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5" yWindow="4140" windowWidth="15165" windowHeight="3045" tabRatio="699"/>
  </bookViews>
  <sheets>
    <sheet name="Flex" sheetId="1" r:id="rId1"/>
    <sheet name="Venture" sheetId="2" r:id="rId2"/>
    <sheet name="CEI" sheetId="9" r:id="rId3"/>
    <sheet name="Fu Yu" sheetId="10" r:id="rId4"/>
    <sheet name="Summary" sheetId="4" r:id="rId5"/>
    <sheet name="FA Tracker" sheetId="12" r:id="rId6"/>
    <sheet name="Foamtec FA" sheetId="13" r:id="rId7"/>
    <sheet name="Alliance" sheetId="16" r:id="rId8"/>
    <sheet name="299800" sheetId="15" r:id="rId9"/>
  </sheets>
  <externalReferences>
    <externalReference r:id="rId10"/>
    <externalReference r:id="rId11"/>
    <externalReference r:id="rId12"/>
    <externalReference r:id="rId13"/>
    <externalReference r:id="rId14"/>
    <externalReference r:id="rId15"/>
  </externalReferences>
  <definedNames>
    <definedName name="_Fill" hidden="1">#REF!</definedName>
    <definedName name="_xlnm._FilterDatabase" localSheetId="2" hidden="1">CEI!$N$6:$R$9</definedName>
    <definedName name="_xlnm._FilterDatabase" localSheetId="5" hidden="1">'FA Tracker'!$A$1:$I$12</definedName>
    <definedName name="_xlnm._FilterDatabase" localSheetId="0" hidden="1">Flex!$B$6:$R$27</definedName>
    <definedName name="_xlnm._FilterDatabase" localSheetId="3" hidden="1">'Fu Yu'!$B$6:$I$6</definedName>
    <definedName name="_xlnm._FilterDatabase" localSheetId="1" hidden="1">Venture!$B$6:$R$39</definedName>
    <definedName name="_Regression_Int">1</definedName>
    <definedName name="A">#REF!</definedName>
    <definedName name="ap">#REF!</definedName>
    <definedName name="B">#REF!</definedName>
    <definedName name="DATA">#REF!,#REF!,#REF!,#REF!,#REF!,#REF!,#REF!,#REF!,#REF!,#REF!,#REF!,#REF!,#REF!,#REF!,#REF!,#REF!,#REF!,#REF!,#REF!,#REF!,#REF!,#REF!,#REF!,#REF!,#REF!,#REF!,#REF!,#REF!,#REF!,#REF!,#REF!,#REF!,#REF!,#REF!</definedName>
    <definedName name="DATASAVE">[1]!DATASAVE</definedName>
    <definedName name="DATAUPDATE">[1]!DATAUPDATE</definedName>
    <definedName name="Failure_Codes">[2]Range_Names!$E$3:$E$57</definedName>
    <definedName name="Failure_codes1">'[3]Range_Names (2)'!$D$4:$D$25</definedName>
    <definedName name="list">'[4]AT部品管理台帳  (2)'!$A$9:$AT$748</definedName>
    <definedName name="list00">'[4]AT部品管理台帳  (2)'!$A$10:$AT$748</definedName>
    <definedName name="Models">[2]Range_Names!$B$3:$B$4</definedName>
    <definedName name="Models1">'[3]Range_Names (2)'!$B$4:$B$6</definedName>
    <definedName name="Operators">[2]Range_Names!$G$3:$G$5</definedName>
    <definedName name="Operators1">[3]Range_Names!$E$4:$E$8</definedName>
    <definedName name="Operators2">'[3]Range_Names (2)'!$E$4:$E$7</definedName>
    <definedName name="_xlnm.Print_Area" localSheetId="2">CEI!$B:$R</definedName>
    <definedName name="_xlnm.Print_Area" localSheetId="0">Flex!$B:$R</definedName>
    <definedName name="_xlnm.Print_Area" localSheetId="3">'Fu Yu'!$B:$M</definedName>
    <definedName name="_xlnm.Print_Area" localSheetId="4">Summary!$A$3:$C$47</definedName>
    <definedName name="_xlnm.Print_Area" localSheetId="1">Venture!$B:$R</definedName>
    <definedName name="_xlnm.Print_Area">[5]Cumulative!$A$1:$R$55</definedName>
    <definedName name="Print_Area_MI">#REF!</definedName>
    <definedName name="Station">[2]Range_Names!$F$3:$F$10</definedName>
    <definedName name="TE83064_10">[6]Range_Names!#REF!</definedName>
    <definedName name="Test_Station">[6]Range_Names!#REF!</definedName>
    <definedName name="Test_Station1">[3]Range_Names!$F$4:$F$5</definedName>
    <definedName name="Test_Station2">'[3]Range_Names (2)'!$F$4:$F$5</definedName>
    <definedName name="Test_types">[6]Range_Names!#REF!</definedName>
    <definedName name="TITLES">#REF!,#REF!,#REF!,#REF!,#REF!,#REF!,#REF!,#REF!,#REF!,#REF!,#REF!,#REF!,#REF!,#REF!,#REF!,#REF!,#REF!,#REF!,#REF!,#REF!,#REF!,#REF!,#REF!,#REF!,#REF!,#REF!,#REF!,#REF!,#REF!,#REF!,#REF!,#REF!</definedName>
    <definedName name="回答状況">[1]!回答状況</definedName>
  </definedNames>
  <calcPr calcId="145621"/>
</workbook>
</file>

<file path=xl/calcChain.xml><?xml version="1.0" encoding="utf-8"?>
<calcChain xmlns="http://schemas.openxmlformats.org/spreadsheetml/2006/main">
  <c r="DI30" i="16" l="1"/>
  <c r="DH30" i="16"/>
  <c r="DG30" i="16"/>
  <c r="DF30" i="16"/>
  <c r="DE30" i="16"/>
  <c r="DD30" i="16"/>
  <c r="DB30" i="16"/>
  <c r="DA30" i="16"/>
  <c r="CZ30" i="16"/>
  <c r="CY30" i="16"/>
  <c r="CX30" i="16"/>
  <c r="CW30" i="16"/>
  <c r="CU30" i="16"/>
  <c r="CT30" i="16"/>
  <c r="CS30" i="16"/>
  <c r="CR30" i="16"/>
  <c r="CQ30" i="16"/>
  <c r="CP30" i="16"/>
  <c r="CN30" i="16"/>
  <c r="CM30" i="16"/>
  <c r="CL30" i="16"/>
  <c r="CK30" i="16"/>
  <c r="CJ30" i="16"/>
  <c r="CI30" i="16"/>
  <c r="CG30" i="16"/>
  <c r="CF30" i="16"/>
  <c r="CE30" i="16"/>
  <c r="CD30" i="16"/>
  <c r="CC30" i="16"/>
  <c r="CB30" i="16"/>
  <c r="BZ30" i="16"/>
  <c r="BY30" i="16"/>
  <c r="BX30" i="16"/>
  <c r="BW30" i="16"/>
  <c r="BV30" i="16"/>
  <c r="BU30" i="16"/>
  <c r="BS30" i="16"/>
  <c r="BR30" i="16"/>
  <c r="BQ30" i="16"/>
  <c r="BP30" i="16"/>
  <c r="BO30" i="16"/>
  <c r="BN30" i="16"/>
  <c r="BL30" i="16"/>
  <c r="BK30" i="16"/>
  <c r="BJ30" i="16"/>
  <c r="BI30" i="16"/>
  <c r="BH30" i="16"/>
  <c r="BG30" i="16"/>
  <c r="BE30" i="16"/>
  <c r="BD30" i="16"/>
  <c r="BC30" i="16"/>
  <c r="BB30" i="16"/>
  <c r="BA30" i="16"/>
  <c r="AZ30" i="16"/>
  <c r="AX30" i="16"/>
  <c r="AW30" i="16"/>
  <c r="AV30" i="16"/>
  <c r="AU30" i="16"/>
  <c r="AT30" i="16"/>
  <c r="AS30" i="16"/>
  <c r="AQ30" i="16"/>
  <c r="AP30" i="16"/>
  <c r="AO30" i="16"/>
  <c r="AN30" i="16"/>
  <c r="AM30" i="16"/>
  <c r="AL30" i="16"/>
  <c r="AJ30" i="16"/>
  <c r="AI30" i="16"/>
  <c r="AH30" i="16"/>
  <c r="AG30" i="16"/>
  <c r="AF30" i="16"/>
  <c r="AE30" i="16"/>
  <c r="AA30" i="16"/>
  <c r="Z30" i="16"/>
  <c r="Y30" i="16"/>
  <c r="DI29" i="16"/>
  <c r="DH29" i="16"/>
  <c r="DG29" i="16"/>
  <c r="DF29" i="16"/>
  <c r="DE29" i="16"/>
  <c r="DD29" i="16"/>
  <c r="DB29" i="16"/>
  <c r="DA29" i="16"/>
  <c r="CZ29" i="16"/>
  <c r="CY29" i="16"/>
  <c r="CX29" i="16"/>
  <c r="CW29" i="16"/>
  <c r="CU29" i="16"/>
  <c r="CT29" i="16"/>
  <c r="CS29" i="16"/>
  <c r="U30" i="16" s="1"/>
  <c r="CR29" i="16"/>
  <c r="CQ29" i="16"/>
  <c r="CP29" i="16"/>
  <c r="CN29" i="16"/>
  <c r="CM29" i="16"/>
  <c r="CL29" i="16"/>
  <c r="CK29" i="16"/>
  <c r="CJ29" i="16"/>
  <c r="CI29" i="16"/>
  <c r="CG29" i="16"/>
  <c r="CF29" i="16"/>
  <c r="CE29" i="16"/>
  <c r="CD29" i="16"/>
  <c r="CC29" i="16"/>
  <c r="CB29" i="16"/>
  <c r="BZ29" i="16"/>
  <c r="BY29" i="16"/>
  <c r="BX29" i="16"/>
  <c r="BW29" i="16"/>
  <c r="BV29" i="16"/>
  <c r="BU29" i="16"/>
  <c r="BS29" i="16"/>
  <c r="BR29" i="16"/>
  <c r="BQ29" i="16"/>
  <c r="Q30" i="16" s="1"/>
  <c r="BP29" i="16"/>
  <c r="BO29" i="16"/>
  <c r="BN29" i="16"/>
  <c r="BL29" i="16"/>
  <c r="BK29" i="16"/>
  <c r="BJ29" i="16"/>
  <c r="BI29" i="16"/>
  <c r="BH29" i="16"/>
  <c r="BG29" i="16"/>
  <c r="BE29" i="16"/>
  <c r="BD29" i="16"/>
  <c r="BC29" i="16"/>
  <c r="O30" i="16" s="1"/>
  <c r="BB29" i="16"/>
  <c r="BA29" i="16"/>
  <c r="AZ29" i="16"/>
  <c r="AX29" i="16"/>
  <c r="AW29" i="16"/>
  <c r="AV29" i="16"/>
  <c r="AU29" i="16"/>
  <c r="AT29" i="16"/>
  <c r="AS29" i="16"/>
  <c r="AQ29" i="16"/>
  <c r="AP29" i="16"/>
  <c r="AO29" i="16"/>
  <c r="M30" i="16" s="1"/>
  <c r="AN29" i="16"/>
  <c r="AM29" i="16"/>
  <c r="AL29" i="16"/>
  <c r="AJ29" i="16"/>
  <c r="AI29" i="16"/>
  <c r="AH29" i="16"/>
  <c r="AG29" i="16"/>
  <c r="AF29" i="16"/>
  <c r="AE29" i="16"/>
  <c r="K30" i="16" s="1"/>
  <c r="V29" i="16"/>
  <c r="U29" i="16"/>
  <c r="T29" i="16"/>
  <c r="H29" i="16" s="1"/>
  <c r="S29" i="16"/>
  <c r="R29" i="16"/>
  <c r="Q29" i="16"/>
  <c r="P29" i="16"/>
  <c r="O29" i="16"/>
  <c r="N29" i="16"/>
  <c r="M29" i="16"/>
  <c r="L29" i="16"/>
  <c r="K29" i="16"/>
  <c r="AE28" i="16"/>
  <c r="DI27" i="16"/>
  <c r="DH27" i="16"/>
  <c r="DG27" i="16"/>
  <c r="DF27" i="16"/>
  <c r="DE27" i="16"/>
  <c r="DD27" i="16"/>
  <c r="DB27" i="16"/>
  <c r="DA27" i="16"/>
  <c r="CZ27" i="16"/>
  <c r="CY27" i="16"/>
  <c r="CX27" i="16"/>
  <c r="CW27" i="16"/>
  <c r="CU27" i="16"/>
  <c r="CT27" i="16"/>
  <c r="CS27" i="16"/>
  <c r="CR27" i="16"/>
  <c r="CQ27" i="16"/>
  <c r="CP27" i="16"/>
  <c r="CN27" i="16"/>
  <c r="CM27" i="16"/>
  <c r="CL27" i="16"/>
  <c r="CK27" i="16"/>
  <c r="CJ27" i="16"/>
  <c r="CI27" i="16"/>
  <c r="CG27" i="16"/>
  <c r="CF27" i="16"/>
  <c r="CE27" i="16"/>
  <c r="CD27" i="16"/>
  <c r="CC27" i="16"/>
  <c r="CB27" i="16"/>
  <c r="BZ27" i="16"/>
  <c r="BY27" i="16"/>
  <c r="BX27" i="16"/>
  <c r="BW27" i="16"/>
  <c r="BV27" i="16"/>
  <c r="BU27" i="16"/>
  <c r="BS27" i="16"/>
  <c r="BR27" i="16"/>
  <c r="BQ27" i="16"/>
  <c r="BP27" i="16"/>
  <c r="BO27" i="16"/>
  <c r="BN27" i="16"/>
  <c r="BL27" i="16"/>
  <c r="BK27" i="16"/>
  <c r="BJ27" i="16"/>
  <c r="BI27" i="16"/>
  <c r="BH27" i="16"/>
  <c r="BG27" i="16"/>
  <c r="BE27" i="16"/>
  <c r="BD27" i="16"/>
  <c r="BC27" i="16"/>
  <c r="BB27" i="16"/>
  <c r="BA27" i="16"/>
  <c r="AZ27" i="16"/>
  <c r="AX27" i="16"/>
  <c r="AW27" i="16"/>
  <c r="AV27" i="16"/>
  <c r="AU27" i="16"/>
  <c r="AT27" i="16"/>
  <c r="AS27" i="16"/>
  <c r="AQ27" i="16"/>
  <c r="AP27" i="16"/>
  <c r="AO27" i="16"/>
  <c r="AN27" i="16"/>
  <c r="AM27" i="16"/>
  <c r="AL27" i="16"/>
  <c r="AJ27" i="16"/>
  <c r="AI27" i="16"/>
  <c r="AH27" i="16"/>
  <c r="AG27" i="16"/>
  <c r="AF27" i="16"/>
  <c r="AE27" i="16"/>
  <c r="AF23" i="16"/>
  <c r="AE23" i="16"/>
  <c r="AA22" i="16"/>
  <c r="Z22" i="16"/>
  <c r="Y22" i="16"/>
  <c r="Y23" i="16" s="1"/>
  <c r="T22" i="16"/>
  <c r="S22" i="16"/>
  <c r="R22" i="16"/>
  <c r="Q22" i="16"/>
  <c r="P22" i="16"/>
  <c r="O22" i="16"/>
  <c r="N22" i="16"/>
  <c r="M22" i="16"/>
  <c r="L22" i="16"/>
  <c r="K22" i="16"/>
  <c r="K23" i="16" s="1"/>
  <c r="L23" i="16" s="1"/>
  <c r="M23" i="16" s="1"/>
  <c r="G22" i="16"/>
  <c r="AA21" i="16"/>
  <c r="Z21" i="16"/>
  <c r="Y21" i="16"/>
  <c r="H21" i="16"/>
  <c r="G21" i="16"/>
  <c r="F21" i="16"/>
  <c r="AI19" i="16"/>
  <c r="AJ19" i="16" s="1"/>
  <c r="AK19" i="16" s="1"/>
  <c r="AL19" i="16" s="1"/>
  <c r="AM19" i="16" s="1"/>
  <c r="AN19" i="16" s="1"/>
  <c r="AF19" i="16"/>
  <c r="AG19" i="16" s="1"/>
  <c r="AH19" i="16" s="1"/>
  <c r="AE19" i="16"/>
  <c r="AA18" i="16"/>
  <c r="Z18" i="16"/>
  <c r="Y18" i="16"/>
  <c r="T18" i="16"/>
  <c r="S18" i="16"/>
  <c r="R18" i="16"/>
  <c r="Q18" i="16"/>
  <c r="P18" i="16"/>
  <c r="O18" i="16"/>
  <c r="N18" i="16"/>
  <c r="M18" i="16"/>
  <c r="L18" i="16"/>
  <c r="G18" i="16" s="1"/>
  <c r="K18" i="16"/>
  <c r="K19" i="16" s="1"/>
  <c r="L19" i="16" s="1"/>
  <c r="M19" i="16" s="1"/>
  <c r="N19" i="16" s="1"/>
  <c r="O19" i="16" s="1"/>
  <c r="P19" i="16" s="1"/>
  <c r="Q19" i="16" s="1"/>
  <c r="R19" i="16" s="1"/>
  <c r="S19" i="16" s="1"/>
  <c r="T19" i="16" s="1"/>
  <c r="AA17" i="16"/>
  <c r="Z17" i="16"/>
  <c r="Y17" i="16"/>
  <c r="H17" i="16"/>
  <c r="G17" i="16"/>
  <c r="F17" i="16"/>
  <c r="AE14" i="16"/>
  <c r="AF14" i="16" s="1"/>
  <c r="AG14" i="16" s="1"/>
  <c r="AH14" i="16" s="1"/>
  <c r="AI14" i="16" s="1"/>
  <c r="AJ14" i="16" s="1"/>
  <c r="AK14" i="16" s="1"/>
  <c r="AL14" i="16" s="1"/>
  <c r="AM14" i="16" s="1"/>
  <c r="AN14" i="16" s="1"/>
  <c r="AO14" i="16" s="1"/>
  <c r="AP14" i="16" s="1"/>
  <c r="AQ14" i="16" s="1"/>
  <c r="AR14" i="16" s="1"/>
  <c r="AS14" i="16" s="1"/>
  <c r="AT14" i="16" s="1"/>
  <c r="AU14" i="16" s="1"/>
  <c r="AV14" i="16" s="1"/>
  <c r="AW14" i="16" s="1"/>
  <c r="AX14" i="16" s="1"/>
  <c r="AY14" i="16" s="1"/>
  <c r="AZ14" i="16" s="1"/>
  <c r="BA14" i="16" s="1"/>
  <c r="BB14" i="16" s="1"/>
  <c r="BC14" i="16" s="1"/>
  <c r="BD14" i="16" s="1"/>
  <c r="BE14" i="16" s="1"/>
  <c r="BG14" i="16" s="1"/>
  <c r="BH14" i="16" s="1"/>
  <c r="BI14" i="16" s="1"/>
  <c r="BJ14" i="16" s="1"/>
  <c r="BK14" i="16" s="1"/>
  <c r="BL14" i="16" s="1"/>
  <c r="BN14" i="16" s="1"/>
  <c r="BO14" i="16" s="1"/>
  <c r="BP14" i="16" s="1"/>
  <c r="BQ14" i="16" s="1"/>
  <c r="BR14" i="16" s="1"/>
  <c r="BS14" i="16" s="1"/>
  <c r="BU14" i="16" s="1"/>
  <c r="BV14" i="16" s="1"/>
  <c r="BW14" i="16" s="1"/>
  <c r="BX14" i="16" s="1"/>
  <c r="BY14" i="16" s="1"/>
  <c r="BZ14" i="16" s="1"/>
  <c r="CB14" i="16" s="1"/>
  <c r="CC14" i="16" s="1"/>
  <c r="CD14" i="16" s="1"/>
  <c r="CE14" i="16" s="1"/>
  <c r="CF14" i="16" s="1"/>
  <c r="CG14" i="16" s="1"/>
  <c r="CI14" i="16" s="1"/>
  <c r="CJ14" i="16" s="1"/>
  <c r="CK14" i="16" s="1"/>
  <c r="CL14" i="16" s="1"/>
  <c r="CM14" i="16" s="1"/>
  <c r="CN14" i="16" s="1"/>
  <c r="CP14" i="16" s="1"/>
  <c r="CQ14" i="16" s="1"/>
  <c r="CR14" i="16" s="1"/>
  <c r="CS14" i="16" s="1"/>
  <c r="CT14" i="16" s="1"/>
  <c r="CU14" i="16" s="1"/>
  <c r="CW14" i="16" s="1"/>
  <c r="CX14" i="16" s="1"/>
  <c r="CY14" i="16" s="1"/>
  <c r="CZ14" i="16" s="1"/>
  <c r="DA14" i="16" s="1"/>
  <c r="DB14" i="16" s="1"/>
  <c r="DD14" i="16" s="1"/>
  <c r="DE14" i="16" s="1"/>
  <c r="DF14" i="16" s="1"/>
  <c r="DG14" i="16" s="1"/>
  <c r="DH14" i="16" s="1"/>
  <c r="DI14" i="16" s="1"/>
  <c r="Y14" i="16"/>
  <c r="Z14" i="16" s="1"/>
  <c r="DJ13" i="16"/>
  <c r="AA13" i="16"/>
  <c r="Z13" i="16"/>
  <c r="Y13" i="16"/>
  <c r="V13" i="16"/>
  <c r="U13" i="16"/>
  <c r="T13" i="16"/>
  <c r="S13" i="16"/>
  <c r="R13" i="16"/>
  <c r="Q13" i="16"/>
  <c r="H13" i="16" s="1"/>
  <c r="P13" i="16"/>
  <c r="O13" i="16"/>
  <c r="N13" i="16"/>
  <c r="M13" i="16"/>
  <c r="L13" i="16"/>
  <c r="K13" i="16"/>
  <c r="F13" i="16" s="1"/>
  <c r="DJ12" i="16"/>
  <c r="AA12" i="16"/>
  <c r="Z12" i="16"/>
  <c r="Y12" i="16"/>
  <c r="H12" i="16"/>
  <c r="G12" i="16"/>
  <c r="F12" i="16"/>
  <c r="AE10" i="16"/>
  <c r="AF10" i="16" s="1"/>
  <c r="AG10" i="16" s="1"/>
  <c r="AH10" i="16" s="1"/>
  <c r="AI10" i="16" s="1"/>
  <c r="AJ10" i="16" s="1"/>
  <c r="AK10" i="16" s="1"/>
  <c r="AL10" i="16" s="1"/>
  <c r="AM10" i="16" s="1"/>
  <c r="AN10" i="16" s="1"/>
  <c r="AO10" i="16" s="1"/>
  <c r="AP10" i="16" s="1"/>
  <c r="AQ10" i="16" s="1"/>
  <c r="AR10" i="16" s="1"/>
  <c r="AS10" i="16" s="1"/>
  <c r="AT10" i="16" s="1"/>
  <c r="AU10" i="16" s="1"/>
  <c r="AV10" i="16" s="1"/>
  <c r="AW10" i="16" s="1"/>
  <c r="AX10" i="16" s="1"/>
  <c r="AY10" i="16" s="1"/>
  <c r="AZ10" i="16" s="1"/>
  <c r="BA10" i="16" s="1"/>
  <c r="BB10" i="16" s="1"/>
  <c r="BC10" i="16" s="1"/>
  <c r="BD10" i="16" s="1"/>
  <c r="BE10" i="16" s="1"/>
  <c r="BG10" i="16" s="1"/>
  <c r="BH10" i="16" s="1"/>
  <c r="BI10" i="16" s="1"/>
  <c r="BJ10" i="16" s="1"/>
  <c r="BK10" i="16" s="1"/>
  <c r="BL10" i="16" s="1"/>
  <c r="BN10" i="16" s="1"/>
  <c r="BO10" i="16" s="1"/>
  <c r="BP10" i="16" s="1"/>
  <c r="BQ10" i="16" s="1"/>
  <c r="BR10" i="16" s="1"/>
  <c r="BS10" i="16" s="1"/>
  <c r="BU10" i="16" s="1"/>
  <c r="BV10" i="16" s="1"/>
  <c r="BW10" i="16" s="1"/>
  <c r="BX10" i="16" s="1"/>
  <c r="BY10" i="16" s="1"/>
  <c r="BZ10" i="16" s="1"/>
  <c r="CB10" i="16" s="1"/>
  <c r="CC10" i="16" s="1"/>
  <c r="CD10" i="16" s="1"/>
  <c r="CE10" i="16" s="1"/>
  <c r="CF10" i="16" s="1"/>
  <c r="CG10" i="16" s="1"/>
  <c r="CI10" i="16" s="1"/>
  <c r="CJ10" i="16" s="1"/>
  <c r="CK10" i="16" s="1"/>
  <c r="CL10" i="16" s="1"/>
  <c r="CM10" i="16" s="1"/>
  <c r="CN10" i="16" s="1"/>
  <c r="CP10" i="16" s="1"/>
  <c r="CQ10" i="16" s="1"/>
  <c r="CR10" i="16" s="1"/>
  <c r="CS10" i="16" s="1"/>
  <c r="CT10" i="16" s="1"/>
  <c r="CU10" i="16" s="1"/>
  <c r="CW10" i="16" s="1"/>
  <c r="CX10" i="16" s="1"/>
  <c r="CY10" i="16" s="1"/>
  <c r="CZ10" i="16" s="1"/>
  <c r="DA10" i="16" s="1"/>
  <c r="DB10" i="16" s="1"/>
  <c r="DD10" i="16" s="1"/>
  <c r="DE10" i="16" s="1"/>
  <c r="DF10" i="16" s="1"/>
  <c r="DG10" i="16" s="1"/>
  <c r="DH10" i="16" s="1"/>
  <c r="DI10" i="16" s="1"/>
  <c r="DJ9" i="16"/>
  <c r="AA9" i="16"/>
  <c r="Z9" i="16"/>
  <c r="Y9" i="16"/>
  <c r="Y10" i="16" s="1"/>
  <c r="V9" i="16"/>
  <c r="U9" i="16"/>
  <c r="T9" i="16"/>
  <c r="S9" i="16"/>
  <c r="R9" i="16"/>
  <c r="Q9" i="16"/>
  <c r="H9" i="16" s="1"/>
  <c r="P9" i="16"/>
  <c r="O9" i="16"/>
  <c r="N9" i="16"/>
  <c r="M9" i="16"/>
  <c r="L9" i="16"/>
  <c r="K9" i="16"/>
  <c r="K10" i="16" s="1"/>
  <c r="L10" i="16" s="1"/>
  <c r="M10" i="16" s="1"/>
  <c r="N10" i="16" s="1"/>
  <c r="O10" i="16" s="1"/>
  <c r="P10" i="16" s="1"/>
  <c r="Q10" i="16" s="1"/>
  <c r="R10" i="16" s="1"/>
  <c r="S10" i="16" s="1"/>
  <c r="T10" i="16" s="1"/>
  <c r="U10" i="16" s="1"/>
  <c r="V10" i="16" s="1"/>
  <c r="F9" i="16"/>
  <c r="F10" i="16" s="1"/>
  <c r="DJ8" i="16"/>
  <c r="AA8" i="16"/>
  <c r="Z8" i="16"/>
  <c r="Y8" i="16"/>
  <c r="H8" i="16"/>
  <c r="G8" i="16"/>
  <c r="F8" i="16"/>
  <c r="AI6" i="16"/>
  <c r="AI28" i="16" s="1"/>
  <c r="AG6" i="16"/>
  <c r="AH6" i="16" s="1"/>
  <c r="AH28" i="16" s="1"/>
  <c r="AF6" i="16"/>
  <c r="AF28" i="16" s="1"/>
  <c r="G9" i="16" l="1"/>
  <c r="G10" i="16" s="1"/>
  <c r="H10" i="16" s="1"/>
  <c r="G13" i="16"/>
  <c r="G14" i="16" s="1"/>
  <c r="H14" i="16" s="1"/>
  <c r="F14" i="16"/>
  <c r="K14" i="16"/>
  <c r="L14" i="16" s="1"/>
  <c r="M14" i="16" s="1"/>
  <c r="F18" i="16"/>
  <c r="F19" i="16" s="1"/>
  <c r="G19" i="16" s="1"/>
  <c r="Y19" i="16"/>
  <c r="Z19" i="16" s="1"/>
  <c r="AA19" i="16" s="1"/>
  <c r="N23" i="16"/>
  <c r="O23" i="16" s="1"/>
  <c r="P23" i="16" s="1"/>
  <c r="Q23" i="16" s="1"/>
  <c r="R23" i="16" s="1"/>
  <c r="S23" i="16" s="1"/>
  <c r="T23" i="16" s="1"/>
  <c r="AA29" i="16"/>
  <c r="Z10" i="16"/>
  <c r="F22" i="16"/>
  <c r="F23" i="16" s="1"/>
  <c r="Y29" i="16"/>
  <c r="DJ29" i="16"/>
  <c r="S30" i="16"/>
  <c r="G23" i="16"/>
  <c r="F30" i="16"/>
  <c r="K31" i="16"/>
  <c r="Z29" i="16"/>
  <c r="G29" i="16"/>
  <c r="AA14" i="16"/>
  <c r="N14" i="16"/>
  <c r="O14" i="16" s="1"/>
  <c r="P14" i="16" s="1"/>
  <c r="Q14" i="16" s="1"/>
  <c r="R14" i="16" s="1"/>
  <c r="S14" i="16" s="1"/>
  <c r="T14" i="16" s="1"/>
  <c r="U14" i="16" s="1"/>
  <c r="V14" i="16" s="1"/>
  <c r="Z23" i="16"/>
  <c r="AA23" i="16" s="1"/>
  <c r="H18" i="16"/>
  <c r="AG28" i="16"/>
  <c r="Y31" i="16"/>
  <c r="K6" i="16"/>
  <c r="AJ6" i="16"/>
  <c r="AA10" i="16"/>
  <c r="H22" i="16"/>
  <c r="L30" i="16"/>
  <c r="N30" i="16"/>
  <c r="P30" i="16"/>
  <c r="R30" i="16"/>
  <c r="T30" i="16"/>
  <c r="V30" i="16"/>
  <c r="AE31" i="16"/>
  <c r="AF31" i="16" s="1"/>
  <c r="AG31" i="16" s="1"/>
  <c r="AH31" i="16" s="1"/>
  <c r="AI31" i="16" s="1"/>
  <c r="AJ31" i="16" s="1"/>
  <c r="AK31" i="16" s="1"/>
  <c r="AL31" i="16" s="1"/>
  <c r="AM31" i="16" s="1"/>
  <c r="AN31" i="16" s="1"/>
  <c r="AO31" i="16" s="1"/>
  <c r="AP31" i="16" s="1"/>
  <c r="AQ31" i="16" s="1"/>
  <c r="AR31" i="16" s="1"/>
  <c r="AS31" i="16" s="1"/>
  <c r="AT31" i="16" s="1"/>
  <c r="AU31" i="16" s="1"/>
  <c r="AV31" i="16" s="1"/>
  <c r="AW31" i="16" s="1"/>
  <c r="AX31" i="16" s="1"/>
  <c r="AY31" i="16" s="1"/>
  <c r="AZ31" i="16" s="1"/>
  <c r="BA31" i="16" s="1"/>
  <c r="BB31" i="16" s="1"/>
  <c r="BC31" i="16" s="1"/>
  <c r="BD31" i="16" s="1"/>
  <c r="BE31" i="16" s="1"/>
  <c r="BG31" i="16" s="1"/>
  <c r="BH31" i="16" s="1"/>
  <c r="BI31" i="16" s="1"/>
  <c r="BJ31" i="16" s="1"/>
  <c r="BK31" i="16" s="1"/>
  <c r="BL31" i="16" s="1"/>
  <c r="BN31" i="16" s="1"/>
  <c r="BO31" i="16" s="1"/>
  <c r="BP31" i="16" s="1"/>
  <c r="BQ31" i="16" s="1"/>
  <c r="BR31" i="16" s="1"/>
  <c r="BS31" i="16" s="1"/>
  <c r="BU31" i="16" s="1"/>
  <c r="BV31" i="16" s="1"/>
  <c r="BW31" i="16" s="1"/>
  <c r="BX31" i="16" s="1"/>
  <c r="BY31" i="16" s="1"/>
  <c r="BZ31" i="16" s="1"/>
  <c r="CB31" i="16" s="1"/>
  <c r="CC31" i="16" s="1"/>
  <c r="CD31" i="16" s="1"/>
  <c r="CE31" i="16" s="1"/>
  <c r="CF31" i="16" s="1"/>
  <c r="CG31" i="16" s="1"/>
  <c r="CI31" i="16" s="1"/>
  <c r="CJ31" i="16" s="1"/>
  <c r="CK31" i="16" s="1"/>
  <c r="CL31" i="16" s="1"/>
  <c r="CM31" i="16" s="1"/>
  <c r="CN31" i="16" s="1"/>
  <c r="CP31" i="16" s="1"/>
  <c r="CQ31" i="16" s="1"/>
  <c r="CR31" i="16" s="1"/>
  <c r="CS31" i="16" s="1"/>
  <c r="CT31" i="16" s="1"/>
  <c r="CU31" i="16" s="1"/>
  <c r="CW31" i="16" s="1"/>
  <c r="CX31" i="16" s="1"/>
  <c r="CY31" i="16" s="1"/>
  <c r="CZ31" i="16" s="1"/>
  <c r="DA31" i="16" s="1"/>
  <c r="DB31" i="16" s="1"/>
  <c r="DD31" i="16" s="1"/>
  <c r="DE31" i="16" s="1"/>
  <c r="DF31" i="16" s="1"/>
  <c r="DG31" i="16" s="1"/>
  <c r="DH31" i="16" s="1"/>
  <c r="DI31" i="16" s="1"/>
  <c r="DJ30" i="16"/>
  <c r="F29" i="16"/>
  <c r="G30" i="16" l="1"/>
  <c r="G31" i="16" s="1"/>
  <c r="H19" i="16"/>
  <c r="H23" i="16"/>
  <c r="K28" i="16"/>
  <c r="L6" i="16"/>
  <c r="AJ28" i="16"/>
  <c r="AK6" i="16"/>
  <c r="AL6" i="16" s="1"/>
  <c r="F31" i="16"/>
  <c r="L31" i="16"/>
  <c r="M31" i="16" s="1"/>
  <c r="N31" i="16" s="1"/>
  <c r="O31" i="16" s="1"/>
  <c r="P31" i="16" s="1"/>
  <c r="Q31" i="16" s="1"/>
  <c r="R31" i="16" s="1"/>
  <c r="S31" i="16" s="1"/>
  <c r="T31" i="16" s="1"/>
  <c r="U31" i="16" s="1"/>
  <c r="V31" i="16" s="1"/>
  <c r="H30" i="16"/>
  <c r="Z31" i="16"/>
  <c r="AA31" i="16" s="1"/>
  <c r="M6" i="16" l="1"/>
  <c r="L28" i="16"/>
  <c r="AM6" i="16"/>
  <c r="AL28" i="16"/>
  <c r="H31" i="16"/>
  <c r="M28" i="16" l="1"/>
  <c r="N6" i="16"/>
  <c r="AM28" i="16"/>
  <c r="AN6" i="16"/>
  <c r="N28" i="16" l="1"/>
  <c r="O6" i="16"/>
  <c r="AN28" i="16"/>
  <c r="AO6" i="16"/>
  <c r="O28" i="16" l="1"/>
  <c r="P6" i="16"/>
  <c r="AP6" i="16"/>
  <c r="AO28" i="16"/>
  <c r="Q6" i="16" l="1"/>
  <c r="P28" i="16"/>
  <c r="AP28" i="16"/>
  <c r="AQ6" i="16"/>
  <c r="Q28" i="16" l="1"/>
  <c r="R6" i="16"/>
  <c r="AQ28" i="16"/>
  <c r="AR6" i="16"/>
  <c r="AS6" i="16" s="1"/>
  <c r="R28" i="16" l="1"/>
  <c r="S6" i="16"/>
  <c r="AS28" i="16"/>
  <c r="AT6" i="16"/>
  <c r="S28" i="16" l="1"/>
  <c r="T6" i="16"/>
  <c r="AT28" i="16"/>
  <c r="AU6" i="16"/>
  <c r="AV6" i="16" l="1"/>
  <c r="AU28" i="16"/>
  <c r="U6" i="16"/>
  <c r="V6" i="16" s="1"/>
  <c r="T28" i="16"/>
  <c r="U28" i="16" s="1"/>
  <c r="V28" i="16" s="1"/>
  <c r="AV28" i="16" l="1"/>
  <c r="AW6" i="16"/>
  <c r="AW28" i="16" l="1"/>
  <c r="AX6" i="16"/>
  <c r="AX28" i="16" l="1"/>
  <c r="AY6" i="16"/>
  <c r="AZ6" i="16" s="1"/>
  <c r="AZ28" i="16" l="1"/>
  <c r="BA6" i="16"/>
  <c r="BB6" i="16" l="1"/>
  <c r="BA28" i="16"/>
  <c r="BB28" i="16" l="1"/>
  <c r="BC6" i="16"/>
  <c r="BC28" i="16" l="1"/>
  <c r="BD6" i="16"/>
  <c r="BE6" i="16" l="1"/>
  <c r="BD28" i="16"/>
  <c r="BF6" i="16" l="1"/>
  <c r="BG6" i="16" s="1"/>
  <c r="BE28" i="16"/>
  <c r="BG28" i="16" l="1"/>
  <c r="BH6" i="16"/>
  <c r="BH28" i="16" l="1"/>
  <c r="BI6" i="16"/>
  <c r="BJ6" i="16" l="1"/>
  <c r="BI28" i="16"/>
  <c r="BK6" i="16" l="1"/>
  <c r="BJ28" i="16"/>
  <c r="BK28" i="16" l="1"/>
  <c r="BL6" i="16"/>
  <c r="BL28" i="16" l="1"/>
  <c r="BM6" i="16"/>
  <c r="BN6" i="16" s="1"/>
  <c r="BO6" i="16" l="1"/>
  <c r="BN28" i="16"/>
  <c r="BO28" i="16" l="1"/>
  <c r="BP6" i="16"/>
  <c r="BP28" i="16" l="1"/>
  <c r="BQ6" i="16"/>
  <c r="BR6" i="16" l="1"/>
  <c r="BQ28" i="16"/>
  <c r="BS6" i="16" l="1"/>
  <c r="BR28" i="16"/>
  <c r="BT6" i="16" l="1"/>
  <c r="BU6" i="16" s="1"/>
  <c r="BS28" i="16"/>
  <c r="BU28" i="16" l="1"/>
  <c r="BV6" i="16"/>
  <c r="BV28" i="16" l="1"/>
  <c r="BW6" i="16"/>
  <c r="BX6" i="16" l="1"/>
  <c r="BW28" i="16"/>
  <c r="BX28" i="16" l="1"/>
  <c r="BY6" i="16"/>
  <c r="BY28" i="16" l="1"/>
  <c r="BZ6" i="16"/>
  <c r="BZ28" i="16" l="1"/>
  <c r="CA6" i="16"/>
  <c r="CB6" i="16" s="1"/>
  <c r="CB28" i="16" l="1"/>
  <c r="CC6" i="16"/>
  <c r="CD6" i="16" l="1"/>
  <c r="CC28" i="16"/>
  <c r="CD28" i="16" l="1"/>
  <c r="CE6" i="16"/>
  <c r="CE28" i="16" l="1"/>
  <c r="CF6" i="16"/>
  <c r="CF28" i="16" l="1"/>
  <c r="CG6" i="16"/>
  <c r="CH6" i="16" l="1"/>
  <c r="CI6" i="16" s="1"/>
  <c r="CG28" i="16"/>
  <c r="CI28" i="16" l="1"/>
  <c r="CJ6" i="16"/>
  <c r="CJ28" i="16" l="1"/>
  <c r="CK6" i="16"/>
  <c r="CL6" i="16" l="1"/>
  <c r="CK28" i="16"/>
  <c r="CM6" i="16" l="1"/>
  <c r="CL28" i="16"/>
  <c r="CM28" i="16" l="1"/>
  <c r="CN6" i="16"/>
  <c r="CN28" i="16" l="1"/>
  <c r="CO6" i="16"/>
  <c r="CP6" i="16" s="1"/>
  <c r="CQ6" i="16" l="1"/>
  <c r="CP28" i="16"/>
  <c r="CQ28" i="16" l="1"/>
  <c r="CR6" i="16"/>
  <c r="CR28" i="16" l="1"/>
  <c r="CS6" i="16"/>
  <c r="CT6" i="16" l="1"/>
  <c r="CS28" i="16"/>
  <c r="CU6" i="16" l="1"/>
  <c r="CT28" i="16"/>
  <c r="CU28" i="16" l="1"/>
  <c r="CW28" i="16" s="1"/>
  <c r="CX28" i="16" s="1"/>
  <c r="CY28" i="16" s="1"/>
  <c r="CZ28" i="16" s="1"/>
  <c r="DA28" i="16" s="1"/>
  <c r="DB28" i="16" s="1"/>
  <c r="DD28" i="16" s="1"/>
  <c r="DE28" i="16" s="1"/>
  <c r="DF28" i="16" s="1"/>
  <c r="DG28" i="16" s="1"/>
  <c r="DH28" i="16" s="1"/>
  <c r="DI28" i="16" s="1"/>
  <c r="CV6" i="16"/>
  <c r="CW6" i="16" s="1"/>
  <c r="CX6" i="16" s="1"/>
  <c r="CY6" i="16" s="1"/>
  <c r="CZ6" i="16" s="1"/>
  <c r="DA6" i="16" s="1"/>
  <c r="DB6" i="16" s="1"/>
  <c r="DD6" i="16" s="1"/>
  <c r="DE6" i="16" s="1"/>
  <c r="DF6" i="16" s="1"/>
  <c r="DG6" i="16" s="1"/>
  <c r="DH6" i="16" s="1"/>
  <c r="R37" i="15" l="1"/>
  <c r="S37" i="15" s="1"/>
  <c r="T37" i="15" s="1"/>
  <c r="U37" i="15" s="1"/>
  <c r="V37" i="15" s="1"/>
  <c r="W37" i="15" s="1"/>
  <c r="X37" i="15" s="1"/>
  <c r="Y37" i="15" s="1"/>
  <c r="Z37" i="15" s="1"/>
  <c r="AA37" i="15" s="1"/>
  <c r="AB37" i="15" s="1"/>
  <c r="AC37" i="15" s="1"/>
  <c r="AD37" i="15" s="1"/>
  <c r="AE37" i="15" s="1"/>
  <c r="AF37" i="15" s="1"/>
  <c r="AG37" i="15" s="1"/>
  <c r="AH37" i="15" s="1"/>
  <c r="AI37" i="15" s="1"/>
  <c r="AJ37" i="15" s="1"/>
  <c r="AK37" i="15" s="1"/>
  <c r="AL37" i="15" s="1"/>
  <c r="AM37" i="15" s="1"/>
  <c r="AN37" i="15" s="1"/>
  <c r="AO37" i="15" s="1"/>
  <c r="AP37" i="15" s="1"/>
  <c r="AQ37" i="15" s="1"/>
  <c r="AR37" i="15" s="1"/>
  <c r="AS37" i="15" s="1"/>
  <c r="AT37" i="15" s="1"/>
  <c r="AU37" i="15" s="1"/>
  <c r="AV37" i="15" s="1"/>
  <c r="AW37" i="15" s="1"/>
  <c r="AX37" i="15" s="1"/>
  <c r="AY37" i="15" s="1"/>
  <c r="AZ37" i="15" s="1"/>
  <c r="BA37" i="15" s="1"/>
  <c r="BB37" i="15" s="1"/>
  <c r="BC37" i="15" s="1"/>
  <c r="BD37" i="15" s="1"/>
  <c r="BE37" i="15" s="1"/>
  <c r="BF37" i="15" s="1"/>
  <c r="BG37" i="15" s="1"/>
  <c r="BH37" i="15" s="1"/>
  <c r="BI37" i="15" s="1"/>
  <c r="BJ37" i="15" s="1"/>
  <c r="BK37" i="15" s="1"/>
  <c r="BL37" i="15" s="1"/>
  <c r="BM37" i="15" s="1"/>
  <c r="BN37" i="15" s="1"/>
  <c r="BO37" i="15" s="1"/>
  <c r="BP37" i="15" s="1"/>
  <c r="BQ37" i="15" s="1"/>
  <c r="BR37" i="15" s="1"/>
  <c r="BS37" i="15" s="1"/>
  <c r="BT37" i="15" s="1"/>
  <c r="BU37" i="15" s="1"/>
  <c r="BV37" i="15" s="1"/>
  <c r="BW37" i="15" s="1"/>
  <c r="BX37" i="15" s="1"/>
  <c r="BY37" i="15" s="1"/>
  <c r="BZ37" i="15" s="1"/>
  <c r="CA37" i="15" s="1"/>
  <c r="CB37" i="15" s="1"/>
  <c r="CC37" i="15" s="1"/>
  <c r="CD37" i="15" s="1"/>
  <c r="CE37" i="15" s="1"/>
  <c r="CF37" i="15" s="1"/>
  <c r="CG37" i="15" s="1"/>
  <c r="CH37" i="15" s="1"/>
  <c r="CI37" i="15" s="1"/>
  <c r="CJ37" i="15" s="1"/>
  <c r="CK37" i="15" s="1"/>
  <c r="CL37" i="15" s="1"/>
  <c r="B37" i="15"/>
  <c r="C37" i="15" s="1"/>
  <c r="D37" i="15" s="1"/>
  <c r="E37" i="15" s="1"/>
  <c r="F37" i="15" s="1"/>
  <c r="G37" i="15" s="1"/>
  <c r="H37" i="15" s="1"/>
  <c r="I37" i="15" s="1"/>
  <c r="J37" i="15" s="1"/>
  <c r="K37" i="15" s="1"/>
  <c r="L37" i="15" s="1"/>
  <c r="M37" i="15" s="1"/>
  <c r="N37" i="15" s="1"/>
  <c r="O36" i="15"/>
  <c r="R35" i="15"/>
  <c r="S35" i="15" s="1"/>
  <c r="T35" i="15" s="1"/>
  <c r="U35" i="15" s="1"/>
  <c r="V35" i="15" s="1"/>
  <c r="W35" i="15" s="1"/>
  <c r="X35" i="15" s="1"/>
  <c r="Y35" i="15" s="1"/>
  <c r="Z35" i="15" s="1"/>
  <c r="AA35" i="15" s="1"/>
  <c r="AB35" i="15" s="1"/>
  <c r="AC35" i="15" s="1"/>
  <c r="AD35" i="15" s="1"/>
  <c r="AE35" i="15" s="1"/>
  <c r="AF35" i="15" s="1"/>
  <c r="AG35" i="15" s="1"/>
  <c r="AH35" i="15" s="1"/>
  <c r="AI35" i="15" s="1"/>
  <c r="AJ35" i="15" s="1"/>
  <c r="AK35" i="15" s="1"/>
  <c r="AL35" i="15" s="1"/>
  <c r="AM35" i="15" s="1"/>
  <c r="AN35" i="15" s="1"/>
  <c r="AO35" i="15" s="1"/>
  <c r="AP35" i="15" s="1"/>
  <c r="AQ35" i="15" s="1"/>
  <c r="AR35" i="15" s="1"/>
  <c r="AS35" i="15" s="1"/>
  <c r="AT35" i="15" s="1"/>
  <c r="AU35" i="15" s="1"/>
  <c r="AV35" i="15" s="1"/>
  <c r="AW35" i="15" s="1"/>
  <c r="AX35" i="15" s="1"/>
  <c r="AY35" i="15" s="1"/>
  <c r="AZ35" i="15" s="1"/>
  <c r="BA35" i="15" s="1"/>
  <c r="BB35" i="15" s="1"/>
  <c r="BC35" i="15" s="1"/>
  <c r="BD35" i="15" s="1"/>
  <c r="BE35" i="15" s="1"/>
  <c r="BF35" i="15" s="1"/>
  <c r="BG35" i="15" s="1"/>
  <c r="BH35" i="15" s="1"/>
  <c r="BI35" i="15" s="1"/>
  <c r="BJ35" i="15" s="1"/>
  <c r="BK35" i="15" s="1"/>
  <c r="BL35" i="15" s="1"/>
  <c r="BM35" i="15" s="1"/>
  <c r="BN35" i="15" s="1"/>
  <c r="BO35" i="15" s="1"/>
  <c r="BP35" i="15" s="1"/>
  <c r="BQ35" i="15" s="1"/>
  <c r="BR35" i="15" s="1"/>
  <c r="BS35" i="15" s="1"/>
  <c r="BT35" i="15" s="1"/>
  <c r="BU35" i="15" s="1"/>
  <c r="BV35" i="15" s="1"/>
  <c r="BW35" i="15" s="1"/>
  <c r="BX35" i="15" s="1"/>
  <c r="BY35" i="15" s="1"/>
  <c r="BZ35" i="15" s="1"/>
  <c r="CA35" i="15" s="1"/>
  <c r="CB35" i="15" s="1"/>
  <c r="CC35" i="15" s="1"/>
  <c r="CD35" i="15" s="1"/>
  <c r="CE35" i="15" s="1"/>
  <c r="CF35" i="15" s="1"/>
  <c r="CG35" i="15" s="1"/>
  <c r="CH35" i="15" s="1"/>
  <c r="CI35" i="15" s="1"/>
  <c r="CJ35" i="15" s="1"/>
  <c r="CK35" i="15" s="1"/>
  <c r="CL35" i="15" s="1"/>
  <c r="B34" i="15"/>
  <c r="B35" i="15" s="1"/>
  <c r="C35" i="15" s="1"/>
  <c r="D35" i="15" s="1"/>
  <c r="E35" i="15" s="1"/>
  <c r="F35" i="15" s="1"/>
  <c r="G35" i="15" s="1"/>
  <c r="H35" i="15" s="1"/>
  <c r="I35" i="15" s="1"/>
  <c r="J35" i="15" s="1"/>
  <c r="K35" i="15" s="1"/>
  <c r="L35" i="15" s="1"/>
  <c r="M35" i="15" s="1"/>
  <c r="N35" i="15" s="1"/>
  <c r="R33" i="15"/>
  <c r="S33" i="15" s="1"/>
  <c r="T33" i="15" s="1"/>
  <c r="U33" i="15" s="1"/>
  <c r="V33" i="15" s="1"/>
  <c r="W33" i="15" s="1"/>
  <c r="X33" i="15" s="1"/>
  <c r="Y33" i="15" s="1"/>
  <c r="Z33" i="15" s="1"/>
  <c r="AA33" i="15" s="1"/>
  <c r="AB33" i="15" s="1"/>
  <c r="AC33" i="15" s="1"/>
  <c r="AD33" i="15" s="1"/>
  <c r="AE33" i="15" s="1"/>
  <c r="AF33" i="15" s="1"/>
  <c r="AG33" i="15" s="1"/>
  <c r="AH33" i="15" s="1"/>
  <c r="AI33" i="15" s="1"/>
  <c r="AJ33" i="15" s="1"/>
  <c r="AK33" i="15" s="1"/>
  <c r="AL33" i="15" s="1"/>
  <c r="AM33" i="15" s="1"/>
  <c r="AN33" i="15" s="1"/>
  <c r="AO33" i="15" s="1"/>
  <c r="AP33" i="15" s="1"/>
  <c r="AQ33" i="15" s="1"/>
  <c r="AR33" i="15" s="1"/>
  <c r="AS33" i="15" s="1"/>
  <c r="AT33" i="15" s="1"/>
  <c r="AU33" i="15" s="1"/>
  <c r="AV33" i="15" s="1"/>
  <c r="AW33" i="15" s="1"/>
  <c r="AX33" i="15" s="1"/>
  <c r="AY33" i="15" s="1"/>
  <c r="AZ33" i="15" s="1"/>
  <c r="BA33" i="15" s="1"/>
  <c r="BB33" i="15" s="1"/>
  <c r="BC33" i="15" s="1"/>
  <c r="BD33" i="15" s="1"/>
  <c r="BE33" i="15" s="1"/>
  <c r="BF33" i="15" s="1"/>
  <c r="BG33" i="15" s="1"/>
  <c r="BH33" i="15" s="1"/>
  <c r="BI33" i="15" s="1"/>
  <c r="BJ33" i="15" s="1"/>
  <c r="BK33" i="15" s="1"/>
  <c r="BL33" i="15" s="1"/>
  <c r="BM33" i="15" s="1"/>
  <c r="BN33" i="15" s="1"/>
  <c r="BO33" i="15" s="1"/>
  <c r="BP33" i="15" s="1"/>
  <c r="BQ33" i="15" s="1"/>
  <c r="BR33" i="15" s="1"/>
  <c r="BS33" i="15" s="1"/>
  <c r="BT33" i="15" s="1"/>
  <c r="BU33" i="15" s="1"/>
  <c r="BV33" i="15" s="1"/>
  <c r="BW33" i="15" s="1"/>
  <c r="BX33" i="15" s="1"/>
  <c r="BY33" i="15" s="1"/>
  <c r="BZ33" i="15" s="1"/>
  <c r="CA33" i="15" s="1"/>
  <c r="CB33" i="15" s="1"/>
  <c r="CC33" i="15" s="1"/>
  <c r="CD33" i="15" s="1"/>
  <c r="CE33" i="15" s="1"/>
  <c r="CF33" i="15" s="1"/>
  <c r="CG33" i="15" s="1"/>
  <c r="CH33" i="15" s="1"/>
  <c r="CI33" i="15" s="1"/>
  <c r="CJ33" i="15" s="1"/>
  <c r="CK33" i="15" s="1"/>
  <c r="CL33" i="15" s="1"/>
  <c r="B33" i="15"/>
  <c r="C33" i="15" s="1"/>
  <c r="D33" i="15" s="1"/>
  <c r="E33" i="15" s="1"/>
  <c r="F33" i="15" s="1"/>
  <c r="G33" i="15" s="1"/>
  <c r="H33" i="15" s="1"/>
  <c r="I33" i="15" s="1"/>
  <c r="J33" i="15" s="1"/>
  <c r="K33" i="15" s="1"/>
  <c r="L33" i="15" s="1"/>
  <c r="M33" i="15" s="1"/>
  <c r="N33" i="15" s="1"/>
  <c r="O32" i="15"/>
  <c r="S31" i="15"/>
  <c r="T31" i="15" s="1"/>
  <c r="U31" i="15" s="1"/>
  <c r="V31" i="15" s="1"/>
  <c r="W31" i="15" s="1"/>
  <c r="X31" i="15" s="1"/>
  <c r="Y31" i="15" s="1"/>
  <c r="Z31" i="15" s="1"/>
  <c r="AA31" i="15" s="1"/>
  <c r="AB31" i="15" s="1"/>
  <c r="AC31" i="15" s="1"/>
  <c r="AD31" i="15" s="1"/>
  <c r="AE31" i="15" s="1"/>
  <c r="AF31" i="15" s="1"/>
  <c r="AG31" i="15" s="1"/>
  <c r="AH31" i="15" s="1"/>
  <c r="AI31" i="15" s="1"/>
  <c r="AJ31" i="15" s="1"/>
  <c r="AK31" i="15" s="1"/>
  <c r="AL31" i="15" s="1"/>
  <c r="AM31" i="15" s="1"/>
  <c r="AN31" i="15" s="1"/>
  <c r="AO31" i="15" s="1"/>
  <c r="AP31" i="15" s="1"/>
  <c r="AQ31" i="15" s="1"/>
  <c r="AR31" i="15" s="1"/>
  <c r="AS31" i="15" s="1"/>
  <c r="AT31" i="15" s="1"/>
  <c r="AU31" i="15" s="1"/>
  <c r="AV31" i="15" s="1"/>
  <c r="AW31" i="15" s="1"/>
  <c r="AX31" i="15" s="1"/>
  <c r="AY31" i="15" s="1"/>
  <c r="AZ31" i="15" s="1"/>
  <c r="BA31" i="15" s="1"/>
  <c r="BB31" i="15" s="1"/>
  <c r="BC31" i="15" s="1"/>
  <c r="BD31" i="15" s="1"/>
  <c r="BE31" i="15" s="1"/>
  <c r="BF31" i="15" s="1"/>
  <c r="BG31" i="15" s="1"/>
  <c r="BH31" i="15" s="1"/>
  <c r="BI31" i="15" s="1"/>
  <c r="BJ31" i="15" s="1"/>
  <c r="BK31" i="15" s="1"/>
  <c r="BL31" i="15" s="1"/>
  <c r="BM31" i="15" s="1"/>
  <c r="BN31" i="15" s="1"/>
  <c r="BO31" i="15" s="1"/>
  <c r="BP31" i="15" s="1"/>
  <c r="BQ31" i="15" s="1"/>
  <c r="BR31" i="15" s="1"/>
  <c r="BS31" i="15" s="1"/>
  <c r="BT31" i="15" s="1"/>
  <c r="BU31" i="15" s="1"/>
  <c r="BV31" i="15" s="1"/>
  <c r="BW31" i="15" s="1"/>
  <c r="BX31" i="15" s="1"/>
  <c r="BY31" i="15" s="1"/>
  <c r="BZ31" i="15" s="1"/>
  <c r="CA31" i="15" s="1"/>
  <c r="CB31" i="15" s="1"/>
  <c r="CC31" i="15" s="1"/>
  <c r="CD31" i="15" s="1"/>
  <c r="CE31" i="15" s="1"/>
  <c r="CF31" i="15" s="1"/>
  <c r="CG31" i="15" s="1"/>
  <c r="CH31" i="15" s="1"/>
  <c r="CI31" i="15" s="1"/>
  <c r="CJ31" i="15" s="1"/>
  <c r="CK31" i="15" s="1"/>
  <c r="CL31" i="15" s="1"/>
  <c r="R31" i="15"/>
  <c r="B31" i="15"/>
  <c r="C31" i="15" s="1"/>
  <c r="D31" i="15" s="1"/>
  <c r="E31" i="15" s="1"/>
  <c r="F31" i="15" s="1"/>
  <c r="G31" i="15" s="1"/>
  <c r="H31" i="15" s="1"/>
  <c r="I31" i="15" s="1"/>
  <c r="J31" i="15" s="1"/>
  <c r="K31" i="15" s="1"/>
  <c r="L31" i="15" s="1"/>
  <c r="M31" i="15" s="1"/>
  <c r="N31" i="15" s="1"/>
  <c r="O30" i="15"/>
  <c r="Q29" i="15"/>
  <c r="R29" i="15" s="1"/>
  <c r="S29" i="15" s="1"/>
  <c r="T29" i="15" s="1"/>
  <c r="U29" i="15" s="1"/>
  <c r="V29" i="15" s="1"/>
  <c r="W29" i="15" s="1"/>
  <c r="X29" i="15" s="1"/>
  <c r="Y29" i="15" s="1"/>
  <c r="Z29" i="15" s="1"/>
  <c r="AA29" i="15" s="1"/>
  <c r="AB29" i="15" s="1"/>
  <c r="AC29" i="15" s="1"/>
  <c r="AD29" i="15" s="1"/>
  <c r="AE29" i="15" s="1"/>
  <c r="AF29" i="15" s="1"/>
  <c r="AG29" i="15" s="1"/>
  <c r="AH29" i="15" s="1"/>
  <c r="AI29" i="15" s="1"/>
  <c r="AJ29" i="15" s="1"/>
  <c r="AK29" i="15" s="1"/>
  <c r="AL29" i="15" s="1"/>
  <c r="AM29" i="15" s="1"/>
  <c r="AN29" i="15" s="1"/>
  <c r="AO29" i="15" s="1"/>
  <c r="AP29" i="15" s="1"/>
  <c r="AQ29" i="15" s="1"/>
  <c r="AR29" i="15" s="1"/>
  <c r="AS29" i="15" s="1"/>
  <c r="AT29" i="15" s="1"/>
  <c r="AU29" i="15" s="1"/>
  <c r="AV29" i="15" s="1"/>
  <c r="AW29" i="15" s="1"/>
  <c r="AX29" i="15" s="1"/>
  <c r="AY29" i="15" s="1"/>
  <c r="AZ29" i="15" s="1"/>
  <c r="BA29" i="15" s="1"/>
  <c r="BB29" i="15" s="1"/>
  <c r="BC29" i="15" s="1"/>
  <c r="BD29" i="15" s="1"/>
  <c r="BE29" i="15" s="1"/>
  <c r="BF29" i="15" s="1"/>
  <c r="BG29" i="15" s="1"/>
  <c r="BH29" i="15" s="1"/>
  <c r="BI29" i="15" s="1"/>
  <c r="BJ29" i="15" s="1"/>
  <c r="BK29" i="15" s="1"/>
  <c r="BL29" i="15" s="1"/>
  <c r="BM29" i="15" s="1"/>
  <c r="BN29" i="15" s="1"/>
  <c r="BO29" i="15" s="1"/>
  <c r="BP29" i="15" s="1"/>
  <c r="BQ29" i="15" s="1"/>
  <c r="BR29" i="15" s="1"/>
  <c r="BS29" i="15" s="1"/>
  <c r="BT29" i="15" s="1"/>
  <c r="BU29" i="15" s="1"/>
  <c r="BV29" i="15" s="1"/>
  <c r="BW29" i="15" s="1"/>
  <c r="BX29" i="15" s="1"/>
  <c r="BY29" i="15" s="1"/>
  <c r="BZ29" i="15" s="1"/>
  <c r="CA29" i="15" s="1"/>
  <c r="CB29" i="15" s="1"/>
  <c r="CC29" i="15" s="1"/>
  <c r="CD29" i="15" s="1"/>
  <c r="CE29" i="15" s="1"/>
  <c r="CF29" i="15" s="1"/>
  <c r="CG29" i="15" s="1"/>
  <c r="CH29" i="15" s="1"/>
  <c r="CI29" i="15" s="1"/>
  <c r="CJ29" i="15" s="1"/>
  <c r="CK29" i="15" s="1"/>
  <c r="CL29" i="15" s="1"/>
  <c r="D29" i="15"/>
  <c r="E29" i="15" s="1"/>
  <c r="F29" i="15" s="1"/>
  <c r="G29" i="15" s="1"/>
  <c r="H29" i="15" s="1"/>
  <c r="I29" i="15" s="1"/>
  <c r="J29" i="15" s="1"/>
  <c r="K29" i="15" s="1"/>
  <c r="L29" i="15" s="1"/>
  <c r="M29" i="15" s="1"/>
  <c r="N29" i="15" s="1"/>
  <c r="O28" i="15"/>
  <c r="B28" i="15"/>
  <c r="B29" i="15" s="1"/>
  <c r="C29" i="15" s="1"/>
  <c r="Q27" i="15"/>
  <c r="R27" i="15" s="1"/>
  <c r="S27" i="15" s="1"/>
  <c r="T27" i="15" s="1"/>
  <c r="U27" i="15" s="1"/>
  <c r="V27" i="15" s="1"/>
  <c r="W27" i="15" s="1"/>
  <c r="X27" i="15" s="1"/>
  <c r="Y27" i="15" s="1"/>
  <c r="Z27" i="15" s="1"/>
  <c r="AA27" i="15" s="1"/>
  <c r="AB27" i="15" s="1"/>
  <c r="AC27" i="15" s="1"/>
  <c r="AD27" i="15" s="1"/>
  <c r="AE27" i="15" s="1"/>
  <c r="AF27" i="15" s="1"/>
  <c r="AG27" i="15" s="1"/>
  <c r="AH27" i="15" s="1"/>
  <c r="AI27" i="15" s="1"/>
  <c r="AJ27" i="15" s="1"/>
  <c r="AK27" i="15" s="1"/>
  <c r="AL27" i="15" s="1"/>
  <c r="AM27" i="15" s="1"/>
  <c r="AN27" i="15" s="1"/>
  <c r="AO27" i="15" s="1"/>
  <c r="AP27" i="15" s="1"/>
  <c r="AQ27" i="15" s="1"/>
  <c r="AR27" i="15" s="1"/>
  <c r="AS27" i="15" s="1"/>
  <c r="AT27" i="15" s="1"/>
  <c r="AU27" i="15" s="1"/>
  <c r="AV27" i="15" s="1"/>
  <c r="AW27" i="15" s="1"/>
  <c r="AX27" i="15" s="1"/>
  <c r="AY27" i="15" s="1"/>
  <c r="AZ27" i="15" s="1"/>
  <c r="BA27" i="15" s="1"/>
  <c r="BB27" i="15" s="1"/>
  <c r="BC27" i="15" s="1"/>
  <c r="BD27" i="15" s="1"/>
  <c r="BE27" i="15" s="1"/>
  <c r="BF27" i="15" s="1"/>
  <c r="BG27" i="15" s="1"/>
  <c r="BH27" i="15" s="1"/>
  <c r="BI27" i="15" s="1"/>
  <c r="BJ27" i="15" s="1"/>
  <c r="BK27" i="15" s="1"/>
  <c r="BL27" i="15" s="1"/>
  <c r="BM27" i="15" s="1"/>
  <c r="BN27" i="15" s="1"/>
  <c r="BO27" i="15" s="1"/>
  <c r="BP27" i="15" s="1"/>
  <c r="BQ27" i="15" s="1"/>
  <c r="BR27" i="15" s="1"/>
  <c r="BS27" i="15" s="1"/>
  <c r="BT27" i="15" s="1"/>
  <c r="BU27" i="15" s="1"/>
  <c r="BV27" i="15" s="1"/>
  <c r="BW27" i="15" s="1"/>
  <c r="BX27" i="15" s="1"/>
  <c r="BY27" i="15" s="1"/>
  <c r="BZ27" i="15" s="1"/>
  <c r="CA27" i="15" s="1"/>
  <c r="CB27" i="15" s="1"/>
  <c r="CC27" i="15" s="1"/>
  <c r="CD27" i="15" s="1"/>
  <c r="CE27" i="15" s="1"/>
  <c r="CF27" i="15" s="1"/>
  <c r="CG27" i="15" s="1"/>
  <c r="CH27" i="15" s="1"/>
  <c r="CI27" i="15" s="1"/>
  <c r="CJ27" i="15" s="1"/>
  <c r="CK27" i="15" s="1"/>
  <c r="CL27" i="15" s="1"/>
  <c r="F27" i="15"/>
  <c r="G27" i="15" s="1"/>
  <c r="H27" i="15" s="1"/>
  <c r="I27" i="15" s="1"/>
  <c r="J27" i="15" s="1"/>
  <c r="K27" i="15" s="1"/>
  <c r="L27" i="15" s="1"/>
  <c r="M27" i="15" s="1"/>
  <c r="N27" i="15" s="1"/>
  <c r="E27" i="15"/>
  <c r="B27" i="15"/>
  <c r="C27" i="15" s="1"/>
  <c r="D27" i="15" s="1"/>
  <c r="O26" i="15"/>
  <c r="D25" i="15"/>
  <c r="E25" i="15" s="1"/>
  <c r="F25" i="15" s="1"/>
  <c r="G25" i="15" s="1"/>
  <c r="H25" i="15" s="1"/>
  <c r="I25" i="15" s="1"/>
  <c r="J25" i="15" s="1"/>
  <c r="K25" i="15" s="1"/>
  <c r="L25" i="15" s="1"/>
  <c r="M25" i="15" s="1"/>
  <c r="N25" i="15" s="1"/>
  <c r="C25" i="15"/>
  <c r="CL22" i="15"/>
  <c r="CK22" i="15"/>
  <c r="CJ22" i="15"/>
  <c r="CI22" i="15"/>
  <c r="CH22" i="15"/>
  <c r="CG22" i="15"/>
  <c r="CF22" i="15"/>
  <c r="CE22" i="15"/>
  <c r="CD22" i="15"/>
  <c r="CC22" i="15"/>
  <c r="CB22" i="15"/>
  <c r="CA22" i="15"/>
  <c r="BZ22" i="15"/>
  <c r="BY22" i="15"/>
  <c r="BX22" i="15"/>
  <c r="BW22" i="15"/>
  <c r="BV22" i="15"/>
  <c r="BU22" i="15"/>
  <c r="BT22" i="15"/>
  <c r="BS22" i="15"/>
  <c r="BR22" i="15"/>
  <c r="BQ22" i="15"/>
  <c r="BP22" i="15"/>
  <c r="BO22" i="15"/>
  <c r="BN22" i="15"/>
  <c r="BM22" i="15"/>
  <c r="BL22" i="15"/>
  <c r="BK22" i="15"/>
  <c r="BJ22" i="15"/>
  <c r="BI22" i="15"/>
  <c r="BH22" i="15"/>
  <c r="BG22" i="15"/>
  <c r="BF22" i="15"/>
  <c r="BE22" i="15"/>
  <c r="BD22" i="15"/>
  <c r="BC22" i="15"/>
  <c r="BB22" i="15"/>
  <c r="BA22" i="15"/>
  <c r="AZ22" i="15"/>
  <c r="AY22" i="15"/>
  <c r="AX22" i="15"/>
  <c r="AW22" i="15"/>
  <c r="AV22" i="15"/>
  <c r="AU22" i="15"/>
  <c r="AT22" i="15"/>
  <c r="AS22" i="15"/>
  <c r="AR22" i="15"/>
  <c r="AQ22" i="15"/>
  <c r="AP22" i="15"/>
  <c r="AO22" i="15"/>
  <c r="AN22" i="15"/>
  <c r="AM22" i="15"/>
  <c r="AL22" i="15"/>
  <c r="AK22" i="15"/>
  <c r="AJ22" i="15"/>
  <c r="AI22" i="15"/>
  <c r="AH22" i="15"/>
  <c r="AG22" i="15"/>
  <c r="AF22" i="15"/>
  <c r="AE22" i="15"/>
  <c r="AD22" i="15"/>
  <c r="AC22" i="15"/>
  <c r="AB22" i="15"/>
  <c r="AA22" i="15"/>
  <c r="Z22" i="15"/>
  <c r="Y22" i="15"/>
  <c r="X22" i="15"/>
  <c r="W22" i="15"/>
  <c r="V22" i="15"/>
  <c r="U22" i="15"/>
  <c r="T22" i="15"/>
  <c r="S22" i="15"/>
  <c r="R22" i="15"/>
  <c r="Q22" i="15"/>
  <c r="Q23" i="15" s="1"/>
  <c r="N22" i="15"/>
  <c r="M22" i="15"/>
  <c r="L22" i="15"/>
  <c r="K22" i="15"/>
  <c r="J22" i="15"/>
  <c r="I22" i="15"/>
  <c r="H22" i="15"/>
  <c r="G22" i="15"/>
  <c r="F22" i="15"/>
  <c r="E22" i="15"/>
  <c r="D22" i="15"/>
  <c r="C22" i="15"/>
  <c r="R21" i="15"/>
  <c r="S21" i="15" s="1"/>
  <c r="T21" i="15" s="1"/>
  <c r="U21" i="15" s="1"/>
  <c r="V21" i="15" s="1"/>
  <c r="W21" i="15" s="1"/>
  <c r="X21" i="15" s="1"/>
  <c r="Y21" i="15" s="1"/>
  <c r="Z21" i="15" s="1"/>
  <c r="AA21" i="15" s="1"/>
  <c r="AB21" i="15" s="1"/>
  <c r="AC21" i="15" s="1"/>
  <c r="AD21" i="15" s="1"/>
  <c r="AE21" i="15" s="1"/>
  <c r="AF21" i="15" s="1"/>
  <c r="AG21" i="15" s="1"/>
  <c r="AH21" i="15" s="1"/>
  <c r="AI21" i="15" s="1"/>
  <c r="AJ21" i="15" s="1"/>
  <c r="AK21" i="15" s="1"/>
  <c r="AL21" i="15" s="1"/>
  <c r="AM21" i="15" s="1"/>
  <c r="AN21" i="15" s="1"/>
  <c r="AO21" i="15" s="1"/>
  <c r="AP21" i="15" s="1"/>
  <c r="AQ21" i="15" s="1"/>
  <c r="AR21" i="15" s="1"/>
  <c r="AS21" i="15" s="1"/>
  <c r="AT21" i="15" s="1"/>
  <c r="AU21" i="15" s="1"/>
  <c r="AV21" i="15" s="1"/>
  <c r="AW21" i="15" s="1"/>
  <c r="AX21" i="15" s="1"/>
  <c r="AY21" i="15" s="1"/>
  <c r="AZ21" i="15" s="1"/>
  <c r="BA21" i="15" s="1"/>
  <c r="BB21" i="15" s="1"/>
  <c r="BC21" i="15" s="1"/>
  <c r="BD21" i="15" s="1"/>
  <c r="BE21" i="15" s="1"/>
  <c r="BF21" i="15" s="1"/>
  <c r="BG21" i="15" s="1"/>
  <c r="BH21" i="15" s="1"/>
  <c r="BI21" i="15" s="1"/>
  <c r="BJ21" i="15" s="1"/>
  <c r="BK21" i="15" s="1"/>
  <c r="BL21" i="15" s="1"/>
  <c r="BM21" i="15" s="1"/>
  <c r="BN21" i="15" s="1"/>
  <c r="BO21" i="15" s="1"/>
  <c r="BP21" i="15" s="1"/>
  <c r="BQ21" i="15" s="1"/>
  <c r="BR21" i="15" s="1"/>
  <c r="BS21" i="15" s="1"/>
  <c r="BT21" i="15" s="1"/>
  <c r="BU21" i="15" s="1"/>
  <c r="BV21" i="15" s="1"/>
  <c r="BW21" i="15" s="1"/>
  <c r="BX21" i="15" s="1"/>
  <c r="BY21" i="15" s="1"/>
  <c r="BZ21" i="15" s="1"/>
  <c r="CA21" i="15" s="1"/>
  <c r="CB21" i="15" s="1"/>
  <c r="CC21" i="15" s="1"/>
  <c r="CD21" i="15" s="1"/>
  <c r="CE21" i="15" s="1"/>
  <c r="CF21" i="15" s="1"/>
  <c r="CG21" i="15" s="1"/>
  <c r="CH21" i="15" s="1"/>
  <c r="CI21" i="15" s="1"/>
  <c r="CJ21" i="15" s="1"/>
  <c r="CK21" i="15" s="1"/>
  <c r="CL21" i="15" s="1"/>
  <c r="B21" i="15"/>
  <c r="C21" i="15" s="1"/>
  <c r="D21" i="15" s="1"/>
  <c r="E21" i="15" s="1"/>
  <c r="F21" i="15" s="1"/>
  <c r="G21" i="15" s="1"/>
  <c r="H21" i="15" s="1"/>
  <c r="I21" i="15" s="1"/>
  <c r="J21" i="15" s="1"/>
  <c r="K21" i="15" s="1"/>
  <c r="L21" i="15" s="1"/>
  <c r="M21" i="15" s="1"/>
  <c r="N21" i="15" s="1"/>
  <c r="O20" i="15"/>
  <c r="R19" i="15"/>
  <c r="S19" i="15" s="1"/>
  <c r="T19" i="15" s="1"/>
  <c r="U19" i="15" s="1"/>
  <c r="V19" i="15" s="1"/>
  <c r="W19" i="15" s="1"/>
  <c r="X19" i="15" s="1"/>
  <c r="Y19" i="15" s="1"/>
  <c r="Z19" i="15" s="1"/>
  <c r="AA19" i="15" s="1"/>
  <c r="AB19" i="15" s="1"/>
  <c r="AC19" i="15" s="1"/>
  <c r="AD19" i="15" s="1"/>
  <c r="AE19" i="15" s="1"/>
  <c r="AF19" i="15" s="1"/>
  <c r="AG19" i="15" s="1"/>
  <c r="AH19" i="15" s="1"/>
  <c r="AI19" i="15" s="1"/>
  <c r="AJ19" i="15" s="1"/>
  <c r="AK19" i="15" s="1"/>
  <c r="AL19" i="15" s="1"/>
  <c r="AM19" i="15" s="1"/>
  <c r="AN19" i="15" s="1"/>
  <c r="AO19" i="15" s="1"/>
  <c r="AP19" i="15" s="1"/>
  <c r="AQ19" i="15" s="1"/>
  <c r="AR19" i="15" s="1"/>
  <c r="AS19" i="15" s="1"/>
  <c r="AT19" i="15" s="1"/>
  <c r="AU19" i="15" s="1"/>
  <c r="AV19" i="15" s="1"/>
  <c r="AW19" i="15" s="1"/>
  <c r="AX19" i="15" s="1"/>
  <c r="AY19" i="15" s="1"/>
  <c r="AZ19" i="15" s="1"/>
  <c r="BA19" i="15" s="1"/>
  <c r="BB19" i="15" s="1"/>
  <c r="BC19" i="15" s="1"/>
  <c r="BD19" i="15" s="1"/>
  <c r="BE19" i="15" s="1"/>
  <c r="BF19" i="15" s="1"/>
  <c r="BG19" i="15" s="1"/>
  <c r="BH19" i="15" s="1"/>
  <c r="BI19" i="15" s="1"/>
  <c r="BJ19" i="15" s="1"/>
  <c r="BK19" i="15" s="1"/>
  <c r="BL19" i="15" s="1"/>
  <c r="BM19" i="15" s="1"/>
  <c r="BN19" i="15" s="1"/>
  <c r="BO19" i="15" s="1"/>
  <c r="BP19" i="15" s="1"/>
  <c r="BQ19" i="15" s="1"/>
  <c r="BR19" i="15" s="1"/>
  <c r="BS19" i="15" s="1"/>
  <c r="BT19" i="15" s="1"/>
  <c r="BU19" i="15" s="1"/>
  <c r="BV19" i="15" s="1"/>
  <c r="BW19" i="15" s="1"/>
  <c r="BX19" i="15" s="1"/>
  <c r="BY19" i="15" s="1"/>
  <c r="BZ19" i="15" s="1"/>
  <c r="CA19" i="15" s="1"/>
  <c r="CB19" i="15" s="1"/>
  <c r="CC19" i="15" s="1"/>
  <c r="CD19" i="15" s="1"/>
  <c r="CE19" i="15" s="1"/>
  <c r="CF19" i="15" s="1"/>
  <c r="CG19" i="15" s="1"/>
  <c r="CH19" i="15" s="1"/>
  <c r="CI19" i="15" s="1"/>
  <c r="CJ19" i="15" s="1"/>
  <c r="CK19" i="15" s="1"/>
  <c r="CL19" i="15" s="1"/>
  <c r="B19" i="15"/>
  <c r="C19" i="15" s="1"/>
  <c r="D19" i="15" s="1"/>
  <c r="E19" i="15" s="1"/>
  <c r="F19" i="15" s="1"/>
  <c r="G19" i="15" s="1"/>
  <c r="H19" i="15" s="1"/>
  <c r="I19" i="15" s="1"/>
  <c r="J19" i="15" s="1"/>
  <c r="K19" i="15" s="1"/>
  <c r="L19" i="15" s="1"/>
  <c r="M19" i="15" s="1"/>
  <c r="N19" i="15" s="1"/>
  <c r="B18" i="15"/>
  <c r="O18" i="15" s="1"/>
  <c r="R17" i="15"/>
  <c r="S17" i="15" s="1"/>
  <c r="T17" i="15" s="1"/>
  <c r="U17" i="15" s="1"/>
  <c r="V17" i="15" s="1"/>
  <c r="W17" i="15" s="1"/>
  <c r="X17" i="15" s="1"/>
  <c r="Y17" i="15" s="1"/>
  <c r="Z17" i="15" s="1"/>
  <c r="AA17" i="15" s="1"/>
  <c r="AB17" i="15" s="1"/>
  <c r="AC17" i="15" s="1"/>
  <c r="AD17" i="15" s="1"/>
  <c r="AE17" i="15" s="1"/>
  <c r="AF17" i="15" s="1"/>
  <c r="AG17" i="15" s="1"/>
  <c r="AH17" i="15" s="1"/>
  <c r="AI17" i="15" s="1"/>
  <c r="AJ17" i="15" s="1"/>
  <c r="AK17" i="15" s="1"/>
  <c r="AL17" i="15" s="1"/>
  <c r="AM17" i="15" s="1"/>
  <c r="AN17" i="15" s="1"/>
  <c r="AO17" i="15" s="1"/>
  <c r="AP17" i="15" s="1"/>
  <c r="AQ17" i="15" s="1"/>
  <c r="AR17" i="15" s="1"/>
  <c r="AS17" i="15" s="1"/>
  <c r="AT17" i="15" s="1"/>
  <c r="AU17" i="15" s="1"/>
  <c r="AV17" i="15" s="1"/>
  <c r="AW17" i="15" s="1"/>
  <c r="AX17" i="15" s="1"/>
  <c r="AY17" i="15" s="1"/>
  <c r="AZ17" i="15" s="1"/>
  <c r="BA17" i="15" s="1"/>
  <c r="BB17" i="15" s="1"/>
  <c r="BC17" i="15" s="1"/>
  <c r="BD17" i="15" s="1"/>
  <c r="BE17" i="15" s="1"/>
  <c r="BF17" i="15" s="1"/>
  <c r="BG17" i="15" s="1"/>
  <c r="BH17" i="15" s="1"/>
  <c r="BI17" i="15" s="1"/>
  <c r="BJ17" i="15" s="1"/>
  <c r="BK17" i="15" s="1"/>
  <c r="BL17" i="15" s="1"/>
  <c r="BM17" i="15" s="1"/>
  <c r="BN17" i="15" s="1"/>
  <c r="BO17" i="15" s="1"/>
  <c r="BP17" i="15" s="1"/>
  <c r="BQ17" i="15" s="1"/>
  <c r="BR17" i="15" s="1"/>
  <c r="BS17" i="15" s="1"/>
  <c r="BT17" i="15" s="1"/>
  <c r="BU17" i="15" s="1"/>
  <c r="BV17" i="15" s="1"/>
  <c r="BW17" i="15" s="1"/>
  <c r="BX17" i="15" s="1"/>
  <c r="BY17" i="15" s="1"/>
  <c r="BZ17" i="15" s="1"/>
  <c r="CA17" i="15" s="1"/>
  <c r="CB17" i="15" s="1"/>
  <c r="CC17" i="15" s="1"/>
  <c r="CD17" i="15" s="1"/>
  <c r="CE17" i="15" s="1"/>
  <c r="CF17" i="15" s="1"/>
  <c r="CG17" i="15" s="1"/>
  <c r="CH17" i="15" s="1"/>
  <c r="CI17" i="15" s="1"/>
  <c r="CJ17" i="15" s="1"/>
  <c r="CK17" i="15" s="1"/>
  <c r="CL17" i="15" s="1"/>
  <c r="B17" i="15"/>
  <c r="C17" i="15" s="1"/>
  <c r="D17" i="15" s="1"/>
  <c r="E17" i="15" s="1"/>
  <c r="F17" i="15" s="1"/>
  <c r="G17" i="15" s="1"/>
  <c r="H17" i="15" s="1"/>
  <c r="I17" i="15" s="1"/>
  <c r="J17" i="15" s="1"/>
  <c r="K17" i="15" s="1"/>
  <c r="L17" i="15" s="1"/>
  <c r="M17" i="15" s="1"/>
  <c r="N17" i="15" s="1"/>
  <c r="O16" i="15"/>
  <c r="R15" i="15"/>
  <c r="S15" i="15" s="1"/>
  <c r="T15" i="15" s="1"/>
  <c r="U15" i="15" s="1"/>
  <c r="V15" i="15" s="1"/>
  <c r="W15" i="15" s="1"/>
  <c r="X15" i="15" s="1"/>
  <c r="Y15" i="15" s="1"/>
  <c r="Z15" i="15" s="1"/>
  <c r="AA15" i="15" s="1"/>
  <c r="AB15" i="15" s="1"/>
  <c r="AC15" i="15" s="1"/>
  <c r="AD15" i="15" s="1"/>
  <c r="AE15" i="15" s="1"/>
  <c r="AF15" i="15" s="1"/>
  <c r="AG15" i="15" s="1"/>
  <c r="AH15" i="15" s="1"/>
  <c r="AI15" i="15" s="1"/>
  <c r="AJ15" i="15" s="1"/>
  <c r="AK15" i="15" s="1"/>
  <c r="AL15" i="15" s="1"/>
  <c r="AM15" i="15" s="1"/>
  <c r="AN15" i="15" s="1"/>
  <c r="AO15" i="15" s="1"/>
  <c r="AP15" i="15" s="1"/>
  <c r="AQ15" i="15" s="1"/>
  <c r="AR15" i="15" s="1"/>
  <c r="AS15" i="15" s="1"/>
  <c r="AT15" i="15" s="1"/>
  <c r="AU15" i="15" s="1"/>
  <c r="AV15" i="15" s="1"/>
  <c r="AW15" i="15" s="1"/>
  <c r="AX15" i="15" s="1"/>
  <c r="AY15" i="15" s="1"/>
  <c r="AZ15" i="15" s="1"/>
  <c r="BA15" i="15" s="1"/>
  <c r="BB15" i="15" s="1"/>
  <c r="BC15" i="15" s="1"/>
  <c r="BD15" i="15" s="1"/>
  <c r="BE15" i="15" s="1"/>
  <c r="BF15" i="15" s="1"/>
  <c r="BG15" i="15" s="1"/>
  <c r="BH15" i="15" s="1"/>
  <c r="BI15" i="15" s="1"/>
  <c r="BJ15" i="15" s="1"/>
  <c r="BK15" i="15" s="1"/>
  <c r="BL15" i="15" s="1"/>
  <c r="BM15" i="15" s="1"/>
  <c r="BN15" i="15" s="1"/>
  <c r="BO15" i="15" s="1"/>
  <c r="BP15" i="15" s="1"/>
  <c r="BQ15" i="15" s="1"/>
  <c r="BR15" i="15" s="1"/>
  <c r="BS15" i="15" s="1"/>
  <c r="BT15" i="15" s="1"/>
  <c r="BU15" i="15" s="1"/>
  <c r="BV15" i="15" s="1"/>
  <c r="BW15" i="15" s="1"/>
  <c r="BX15" i="15" s="1"/>
  <c r="BY15" i="15" s="1"/>
  <c r="BZ15" i="15" s="1"/>
  <c r="CA15" i="15" s="1"/>
  <c r="CB15" i="15" s="1"/>
  <c r="CC15" i="15" s="1"/>
  <c r="CD15" i="15" s="1"/>
  <c r="CE15" i="15" s="1"/>
  <c r="CF15" i="15" s="1"/>
  <c r="CG15" i="15" s="1"/>
  <c r="CH15" i="15" s="1"/>
  <c r="CI15" i="15" s="1"/>
  <c r="CJ15" i="15" s="1"/>
  <c r="CK15" i="15" s="1"/>
  <c r="CL15" i="15" s="1"/>
  <c r="B15" i="15"/>
  <c r="C15" i="15" s="1"/>
  <c r="D15" i="15" s="1"/>
  <c r="E15" i="15" s="1"/>
  <c r="F15" i="15" s="1"/>
  <c r="G15" i="15" s="1"/>
  <c r="H15" i="15" s="1"/>
  <c r="I15" i="15" s="1"/>
  <c r="J15" i="15" s="1"/>
  <c r="K15" i="15" s="1"/>
  <c r="L15" i="15" s="1"/>
  <c r="M15" i="15" s="1"/>
  <c r="N15" i="15" s="1"/>
  <c r="O14" i="15"/>
  <c r="Q13" i="15"/>
  <c r="R13" i="15" s="1"/>
  <c r="S13" i="15" s="1"/>
  <c r="T13" i="15" s="1"/>
  <c r="U13" i="15" s="1"/>
  <c r="V13" i="15" s="1"/>
  <c r="W13" i="15" s="1"/>
  <c r="X13" i="15" s="1"/>
  <c r="Y13" i="15" s="1"/>
  <c r="Z13" i="15" s="1"/>
  <c r="AA13" i="15" s="1"/>
  <c r="AB13" i="15" s="1"/>
  <c r="AC13" i="15" s="1"/>
  <c r="AD13" i="15" s="1"/>
  <c r="AE13" i="15" s="1"/>
  <c r="AF13" i="15" s="1"/>
  <c r="AG13" i="15" s="1"/>
  <c r="AH13" i="15" s="1"/>
  <c r="AI13" i="15" s="1"/>
  <c r="AJ13" i="15" s="1"/>
  <c r="AK13" i="15" s="1"/>
  <c r="AL13" i="15" s="1"/>
  <c r="AM13" i="15" s="1"/>
  <c r="AN13" i="15" s="1"/>
  <c r="AO13" i="15" s="1"/>
  <c r="AP13" i="15" s="1"/>
  <c r="AQ13" i="15" s="1"/>
  <c r="AR13" i="15" s="1"/>
  <c r="AS13" i="15" s="1"/>
  <c r="AT13" i="15" s="1"/>
  <c r="AU13" i="15" s="1"/>
  <c r="AV13" i="15" s="1"/>
  <c r="AW13" i="15" s="1"/>
  <c r="AX13" i="15" s="1"/>
  <c r="AY13" i="15" s="1"/>
  <c r="AZ13" i="15" s="1"/>
  <c r="BA13" i="15" s="1"/>
  <c r="BB13" i="15" s="1"/>
  <c r="BC13" i="15" s="1"/>
  <c r="BD13" i="15" s="1"/>
  <c r="BE13" i="15" s="1"/>
  <c r="BF13" i="15" s="1"/>
  <c r="BG13" i="15" s="1"/>
  <c r="BH13" i="15" s="1"/>
  <c r="BI13" i="15" s="1"/>
  <c r="BJ13" i="15" s="1"/>
  <c r="BK13" i="15" s="1"/>
  <c r="BL13" i="15" s="1"/>
  <c r="BM13" i="15" s="1"/>
  <c r="BN13" i="15" s="1"/>
  <c r="BO13" i="15" s="1"/>
  <c r="BP13" i="15" s="1"/>
  <c r="BQ13" i="15" s="1"/>
  <c r="BR13" i="15" s="1"/>
  <c r="BS13" i="15" s="1"/>
  <c r="BT13" i="15" s="1"/>
  <c r="BU13" i="15" s="1"/>
  <c r="BV13" i="15" s="1"/>
  <c r="BW13" i="15" s="1"/>
  <c r="BX13" i="15" s="1"/>
  <c r="BY13" i="15" s="1"/>
  <c r="BZ13" i="15" s="1"/>
  <c r="CA13" i="15" s="1"/>
  <c r="CB13" i="15" s="1"/>
  <c r="CC13" i="15" s="1"/>
  <c r="CD13" i="15" s="1"/>
  <c r="CE13" i="15" s="1"/>
  <c r="CF13" i="15" s="1"/>
  <c r="CG13" i="15" s="1"/>
  <c r="CH13" i="15" s="1"/>
  <c r="CI13" i="15" s="1"/>
  <c r="CJ13" i="15" s="1"/>
  <c r="CK13" i="15" s="1"/>
  <c r="CL13" i="15" s="1"/>
  <c r="B13" i="15"/>
  <c r="C13" i="15" s="1"/>
  <c r="D13" i="15" s="1"/>
  <c r="E13" i="15" s="1"/>
  <c r="F13" i="15" s="1"/>
  <c r="G13" i="15" s="1"/>
  <c r="H13" i="15" s="1"/>
  <c r="I13" i="15" s="1"/>
  <c r="J13" i="15" s="1"/>
  <c r="K13" i="15" s="1"/>
  <c r="L13" i="15" s="1"/>
  <c r="M13" i="15" s="1"/>
  <c r="N13" i="15" s="1"/>
  <c r="O12" i="15"/>
  <c r="B12" i="15"/>
  <c r="B22" i="15" s="1"/>
  <c r="B23" i="15" s="1"/>
  <c r="C23" i="15" s="1"/>
  <c r="D23" i="15" s="1"/>
  <c r="E23" i="15" s="1"/>
  <c r="F23" i="15" s="1"/>
  <c r="G23" i="15" s="1"/>
  <c r="H23" i="15" s="1"/>
  <c r="I23" i="15" s="1"/>
  <c r="J23" i="15" s="1"/>
  <c r="K23" i="15" s="1"/>
  <c r="L23" i="15" s="1"/>
  <c r="M23" i="15" s="1"/>
  <c r="N23" i="15" s="1"/>
  <c r="Q11" i="15"/>
  <c r="R11" i="15" s="1"/>
  <c r="S11" i="15" s="1"/>
  <c r="T11" i="15" s="1"/>
  <c r="U11" i="15" s="1"/>
  <c r="V11" i="15" s="1"/>
  <c r="W11" i="15" s="1"/>
  <c r="X11" i="15" s="1"/>
  <c r="Y11" i="15" s="1"/>
  <c r="Z11" i="15" s="1"/>
  <c r="AA11" i="15" s="1"/>
  <c r="AB11" i="15" s="1"/>
  <c r="AC11" i="15" s="1"/>
  <c r="AD11" i="15" s="1"/>
  <c r="AE11" i="15" s="1"/>
  <c r="AF11" i="15" s="1"/>
  <c r="AG11" i="15" s="1"/>
  <c r="AH11" i="15" s="1"/>
  <c r="AI11" i="15" s="1"/>
  <c r="AJ11" i="15" s="1"/>
  <c r="AK11" i="15" s="1"/>
  <c r="AL11" i="15" s="1"/>
  <c r="AM11" i="15" s="1"/>
  <c r="AN11" i="15" s="1"/>
  <c r="AO11" i="15" s="1"/>
  <c r="AP11" i="15" s="1"/>
  <c r="AQ11" i="15" s="1"/>
  <c r="AR11" i="15" s="1"/>
  <c r="AS11" i="15" s="1"/>
  <c r="AT11" i="15" s="1"/>
  <c r="AU11" i="15" s="1"/>
  <c r="AV11" i="15" s="1"/>
  <c r="AW11" i="15" s="1"/>
  <c r="AX11" i="15" s="1"/>
  <c r="AY11" i="15" s="1"/>
  <c r="AZ11" i="15" s="1"/>
  <c r="BA11" i="15" s="1"/>
  <c r="BB11" i="15" s="1"/>
  <c r="BC11" i="15" s="1"/>
  <c r="BD11" i="15" s="1"/>
  <c r="BE11" i="15" s="1"/>
  <c r="BF11" i="15" s="1"/>
  <c r="BG11" i="15" s="1"/>
  <c r="BH11" i="15" s="1"/>
  <c r="BI11" i="15" s="1"/>
  <c r="BJ11" i="15" s="1"/>
  <c r="BK11" i="15" s="1"/>
  <c r="BL11" i="15" s="1"/>
  <c r="BM11" i="15" s="1"/>
  <c r="BN11" i="15" s="1"/>
  <c r="BO11" i="15" s="1"/>
  <c r="BP11" i="15" s="1"/>
  <c r="BQ11" i="15" s="1"/>
  <c r="BR11" i="15" s="1"/>
  <c r="BS11" i="15" s="1"/>
  <c r="BT11" i="15" s="1"/>
  <c r="BU11" i="15" s="1"/>
  <c r="BV11" i="15" s="1"/>
  <c r="BW11" i="15" s="1"/>
  <c r="BX11" i="15" s="1"/>
  <c r="BY11" i="15" s="1"/>
  <c r="BZ11" i="15" s="1"/>
  <c r="CA11" i="15" s="1"/>
  <c r="CB11" i="15" s="1"/>
  <c r="CC11" i="15" s="1"/>
  <c r="CD11" i="15" s="1"/>
  <c r="CE11" i="15" s="1"/>
  <c r="CF11" i="15" s="1"/>
  <c r="CG11" i="15" s="1"/>
  <c r="CH11" i="15" s="1"/>
  <c r="CI11" i="15" s="1"/>
  <c r="CJ11" i="15" s="1"/>
  <c r="CK11" i="15" s="1"/>
  <c r="CL11" i="15" s="1"/>
  <c r="B11" i="15"/>
  <c r="C11" i="15" s="1"/>
  <c r="D11" i="15" s="1"/>
  <c r="E11" i="15" s="1"/>
  <c r="F11" i="15" s="1"/>
  <c r="G11" i="15" s="1"/>
  <c r="H11" i="15" s="1"/>
  <c r="I11" i="15" s="1"/>
  <c r="J11" i="15" s="1"/>
  <c r="K11" i="15" s="1"/>
  <c r="L11" i="15" s="1"/>
  <c r="M11" i="15" s="1"/>
  <c r="N11" i="15" s="1"/>
  <c r="O10" i="15"/>
  <c r="C9" i="15"/>
  <c r="D9" i="15" s="1"/>
  <c r="E9" i="15" s="1"/>
  <c r="F9" i="15" s="1"/>
  <c r="G9" i="15" s="1"/>
  <c r="H9" i="15" s="1"/>
  <c r="I9" i="15" s="1"/>
  <c r="J9" i="15" s="1"/>
  <c r="K9" i="15" s="1"/>
  <c r="L9" i="15" s="1"/>
  <c r="M9" i="15" s="1"/>
  <c r="N9" i="15" s="1"/>
  <c r="O7" i="15"/>
  <c r="O6" i="15"/>
  <c r="O5" i="15"/>
  <c r="O4" i="15"/>
  <c r="O3" i="15"/>
  <c r="O2" i="15"/>
  <c r="C1" i="15"/>
  <c r="D1" i="15" s="1"/>
  <c r="E1" i="15" s="1"/>
  <c r="F1" i="15" s="1"/>
  <c r="G1" i="15" s="1"/>
  <c r="H1" i="15" s="1"/>
  <c r="I1" i="15" s="1"/>
  <c r="J1" i="15" s="1"/>
  <c r="K1" i="15" s="1"/>
  <c r="L1" i="15" s="1"/>
  <c r="M1" i="15" s="1"/>
  <c r="N1" i="15" s="1"/>
  <c r="O34" i="15" l="1"/>
  <c r="R23" i="15"/>
  <c r="S23" i="15" s="1"/>
  <c r="T23" i="15" s="1"/>
  <c r="U23" i="15" s="1"/>
  <c r="V23" i="15" s="1"/>
  <c r="W23" i="15" s="1"/>
  <c r="X23" i="15" s="1"/>
  <c r="Y23" i="15" s="1"/>
  <c r="Z23" i="15" s="1"/>
  <c r="AA23" i="15" s="1"/>
  <c r="AB23" i="15" s="1"/>
  <c r="AC23" i="15" s="1"/>
  <c r="AD23" i="15" s="1"/>
  <c r="AE23" i="15" s="1"/>
  <c r="AF23" i="15" s="1"/>
  <c r="AG23" i="15" s="1"/>
  <c r="AH23" i="15" s="1"/>
  <c r="AI23" i="15" s="1"/>
  <c r="AJ23" i="15" s="1"/>
  <c r="AK23" i="15" s="1"/>
  <c r="AL23" i="15" s="1"/>
  <c r="AM23" i="15" s="1"/>
  <c r="AN23" i="15" s="1"/>
  <c r="AO23" i="15" s="1"/>
  <c r="AP23" i="15" s="1"/>
  <c r="AQ23" i="15" s="1"/>
  <c r="AR23" i="15" s="1"/>
  <c r="AS23" i="15" s="1"/>
  <c r="AT23" i="15" s="1"/>
  <c r="AU23" i="15" s="1"/>
  <c r="AV23" i="15" s="1"/>
  <c r="AW23" i="15" s="1"/>
  <c r="AX23" i="15" s="1"/>
  <c r="AY23" i="15" s="1"/>
  <c r="AZ23" i="15" s="1"/>
  <c r="BA23" i="15" s="1"/>
  <c r="BB23" i="15" s="1"/>
  <c r="BC23" i="15" s="1"/>
  <c r="BD23" i="15" s="1"/>
  <c r="BE23" i="15" s="1"/>
  <c r="BF23" i="15" s="1"/>
  <c r="BG23" i="15" s="1"/>
  <c r="BH23" i="15" s="1"/>
  <c r="BI23" i="15" s="1"/>
  <c r="BJ23" i="15" s="1"/>
  <c r="BK23" i="15" s="1"/>
  <c r="BL23" i="15" s="1"/>
  <c r="BM23" i="15" s="1"/>
  <c r="BN23" i="15" s="1"/>
  <c r="BO23" i="15" s="1"/>
  <c r="BP23" i="15" s="1"/>
  <c r="BQ23" i="15" s="1"/>
  <c r="BR23" i="15" s="1"/>
  <c r="BS23" i="15" s="1"/>
  <c r="BT23" i="15" s="1"/>
  <c r="BU23" i="15" s="1"/>
  <c r="BV23" i="15" s="1"/>
  <c r="BW23" i="15" s="1"/>
  <c r="BX23" i="15" s="1"/>
  <c r="BY23" i="15" s="1"/>
  <c r="BZ23" i="15" s="1"/>
  <c r="CA23" i="15" s="1"/>
  <c r="CB23" i="15" s="1"/>
  <c r="CC23" i="15" s="1"/>
  <c r="CD23" i="15" s="1"/>
  <c r="CE23" i="15" s="1"/>
  <c r="CF23" i="15" s="1"/>
  <c r="CG23" i="15" s="1"/>
  <c r="CH23" i="15" s="1"/>
  <c r="CI23" i="15" s="1"/>
  <c r="CJ23" i="15" s="1"/>
  <c r="CK23" i="15" s="1"/>
  <c r="CL23" i="15" s="1"/>
  <c r="G6" i="10" l="1"/>
  <c r="H6" i="10" s="1"/>
  <c r="I6" i="10" s="1"/>
  <c r="J6" i="10" s="1"/>
  <c r="K6" i="10" s="1"/>
  <c r="L6" i="10" s="1"/>
  <c r="M6" i="10" s="1"/>
  <c r="N6" i="10" s="1"/>
  <c r="O6" i="10" s="1"/>
  <c r="P6" i="10" s="1"/>
  <c r="Q6" i="10" s="1"/>
  <c r="R6" i="10" s="1"/>
  <c r="G6" i="9"/>
  <c r="H6" i="9" s="1"/>
  <c r="I6" i="9" s="1"/>
  <c r="J6" i="9" s="1"/>
  <c r="K6" i="9" s="1"/>
  <c r="L6" i="9" s="1"/>
  <c r="M6" i="9" s="1"/>
  <c r="N6" i="9" s="1"/>
  <c r="O6" i="9" s="1"/>
  <c r="P6" i="9" s="1"/>
  <c r="Q6" i="9" s="1"/>
  <c r="R6" i="9" s="1"/>
  <c r="G6" i="1"/>
  <c r="H6" i="1" s="1"/>
  <c r="I6" i="1" s="1"/>
  <c r="J6" i="1" s="1"/>
  <c r="K6" i="1" s="1"/>
  <c r="L6" i="1" s="1"/>
  <c r="M6" i="1" s="1"/>
  <c r="N6" i="1" s="1"/>
  <c r="O6" i="1" s="1"/>
  <c r="P6" i="1" s="1"/>
  <c r="Q6" i="1" s="1"/>
  <c r="R6" i="1" s="1"/>
  <c r="G6" i="2"/>
  <c r="H6" i="2" s="1"/>
  <c r="I6" i="2" s="1"/>
  <c r="J6" i="2" s="1"/>
  <c r="K6" i="2" s="1"/>
  <c r="L6" i="2" s="1"/>
  <c r="M6" i="2" s="1"/>
  <c r="N6" i="2" s="1"/>
  <c r="O6" i="2" s="1"/>
  <c r="P6" i="2" s="1"/>
  <c r="Q6" i="2" s="1"/>
  <c r="R6" i="2" s="1"/>
  <c r="C4" i="10"/>
  <c r="C4" i="9"/>
  <c r="C4" i="2" l="1"/>
  <c r="C4" i="1"/>
</calcChain>
</file>

<file path=xl/comments1.xml><?xml version="1.0" encoding="utf-8"?>
<comments xmlns="http://schemas.openxmlformats.org/spreadsheetml/2006/main">
  <authors>
    <author>sgblim</author>
  </authors>
  <commentList>
    <comment ref="B7" authorId="0">
      <text>
        <r>
          <rPr>
            <b/>
            <sz val="9"/>
            <color indexed="81"/>
            <rFont val="Tahoma"/>
            <family val="2"/>
          </rPr>
          <t>sgblim:</t>
        </r>
        <r>
          <rPr>
            <sz val="9"/>
            <color indexed="81"/>
            <rFont val="Tahoma"/>
            <family val="2"/>
          </rPr>
          <t xml:space="preserve">
New Seal pack implementation</t>
        </r>
      </text>
    </comment>
    <comment ref="B8" authorId="0">
      <text>
        <r>
          <rPr>
            <b/>
            <sz val="9"/>
            <color indexed="81"/>
            <rFont val="Tahoma"/>
            <family val="2"/>
          </rPr>
          <t>sgblim:</t>
        </r>
        <r>
          <rPr>
            <sz val="9"/>
            <color indexed="81"/>
            <rFont val="Tahoma"/>
            <family val="2"/>
          </rPr>
          <t xml:space="preserve">
New Seal pack implementation</t>
        </r>
      </text>
    </comment>
    <comment ref="H14" authorId="0">
      <text>
        <r>
          <rPr>
            <b/>
            <sz val="9"/>
            <color indexed="81"/>
            <rFont val="Tahoma"/>
            <family val="2"/>
          </rPr>
          <t>sgblim:</t>
        </r>
        <r>
          <rPr>
            <sz val="9"/>
            <color indexed="81"/>
            <rFont val="Tahoma"/>
            <family val="2"/>
          </rPr>
          <t xml:space="preserve">
Parker
</t>
        </r>
      </text>
    </comment>
    <comment ref="G21" authorId="0">
      <text>
        <r>
          <rPr>
            <b/>
            <sz val="9"/>
            <color indexed="81"/>
            <rFont val="Tahoma"/>
            <family val="2"/>
          </rPr>
          <t>sgblim:</t>
        </r>
        <r>
          <rPr>
            <sz val="9"/>
            <color indexed="81"/>
            <rFont val="Tahoma"/>
            <family val="2"/>
          </rPr>
          <t xml:space="preserve">
JEP
</t>
        </r>
      </text>
    </comment>
    <comment ref="F22" authorId="0">
      <text>
        <r>
          <rPr>
            <b/>
            <sz val="9"/>
            <color indexed="81"/>
            <rFont val="Tahoma"/>
            <family val="2"/>
          </rPr>
          <t>sgblim:</t>
        </r>
        <r>
          <rPr>
            <sz val="9"/>
            <color indexed="81"/>
            <rFont val="Tahoma"/>
            <family val="2"/>
          </rPr>
          <t xml:space="preserve">
JEP</t>
        </r>
      </text>
    </comment>
    <comment ref="H23" authorId="0">
      <text>
        <r>
          <rPr>
            <b/>
            <sz val="9"/>
            <color indexed="81"/>
            <rFont val="Tahoma"/>
            <family val="2"/>
          </rPr>
          <t>sgblim:</t>
        </r>
        <r>
          <rPr>
            <sz val="9"/>
            <color indexed="81"/>
            <rFont val="Tahoma"/>
            <family val="2"/>
          </rPr>
          <t xml:space="preserve">
JEP</t>
        </r>
      </text>
    </comment>
    <comment ref="F25" authorId="0">
      <text>
        <r>
          <rPr>
            <b/>
            <sz val="9"/>
            <color indexed="81"/>
            <rFont val="Tahoma"/>
            <family val="2"/>
          </rPr>
          <t>sgblim:</t>
        </r>
        <r>
          <rPr>
            <sz val="9"/>
            <color indexed="81"/>
            <rFont val="Tahoma"/>
            <family val="2"/>
          </rPr>
          <t xml:space="preserve">
JEP</t>
        </r>
      </text>
    </comment>
    <comment ref="F27" authorId="0">
      <text>
        <r>
          <rPr>
            <b/>
            <sz val="9"/>
            <color indexed="81"/>
            <rFont val="Tahoma"/>
            <family val="2"/>
          </rPr>
          <t>sgblim:</t>
        </r>
        <r>
          <rPr>
            <sz val="9"/>
            <color indexed="81"/>
            <rFont val="Tahoma"/>
            <family val="2"/>
          </rPr>
          <t xml:space="preserve">
JEP</t>
        </r>
      </text>
    </comment>
  </commentList>
</comments>
</file>

<file path=xl/comments2.xml><?xml version="1.0" encoding="utf-8"?>
<comments xmlns="http://schemas.openxmlformats.org/spreadsheetml/2006/main">
  <authors>
    <author>sgblim</author>
  </authors>
  <commentList>
    <comment ref="G25" authorId="0">
      <text>
        <r>
          <rPr>
            <b/>
            <sz val="9"/>
            <color indexed="81"/>
            <rFont val="Tahoma"/>
            <family val="2"/>
          </rPr>
          <t>sgblim:</t>
        </r>
        <r>
          <rPr>
            <sz val="9"/>
            <color indexed="81"/>
            <rFont val="Tahoma"/>
            <family val="2"/>
          </rPr>
          <t xml:space="preserve">
1U on hold for IQ Test [KL]</t>
        </r>
      </text>
    </comment>
    <comment ref="H26" authorId="0">
      <text>
        <r>
          <rPr>
            <b/>
            <sz val="9"/>
            <color indexed="81"/>
            <rFont val="Tahoma"/>
            <family val="2"/>
          </rPr>
          <t>sgblim:</t>
        </r>
        <r>
          <rPr>
            <sz val="9"/>
            <color indexed="81"/>
            <rFont val="Tahoma"/>
            <family val="2"/>
          </rPr>
          <t xml:space="preserve">
1U on hold for IQ Test[KL]</t>
        </r>
      </text>
    </comment>
    <comment ref="H27" authorId="0">
      <text>
        <r>
          <rPr>
            <b/>
            <sz val="9"/>
            <color indexed="81"/>
            <rFont val="Tahoma"/>
            <family val="2"/>
          </rPr>
          <t>sgblim:</t>
        </r>
        <r>
          <rPr>
            <sz val="9"/>
            <color indexed="81"/>
            <rFont val="Tahoma"/>
            <family val="2"/>
          </rPr>
          <t xml:space="preserve">
10units &gt; [KL] 5 units used high efficiency grating for evaluation per Edwin request(4 units released on 18 Apr, will be shipping on 20-Apr. 1 unit still on hold). 1 unit failed the S/N ratio, 4 units passed, shipping on 20-Apr. In summary, total of 8 units shipping on 20-Apr.</t>
        </r>
      </text>
    </comment>
    <comment ref="F28" authorId="0">
      <text>
        <r>
          <rPr>
            <b/>
            <sz val="9"/>
            <color indexed="81"/>
            <rFont val="Tahoma"/>
            <family val="2"/>
          </rPr>
          <t>sgblim:</t>
        </r>
        <r>
          <rPr>
            <sz val="9"/>
            <color indexed="81"/>
            <rFont val="Tahoma"/>
            <family val="2"/>
          </rPr>
          <t xml:space="preserve">
ETD 20'Apr 2u</t>
        </r>
      </text>
    </comment>
    <comment ref="G28" authorId="0">
      <text>
        <r>
          <rPr>
            <b/>
            <sz val="9"/>
            <color indexed="81"/>
            <rFont val="Tahoma"/>
            <family val="2"/>
          </rPr>
          <t>sgblim:</t>
        </r>
        <r>
          <rPr>
            <sz val="9"/>
            <color indexed="81"/>
            <rFont val="Tahoma"/>
            <family val="2"/>
          </rPr>
          <t xml:space="preserve">
ETD 20'Apr 1u
23'Apr 5u</t>
        </r>
      </text>
    </comment>
    <comment ref="I28" authorId="0">
      <text>
        <r>
          <rPr>
            <b/>
            <sz val="9"/>
            <color indexed="81"/>
            <rFont val="Tahoma"/>
            <family val="2"/>
          </rPr>
          <t>sgblim:</t>
        </r>
        <r>
          <rPr>
            <sz val="9"/>
            <color indexed="81"/>
            <rFont val="Tahoma"/>
            <family val="2"/>
          </rPr>
          <t xml:space="preserve">
ETD 27'Apr 1u
30'Apr 5u</t>
        </r>
      </text>
    </comment>
    <comment ref="G29" authorId="0">
      <text>
        <r>
          <rPr>
            <b/>
            <sz val="9"/>
            <color indexed="81"/>
            <rFont val="Tahoma"/>
            <family val="2"/>
          </rPr>
          <t>sgblim:</t>
        </r>
        <r>
          <rPr>
            <sz val="9"/>
            <color indexed="81"/>
            <rFont val="Tahoma"/>
            <family val="2"/>
          </rPr>
          <t xml:space="preserve">
7u ETD 18/Apr 
5u ETD 20/Apr</t>
        </r>
      </text>
    </comment>
    <comment ref="H29" authorId="0">
      <text>
        <r>
          <rPr>
            <b/>
            <sz val="9"/>
            <color indexed="81"/>
            <rFont val="Tahoma"/>
            <family val="2"/>
          </rPr>
          <t>sgblim:</t>
        </r>
        <r>
          <rPr>
            <sz val="9"/>
            <color indexed="81"/>
            <rFont val="Tahoma"/>
            <family val="2"/>
          </rPr>
          <t xml:space="preserve">
6u ETD 25/Apr
6u ETD 27/Apr</t>
        </r>
      </text>
    </comment>
    <comment ref="H30" authorId="0">
      <text>
        <r>
          <rPr>
            <b/>
            <sz val="9"/>
            <color indexed="81"/>
            <rFont val="Tahoma"/>
            <family val="2"/>
          </rPr>
          <t>sgblim:</t>
        </r>
        <r>
          <rPr>
            <sz val="9"/>
            <color indexed="81"/>
            <rFont val="Tahoma"/>
            <family val="2"/>
          </rPr>
          <t xml:space="preserve">
12u shipped.
1u on hold for IQ test. [KL], 1u ETD 20/Apr [FGs],
*reason -FT failed, per 18/Apr email.</t>
        </r>
      </text>
    </comment>
    <comment ref="H31" authorId="0">
      <text>
        <r>
          <rPr>
            <b/>
            <sz val="9"/>
            <color indexed="81"/>
            <rFont val="Tahoma"/>
            <family val="2"/>
          </rPr>
          <t>sgblim:</t>
        </r>
        <r>
          <rPr>
            <sz val="9"/>
            <color indexed="81"/>
            <rFont val="Tahoma"/>
            <family val="2"/>
          </rPr>
          <t xml:space="preserve">
1u on hold for IQ test. [KL]</t>
        </r>
      </text>
    </comment>
    <comment ref="F32" authorId="0">
      <text>
        <r>
          <rPr>
            <b/>
            <sz val="9"/>
            <color indexed="81"/>
            <rFont val="Tahoma"/>
            <family val="2"/>
          </rPr>
          <t>sgblim:</t>
        </r>
        <r>
          <rPr>
            <sz val="9"/>
            <color indexed="81"/>
            <rFont val="Tahoma"/>
            <family val="2"/>
          </rPr>
          <t xml:space="preserve">
ETD 20'Apr 4u</t>
        </r>
      </text>
    </comment>
    <comment ref="H32" authorId="0">
      <text>
        <r>
          <rPr>
            <b/>
            <sz val="9"/>
            <color indexed="81"/>
            <rFont val="Tahoma"/>
            <family val="2"/>
          </rPr>
          <t>sgblim:</t>
        </r>
        <r>
          <rPr>
            <sz val="9"/>
            <color indexed="81"/>
            <rFont val="Tahoma"/>
            <family val="2"/>
          </rPr>
          <t xml:space="preserve">
ETD 20'Apr 1u, 30'Apr 3u , 2'May 2u</t>
        </r>
      </text>
    </comment>
    <comment ref="C33" authorId="0">
      <text>
        <r>
          <rPr>
            <b/>
            <sz val="9"/>
            <color indexed="81"/>
            <rFont val="Tahoma"/>
            <family val="2"/>
          </rPr>
          <t>sgblim:</t>
        </r>
        <r>
          <rPr>
            <sz val="9"/>
            <color indexed="81"/>
            <rFont val="Tahoma"/>
            <family val="2"/>
          </rPr>
          <t xml:space="preserve">
CH = Column Heater</t>
        </r>
      </text>
    </comment>
    <comment ref="C34" authorId="0">
      <text>
        <r>
          <rPr>
            <b/>
            <sz val="9"/>
            <color indexed="81"/>
            <rFont val="Tahoma"/>
            <family val="2"/>
          </rPr>
          <t>sgblim:</t>
        </r>
        <r>
          <rPr>
            <sz val="9"/>
            <color indexed="81"/>
            <rFont val="Tahoma"/>
            <family val="2"/>
          </rPr>
          <t xml:space="preserve">
CH/C = 
Column Heater/Cooler</t>
        </r>
      </text>
    </comment>
    <comment ref="C35" authorId="0">
      <text>
        <r>
          <rPr>
            <b/>
            <sz val="9"/>
            <color indexed="81"/>
            <rFont val="Tahoma"/>
            <family val="2"/>
          </rPr>
          <t>sgblim:</t>
        </r>
        <r>
          <rPr>
            <sz val="9"/>
            <color indexed="81"/>
            <rFont val="Tahoma"/>
            <family val="2"/>
          </rPr>
          <t xml:space="preserve">
ACQUITY Arc Bio 30cm Column Heater</t>
        </r>
      </text>
    </comment>
    <comment ref="C36" authorId="0">
      <text>
        <r>
          <rPr>
            <b/>
            <sz val="9"/>
            <color indexed="81"/>
            <rFont val="Tahoma"/>
            <family val="2"/>
          </rPr>
          <t>sgblim:</t>
        </r>
        <r>
          <rPr>
            <sz val="9"/>
            <color indexed="81"/>
            <rFont val="Tahoma"/>
            <family val="2"/>
          </rPr>
          <t xml:space="preserve">
ACQUITY Arc Bio 30cm Col. Heater / Cooler</t>
        </r>
      </text>
    </comment>
  </commentList>
</comments>
</file>

<file path=xl/comments3.xml><?xml version="1.0" encoding="utf-8"?>
<comments xmlns="http://schemas.openxmlformats.org/spreadsheetml/2006/main">
  <authors>
    <author>Niu Niu</author>
  </authors>
  <commentList>
    <comment ref="K8" authorId="0">
      <text>
        <r>
          <rPr>
            <b/>
            <sz val="9"/>
            <color indexed="81"/>
            <rFont val="Tahoma"/>
            <family val="2"/>
          </rPr>
          <t>after 16-Apr shipment</t>
        </r>
        <r>
          <rPr>
            <sz val="9"/>
            <color indexed="81"/>
            <rFont val="Tahoma"/>
            <family val="2"/>
          </rPr>
          <t xml:space="preserve">
</t>
        </r>
      </text>
    </comment>
    <comment ref="K12" authorId="0">
      <text>
        <r>
          <rPr>
            <b/>
            <sz val="9"/>
            <color indexed="81"/>
            <rFont val="Tahoma"/>
            <family val="2"/>
          </rPr>
          <t>after 16-Apr shipment.</t>
        </r>
        <r>
          <rPr>
            <sz val="9"/>
            <color indexed="81"/>
            <rFont val="Tahoma"/>
            <family val="2"/>
          </rPr>
          <t xml:space="preserve">
</t>
        </r>
      </text>
    </comment>
    <comment ref="AP13" authorId="0">
      <text>
        <r>
          <rPr>
            <b/>
            <sz val="9"/>
            <color indexed="81"/>
            <rFont val="Tahoma"/>
            <family val="2"/>
          </rPr>
          <t>the rest of inventory is either failed carry over test and needs troubleshooting or still in final test. 
There are units waiting for test too.</t>
        </r>
        <r>
          <rPr>
            <sz val="9"/>
            <color indexed="81"/>
            <rFont val="Tahoma"/>
            <family val="2"/>
          </rPr>
          <t xml:space="preserve">
</t>
        </r>
      </text>
    </comment>
  </commentList>
</comments>
</file>

<file path=xl/sharedStrings.xml><?xml version="1.0" encoding="utf-8"?>
<sst xmlns="http://schemas.openxmlformats.org/spreadsheetml/2006/main" count="1625" uniqueCount="637">
  <si>
    <t>WAT207000</t>
  </si>
  <si>
    <t>OK</t>
  </si>
  <si>
    <t>PN</t>
  </si>
  <si>
    <t>Part Description</t>
  </si>
  <si>
    <t>Supplier</t>
  </si>
  <si>
    <t>OPS Team (Lead)</t>
  </si>
  <si>
    <t>Part No</t>
  </si>
  <si>
    <t>Type of Issue</t>
  </si>
  <si>
    <t>Brief Description of Issue</t>
  </si>
  <si>
    <t>Status</t>
  </si>
  <si>
    <t>Updated On:</t>
  </si>
  <si>
    <t>Target Recovery Date</t>
  </si>
  <si>
    <t>Instrument Affected</t>
  </si>
  <si>
    <t>Shipped</t>
  </si>
  <si>
    <t>Open</t>
  </si>
  <si>
    <t>Material</t>
  </si>
  <si>
    <t>Close</t>
  </si>
  <si>
    <t>DO NOT CHANGE</t>
  </si>
  <si>
    <t>Quality</t>
  </si>
  <si>
    <t>Instrument</t>
  </si>
  <si>
    <t>2489 Detector</t>
  </si>
  <si>
    <t>2998 Detector</t>
  </si>
  <si>
    <t>Short Desc</t>
  </si>
  <si>
    <t>Pump</t>
  </si>
  <si>
    <t>BSM</t>
  </si>
  <si>
    <t>QSM</t>
  </si>
  <si>
    <t>5031 Detector</t>
  </si>
  <si>
    <t>5032 Detector</t>
  </si>
  <si>
    <t>5033 Detector</t>
  </si>
  <si>
    <t>Potential delay, need to monitor</t>
  </si>
  <si>
    <t>Delay, need immediate action</t>
  </si>
  <si>
    <t>FTN</t>
  </si>
  <si>
    <t>I-Class FTN</t>
  </si>
  <si>
    <t>1500 CH</t>
  </si>
  <si>
    <t>PCM</t>
  </si>
  <si>
    <t>TCM</t>
  </si>
  <si>
    <t>Alliance CH</t>
  </si>
  <si>
    <t>HTCH</t>
  </si>
  <si>
    <t>CM - Right</t>
  </si>
  <si>
    <t>CM - Left</t>
  </si>
  <si>
    <t>30cm CH/C</t>
  </si>
  <si>
    <t>CH-A</t>
  </si>
  <si>
    <t>CM-A</t>
  </si>
  <si>
    <t>HTCH-30A</t>
  </si>
  <si>
    <t>CM-Aux</t>
  </si>
  <si>
    <t>Milford Contact</t>
  </si>
  <si>
    <t>Prod Plan</t>
  </si>
  <si>
    <t>CH/C</t>
  </si>
  <si>
    <t>QTD Del'd</t>
  </si>
  <si>
    <t>Alliance X</t>
  </si>
  <si>
    <t>Detector X</t>
  </si>
  <si>
    <t>Alliance X CH</t>
  </si>
  <si>
    <t>UPC2 CM-A</t>
  </si>
  <si>
    <t>UPC2 CM-Aux</t>
  </si>
  <si>
    <t>2475 Detector</t>
  </si>
  <si>
    <t>FLR Detector</t>
  </si>
  <si>
    <t>515 Pump</t>
  </si>
  <si>
    <t>5034 Detector</t>
  </si>
  <si>
    <t>I-BSM</t>
  </si>
  <si>
    <t>CPSO</t>
  </si>
  <si>
    <t>Bottle tray</t>
  </si>
  <si>
    <t>Spare Affected</t>
  </si>
  <si>
    <t>WPPL Team (Lead)</t>
  </si>
  <si>
    <t>WAT271082</t>
  </si>
  <si>
    <t>Alliance X CH/C</t>
  </si>
  <si>
    <t>Alliance CH/C</t>
  </si>
  <si>
    <t>PL - 1139 BT</t>
  </si>
  <si>
    <t>PL - 1247 BT</t>
  </si>
  <si>
    <t>ASAP</t>
  </si>
  <si>
    <t>N2971015</t>
  </si>
  <si>
    <t>N2971044</t>
  </si>
  <si>
    <t>N2971045</t>
  </si>
  <si>
    <t>Tester</t>
  </si>
  <si>
    <t>ASO</t>
  </si>
  <si>
    <t xml:space="preserve"> Arc 2489 Detector</t>
  </si>
  <si>
    <t>Arc 2998 Detector</t>
  </si>
  <si>
    <t>Arc 2475 Detector</t>
  </si>
  <si>
    <t>Arc 30cm CH/C</t>
  </si>
  <si>
    <t>Arc 30cm CH</t>
  </si>
  <si>
    <t>Jen</t>
  </si>
  <si>
    <t>TREND</t>
  </si>
  <si>
    <t>ADAPTER, BARBED, ELBOW</t>
  </si>
  <si>
    <t>FUYU</t>
  </si>
  <si>
    <t>Bethany</t>
  </si>
  <si>
    <t xml:space="preserve">400006352
400001357
</t>
  </si>
  <si>
    <t>SUPPORT TRAY, QSM, CPSO
PANEL, SIDE, ELEVATOR</t>
  </si>
  <si>
    <t>Material Shortage</t>
  </si>
  <si>
    <t>ACQUITY Arc QSM-R</t>
  </si>
  <si>
    <t>BOX, SHIP, SAMPLE ORG, DUAL H/C ENGINE</t>
  </si>
  <si>
    <t>J&amp;J</t>
  </si>
  <si>
    <t>Yin Ying</t>
  </si>
  <si>
    <t>BOTTLE TRAY REWORK</t>
  </si>
  <si>
    <t>290001119
290001193</t>
  </si>
  <si>
    <t>BOX, SHIPPING, ACQUITY COLUMN HEATER
BOX, SHIPPING, ACQUITY UPLC CH-A</t>
  </si>
  <si>
    <t>186015010
186015042</t>
  </si>
  <si>
    <r>
      <rPr>
        <sz val="8"/>
        <color rgb="FF3333FF"/>
        <rFont val="Arial"/>
        <family val="2"/>
      </rPr>
      <t>15-Jan-2016 update : 405019835 to be received by FUYU on 20-Jan-2015. WW03 remaining 33pcs shipment to be shipped on WW04.</t>
    </r>
    <r>
      <rPr>
        <sz val="8"/>
        <rFont val="Arial"/>
        <family val="2"/>
      </rPr>
      <t xml:space="preserve">
08-Jan-2016 update : ECO 9200214, Supplier Sample only ETA FUYU on 13-Jan-2105. Fuyu is checking with supplier whether they still have inventory to support at old revision before they can implement with new Rev. TBA</t>
    </r>
  </si>
  <si>
    <r>
      <rPr>
        <sz val="8"/>
        <color rgb="FF3333FF"/>
        <rFont val="Arial"/>
        <family val="2"/>
      </rPr>
      <t xml:space="preserve">15-Jan-2016 update : CEI revised their incoming inspection checklist to remove criteria for gloss since it's not a requirement for them to check. QA has approved. Closed
</t>
    </r>
    <r>
      <rPr>
        <sz val="8"/>
        <rFont val="Arial"/>
        <family val="2"/>
      </rPr>
      <t>08-Jan-16 update : CEI is working with Trend to optimize their process to meet gloss requirements for CEI parts and share the supporting data. Jen to follow up with Waters Milford on TMD to cover gloss levels of 3.8 to 4.7 for powder coat batch # 3R15I0033. 
31-Dec-15 update : 405002979 - Supplier Accurounds shipment delinquent  to ETD US 29-Dec, ETA 04-Jan-2016. AWB# 7193146295. (orignal committed ETA 28-Dec-2015).
400006352 rejected due to Delta E* Out Of Spec, physical has already returned to Trend. Status TBA until Monday due to Trend shut down.</t>
    </r>
    <r>
      <rPr>
        <sz val="8"/>
        <color rgb="FFFF0000"/>
        <rFont val="Arial"/>
        <family val="2"/>
      </rPr>
      <t xml:space="preserve">
</t>
    </r>
  </si>
  <si>
    <t>Waters</t>
  </si>
  <si>
    <t>Dave Robinson</t>
  </si>
  <si>
    <t>ASSY, MIXER, 4.6MM X 100MM, 200um</t>
  </si>
  <si>
    <r>
      <rPr>
        <sz val="8"/>
        <color rgb="FF3333FF"/>
        <rFont val="Arial"/>
        <family val="2"/>
      </rPr>
      <t>05-Feb-2016 update : 10pcs received by Venture on 1st Feb 2016.(Monday) Fedex# 509096121145.
13pcs ETD 04-Feb -  Fedex# 509096142165 ETA(10-Feb-2016)</t>
    </r>
    <r>
      <rPr>
        <sz val="8"/>
        <color rgb="FFFF0000"/>
        <rFont val="Arial"/>
        <family val="2"/>
      </rPr>
      <t xml:space="preserve">
</t>
    </r>
    <r>
      <rPr>
        <sz val="8"/>
        <rFont val="Arial"/>
        <family val="2"/>
      </rPr>
      <t>28-Jan-2016 update : Last gating part# 289010609, 10pcs estimated to dock Venture on 1st Feb 2016.(Monday) Fedex# 509096121145.</t>
    </r>
    <r>
      <rPr>
        <sz val="8"/>
        <color rgb="FFFF0000"/>
        <rFont val="Arial"/>
        <family val="2"/>
      </rPr>
      <t xml:space="preserve">
</t>
    </r>
    <r>
      <rPr>
        <sz val="8"/>
        <rFont val="Arial"/>
        <family val="2"/>
      </rPr>
      <t>22-Jan-2016 update : Last gating part for 186017000 after the first 17 units build.</t>
    </r>
  </si>
  <si>
    <t>ASSY, PCB, DEGASSER, QSPI MULTI-PERS</t>
  </si>
  <si>
    <t>IDEX</t>
  </si>
  <si>
    <t>Eugene</t>
  </si>
  <si>
    <t>Monitoring</t>
  </si>
  <si>
    <r>
      <rPr>
        <sz val="8"/>
        <color rgb="FF3333FF"/>
        <rFont val="Arial"/>
        <family val="2"/>
      </rPr>
      <t>19-Feb-2016 update : Missing label on U7 component, CoC needed to prove that the board has the firmware version of V1.05. CoC obtain on 17-Feb-2016. Production resume.</t>
    </r>
    <r>
      <rPr>
        <sz val="8"/>
        <rFont val="Arial"/>
        <family val="2"/>
      </rPr>
      <t xml:space="preserve">
05-Feb-2016 update : 725000459-R(IDEX) QOH high rejected due to Fail Functional: Vacuum Pump Failure &amp; 50pcs new lot missing label, replacement TBA. Eugene to update the finding.</t>
    </r>
  </si>
  <si>
    <t>SUPPORT PLATE THICKENED VHP HEAD</t>
  </si>
  <si>
    <t>Yangbum</t>
  </si>
  <si>
    <t>Wan-Jing</t>
  </si>
  <si>
    <t>ASSY, PCB, ETHERNET SWITCH</t>
  </si>
  <si>
    <t>Venture</t>
  </si>
  <si>
    <t>186015017
186015046</t>
  </si>
  <si>
    <r>
      <t xml:space="preserve">04-Mar-2016 update: Recleaning as per schedule at Richport –no further shipment delay reported. Richport delivered 850pcs  - this met Venture’s immediate requirement.  No issues to highlight. 
</t>
    </r>
    <r>
      <rPr>
        <sz val="8"/>
        <rFont val="Arial"/>
        <family val="2"/>
      </rPr>
      <t xml:space="preserve">26-Feb-2016 update : Part# 405003366 every package at Yangbum has the small puncture which violates critical clean packaging. All affected parts at Yangbum will be reclean and repackage by Richport. Currently recleaning is in progress at Richport. Richport will prioritise partial delivery of min. 100pcs by 02 Mar for Venture’s requirement. </t>
    </r>
  </si>
  <si>
    <t>210000891
(210000361 Old PCBA)</t>
  </si>
  <si>
    <t>HOUSING,HEATER</t>
  </si>
  <si>
    <t>Oneida</t>
  </si>
  <si>
    <t xml:space="preserve">186015010
186015029
</t>
  </si>
  <si>
    <t>Edwin</t>
  </si>
  <si>
    <t>Technimetal</t>
  </si>
  <si>
    <r>
      <t xml:space="preserve">11-Mar-2016 update : Approval from Waters on 10/Mar to proceed shipment.
</t>
    </r>
    <r>
      <rPr>
        <sz val="8"/>
        <rFont val="Arial"/>
        <family val="2"/>
      </rPr>
      <t>04-Mar-2016 update : Waters Milford requested to on hold shipment FTN while they are confirming if the PCBA is OK due to using Ethernet switch</t>
    </r>
  </si>
  <si>
    <t>CEI</t>
  </si>
  <si>
    <t>Mark Looney</t>
  </si>
  <si>
    <r>
      <t>18-Mar-2016 update : Shipment resume. issue closed.</t>
    </r>
    <r>
      <rPr>
        <sz val="8"/>
        <rFont val="Arial"/>
        <family val="2"/>
      </rPr>
      <t xml:space="preserve">
11-Mar-2016 update : Paint issue is due to Oneida using new batch of SW powder and need Waters to buy off. Approval has been obtained and production is resumed, and committed date is on ETD 14/Mar. Venture is expediting with Oneida for better delivery date. No response from Oneida as of Friday.</t>
    </r>
    <r>
      <rPr>
        <sz val="8"/>
        <color rgb="FF3333FF"/>
        <rFont val="Arial"/>
        <family val="2"/>
      </rPr>
      <t xml:space="preserve">
</t>
    </r>
    <r>
      <rPr>
        <sz val="8"/>
        <rFont val="Arial"/>
        <family val="2"/>
      </rPr>
      <t>04-Mar-2016 update : Potential delay due to Paint Issue. Pending supplier to provide more information on this paint issue.</t>
    </r>
  </si>
  <si>
    <t>186015007
186015008
186015009
186015010
186015017
186015046
700003191</t>
  </si>
  <si>
    <t>210000852
(210000282 Old PCBA)
210000891
(210000361 Old PCBA)</t>
  </si>
  <si>
    <t>ASSY, HEATER TROUGH, HTCH-A</t>
  </si>
  <si>
    <t>Thermal Circuit</t>
  </si>
  <si>
    <t>186015042
N2971032
700005247</t>
  </si>
  <si>
    <t>Eugene
Bethany</t>
  </si>
  <si>
    <t>Quality
Material</t>
  </si>
  <si>
    <t>Gene Tancrell</t>
  </si>
  <si>
    <t>Tom Demerle
Dave Reed</t>
  </si>
  <si>
    <t xml:space="preserve">Eugene
</t>
  </si>
  <si>
    <t>ASSY CHASSIS 2475 FLR W/INTERLOCKING</t>
  </si>
  <si>
    <t>Baiteng</t>
  </si>
  <si>
    <t>ASSY, FLOW CELL, 2475 W/BULKHEAD</t>
  </si>
  <si>
    <r>
      <t xml:space="preserve">06-May-2016 update : ECO 9205805 has been released to Venture. F/up with leading SN.
</t>
    </r>
    <r>
      <rPr>
        <sz val="8"/>
        <rFont val="Arial"/>
        <family val="2"/>
      </rPr>
      <t>29-Apr-2016 update: Impact sheet submitted from WPPL. Pending Milford Impact Sheet to complete the ECR flow before out for approval. At the same time, Milford has routed TMD010100 for extension. Need to be "active" before 2-May-16 expiry date.</t>
    </r>
    <r>
      <rPr>
        <sz val="8"/>
        <color rgb="FF3333FF"/>
        <rFont val="Arial"/>
        <family val="2"/>
      </rPr>
      <t xml:space="preserve">
</t>
    </r>
    <r>
      <rPr>
        <sz val="8"/>
        <rFont val="Arial"/>
        <family val="2"/>
      </rPr>
      <t>22-Apr-2016 update : ECR 9205805 has released to Venture to process for impact sheet submission.
15-Apr-2016 update : Follow up ECR 9205805 to be released. (Status : Assigned)
Per last update from Gene - Testing in RDEL is still not complete and need their report before she can complete the ECR.</t>
    </r>
    <r>
      <rPr>
        <sz val="8"/>
        <color rgb="FF3333FF"/>
        <rFont val="Arial"/>
        <family val="2"/>
      </rPr>
      <t xml:space="preserve">
</t>
    </r>
    <r>
      <rPr>
        <sz val="8"/>
        <rFont val="Arial"/>
        <family val="2"/>
      </rPr>
      <t>01-Apr-2016 update : Follow up ECR 9205805 to be released. (Status : Assigned)</t>
    </r>
    <r>
      <rPr>
        <sz val="8"/>
        <color rgb="FF3333FF"/>
        <rFont val="Arial"/>
        <family val="2"/>
      </rPr>
      <t xml:space="preserve">
</t>
    </r>
    <r>
      <rPr>
        <sz val="8"/>
        <rFont val="Arial"/>
        <family val="2"/>
      </rPr>
      <t>24-Mar-2016 update : TMD received. Venture has started to re-programme the PCBA with new firmware 361000622 Rev B. Production and shipment recovery in progress.</t>
    </r>
    <r>
      <rPr>
        <sz val="8"/>
        <color rgb="FF3333FF"/>
        <rFont val="Arial"/>
        <family val="2"/>
      </rPr>
      <t xml:space="preserve">
</t>
    </r>
    <r>
      <rPr>
        <sz val="8"/>
        <rFont val="Arial"/>
        <family val="2"/>
      </rPr>
      <t>18-Mar-2016 update : To allow production to resume while pending validation, the proposal is to use un-validated firmware for production under TMD but all existing inventory must be reworked.
11-Mar-2016 update : Approval was given to ship 186015010 by using 210000852 PCBA. 186015007 &amp; 186015009 &amp; spare 700003191 continue to be on hold until there is a re-design on firmware. Recovery schedule TBA.</t>
    </r>
    <r>
      <rPr>
        <sz val="8"/>
        <color rgb="FF3333FF"/>
        <rFont val="Arial"/>
        <family val="2"/>
      </rPr>
      <t xml:space="preserve">
</t>
    </r>
    <r>
      <rPr>
        <sz val="8"/>
        <rFont val="Arial"/>
        <family val="2"/>
      </rPr>
      <t>04-Mar-2016 update : New Ethernet Card 210000852 cannot communicate with Test Station. Pending Milford to advice next step.</t>
    </r>
    <r>
      <rPr>
        <sz val="8"/>
        <color rgb="FF3333FF"/>
        <rFont val="Arial"/>
        <family val="2"/>
      </rPr>
      <t xml:space="preserve">
</t>
    </r>
    <r>
      <rPr>
        <sz val="8"/>
        <rFont val="Arial"/>
        <family val="2"/>
      </rPr>
      <t>26-Feb-2016 update : New Ethernet Card 210000852 cannot communicate with Test Station (TE82987-1). Venture to provide update.
Failure Symptom: Unit under Testing not able to obtain IP address from test station.</t>
    </r>
  </si>
  <si>
    <r>
      <t xml:space="preserve">06-May-2016 update : Quality reject due to corrosion.
23pcs received. Next incoming 55 pcs estimated eta by 25/ May (GES to advice on the inspection result).
</t>
    </r>
    <r>
      <rPr>
        <sz val="8"/>
        <rFont val="Arial"/>
        <family val="2"/>
      </rPr>
      <t>29-Apr-2016 update: Quality reject due to corrosion. All chassis available in Venture has been sorted - only 32u out of 100u are good to be used. Venture buyer is expediting next lot from Baiteng (original ETA date 6-Jun-16).</t>
    </r>
  </si>
  <si>
    <t>WAT081102</t>
  </si>
  <si>
    <t>BUSHING  CAM</t>
  </si>
  <si>
    <t>LM TARBELL INC</t>
  </si>
  <si>
    <t xml:space="preserve">186015029
186247500
N2971015
</t>
  </si>
  <si>
    <r>
      <t xml:space="preserve">13-May-2016 update : 100pcs receive and passed IQA inspection. Next incoming 75pcs ETD US 11/05.
</t>
    </r>
    <r>
      <rPr>
        <sz val="8"/>
        <rFont val="Arial"/>
        <family val="2"/>
      </rPr>
      <t>06-May-2016 update : Quality issued (encountered fitting issued)
Material : Current ETA 100u 1/Jun &amp; 200u 21/Jun &amp; 150u 27/Jun. Venture is expediting from supplier.</t>
    </r>
  </si>
  <si>
    <t>ASSY, CABLE, DB25M-F, RIGHT ANGLE, 4 FT</t>
  </si>
  <si>
    <t>L-COM</t>
  </si>
  <si>
    <t>186015042
186015045</t>
  </si>
  <si>
    <r>
      <t xml:space="preserve">13-May-2016 update : No Impact to production.
CH-30A Dowel Pin Missing/Falling Off - Column door loose issue. 
- Short term solutions - Venture &amp; Fuyu had established the inspection method to inspect the part before release to production. After implementation of the short term solution, they actually caught 48pcs and reject 48pcs out of 230 material and the fall out rate is 20.8% (48/230)
- Long term solution - Per Jared feedback, his opinion is this is not design issue and so long as supplier process ensure parts made correctly per requirements. 
- WPPL has rejected FUYU proposed supplier - TCR(Distributor). HTM is able to honor the same price as per existing $ 13.90 for MOQ = 100pcs. Will link up FUYU &amp; HTM to proceed for FA sample.
</t>
    </r>
    <r>
      <rPr>
        <sz val="8"/>
        <rFont val="Arial"/>
        <family val="2"/>
      </rPr>
      <t>06-May-2016 update : No Impact to production.
CH-30A Dowel Pin Missing/Falling Off - Column door loose issue. 
- Short term solutions - Venture &amp; Fuyu had established the inspection method to inspect the part before release to production. After implementation of the short term solution, they actually caught 48pcs and reject 48pcs out of 230 material and the fall out rate is 20.8% (48/230)
- Long term solution - Per Jared feedback, his opinion is this is not design issue and so long as supplier process ensure parts made correctly per requirements. 
- WPPL has rejected FUYU proposed supplier - TCR. Alternately, requesting quotation from HTM/ACHB.</t>
    </r>
    <r>
      <rPr>
        <sz val="8"/>
        <color rgb="FF3333FF"/>
        <rFont val="Arial"/>
        <family val="2"/>
      </rPr>
      <t xml:space="preserve">
</t>
    </r>
    <r>
      <rPr>
        <sz val="8"/>
        <rFont val="Arial"/>
        <family val="2"/>
      </rPr>
      <t>29-Apr-2016 update : No Impact to production.
CH-30A Dowel Pin Missing/Falling Off - Column door loose issue. 
- Short term solutions - Venture &amp; Fuyu had established the inspection method to inspect the part before release to production. After implementation of the short term solution, they actually caught 48pcs and reject 48pcs out of 230 material and the fall out rate is 20.8% (48/230)
- Long term solution - Per Jared feedback, his opinion is this is not design issue and so long as supplier process ensure parts made correctly per requirements. 
- After reviewing FUYU proposed supplier - TCR company profile and found TCR is just a distributor. Alternately, requesting quotation from HTM.</t>
    </r>
    <r>
      <rPr>
        <sz val="8"/>
        <color rgb="FF3333FF"/>
        <rFont val="Arial"/>
        <family val="2"/>
      </rPr>
      <t xml:space="preserve">
</t>
    </r>
    <r>
      <rPr>
        <sz val="8"/>
        <rFont val="Arial"/>
        <family val="2"/>
      </rPr>
      <t>22-Apr-2015 update : No Impact to production.
CH-30A Dowel Pin Missing/Falling Off - Column door loose issue. 
- Short term solutions - Venture &amp; Fuyu had established the inspection method to inspect the part before release to production. After implementation of the short term solution, they actually caught 48pcs and reject 48pcs out of 230 material and the fall out rate is 20.8% (48/230)
- Long term solution - Per Jared feedback, his opinion is this is not design issue and so long as supplier process ensure parts made correctly per requirements. 
FUYU proposed new supplier - TCR for Part# 405011878. FUYU will share the quotation &amp; estimated FA submission date once available.
15-Apr-2016 update : No Impact to production.
CH-30A Dowel Pin Missing/Falling Off - Column door loose issue. 
- Short term solutions - Venture &amp; Fuyu had established the inspection method to inspect the part before release to production. After implementation of the short term solution, they actually caught 48pcs and reject 48pcs out of 230 material and the fall out rate is 20.8% (48/230)
- Long term solution - Per Jared feedback, his opinion is this is not design issue and so long as supplier process ensure parts made correctly per requirements. 
FUYU has feedback to WPPL on 23-Mar-2016 that the supplier has declared they will not be producing the part for FUYU anymore. Yin Ying to work with FUYU on alternate sourcing and FA submission for Part# 405011878 Hinge support.</t>
    </r>
    <r>
      <rPr>
        <sz val="8"/>
        <color rgb="FF3333FF"/>
        <rFont val="Arial"/>
        <family val="2"/>
      </rPr>
      <t xml:space="preserve">
</t>
    </r>
    <r>
      <rPr>
        <sz val="8"/>
        <rFont val="Arial"/>
        <family val="2"/>
      </rPr>
      <t>08-Apr-2016 update : No Impact to production.
CH-30A Dowel Pin Missing/Falling Off - Column door loose issue. 
- Short term solutions - Venture &amp; Fuyu had established the inspection method to inspect the part before release to production.
- Long term solution - Per Jared feedback, his opinion is this is not design issue and so long as supplier process ensure parts made correctly per requirements.</t>
    </r>
    <r>
      <rPr>
        <sz val="8"/>
        <color rgb="FF3333FF"/>
        <rFont val="Arial"/>
        <family val="2"/>
      </rPr>
      <t xml:space="preserve">
</t>
    </r>
    <r>
      <rPr>
        <sz val="8"/>
        <rFont val="Arial"/>
        <family val="2"/>
      </rPr>
      <t>26-Feb-2016 update : CH-30A Dowel Pin Missing/Falling Off - Column door loose issue. 
- Short term solutions - Venture &amp; Fuyu had established the inspection method to inspect the part before release to production.
- Long term solution - QA to feedback to Randy and Mike Cook and pending for their response.
19-Feb-2016 update : CH-30A Dowel Pin Missing/Falling Off - Column door loose issue. 
- Short term solutions - Venture &amp; Fuyu had established the inspection method to inspect the part before release to production.
- Long term solution - QA to advice and update.</t>
    </r>
  </si>
  <si>
    <r>
      <t xml:space="preserve">20-May-2016 update : 78pcs + 100pcs ETA GES on 20-May-2016. 100pcs ETA 27/May. GES to continue follow up for subsequent delivery with L-Com till the shortage gap is closed.
</t>
    </r>
    <r>
      <rPr>
        <sz val="8"/>
        <rFont val="Arial"/>
        <family val="2"/>
      </rPr>
      <t>13-May-2016 update : Supplier shipment delinquent due to supplier switching to new warehouse facility, Buyer is working closely with vendor located in US. 
Checking with Milford to spare some Qty.</t>
    </r>
  </si>
  <si>
    <t>HINGE SUPPORT,CH-30A</t>
  </si>
  <si>
    <t>ASSY, CHASSIS, PUMP</t>
  </si>
  <si>
    <t xml:space="preserve">289007089
</t>
  </si>
  <si>
    <t xml:space="preserve">ASSY,CH-30A DOOR
</t>
  </si>
  <si>
    <r>
      <t xml:space="preserve">27-May-2016 update : High fall out during production. 
10pcsreceived, however 10pcs rejected due to cosmetic defect - poor finishing found. 
20-May-2016 update : High fall out during production
Machine shop shipped 10pcs ETA 23/05. Fedex# 509096446456
</t>
    </r>
    <r>
      <rPr>
        <sz val="8"/>
        <rFont val="Arial"/>
        <family val="2"/>
      </rPr>
      <t>13-May-2016 update : High fall out during production
Machine shop received the compnent , however it is put on quality hold. Machine shop is figuring out the issue and update GES. Follow up with Machine shop for update</t>
    </r>
    <r>
      <rPr>
        <sz val="8"/>
        <color rgb="FF3333FF"/>
        <rFont val="Arial"/>
        <family val="2"/>
      </rPr>
      <t xml:space="preserve">
</t>
    </r>
    <r>
      <rPr>
        <sz val="8"/>
        <rFont val="Arial"/>
        <family val="2"/>
      </rPr>
      <t>06-May-2016 update : High fall out during production
Machine shop will only receive material on 11-May(initial on 04-May) and arrange shipment to GES on the following week (Wk20). Continue expedite.</t>
    </r>
    <r>
      <rPr>
        <sz val="8"/>
        <color rgb="FF3333FF"/>
        <rFont val="Arial"/>
        <family val="2"/>
      </rPr>
      <t xml:space="preserve">
</t>
    </r>
    <r>
      <rPr>
        <sz val="8"/>
        <rFont val="Arial"/>
        <family val="2"/>
      </rPr>
      <t>29-Apr-2016 update: High fall out during production. Waters Milford do not have any WIP quantity that can ship immediately. Will continue to expedite.</t>
    </r>
  </si>
  <si>
    <r>
      <t xml:space="preserve">27-May-2016 update : Defect : BRACKET TUBE RETAINER, BASE found with wrong orientation with Rev A Chasis.
</t>
    </r>
    <r>
      <rPr>
        <b/>
        <sz val="8"/>
        <color rgb="FF3333FF"/>
        <rFont val="Arial"/>
        <family val="2"/>
      </rPr>
      <t>Quality :</t>
    </r>
    <r>
      <rPr>
        <sz val="8"/>
        <color rgb="FF3333FF"/>
        <rFont val="Arial"/>
        <family val="2"/>
      </rPr>
      <t xml:space="preserve"> ADC 44 units ship as it.
</t>
    </r>
    <r>
      <rPr>
        <b/>
        <sz val="8"/>
        <color rgb="FF3333FF"/>
        <rFont val="Arial"/>
        <family val="2"/>
      </rPr>
      <t>Material :</t>
    </r>
    <r>
      <rPr>
        <sz val="8"/>
        <color rgb="FF3333FF"/>
        <rFont val="Arial"/>
        <family val="2"/>
      </rPr>
      <t xml:space="preserve"> Rev A - 7 chasis. Scrapped. ECO# 9206054 released on 24-May to have Rev B implement immediately. Rev B : In-house - 40pcs, 60pcs - ETA 06/06(Via Sea). 20pcs stock at Baiteng.
</t>
    </r>
    <r>
      <rPr>
        <sz val="8"/>
        <rFont val="Arial"/>
        <family val="2"/>
      </rPr>
      <t xml:space="preserve">20-May-2016 update : Defect : BRACKET TUBE RETAINER, BASE found with wrong orientation with Rev A Chasis.
</t>
    </r>
    <r>
      <rPr>
        <b/>
        <sz val="8"/>
        <rFont val="Arial"/>
        <family val="2"/>
      </rPr>
      <t xml:space="preserve">Quality : </t>
    </r>
    <r>
      <rPr>
        <sz val="8"/>
        <rFont val="Arial"/>
        <family val="2"/>
      </rPr>
      <t xml:space="preserve">ADC 44 units need to be reworked? TBA
WPPL is expediting to release ECO for updated ASP to be effective immediately to allow GES to use Rev B.
</t>
    </r>
    <r>
      <rPr>
        <b/>
        <sz val="8"/>
        <rFont val="Arial"/>
        <family val="2"/>
      </rPr>
      <t>Material :</t>
    </r>
    <r>
      <rPr>
        <sz val="8"/>
        <rFont val="Arial"/>
        <family val="2"/>
      </rPr>
      <t xml:space="preserve"> Rev A - 7 chasis. Venture is exploring rework possibility.
Rev B : In-house - 13pcs, 7pcs - ETA 05/20, 80pcs - ETA 06/03(Via Sea)
ECO# 9206054
</t>
    </r>
    <r>
      <rPr>
        <b/>
        <sz val="8"/>
        <color rgb="FF3333FF"/>
        <rFont val="Arial"/>
        <family val="2"/>
      </rPr>
      <t/>
    </r>
  </si>
  <si>
    <t>ASSY, SAMPLE TRAY, 2 DRAWER, MAGNETIC</t>
  </si>
  <si>
    <t>JPI</t>
  </si>
  <si>
    <t>186015017
186015046
N2971031</t>
  </si>
  <si>
    <t xml:space="preserve">Tom Demerle
Paul Pavone
</t>
  </si>
  <si>
    <t xml:space="preserve">415001736
</t>
  </si>
  <si>
    <t>EXTENSION  THERMISTOR A.S.  NON-LINEAR</t>
  </si>
  <si>
    <r>
      <rPr>
        <sz val="8"/>
        <color rgb="FF0000FF"/>
        <rFont val="Arial"/>
        <family val="2"/>
      </rPr>
      <t xml:space="preserve">10-Jun-2016 update : Defect Desc : Radius out of spec resulting difficulty to move during testing. 
40pcs - ETA : 10-Jun. 24 - ETA : 13-Jun. Q2 shipment recovered.
</t>
    </r>
    <r>
      <rPr>
        <sz val="8"/>
        <rFont val="Arial"/>
        <family val="2"/>
      </rPr>
      <t>03-Jun-2016 update : Defect Desc : Radius out of spec resulting difficulty to move during testing. 
133pcs - ETA 06/06. 100pcs for next week shipment.
Shipment recovered by week 23.</t>
    </r>
    <r>
      <rPr>
        <sz val="8"/>
        <color rgb="FF0000FF"/>
        <rFont val="Arial"/>
        <family val="2"/>
      </rPr>
      <t xml:space="preserve">
</t>
    </r>
    <r>
      <rPr>
        <sz val="8"/>
        <rFont val="Arial"/>
        <family val="2"/>
      </rPr>
      <t>27-May-2016 update : Defect Desc : Radius out of spec resulting difficulty to move during testing. 
25pcs ETA 05/27, 50pcs ETA 05/30, 25pcs - 05/27(TBC).
Delivery from Thermal Circuit should have 100pcs per week and Shipment able to recover by week 23.
20-May-2016 update : Defect Desc : Radius out of spec resulting difficulty to move during testing.Expected to have at least 80pcs shipping from Thermal Circuit. However, still pending confirmation &amp; tracking# from Thermal Circuit. GES to continue follow up for subsequent delivery date &amp; Qty.</t>
    </r>
    <r>
      <rPr>
        <sz val="8"/>
        <color rgb="FF3333FF"/>
        <rFont val="Arial"/>
        <family val="2"/>
      </rPr>
      <t xml:space="preserve">
</t>
    </r>
    <r>
      <rPr>
        <sz val="8"/>
        <rFont val="Arial"/>
        <family val="2"/>
      </rPr>
      <t>13-May-2016 update : Defect Desc : Radius out of spec resulting difficulty to move during testing. 25pcs ETD 05/12, 50pcs ETD 05/13. Subsequent delivery date &amp; Qty to be confirmed by Thermal Circuit.</t>
    </r>
    <r>
      <rPr>
        <sz val="8"/>
        <color rgb="FF3333FF"/>
        <rFont val="Arial"/>
        <family val="2"/>
      </rPr>
      <t xml:space="preserve">
</t>
    </r>
    <r>
      <rPr>
        <sz val="8"/>
        <rFont val="Arial"/>
        <family val="2"/>
      </rPr>
      <t>06-May-2016 update : Defect Desc : Radius out of spec resulting difficulty to move during testing.
50pcs received on 29-Apr &amp; accepted. 87pcs received. 25pcs DHL# 9282602641 ETA : 09/May. 
Subsequent delivery: 110u 5/9, 30u 5/20, 140u 5/27, 200u 6/2, 200u 6/10, 175u 6/21.</t>
    </r>
    <r>
      <rPr>
        <sz val="8"/>
        <color rgb="FF3333FF"/>
        <rFont val="Arial"/>
        <family val="2"/>
      </rPr>
      <t xml:space="preserve">
</t>
    </r>
    <r>
      <rPr>
        <sz val="8"/>
        <rFont val="Arial"/>
        <family val="2"/>
      </rPr>
      <t>29-Apr-2016 update : Defect Desc : Radius out of spec resulting difficulty to move during testing.
50pcs received on 29-Apr &amp; accepted. Subsequent delivery: 10u 5/2, 110u 5/9, 30u 5/20, 140u 5/27, 200u 6/2, 200u 6/10, 175u 6/21</t>
    </r>
    <r>
      <rPr>
        <sz val="8"/>
        <color rgb="FF3333FF"/>
        <rFont val="Arial"/>
        <family val="2"/>
      </rPr>
      <t xml:space="preserve">.
</t>
    </r>
    <r>
      <rPr>
        <sz val="8"/>
        <rFont val="Arial"/>
        <family val="2"/>
      </rPr>
      <t xml:space="preserve">22-Apr-2016 update : Defect Desc : Radius out of spec resulting difficulty to move during testing.
</t>
    </r>
    <r>
      <rPr>
        <b/>
        <i/>
        <sz val="8"/>
        <rFont val="Arial"/>
        <family val="2"/>
      </rPr>
      <t>Current recovery date from Thermal Circuit (ETA GES) as below :</t>
    </r>
    <r>
      <rPr>
        <sz val="8"/>
        <rFont val="Arial"/>
        <family val="2"/>
      </rPr>
      <t xml:space="preserve">
60 pcs 5/2 ,110 pcs 5/9 (we are anticipating delivery of these Thursday 4/21) 
30 pcs 5/20, 140 pcs 5/27, 200 pcs 6/2,  200 pcs 6/10, 175 pcs 6/21, 125 pcs 7/20 
15-Apr-2016 update : Defect Desc : Radius out of spec resulting difficulty to move during testing.
Material : 50 pcs (2 boxes) ETD US 4/22. Venture is still expediting with Thermal Circuit for next delivery date &amp; Qty. Per last update from Dave Reed. Tom Demerle Waters SQE manager is reviewing reworked metal troughs from Technimetal. There should be a disposition made today if they can be used. If troughs can be used they have to be anodized at another supplier before Thermal circuits can start assembly, probably next week. 
Quality : As confirmed by Thermal Circuit all inventory need to be scrapped.</t>
    </r>
    <r>
      <rPr>
        <sz val="8"/>
        <color rgb="FF3333FF"/>
        <rFont val="Arial"/>
        <family val="2"/>
      </rPr>
      <t xml:space="preserve">
</t>
    </r>
    <r>
      <rPr>
        <sz val="8"/>
        <rFont val="Arial"/>
        <family val="2"/>
      </rPr>
      <t xml:space="preserve">08-Apr-2016 update : Defect Desc : Radius out of spec resulting difficulty to move during testing.
</t>
    </r>
    <r>
      <rPr>
        <b/>
        <i/>
        <sz val="8"/>
        <rFont val="Arial"/>
        <family val="2"/>
      </rPr>
      <t>Material :</t>
    </r>
    <r>
      <rPr>
        <sz val="8"/>
        <rFont val="Arial"/>
        <family val="2"/>
      </rPr>
      <t xml:space="preserve"> 50 pcs (2 boxes) ETD US 4/22. Venture is expediting with Thermal Circuit for next delivery date &amp; Qty.
</t>
    </r>
    <r>
      <rPr>
        <b/>
        <i/>
        <sz val="8"/>
        <rFont val="Arial"/>
        <family val="2"/>
      </rPr>
      <t xml:space="preserve">Quality : </t>
    </r>
    <r>
      <rPr>
        <sz val="8"/>
        <rFont val="Arial"/>
        <family val="2"/>
      </rPr>
      <t xml:space="preserve">As confirmed by Thermal Circuit all inventory need to be scrapped.
01-Apr-2016 update : Defect Desc : Radius out of spec resulting difficulty to move during testing.
</t>
    </r>
    <r>
      <rPr>
        <b/>
        <i/>
        <sz val="8"/>
        <rFont val="Arial"/>
        <family val="2"/>
      </rPr>
      <t>Material :</t>
    </r>
    <r>
      <rPr>
        <sz val="8"/>
        <rFont val="Arial"/>
        <family val="2"/>
      </rPr>
      <t xml:space="preserve"> All the inventory(FG+WIP) currently at Thermal Circuit are encountert the same failure. Next incoming will be in May with fresh build. Continue following up with Venture on the recovery plan.
Current recovery schedule :-
160pcs - 05-May-2016
110pcs - 12-May-2016
169pcs - 19-May-2016
150pcs - 26-May-2016
150pcs - 02-Jun-2016
</t>
    </r>
    <r>
      <rPr>
        <b/>
        <i/>
        <sz val="8"/>
        <rFont val="Arial"/>
        <family val="2"/>
      </rPr>
      <t xml:space="preserve">Quality : </t>
    </r>
    <r>
      <rPr>
        <sz val="8"/>
        <rFont val="Arial"/>
        <family val="2"/>
      </rPr>
      <t>100% rejected due to Physical part not meeting spec.</t>
    </r>
  </si>
  <si>
    <r>
      <t xml:space="preserve">17-Jun-2016 update : Defect : Hole diameter over size
TMD010161 has released to Venture to use up the non-conforming part of 300pcs at GES Venture. JPI has replaced the Pin and its hould be able to control the dimension in the future. 
ECO# 9205530 was released to correct the orientation of the engraving. (Eff : 03-Aug)
</t>
    </r>
    <r>
      <rPr>
        <sz val="8"/>
        <rFont val="Arial"/>
        <family val="2"/>
      </rPr>
      <t>10-Jun-2016 update : Defect : Hole diameter over size
Based on update from JPI dated 08-Jun, the pins have been repaired and JPI is working to put the tool back together. JPI is able to resume production to build for remaining inventory needs.</t>
    </r>
    <r>
      <rPr>
        <sz val="8"/>
        <color rgb="FF3333FF"/>
        <rFont val="Arial"/>
        <family val="2"/>
      </rPr>
      <t xml:space="preserve">
</t>
    </r>
    <r>
      <rPr>
        <sz val="8"/>
        <rFont val="Arial"/>
        <family val="2"/>
      </rPr>
      <t>03-Jun-2016 update : Defect : Hole diameter over size
- Current stock at GES is being on-hold and pending for TMD from Waters to UAI. Will impact wk 25 shipment if TMD is not able to release to GES within this 2 weeks.
- Quality : Patrick Devlin is drafting TMD
- ECO# 9205530 was released to correct the orientation of the engraving. (Eff : 03-Aug)</t>
    </r>
  </si>
  <si>
    <r>
      <t xml:space="preserve">17-Jun-2016 update : Parts reworked at GES and GES acknowledged accepted.
</t>
    </r>
    <r>
      <rPr>
        <sz val="8"/>
        <rFont val="Arial"/>
        <family val="2"/>
      </rPr>
      <t>10-Jun-2016 update : Defect : the profile of a surface is jagged.
Fu Yu will be running new production lot on 10-Jun, and will send out the first delivery next Monday. Current inventory at GES all purged out.</t>
    </r>
  </si>
  <si>
    <t>NA</t>
  </si>
  <si>
    <t>Various Parts</t>
  </si>
  <si>
    <t>Bethany
Eugene</t>
  </si>
  <si>
    <t>Material
Quality</t>
  </si>
  <si>
    <t>SHAFT, GUIDE, A/S TRANSFER</t>
  </si>
  <si>
    <t>Rei Promax
Accurounds</t>
  </si>
  <si>
    <t>Bethany Lim
Wan Jing</t>
  </si>
  <si>
    <t>ASSY, PCB W/CABLE, THETA ENCODER</t>
  </si>
  <si>
    <t>Atronix</t>
  </si>
  <si>
    <r>
      <t xml:space="preserve">22-July-2016 update : Localized supplier Rei Promax is having problem to support due to "straightness issue after heat treatment process" (1st lot) &amp; "surface roughness"(2nd lot) causing 100% part rejected.Next shipment from Accurounds ETD on 29-July-2016. Has extended LOI with Accurounds to continue support.
</t>
    </r>
    <r>
      <rPr>
        <sz val="8"/>
        <rFont val="Arial"/>
        <family val="2"/>
      </rPr>
      <t>15-July-2016 update : Localized supplier Rei Promax is having problem to support the material due to straightness issue and causing 100% part rejected.
Next shipment from Accurounds will ETD on 29-July-2016. Buyer is expediting.</t>
    </r>
  </si>
  <si>
    <t>Desmond</t>
  </si>
  <si>
    <t>ASSY DOOR DETECTOR FLR</t>
  </si>
  <si>
    <t xml:space="preserve">Bethany
</t>
  </si>
  <si>
    <t>PARKER HANNIFIN</t>
  </si>
  <si>
    <t>ASSY, ENGINE, H/C, SAMPLE MANAGER
ASSY, ENGINE, H/C, INTERMEDIATE, CPSM</t>
  </si>
  <si>
    <t>Laird Tech</t>
  </si>
  <si>
    <t>279002708
(New HC 279003580)</t>
  </si>
  <si>
    <r>
      <t xml:space="preserve">02-Sep-2016 update : Non-conformance parts accepted and released to support production. Closed.
</t>
    </r>
    <r>
      <rPr>
        <sz val="8"/>
        <rFont val="Arial"/>
        <family val="2"/>
      </rPr>
      <t>26-Aug-2016 update : Understand that Gloss Specification is never a pass/fail criteria for CM and gloss spec is for color batch approval only. Eugene will advise advise on the final disposition for the non-conformance parts.
65 pcs non-conformance - Oneida
19pcs non-conformance - Waters Milford</t>
    </r>
    <r>
      <rPr>
        <sz val="8"/>
        <color rgb="FF0000FF"/>
        <rFont val="Arial"/>
        <family val="2"/>
      </rPr>
      <t xml:space="preserve">
</t>
    </r>
    <r>
      <rPr>
        <sz val="8"/>
        <rFont val="Arial"/>
        <family val="2"/>
      </rPr>
      <t>19-Aug-2016 update : Defect description:  Child part (400001778) Dark Blue Gloss Out of spec. out of 70pcs, 51pcs accepted and 19pcs rejected.  Next shipment from Oneida ETA on 12.09.2016 Qty 80u(ETD 06-sep), Venture is working with Oneida for few days improvement and partial Qty to close Q3 shortage.</t>
    </r>
    <r>
      <rPr>
        <sz val="8"/>
        <color rgb="FF0000FF"/>
        <rFont val="Arial"/>
        <family val="2"/>
      </rPr>
      <t xml:space="preserve">
</t>
    </r>
    <r>
      <rPr>
        <sz val="8"/>
        <rFont val="Arial"/>
        <family val="2"/>
      </rPr>
      <t>12-Aug-2016 update : Defect description:  Child part (400001778) Dark Blue Gloss Out of spec. 70pcs from Milford ETA 15/Aug. Next shipment from Oneida ETA on 13.09.2016 Qty 80u.</t>
    </r>
    <r>
      <rPr>
        <sz val="8"/>
        <color rgb="FF0000FF"/>
        <rFont val="Arial"/>
        <family val="2"/>
      </rPr>
      <t xml:space="preserve">
</t>
    </r>
    <r>
      <rPr>
        <sz val="8"/>
        <rFont val="Arial"/>
        <family val="2"/>
      </rPr>
      <t>05-Aug-2016 update : Defect description:  Child part (400001778) Dark Blue Gloss Out of spec, Spec (5 to 9). Actual 4.1  to  4.4. Next shipment from Oneida ETA on 13.09.2016 Qty 80u. Milford has excess qty 70pcs to support.</t>
    </r>
  </si>
  <si>
    <t>SL Power</t>
  </si>
  <si>
    <t>POWER SUPPLY  CM-A</t>
  </si>
  <si>
    <t>186015043
186015049</t>
  </si>
  <si>
    <t xml:space="preserve">Quality
Material
</t>
  </si>
  <si>
    <t>SPRING, COMP, .360 X 0.50L X .047</t>
  </si>
  <si>
    <t>Lee Spring</t>
  </si>
  <si>
    <t>AIRLINE HYDRAULICS CORP</t>
  </si>
  <si>
    <r>
      <t xml:space="preserve">16-Sep-2016 update : Excess Hole on the PSU Chassis 279002056.
TMD 010220 approved and released to Venture. Production resume.
ECR9210514 will be submitted to revise the Waters 279002056 drawing to show the location of the added hole.
</t>
    </r>
    <r>
      <rPr>
        <sz val="8"/>
        <rFont val="Arial"/>
        <family val="2"/>
      </rPr>
      <t>09-Sep-2016 update : Excess Hole on the PSU Chassis 279002056.
- As confirmed by Rob Zanardelli, after the investigation by the engineering team, this extra hole poses very low risk and is acceptable by Waters.
- TMD to be generated by Rob Zanardelli to use up the non-conformance part.
- There will be an upcoming ECR initiate to show the location of the newly added extra hole.
- the reason for SL Power to have this extra hole was only for SL Power final test station to improve the accuracy of the final voltage setting.</t>
    </r>
    <r>
      <rPr>
        <sz val="8"/>
        <color rgb="FF0000FF"/>
        <rFont val="Arial"/>
        <family val="2"/>
      </rPr>
      <t xml:space="preserve">
</t>
    </r>
  </si>
  <si>
    <r>
      <t xml:space="preserve">16-Sep-2016 update : Fitting problem due to dimension out
Replacement of 741pcs received and inspection done. Part are within spec. Production resume.
</t>
    </r>
    <r>
      <rPr>
        <sz val="8"/>
        <rFont val="Arial"/>
        <family val="2"/>
      </rPr>
      <t xml:space="preserve">09-Sep-2016 update : Fitting problem due to dimension out
- after sorting, out of 842pcs stock, only 203pcs is sgood part and 741pcs rejected from store &amp; production. Venture is working with supplier for replacement. </t>
    </r>
  </si>
  <si>
    <t>ASSY, PANEL, PNEUMATICS, CPSO</t>
  </si>
  <si>
    <t>Wan Jing</t>
  </si>
  <si>
    <t>Q4</t>
  </si>
  <si>
    <t>Oct</t>
  </si>
  <si>
    <r>
      <t xml:space="preserve">23-Sep-2016 update : Milford team will review the report follow by ECR submission. Target to close by end of OCT 2016.
</t>
    </r>
    <r>
      <rPr>
        <sz val="8"/>
        <rFont val="Arial"/>
        <family val="2"/>
      </rPr>
      <t>15-July-2016 update : Evaluation report already sent to reliability group for review. Status : TBA</t>
    </r>
    <r>
      <rPr>
        <sz val="8"/>
        <color rgb="FF3333FF"/>
        <rFont val="Arial"/>
        <family val="2"/>
      </rPr>
      <t xml:space="preserve">
</t>
    </r>
    <r>
      <rPr>
        <sz val="8"/>
        <rFont val="Arial"/>
        <family val="2"/>
      </rPr>
      <t>13-May-2016 update : Status remain no progress.</t>
    </r>
    <r>
      <rPr>
        <sz val="8"/>
        <color rgb="FF3333FF"/>
        <rFont val="Arial"/>
        <family val="2"/>
      </rPr>
      <t xml:space="preserve">
</t>
    </r>
    <r>
      <rPr>
        <sz val="8"/>
        <rFont val="Arial"/>
        <family val="2"/>
      </rPr>
      <t>15-Apr-2016 update : Report submitted to Mike Cook &amp; Randy Chin. Will follow up with reply return date.
01-Apr-2016 update : Report received on 31-Mar-2016. Review in progress.</t>
    </r>
    <r>
      <rPr>
        <sz val="8"/>
        <color rgb="FF3333FF"/>
        <rFont val="Arial"/>
        <family val="2"/>
      </rPr>
      <t xml:space="preserve">
</t>
    </r>
    <r>
      <rPr>
        <sz val="8"/>
        <rFont val="Arial"/>
        <family val="2"/>
      </rPr>
      <t>24-Mar-2016 update : Drop test performed on 22-Mar, pending report compilation from J&amp;J and CEI.
11-Mar-2016 update: Waters dwg updated with correct dimension - Approved FA based on dwg prelim Rev B. Ethafoam 600 is used instead of Ethafoam 450. CEI to finalize and submit plan for WPPL review before proceed with physical drop test.</t>
    </r>
    <r>
      <rPr>
        <sz val="8"/>
        <color rgb="FF3333FF"/>
        <rFont val="Arial"/>
        <family val="2"/>
      </rPr>
      <t xml:space="preserve">
</t>
    </r>
    <r>
      <rPr>
        <sz val="8"/>
        <rFont val="Arial"/>
        <family val="2"/>
      </rPr>
      <t>04-Mar-2016 update: Jen and WJ went to CEI for FA sample buyoff on 03-Mar. Unable to buyoff due to wrong dimension on Waters dwg – YinYing to send revised prelim dwg to CEI. FAI report also require amendment -  CEI to resubmit.</t>
    </r>
    <r>
      <rPr>
        <sz val="8"/>
        <color rgb="FF3333FF"/>
        <rFont val="Arial"/>
        <family val="2"/>
      </rPr>
      <t xml:space="preserve">
</t>
    </r>
    <r>
      <rPr>
        <sz val="8"/>
        <rFont val="Arial"/>
        <family val="2"/>
      </rPr>
      <t>26-Feb-2016 update : FA sample has been reschedule to buy off on 02-Mar.</t>
    </r>
    <r>
      <rPr>
        <sz val="8"/>
        <color rgb="FF3333FF"/>
        <rFont val="Arial"/>
        <family val="2"/>
      </rPr>
      <t xml:space="preserve">
</t>
    </r>
    <r>
      <rPr>
        <sz val="8"/>
        <rFont val="Arial"/>
        <family val="2"/>
      </rPr>
      <t>19-Feb-2016 update : FA sample to be ready on 29-Feb for buy off.</t>
    </r>
    <r>
      <rPr>
        <sz val="8"/>
        <color rgb="FF3333FF"/>
        <rFont val="Arial"/>
        <family val="2"/>
      </rPr>
      <t xml:space="preserve">
</t>
    </r>
    <r>
      <rPr>
        <sz val="8"/>
        <rFont val="Arial"/>
        <family val="2"/>
      </rPr>
      <t>15-Jan-2016 : Has activated CEI to proceed with FA samples using localized proposed material Ethafoam 600. FA samples and drop test is schedule to be completed on 15-Feb-16.</t>
    </r>
  </si>
  <si>
    <r>
      <t xml:space="preserve">30-Sep-2016 update : ECO 9208661 with effective 09-Jan-2017, shall review again on the effectivity date and if rework is required after Q4 production plan is released.
- ECO 9208252 with immediate effectivity date to support field service rework.
</t>
    </r>
    <r>
      <rPr>
        <sz val="8"/>
        <rFont val="Arial"/>
        <family val="2"/>
      </rPr>
      <t>23-Sep-2016 update : Impact sheet submitted for both ECR 9208252 &amp; ECR 9208661  and new heater cooler (279003580) estimated to be phase-in in Jan 2017. in order to sustain entire Q4 demand, QOH 422 + QOO 500pcs to be remained at old HC 279002708.
There is no rework Qty and cost involve. Shall review again the demand and declare Qty subject to change.</t>
    </r>
    <r>
      <rPr>
        <sz val="8"/>
        <color rgb="FF0000FF"/>
        <rFont val="Arial"/>
        <family val="2"/>
      </rPr>
      <t xml:space="preserve">
</t>
    </r>
    <r>
      <rPr>
        <sz val="8"/>
        <rFont val="Arial"/>
        <family val="2"/>
      </rPr>
      <t>09-Sep-2016 update : ECR 9208252 &amp; ECR 9208661 to rework heater cooler to fix fan restart issues.
- To rework 279002708 to 279003580 (ECR 9208661)
- CMTi managed to expedite the cable Assy with ETA 05-Oct-2016
- Laird Tech to use their own local source for Fan Assy
- Laird Tech to advise how soon they can produce new heater cooler 279003580.
- Raw material to be returned to Laird Tech China for reworking. Qty and schedule TBA.
26-Aug-2016 update : ECR 8208252 &amp; ECR 9208661 to rework heater cooler to fix fan restart issues.
- To rework 279002708 to 279003580 (ECR 9208661)
- LT 14weeks for 2 new parts - Part# 441001827 (cable assy) &amp; 279003348(Fan assy) both under expediting.
- Getting Laird Tech to advise how soon they can produce new heater cooler 279003580.
- Raw material to be returned to Laird Tech China for reworking. Qty and schedule TBA.</t>
    </r>
  </si>
  <si>
    <r>
      <rPr>
        <sz val="8"/>
        <color rgb="FF0000FF"/>
        <rFont val="Arial"/>
        <family val="2"/>
      </rPr>
      <t>30-Sep-2016 update : - Q3 FTN &amp; I-FTN production is being recovered. Fresh build and rework activity are completed.</t>
    </r>
    <r>
      <rPr>
        <sz val="8"/>
        <rFont val="Arial"/>
        <family val="2"/>
      </rPr>
      <t xml:space="preserve">
23-Sep-2016 update : Venture current output for fresh build is around 18 units per day. Continue to monitor to ensure shipment on track.</t>
    </r>
    <r>
      <rPr>
        <sz val="8"/>
        <color rgb="FF0000FF"/>
        <rFont val="Arial"/>
        <family val="2"/>
      </rPr>
      <t xml:space="preserve">
</t>
    </r>
    <r>
      <rPr>
        <sz val="8"/>
        <rFont val="Arial"/>
        <family val="2"/>
      </rPr>
      <t>16-Sep-2016 update : Venture current output for fresh build is around 18 units per day. Need to closely monitor to make sure the schedule don't slip.
02-Sep-2016 update: Material supply is ahead of production requirement by around 2 weeks. Need minimum 150 pieces to close Q3 (including balance 130 rework units). Venture current output for fresh build is around 18 units per day. Need to closely monitor to make sure the schedule don't slip.
26-Aug-2016 update : Another 159 pieces of 441001042 shipped, with ETA 29-Aug-16. This is sufficient to cover production need until 11-Sep-16. Current test output is having backlog of around 50 units. Venture will need to catch up production and testing during weekend for recovery.
19-Aug-2016 update : Cable supply is catching up and usually one week ahead of the production need. Venture is having slight backlog on test output, will continue to monitor if Venture can recover by 22-Aug-16
12-Aug-2016 update : Another new lot of 162pcs ETA 15/Aug. YTD 5017 received 129u, 5046 46u, PKI N2971031 13u return from GES. To continue monitor.
05-Aug-2016 update : Total 189pcs 441001042 received. Production recovery in progress. To-date 50u 5017 &amp; 14u 5046 delivered. Next lot of 441001042 ETD 05-Aug.
29-July-2016 update : First shipment of 69 pieces 441001042 ETA Venture latest on 1-Aug-16 morning. Followed by another 120 pieces ETD Atronix NH on 29-Jul-16. Venture will start stripping down of instruments on 29-Jul-16, to get ready for rework once received 441001042. 126 units of ADC stock is scheduled to return to Venture on 29-Jul-16. Total Q3 quantity will be 1080 units (504 for rework + 576 fresh build).
22-July-2016 update : Defect : Part# 441001042 was observed to exhibit corrosion.
- It is determined that all affected units must be reworked in Venture. Rework Procedure is being developed, and will raise TMD once rework procedure is finalized. Targeted to receive TMD by 26-Jul-16. 
New lot of 441001042 with Parylene coating ETD Atronix on 29-Jul-16. Quantity TBA. 
- Demand / Supply Planning group need to finalize allocation to build before Venture receive the new lot, to make sure that we are building / reworking units based on priority. 
15-July-2016 update : Defect : Part# 441001042 was observed to exhibit corrosion.
FTN &amp; I-FTN production stop build and stop ship due to 441001042(ATRONIX), does not contain appropriate Parylene coating that leads to pcb corrosion.
It was discovered that the supplier, Atronix, had changed manufacturing sites from Bellrica, MA to Mexico, changed the coating supplier and the coating type, in which Waters was not informed of these changes.</t>
    </r>
  </si>
  <si>
    <r>
      <t xml:space="preserve">30-Sep-2016 update : On-going review with venture.
</t>
    </r>
    <r>
      <rPr>
        <sz val="8"/>
        <rFont val="Arial"/>
        <family val="2"/>
      </rPr>
      <t>23-Sep-2016 update : Compilation in progress, will review with venture team for submission.</t>
    </r>
    <r>
      <rPr>
        <sz val="8"/>
        <color rgb="FF3333FF"/>
        <rFont val="Arial"/>
        <family val="2"/>
      </rPr>
      <t xml:space="preserve">
</t>
    </r>
    <r>
      <rPr>
        <sz val="8"/>
        <rFont val="Arial"/>
        <family val="2"/>
      </rPr>
      <t>26-Aug-2016 update : Evaluation report compilation in progress</t>
    </r>
    <r>
      <rPr>
        <sz val="8"/>
        <color rgb="FF3333FF"/>
        <rFont val="Arial"/>
        <family val="2"/>
      </rPr>
      <t xml:space="preserve">
</t>
    </r>
    <r>
      <rPr>
        <sz val="8"/>
        <rFont val="Arial"/>
        <family val="2"/>
      </rPr>
      <t>08-July-2016 update : Built of 2 units to be shipped to TUV and Venture to witness for the test.</t>
    </r>
    <r>
      <rPr>
        <sz val="8"/>
        <color rgb="FF3333FF"/>
        <rFont val="Arial"/>
        <family val="2"/>
      </rPr>
      <t xml:space="preserve">
</t>
    </r>
    <r>
      <rPr>
        <sz val="8"/>
        <rFont val="Arial"/>
        <family val="2"/>
      </rPr>
      <t>01-July-2016 update : Built of 2 units to be carried out on 1st week of July for drop test.</t>
    </r>
    <r>
      <rPr>
        <sz val="8"/>
        <color rgb="FF3333FF"/>
        <rFont val="Arial"/>
        <family val="2"/>
      </rPr>
      <t xml:space="preserve">
</t>
    </r>
    <r>
      <rPr>
        <sz val="8"/>
        <rFont val="Arial"/>
        <family val="2"/>
      </rPr>
      <t>17-Jun-2016 update : Built of 2 units will be carried out by end of Q2 for drop test.</t>
    </r>
    <r>
      <rPr>
        <sz val="8"/>
        <color rgb="FF3333FF"/>
        <rFont val="Arial"/>
        <family val="2"/>
      </rPr>
      <t xml:space="preserve">
</t>
    </r>
    <r>
      <rPr>
        <sz val="8"/>
        <rFont val="Arial"/>
        <family val="2"/>
      </rPr>
      <t>27-May-2016 update : TUV(Test Lab) can perform test protocol per Waters spec, pending Quote from TUV. Material allocated 2 sets for drop testing.</t>
    </r>
    <r>
      <rPr>
        <sz val="8"/>
        <color rgb="FF3333FF"/>
        <rFont val="Arial"/>
        <family val="2"/>
      </rPr>
      <t xml:space="preserve">
</t>
    </r>
    <r>
      <rPr>
        <sz val="8"/>
        <rFont val="Arial"/>
        <family val="2"/>
      </rPr>
      <t>13-May-2016 update : In progress of drafting test protocol for Milford to review before proceed with the test.</t>
    </r>
    <r>
      <rPr>
        <sz val="8"/>
        <color rgb="FF3333FF"/>
        <rFont val="Arial"/>
        <family val="2"/>
      </rPr>
      <t xml:space="preserve">
</t>
    </r>
    <r>
      <rPr>
        <sz val="8"/>
        <rFont val="Arial"/>
        <family val="2"/>
      </rPr>
      <t>15-Apr-2016 update : Eugene has reviewed the carton Box based on supplier drawing with no concern on the dimentional. Yin Ying to follow up with Venture for the 2 Units built, drop test &amp; reliabulity test before can submit ECR.</t>
    </r>
    <r>
      <rPr>
        <sz val="8"/>
        <color rgb="FF3333FF"/>
        <rFont val="Arial"/>
        <family val="2"/>
      </rPr>
      <t xml:space="preserve">
</t>
    </r>
    <r>
      <rPr>
        <sz val="8"/>
        <rFont val="Arial"/>
        <family val="2"/>
      </rPr>
      <t xml:space="preserve">08-Apr-2016 update : Carton box inspected and approved by VEnture, will liase with Eugene for dimensional buy off. Venture is preparing material to build 2 sets of instrument for drop test. </t>
    </r>
    <r>
      <rPr>
        <sz val="8"/>
        <color rgb="FF3333FF"/>
        <rFont val="Arial"/>
        <family val="2"/>
      </rPr>
      <t xml:space="preserve">
</t>
    </r>
    <r>
      <rPr>
        <sz val="8"/>
        <rFont val="Arial"/>
        <family val="2"/>
      </rPr>
      <t>24-Mar-2016 update : Sample received on 22-Mar, Venture is inspecting the dimension.</t>
    </r>
    <r>
      <rPr>
        <sz val="8"/>
        <color rgb="FF3333FF"/>
        <rFont val="Arial"/>
        <family val="2"/>
      </rPr>
      <t xml:space="preserve">
</t>
    </r>
    <r>
      <rPr>
        <sz val="8"/>
        <rFont val="Arial"/>
        <family val="2"/>
      </rPr>
      <t>11-Mar-2016 update : FA submission on 22/Mar.</t>
    </r>
    <r>
      <rPr>
        <sz val="8"/>
        <color rgb="FF3333FF"/>
        <rFont val="Arial"/>
        <family val="2"/>
      </rPr>
      <t xml:space="preserve">
</t>
    </r>
    <r>
      <rPr>
        <sz val="8"/>
        <rFont val="Arial"/>
        <family val="2"/>
      </rPr>
      <t>26-Feb-2016 update : FA submission by mid March</t>
    </r>
    <r>
      <rPr>
        <sz val="8"/>
        <color rgb="FF3333FF"/>
        <rFont val="Arial"/>
        <family val="2"/>
      </rPr>
      <t xml:space="preserve">
</t>
    </r>
    <r>
      <rPr>
        <sz val="8"/>
        <rFont val="Arial"/>
        <family val="2"/>
      </rPr>
      <t>15-Jan-2016 update : To activate Venture to work with supplier on FA sample using DW material.</t>
    </r>
  </si>
  <si>
    <r>
      <rPr>
        <sz val="8"/>
        <color rgb="FF0000FF"/>
        <rFont val="Arial"/>
        <family val="2"/>
      </rPr>
      <t xml:space="preserve">30-sep-2016 update : Venture updated that both fitting test and durability test are passed.
</t>
    </r>
    <r>
      <rPr>
        <sz val="8"/>
        <rFont val="Arial"/>
        <family val="2"/>
      </rPr>
      <t>23-Sep-2016 update : 3pcs sample of 289007089 received by Venture passed the part level verification. Venture will perform fitting test and durability test ( 200 time door open and close). Venture will update with the result.</t>
    </r>
    <r>
      <rPr>
        <sz val="8"/>
        <color rgb="FF0000FF"/>
        <rFont val="Arial"/>
        <family val="2"/>
      </rPr>
      <t xml:space="preserve">
</t>
    </r>
    <r>
      <rPr>
        <sz val="8"/>
        <rFont val="Arial"/>
        <family val="2"/>
      </rPr>
      <t>16-Sep-2016 update : FUYU will arrange 3pcs sample of 289007089 to Venture to buy off.</t>
    </r>
    <r>
      <rPr>
        <sz val="8"/>
        <color rgb="FF0000FF"/>
        <rFont val="Arial"/>
        <family val="2"/>
      </rPr>
      <t xml:space="preserve">
</t>
    </r>
    <r>
      <rPr>
        <sz val="8"/>
        <rFont val="Arial"/>
        <family val="2"/>
      </rPr>
      <t>09-Sep-2016 update : Fuyu has conduct assembly test at FG level by using HTM FA sample. result looks good. FUYU to submit FA report to Venture for approval.</t>
    </r>
    <r>
      <rPr>
        <sz val="8"/>
        <color rgb="FF0000FF"/>
        <rFont val="Arial"/>
        <family val="2"/>
      </rPr>
      <t xml:space="preserve">
</t>
    </r>
    <r>
      <rPr>
        <sz val="8"/>
        <rFont val="Arial"/>
        <family val="2"/>
      </rPr>
      <t>12-Aug-2016 update : HTM FA sample will only be ready for submission on end of August. Fuyu will schedule to have FG level for review by 5th Sept’16 .</t>
    </r>
    <r>
      <rPr>
        <sz val="8"/>
        <color rgb="FF0000FF"/>
        <rFont val="Arial"/>
        <family val="2"/>
      </rPr>
      <t xml:space="preserve">
</t>
    </r>
    <r>
      <rPr>
        <sz val="8"/>
        <rFont val="Arial"/>
        <family val="2"/>
      </rPr>
      <t>05-Aug-2016 update : Fuyu has came back that paint peel off issue is due to metal part didnt go through primer process prior to paint process.</t>
    </r>
    <r>
      <rPr>
        <sz val="8"/>
        <color rgb="FF0000FF"/>
        <rFont val="Arial"/>
        <family val="2"/>
      </rPr>
      <t xml:space="preserve">
</t>
    </r>
    <r>
      <rPr>
        <sz val="8"/>
        <rFont val="Arial"/>
        <family val="2"/>
      </rPr>
      <t>22-July-2016 update : Paint peel off - Fuyu has received the AL plate sample with surface treatment(chromate conversion) from HTM and will perform paint test by next week.</t>
    </r>
    <r>
      <rPr>
        <sz val="8"/>
        <color rgb="FF0000FF"/>
        <rFont val="Arial"/>
        <family val="2"/>
      </rPr>
      <t xml:space="preserve">
</t>
    </r>
    <r>
      <rPr>
        <sz val="8"/>
        <rFont val="Arial"/>
        <family val="2"/>
      </rPr>
      <t>08-July-2016 update : 1st FA submission by HTM was rejected by FUYU.
1) Paint peel off --&gt; Need FUYU to check with previous supplier on the chemical conversion for coating whether per Waters spec 735001516.
2) Getting FUYU to release 20pcs risk run order to HTM to see the process capability. And need HTM to perform cross section(3pcs) &amp; painting &amp; form fit function test(5pcs).</t>
    </r>
    <r>
      <rPr>
        <sz val="8"/>
        <color rgb="FF0000FF"/>
        <rFont val="Arial"/>
        <family val="2"/>
      </rPr>
      <t xml:space="preserve">
</t>
    </r>
    <r>
      <rPr>
        <sz val="8"/>
        <rFont val="Arial"/>
        <family val="2"/>
      </rPr>
      <t>01-July-2016 update :1st FA submission by HTM was rejected by FUYU and found 2 findings
1) Paint peel off
2) Hold depth concern, HTM to submit dimension for FUYU to verify.
FUYU to advise on the 2nd FA submission from HTM.</t>
    </r>
    <r>
      <rPr>
        <sz val="8"/>
        <color rgb="FF0000FF"/>
        <rFont val="Arial"/>
        <family val="2"/>
      </rPr>
      <t xml:space="preserve">
</t>
    </r>
    <r>
      <rPr>
        <sz val="8"/>
        <rFont val="Arial"/>
        <family val="2"/>
      </rPr>
      <t>17-Jun-2016 update : No Impact to production.
FA from HTM received by FUYU meeting spec. FUYU will install at final assy 289007089. Will update the result in return</t>
    </r>
    <r>
      <rPr>
        <sz val="8"/>
        <color rgb="FF0000FF"/>
        <rFont val="Arial"/>
        <family val="2"/>
      </rPr>
      <t xml:space="preserve">
</t>
    </r>
    <r>
      <rPr>
        <sz val="8"/>
        <rFont val="Arial"/>
        <family val="2"/>
      </rPr>
      <t>20-May-2016 update : No Impact to production.
Has linked up both HTM &amp; FUYU for FA sample submission. 
HTM FA sample submission on 15-Jun
13-May-2016 update : No Impact to production.
- WPPL has rejected FUYU proposed supplier - TCR(Distributor). HTM is able to honor the same price as per existing $ 13.90 for MOQ = 100pcs. Will link up FUYU &amp; HTM to proceed for FA sample.
06-May-2016 update : No Impact to production.
- WPPL has rejected FUYU proposed supplier - TCR. Alternately, requesting quotation from HTM/ACHB.
29-Apr-2016 update : No Impact to production.
- After reviewing FUYU proposed supplier - TCR company profile and found TCR is just a distributor. Alternately, requesting quotation from HTM.
22-Apr-2015 update : No Impact to production.
FUYU proposed new supplier - TCR for Part# 405011878. FUYU will share the quotation &amp; estimated FA submission date once available.
15-Apr-2016 update : No Impact to production.
FUYU has feedback to WPPL on 23-Mar-2016 that the supplier has declared they will not be producing the part for FUYU anymore. Yin Ying to work with FUYU on alternate sourcing and FA submission for Part# 405011878 Hinge support.</t>
    </r>
  </si>
  <si>
    <r>
      <t xml:space="preserve">30-Sep-2016 update : CEI to continue follow up delivery date from Airline to ensure no impact to Q4 production. 15pcs - ETD 10/03.
</t>
    </r>
    <r>
      <rPr>
        <sz val="8"/>
        <rFont val="Arial"/>
        <family val="2"/>
      </rPr>
      <t>23-Sep-2016 update : 4pcs(reworked Qty) of 279001917 received on 19-Sep. Q3 shipment no impact. Next incoming 30pcs on 21-Sep &amp; 15pcs on 23-Sep. Pull-in 10units from ww40 to ww39, CEI is reviewing on the capacity and will advise.
16-Sep-2016 update : 186015014 upside. Supplier airline imposed expediting cost of USD 2717.50 to pull-in the material.
- 1 unit shipment affected on ww 39 is due to fail decay test.
- CEI is still working with supplier on the delivery schedule.</t>
    </r>
  </si>
  <si>
    <t>Desmond
Wesley</t>
  </si>
  <si>
    <t>ASSY, TUBE, HEAD TO XDUCER, MP35N</t>
  </si>
  <si>
    <r>
      <t xml:space="preserve">21-Oct-2016 update : 
i) Tester preventive maintenance (PM) is completed on 17-Oct.
ii) Communication error due to tester-BSM's CPU2000 w/etthernet pcba board. It was replaced (18-Oct) and TE83064-15 is running normally after monitoring.
</t>
    </r>
    <r>
      <rPr>
        <sz val="8"/>
        <rFont val="Arial"/>
        <family val="2"/>
      </rPr>
      <t xml:space="preserve">14-Oct-2016 update : 1 Tester stack communication error. 2 tester preventive maintenance (PM) in progress. Desmond/Wesley are following up on this with Venture (Hong Cheng). </t>
    </r>
  </si>
  <si>
    <t>Dave Reed</t>
  </si>
  <si>
    <r>
      <t xml:space="preserve">21-Oct-2016 update : 4pcs received and will perform test on the Flow cell. venture to update with the test result. Shipment should be on schedule if testing not fail.
</t>
    </r>
    <r>
      <rPr>
        <sz val="8"/>
        <rFont val="Arial"/>
        <family val="2"/>
      </rPr>
      <t>14-Oct-2016 update : Flow cell test failed. Best ETD committed by JL is on 02-Nov-2016. Expediting with JL for better delivery date.</t>
    </r>
  </si>
  <si>
    <r>
      <t xml:space="preserve">28-Oct-2016 update : All QOH + incoming 150pcs can be used. Production resume as usual.
</t>
    </r>
    <r>
      <rPr>
        <sz val="8"/>
        <rFont val="Arial"/>
        <family val="2"/>
      </rPr>
      <t xml:space="preserve">21-Oct-2016 update : Fail Function(Dynamic leakage) due to Ferrule uneven Surface. Venture QOH 121pcs need to go through test and Venturewill update with the test result. Following up next delivery schedule with Joanne Levine and also the root cause causing uneven surface for this Tube assy as she mentioned production is putting On-hold right now.
14-Oct-2016 update : Fail Function due to uneven Surface. Milford has stock and checking with JL to arrange shipment immediately. </t>
    </r>
  </si>
  <si>
    <t>Stator Valve</t>
  </si>
  <si>
    <t>Monica</t>
  </si>
  <si>
    <t>Flex Senai</t>
  </si>
  <si>
    <r>
      <t xml:space="preserve">4-Nov-16 update: Total 44 pieces 405005441 from date code of 21-Sep will be rejected to Milford.
</t>
    </r>
    <r>
      <rPr>
        <sz val="8"/>
        <rFont val="Arial"/>
        <family val="2"/>
      </rPr>
      <t>28-Oct-2016 update: Waters Milford has alerted that there is a potential quality seal failure issue within the 2 lots that were shipped in Sept (125 pieces shipped 21-Sep &amp; 50 pieces shipped 27-Sep). However, the failure can be detected at sub-assy and final test, thus Venture may continue to ship out instruments as soon as the units pass final test. At the same time, Venture has also highlighted that they encounter higher failure at both sub assy and final test (failing pressure decay test) comparing to historical trend, and the rejected parts pointed down to 405005441 with MFG date code of 21-Sep. Venture will continue to monitor output and will purge out bad parts from date code of 21-Sep. So far, there is no report of line down situation resulting from this part.</t>
    </r>
  </si>
  <si>
    <t>Datum Base Sub Assy - Washer assembled with wrong orientation</t>
  </si>
  <si>
    <t>Randy</t>
  </si>
  <si>
    <t>4-Nov-16 update. It is highlighted by Milford on 28-Oct-16 that they encountered units with washer assembled with wrong orientation. Venture validate their in-house units and observed the same issue. Venture reworked all in-house units (both sub-assembly and instrument), before resume shipment to ADC.</t>
  </si>
  <si>
    <t>ASSY, CABLE, INTERNAL RS-232</t>
  </si>
  <si>
    <t>PLATE WITH SHAFT, THETA DRIVE</t>
  </si>
  <si>
    <t>Machine shop</t>
  </si>
  <si>
    <t>186015017
186015046
N2971031
700009452</t>
  </si>
  <si>
    <r>
      <t xml:space="preserve">27-Nov-2016 update : Issue resolved.
</t>
    </r>
    <r>
      <rPr>
        <sz val="8"/>
        <rFont val="Arial"/>
        <family val="2"/>
      </rPr>
      <t>18-Nov-2016 update : Supplier delinquent shipment from ETA 18/Nov to ETD 05/Dec.</t>
    </r>
  </si>
  <si>
    <t>STATOR, VALVE, SYRINGE, HPLC FITTING</t>
  </si>
  <si>
    <r>
      <rPr>
        <sz val="8"/>
        <color rgb="FF0000FF"/>
        <rFont val="Arial"/>
        <family val="2"/>
      </rPr>
      <t xml:space="preserve">02-Dec-2016 update : Part# 289006521 - 360pcs - 509097027857/868/879 ETA : 12-Dec-2016.
</t>
    </r>
    <r>
      <rPr>
        <sz val="8"/>
        <rFont val="Arial"/>
        <family val="2"/>
      </rPr>
      <t>27-Nov-2016 update : Venture has received 100 pieces on 24-Nov-16. Sorted 60 pieces, only 1 piece reject. Another 89 pieces ETA 28-Nov-16. To monitor on yield.</t>
    </r>
    <r>
      <rPr>
        <sz val="8"/>
        <color rgb="FF0000FF"/>
        <rFont val="Arial"/>
        <family val="2"/>
      </rPr>
      <t xml:space="preserve">
</t>
    </r>
    <r>
      <rPr>
        <sz val="8"/>
        <rFont val="Arial"/>
        <family val="2"/>
      </rPr>
      <t>18-Nov-2016 update : No impact to production as of this week.
Venture feedback Fitting issue for 289006521 and they had measured both this part and its mating part and so far both are within specs. Pending Venture to advise the root cause of why the shaft cannot go thru the bearing of its mating part. Eugene has requested for 20 measurement results for both mate parts. Pending Venture to provide.</t>
    </r>
  </si>
  <si>
    <t>ASSY, FLOW CELL HOLDER REFRESH, 10PK</t>
  </si>
  <si>
    <t>186247500
186017006</t>
  </si>
  <si>
    <r>
      <t xml:space="preserve">09-Dec-2016 update : Machine shop shipped 185pcs with ETA 09-Dec-2016. 
24pcs - 13-Dec-2016
170pcs - 20-Dec-2016
100pcs - 29-Dec-2016
</t>
    </r>
    <r>
      <rPr>
        <sz val="8"/>
        <rFont val="Arial"/>
        <family val="2"/>
      </rPr>
      <t>02-Dec-2016 update : Machine shop shipped 78pcs on 02-Dec-2016. Fedex# 509097009300 to ETA 05-Dec-2016. To continue follow up for subsequent shipment.
27-Nov-2016 update : Waters Milford has delayed the shipment to Venture, mentioning that they are having materials issue without giving further details. Need to check with Milford on recovery date. Immediate impact on shipment due 30-Nov-16.</t>
    </r>
  </si>
  <si>
    <t>205001632
289010016</t>
  </si>
  <si>
    <r>
      <t xml:space="preserve">23-Dec-2016 update : with new golden flow cell received, current yield is above 90%. Production resume.
</t>
    </r>
    <r>
      <rPr>
        <sz val="8"/>
        <rFont val="Arial"/>
        <family val="2"/>
      </rPr>
      <t>15-Dec-2016 update : First pass 50%, Venture is still manage to mix and match to complete the build. To Continue monitor.</t>
    </r>
    <r>
      <rPr>
        <sz val="8"/>
        <color rgb="FF0000FF"/>
        <rFont val="Arial"/>
        <family val="2"/>
      </rPr>
      <t xml:space="preserve">
</t>
    </r>
    <r>
      <rPr>
        <sz val="8"/>
        <rFont val="Arial"/>
        <family val="2"/>
      </rPr>
      <t xml:space="preserve">09-Dec-2016 update : Current flowcell FPY is at 48.74%. Based on current flowcell inventory is sufficient to support for Q4 production.
</t>
    </r>
  </si>
  <si>
    <t>TBA</t>
  </si>
  <si>
    <t>Zack/Kevin</t>
  </si>
  <si>
    <t>Wesley
Desmond</t>
  </si>
  <si>
    <t>Wesley</t>
  </si>
  <si>
    <t>ASSY, PCB, QSM PUMP ROHS</t>
  </si>
  <si>
    <t>Judy Tusino</t>
  </si>
  <si>
    <r>
      <t>10-Feb-2017 update : no issue to meet increased of 15units per quarter.</t>
    </r>
    <r>
      <rPr>
        <sz val="8"/>
        <color rgb="FFFF0000"/>
        <rFont val="Arial"/>
        <family val="2"/>
      </rPr>
      <t xml:space="preserve">
</t>
    </r>
    <r>
      <rPr>
        <sz val="8"/>
        <rFont val="Arial"/>
        <family val="2"/>
      </rPr>
      <t>6-Feb-17 update: Production Meeting discussion - attach rate probably at 387 units per year. Operations team to work with Venture to simulate at a realistic volume (additional 50 units per quarter against current demand).
20-Jan-2017 update : Wesley and Desmond to advise on the Production and Tester capacity for Insturment 186015045 if were to support at 300 units per quarter.</t>
    </r>
  </si>
  <si>
    <t>ASSY  HEATER TROUGH  HTCH-30</t>
  </si>
  <si>
    <r>
      <t>24-Feb-2017 update : Per CEI feeback, they can meet 120unit per quarter (simulation floor space, headcout and tooling, will activate when require)</t>
    </r>
    <r>
      <rPr>
        <sz val="8"/>
        <color rgb="FFFF0000"/>
        <rFont val="Arial"/>
        <family val="2"/>
      </rPr>
      <t xml:space="preserve">
</t>
    </r>
    <r>
      <rPr>
        <sz val="8"/>
        <rFont val="Arial"/>
        <family val="2"/>
      </rPr>
      <t>6-Feb-17 update: Production Meeting discussion - attach rate probably at 430 units per year. Operations team to work with CEI to simulate at a realistic volume (150 or 200 per quarter).</t>
    </r>
    <r>
      <rPr>
        <sz val="8"/>
        <color rgb="FF0000FF"/>
        <rFont val="Arial"/>
        <family val="2"/>
      </rPr>
      <t xml:space="preserve">
</t>
    </r>
    <r>
      <rPr>
        <sz val="8"/>
        <rFont val="Arial"/>
        <family val="2"/>
      </rPr>
      <t>20-Jan-2017 update : Wesley and Desmond to advise the Production and Tester capacity for Insturment 186015014 if were to support for 300units per quarter.</t>
    </r>
  </si>
  <si>
    <r>
      <t xml:space="preserve">24-Feb-2017 update : Root cause is inconclusive and Milford tasked Venture to update master database by performing dummy print for database synchronization. Please close this.
</t>
    </r>
    <r>
      <rPr>
        <sz val="8"/>
        <rFont val="Arial"/>
        <family val="2"/>
      </rPr>
      <t>3-Feb-17 update : Missing running SN is due to migrating of server. Still under investigation on who cause this issue, and actual root cause.</t>
    </r>
    <r>
      <rPr>
        <sz val="8"/>
        <color rgb="FF0000FF"/>
        <rFont val="Arial"/>
        <family val="2"/>
      </rPr>
      <t xml:space="preserve">
</t>
    </r>
    <r>
      <rPr>
        <sz val="8"/>
        <rFont val="Arial"/>
        <family val="2"/>
      </rPr>
      <t>20-Jan-2017 update : Missing running serial number for I-BSM &amp; Arc QSM. Please advise</t>
    </r>
  </si>
  <si>
    <r>
      <t xml:space="preserve">24-Feb-2017 update : 25 PCBA support from Flex has been received. Based on currently delivery from CEI. No impact to production. 48pcs 28/2, 36pcs 14/3, 156pcs 25/4
</t>
    </r>
    <r>
      <rPr>
        <sz val="8"/>
        <rFont val="Arial"/>
        <family val="2"/>
      </rPr>
      <t>17-Feb-2017 update : 48pcs ETA 28-Feb, 36pcs 14-Mar, 156pcs ETA 25-Apr
8unit impacting on 20-Feb production.  There is a shortage of connector# 323000584. CEI is continue expedite and will update the delivery date</t>
    </r>
    <r>
      <rPr>
        <sz val="8"/>
        <color rgb="FF0000FF"/>
        <rFont val="Arial"/>
        <family val="2"/>
      </rPr>
      <t xml:space="preserve">
</t>
    </r>
    <r>
      <rPr>
        <sz val="8"/>
        <rFont val="Arial"/>
        <family val="2"/>
      </rPr>
      <t xml:space="preserve">3-Feb-17 update: Perform allocation between Milford and Venture. Total short 121 pcs for Q1 2017 (36 pcs ETD 7-Feb-17, 48 pcs ETD 28-Feb-17, 48 pcs ETD 14-Mar-17). To continue expedite. </t>
    </r>
  </si>
  <si>
    <t>405009623
405014527</t>
  </si>
  <si>
    <t>BUSHING  FLANGE  .302 I.D.
CLAMP  BEARING NUT</t>
  </si>
  <si>
    <t>ACHB</t>
  </si>
  <si>
    <t>186015017
186015046
N2971031
700005225</t>
  </si>
  <si>
    <r>
      <t xml:space="preserve">03-Mar-2017 update : Thermal Circuit total shipped 97pcs with ETA 02-Mar. No impact to Q1 production.
</t>
    </r>
    <r>
      <rPr>
        <sz val="8"/>
        <rFont val="Arial"/>
        <family val="2"/>
      </rPr>
      <t>24-Feb-2017 update : Thermal Circuit will be shipping 20pcs on 1 March. TC will provide another update on 24-Feb (US time).</t>
    </r>
    <r>
      <rPr>
        <sz val="8"/>
        <color rgb="FF0000FF"/>
        <rFont val="Arial"/>
        <family val="2"/>
      </rPr>
      <t xml:space="preserve">
</t>
    </r>
    <r>
      <rPr>
        <sz val="8"/>
        <rFont val="Arial"/>
        <family val="2"/>
      </rPr>
      <t>17-Feb-2017 update : Demand increased for 5045 modal from Q4'16(70u) to Q1'17 95u. 
Current delivery schedule from TC : 100pcs ETA 29/Mar, 100pcs ETA 02/May. Understand TC does not have any material issue to support. the major concern is TC needs longer LT to manufacture the material (4 weeks). Continue expedite with TC for better delivery date.</t>
    </r>
  </si>
  <si>
    <t>03-Mar-2017 update : TMD010296 issued to allow to use the exisiting non-conformance part. Upon approval of this TMD production can begin building and shipping product with the above mentioned material non-conformance.</t>
  </si>
  <si>
    <t>ASSY  BARBED SEAL WASH HOUSING  VELOX</t>
  </si>
  <si>
    <t>Tech-Etch</t>
  </si>
  <si>
    <t>ASSY COVER HEATER COLUMN DUAL CM (JPI)</t>
  </si>
  <si>
    <t>MRPC (JPI)</t>
  </si>
  <si>
    <t>ASSY, SHELF, SAMPLE ORGANIZER</t>
  </si>
  <si>
    <t>186015014
186015020</t>
  </si>
  <si>
    <t>Dave A
Mark Loney</t>
  </si>
  <si>
    <t>289007707
(289004744)</t>
  </si>
  <si>
    <r>
      <t xml:space="preserve">10-Mar-2017 update : Bearing (child part#289004744) from NBM managed to improved to 1000pcs ETD Japan 20-Mar-2017. CEI is following up with Technimetal to ensure shipment is deliver on time to support for April shipment. Closed. 
</t>
    </r>
    <r>
      <rPr>
        <sz val="8"/>
        <rFont val="Arial"/>
        <family val="2"/>
      </rPr>
      <t xml:space="preserve">03-Mar-2017 update : Impacting 10-Apr-2017 shipment and onwards. Technimetal has shortage of bearing (child part#289004744) from NBM. Current committed date from NMB (bearing supplier) as below:-
3000pcs ETD Japan 07-Apr-2017
4000pcs ETD Japan 22-May-2017
Currently Dave A and Mark Loney are helping to expedite bearing from NBM, however there is no improvement at the moment. Will continue follow up and expedite.
CEI is checking with Technimetal the turn around time to assemble into 289007707 upon bearing receive.
</t>
    </r>
  </si>
  <si>
    <r>
      <t>10-Mar-2017 update : After further investigation, ACHB child part is only required for Type II passivation per Waters spec and assembly part will send to Richport for critical clean process prior to release shipment to CM. Based on the COC document submitted by ACHB, their local supplier is paasivate per Waters spec, Type II and found no issue to release the existing material to continue production.</t>
    </r>
    <r>
      <rPr>
        <sz val="8"/>
        <rFont val="Arial"/>
        <family val="2"/>
      </rPr>
      <t xml:space="preserve">
03-Mar-2017 update: Shipment affected from week 11 onwards. ACHB did not passivate per Waters spec. WPPL is clarifying if ACHB local passivation supplier able to comply to Waters spec. TBA</t>
    </r>
  </si>
  <si>
    <t>210000420
441000878</t>
  </si>
  <si>
    <t>ASSY, PCB, 2200 ELEVATOR PERSONALITY
ASSY, CABLE, ELEVATOR D.C. POWER</t>
  </si>
  <si>
    <t>Bob Lincoln
Gene Tancrell</t>
  </si>
  <si>
    <t>186015014
186015020
700002606</t>
  </si>
  <si>
    <t xml:space="preserve">OPTICS BENCH, MACHINING, 2998 </t>
  </si>
  <si>
    <t>JEP</t>
  </si>
  <si>
    <r>
      <rPr>
        <sz val="8"/>
        <color rgb="FF3333FF"/>
        <rFont val="Arial"/>
        <family val="2"/>
      </rPr>
      <t xml:space="preserve">17-Mar-2017 Update: Damaged inventory scrapped in system in plant SG20. Pending issuance of claim settlement from Expeditors, Claim Ref: "Claim20170222 – 205001139 damaged in ADC"
</t>
    </r>
    <r>
      <rPr>
        <sz val="8"/>
        <rFont val="Arial"/>
        <family val="2"/>
      </rPr>
      <t>24-Feb-2017 update : Claim issued to Expeditors for the full cost of the 14 damaged units. Pending credit from Expeditors before scrapping the units</t>
    </r>
    <r>
      <rPr>
        <sz val="8"/>
        <color rgb="FF3333FF"/>
        <rFont val="Arial"/>
        <family val="2"/>
      </rPr>
      <t xml:space="preserve">
</t>
    </r>
    <r>
      <rPr>
        <sz val="8"/>
        <rFont val="Arial"/>
        <family val="2"/>
      </rPr>
      <t>17-Feb-2017 update : Provision for scrap - TBA.
- 14 units damaged at expeditor due to mishandling.
- FUYU quoted USD 950 to cover the cost incurred for re-inspection / re-box as well as left over balance of MOQ of carton box (336pcs)</t>
    </r>
    <r>
      <rPr>
        <sz val="8"/>
        <color rgb="FF3333FF"/>
        <rFont val="Arial"/>
        <family val="2"/>
      </rPr>
      <t xml:space="preserve">
</t>
    </r>
    <r>
      <rPr>
        <sz val="8"/>
        <rFont val="Arial"/>
        <family val="2"/>
      </rPr>
      <t>20-Jan-2017 update : Provision for scrap - TBA.
- 14 units damaged at expeditor due to mishandling.
- Getting FUYU to check on the condition of the physical
- Pending FUYU to advise the quotation for the rework and re-box of 14pcs x 205001139 base on MOQ of 350pcs for the carton box.</t>
    </r>
    <r>
      <rPr>
        <sz val="8"/>
        <color rgb="FF3333FF"/>
        <rFont val="Arial"/>
        <family val="2"/>
      </rPr>
      <t xml:space="preserve">
</t>
    </r>
    <r>
      <rPr>
        <sz val="8"/>
        <rFont val="Arial"/>
        <family val="2"/>
      </rPr>
      <t>05-Aug-2016 update : Rework activity need to be further push out until further notice.</t>
    </r>
    <r>
      <rPr>
        <sz val="8"/>
        <color rgb="FF3333FF"/>
        <rFont val="Arial"/>
        <family val="2"/>
      </rPr>
      <t xml:space="preserve">
</t>
    </r>
    <r>
      <rPr>
        <sz val="8"/>
        <rFont val="Arial"/>
        <family val="2"/>
      </rPr>
      <t>29-Jul-2016 update : Final Qty to be salvaged is 182pcs(13 pallets). Working with FUYU on when to start to perform rework activity. Total cost : USD 7672.22 (USD 900 (labor cost) + USD 6772.22 (Rework cost))</t>
    </r>
    <r>
      <rPr>
        <sz val="8"/>
        <color rgb="FF3333FF"/>
        <rFont val="Arial"/>
        <family val="2"/>
      </rPr>
      <t xml:space="preserve">
</t>
    </r>
    <r>
      <rPr>
        <sz val="8"/>
        <rFont val="Arial"/>
        <family val="2"/>
      </rPr>
      <t>08-Apr-2016 update : Dismantle and rework activity estimated to be performed by early July 2016. Final Qty to be finalised.</t>
    </r>
    <r>
      <rPr>
        <sz val="8"/>
        <color rgb="FF3333FF"/>
        <rFont val="Arial"/>
        <family val="2"/>
      </rPr>
      <t xml:space="preserve">
</t>
    </r>
    <r>
      <rPr>
        <sz val="8"/>
        <rFont val="Arial"/>
        <family val="2"/>
      </rPr>
      <t>01-Apr-2016 update : Revised quotation as attached to be reviewed on 05-Apr-2016</t>
    </r>
    <r>
      <rPr>
        <sz val="8"/>
        <color rgb="FF3333FF"/>
        <rFont val="Arial"/>
        <family val="2"/>
      </rPr>
      <t xml:space="preserve">
</t>
    </r>
    <r>
      <rPr>
        <sz val="8"/>
        <rFont val="Arial"/>
        <family val="2"/>
      </rPr>
      <t>04-Mar-2016 update : Revised quotation as attached.</t>
    </r>
    <r>
      <rPr>
        <sz val="8"/>
        <color rgb="FF3333FF"/>
        <rFont val="Arial"/>
        <family val="2"/>
      </rPr>
      <t xml:space="preserve">
</t>
    </r>
    <r>
      <rPr>
        <sz val="8"/>
        <rFont val="Arial"/>
        <family val="2"/>
      </rPr>
      <t>19-Feb-2016 update : Getting FUYU to re-quote for rework cost. (Dismantle the bottle tray). TBA</t>
    </r>
    <r>
      <rPr>
        <sz val="8"/>
        <color rgb="FF3333FF"/>
        <rFont val="Arial"/>
        <family val="2"/>
      </rPr>
      <t xml:space="preserve">
</t>
    </r>
    <r>
      <rPr>
        <sz val="8"/>
        <rFont val="Arial"/>
        <family val="2"/>
      </rPr>
      <t xml:space="preserve">05-Feb-2016 update : Quotation obtain as attached
29-Jan-2016 update : Pending Fuyu to provide dismantle quotation and new quote for Part# 205001139.
To explore feasibility to rework 205001139 to 205001247. Total 14 purchased parts involved.
4 parts - common to 205001247.
3 parts - unique, need to scrap.
7 parts - common to Milford or other CMs. 
</t>
    </r>
    <r>
      <rPr>
        <b/>
        <u/>
        <sz val="8"/>
        <color rgb="FFFF0000"/>
        <rFont val="Arial"/>
        <family val="2"/>
      </rPr>
      <t>Important note:</t>
    </r>
    <r>
      <rPr>
        <b/>
        <sz val="8"/>
        <rFont val="Arial"/>
        <family val="2"/>
      </rPr>
      <t xml:space="preserve"> </t>
    </r>
    <r>
      <rPr>
        <b/>
        <sz val="8"/>
        <color rgb="FFFF0000"/>
        <rFont val="Arial"/>
        <family val="2"/>
      </rPr>
      <t>The rework require major effort (strip / dismantle the bottle tray till individual piece part level) - may impose high rework cost and possess risk in part damage as well.</t>
    </r>
  </si>
  <si>
    <t xml:space="preserve">Paul Ebai
</t>
  </si>
  <si>
    <t>415002903
279003532</t>
  </si>
  <si>
    <t>BEZEL, DETECTOR, 2475, ALTUS A-10
ASSY, DETECTOR, FLR., HPLC, ALTUS, A-10</t>
  </si>
  <si>
    <t>Fu Yu
Venture</t>
  </si>
  <si>
    <t>Nic Swajza
Matt Franklin</t>
  </si>
  <si>
    <t>186015038
186015043
186015049
700005439</t>
  </si>
  <si>
    <r>
      <t xml:space="preserve">07-Apr-2017 update : TMD010303 (expiry date:20-Jun-2017) already released to Venture to resume production. Will follow up to release </t>
    </r>
    <r>
      <rPr>
        <b/>
        <sz val="8"/>
        <color rgb="FF0000FF"/>
        <rFont val="Arial"/>
        <family val="2"/>
      </rPr>
      <t>ECR 9214017</t>
    </r>
    <r>
      <rPr>
        <sz val="8"/>
        <color rgb="FF0000FF"/>
        <rFont val="Arial"/>
        <family val="2"/>
      </rPr>
      <t xml:space="preserve">.
</t>
    </r>
    <r>
      <rPr>
        <sz val="8"/>
        <rFont val="Arial"/>
        <family val="2"/>
      </rPr>
      <t>31-Mar-2017 update : Venture has highlighted that they received new revision of 415002903, but the drawing has not been updated yet, and BOM/ASP of 279003532 is not updated to reflect the additional materials. Checked with Nic on the progress for ECR9214017, and there is a delay in completing the ECO on time. Matt has routed TMD010303 for review, and has given Matt a due date on 31-Mar-17 for TMD issuance, in order to resume production on time for 5-Apr-17 shipment.</t>
    </r>
  </si>
  <si>
    <t>Edwin/ Erwin</t>
  </si>
  <si>
    <t>THERMAL CIRCUITS INC</t>
  </si>
  <si>
    <t>ASSY HEATER ELEMENT</t>
  </si>
  <si>
    <r>
      <rPr>
        <sz val="8"/>
        <rFont val="Arial"/>
        <family val="2"/>
      </rPr>
      <t>26-May-2017 update : Scrap the parts under WPPL to close this case since this material was exposure prior to re-texturing the tool</t>
    </r>
    <r>
      <rPr>
        <sz val="8"/>
        <color rgb="FF0000FF"/>
        <rFont val="Arial"/>
        <family val="2"/>
      </rPr>
      <t xml:space="preserve">
</t>
    </r>
    <r>
      <rPr>
        <sz val="8"/>
        <rFont val="Arial"/>
        <family val="2"/>
      </rPr>
      <t xml:space="preserve">19- May- 2017 update : The 124 pcs in question has been reviewed by Eugene and Erwin from Waters QA previously and found to be unacceptable. 
Do not think it any value to revisit this disposition. If Paul and MRPC like to look into it, can arrange for those to be sent back. 
On financial side, I would recommend a decision to scrap the parts under WPPL to close this case so that we can focus on acceptance moving forward. 
28-Apr-2017 update : Need to establish cosmetic criteria for molded parts, MRPC propose to base on SPI guidelines. Edwin to follow up with MRPC for details while Erwin to follow up with Milford SQE on acceptance criteria.  </t>
    </r>
    <r>
      <rPr>
        <sz val="8"/>
        <color rgb="FF0000FF"/>
        <rFont val="Arial"/>
        <family val="2"/>
      </rPr>
      <t xml:space="preserve">
</t>
    </r>
    <r>
      <rPr>
        <sz val="8"/>
        <rFont val="Arial"/>
        <family val="2"/>
      </rPr>
      <t xml:space="preserve">21-Apr-2017 update: no impact to production. </t>
    </r>
    <r>
      <rPr>
        <u/>
        <sz val="8"/>
        <rFont val="Arial"/>
        <family val="2"/>
      </rPr>
      <t xml:space="preserve">Next shipment from MRPC, 160pcs will ETD 28-Apr &amp; ETA GES 05-May. </t>
    </r>
    <r>
      <rPr>
        <sz val="8"/>
        <rFont val="Arial"/>
        <family val="2"/>
      </rPr>
      <t>Summary of Discussions and Action Items, please refer to attached file for details</t>
    </r>
    <r>
      <rPr>
        <sz val="8"/>
        <color rgb="FF0000FF"/>
        <rFont val="Arial"/>
        <family val="2"/>
      </rPr>
      <t xml:space="preserve">
</t>
    </r>
    <r>
      <rPr>
        <sz val="8"/>
        <rFont val="Arial"/>
        <family val="2"/>
      </rPr>
      <t xml:space="preserve">13-Apr-2017 update: Edwin will be in Milford (week of 10-14 Apr 2017) for discussion with Jason Dion and Paul Ebai on this part. One sample has been sent over to Milford by GES for Edwin to discuss with Milford. Action owner: Edwin
</t>
    </r>
    <r>
      <rPr>
        <u/>
        <sz val="8"/>
        <rFont val="Arial"/>
        <family val="2"/>
      </rPr>
      <t xml:space="preserve">Delivery status from MRPC:- </t>
    </r>
    <r>
      <rPr>
        <sz val="8"/>
        <rFont val="Arial"/>
        <family val="2"/>
      </rPr>
      <t xml:space="preserve"> Venture continue follow up MRPC for subsequent delivery.
40pcs ETA 13-Apr
120pcs ETA 17-Apr</t>
    </r>
    <r>
      <rPr>
        <sz val="8"/>
        <color rgb="FF0000FF"/>
        <rFont val="Arial"/>
        <family val="2"/>
      </rPr>
      <t xml:space="preserve">
</t>
    </r>
    <r>
      <rPr>
        <sz val="8"/>
        <rFont val="Arial"/>
        <family val="2"/>
      </rPr>
      <t xml:space="preserve">07-Apr-2017 update : Edwin will be in Milford (week of 10-14 Apr 2017) for discussion with Jason Dion and Paul Ebai on this part. One sample has been sent over to Milford by GES for Edwin to discuss with Milford. Action owner: Edwin
</t>
    </r>
    <r>
      <rPr>
        <b/>
        <u/>
        <sz val="8"/>
        <rFont val="Arial"/>
        <family val="2"/>
      </rPr>
      <t>Delivery status from MRPC:-</t>
    </r>
    <r>
      <rPr>
        <sz val="8"/>
        <rFont val="Arial"/>
        <family val="2"/>
      </rPr>
      <t xml:space="preserve">
80pcs ETA 10-Apr
40pcs ETA 13-Apr
120pcs ETA 17-Apr</t>
    </r>
    <r>
      <rPr>
        <sz val="8"/>
        <color rgb="FF0000FF"/>
        <rFont val="Arial"/>
        <family val="2"/>
      </rPr>
      <t xml:space="preserve">
</t>
    </r>
    <r>
      <rPr>
        <sz val="8"/>
        <rFont val="Arial"/>
        <family val="2"/>
      </rPr>
      <t>31-Mar-2017 update : After Milford team visit to MRPC, this is the summary of the review:
594 molded parts after the tool was re-textured will be disposition of "Use As Is".  80 pc of 594 pc shipped to Venture and the balance of 514 pc are acceptable as is. MRPC will perform a thermal study on the tool during the next production run to determine the temperature profile on the cavity surface near all ejector pins reach the required temperatures recommended for the material requirements. If the thermal study is acceptable, then MRPC is suggesting that Waters consider a very light vapor hone finish to slightly lower the gloss of the part that may minimize the ghosting/shadowing effect in viewing the part in the vertical position.</t>
    </r>
    <r>
      <rPr>
        <sz val="8"/>
        <color rgb="FF0000FF"/>
        <rFont val="Arial"/>
        <family val="2"/>
      </rPr>
      <t xml:space="preserve">
</t>
    </r>
    <r>
      <rPr>
        <sz val="8"/>
        <rFont val="Arial"/>
        <family val="2"/>
      </rPr>
      <t>24-Mar-2017 update : No Impact to Q1 shipment. Parts reviewed by Paul on 22 March and on the same day, MRPC shipped initial partial shipment with slight ghosting. 40pcs passed (out of 80pcs) and released to production. Remaining 40pcs Venture require Eugene to verify whether it can be used. Eugene follow up with Paul on the closure of the SCAR. Venture Quality to monitor the subsequent lot 2-3, Venture purchasing to follow up with MRPC for subsequent delivery date and Qty.</t>
    </r>
    <r>
      <rPr>
        <sz val="8"/>
        <color rgb="FF0000FF"/>
        <rFont val="Arial"/>
        <family val="2"/>
      </rPr>
      <t xml:space="preserve">
</t>
    </r>
    <r>
      <rPr>
        <sz val="8"/>
        <rFont val="Arial"/>
        <family val="2"/>
      </rPr>
      <t>17-Mar-2017 update : MRPC is still on track per original schedule. 17th Mar will send the part to Paul Ebai to review and will run partial on 22-Mar-2017. Eugene will sort the 163pcs "rejected" parts from Venture to confirm the "rejected" parts can or cannot be used and will updatet the result on 22-Mar-2017.</t>
    </r>
    <r>
      <rPr>
        <sz val="8"/>
        <color rgb="FF0000FF"/>
        <rFont val="Arial"/>
        <family val="2"/>
      </rPr>
      <t xml:space="preserve">
</t>
    </r>
    <r>
      <rPr>
        <sz val="8"/>
        <rFont val="Arial"/>
        <family val="2"/>
      </rPr>
      <t>10-Mar-2017 update : WPPL/Venture has done sorting for Venture inventory. 24pcs accepted out of 199pcs. Instructed Venture to prioritize for 5049 instrument. Continue expedite with MRPC for progress and expedite shipment with good material.
1.      Cavity Block is sent out to the tool maker for re-texturing-  Monday, March 6.
2.      Cavity Block will return to MRPC NE-  Friday, March 10
3.      Cavity Block inspection and assembly into tool. This includes cleaning, adding vents for Gas, adjusting KO pins , March 16
4.      Start to run parts-  March 16
5.      Start assembling of parts- March 20
6.      Start making partial shipments-  March 22</t>
    </r>
    <r>
      <rPr>
        <sz val="8"/>
        <color rgb="FF0000FF"/>
        <rFont val="Arial"/>
        <family val="2"/>
      </rPr>
      <t xml:space="preserve">
</t>
    </r>
    <r>
      <rPr>
        <sz val="8"/>
        <rFont val="Arial"/>
        <family val="2"/>
      </rPr>
      <t xml:space="preserve">03-Mar-2017 update : </t>
    </r>
    <r>
      <rPr>
        <b/>
        <sz val="8"/>
        <rFont val="Arial"/>
        <family val="2"/>
      </rPr>
      <t xml:space="preserve">Immediate impact to production. </t>
    </r>
    <r>
      <rPr>
        <sz val="8"/>
        <rFont val="Arial"/>
        <family val="2"/>
      </rPr>
      <t>QOH at Venture (200pcs) all found with white silver marking on the cover plate.</t>
    </r>
    <r>
      <rPr>
        <b/>
        <sz val="8"/>
        <rFont val="Arial"/>
        <family val="2"/>
      </rPr>
      <t xml:space="preserve"> No visibility for the recovery plan as of now and how soon the porduction can be recovered.</t>
    </r>
    <r>
      <rPr>
        <sz val="8"/>
        <rFont val="Arial"/>
        <family val="2"/>
      </rPr>
      <t xml:space="preserve">
Quality issue due to cosmetic reject - blush mark. This has been highlighted by Waters in December 2016. Currently supplier has hold back the inventory for shipment as all parts are found in bad condition including inventory at Venture. MRPC is working internally on process improvement on tooling/fixture to ensure no white silver marking on the cover plate.</t>
    </r>
  </si>
  <si>
    <r>
      <t xml:space="preserve">02 June 2017 update : Venture receive 250pcs, this part is no longer critical.
</t>
    </r>
    <r>
      <rPr>
        <sz val="8"/>
        <rFont val="Arial"/>
        <family val="2"/>
      </rPr>
      <t>26-May-2017 update :Thermal circuit have quality issue. This part might affect FTN shipments from 21/Jun onwards.  Quality arose and Thermal Circuit still have some corrective actions to be taken off.</t>
    </r>
    <r>
      <rPr>
        <sz val="8"/>
        <color rgb="FF0000FF"/>
        <rFont val="Arial"/>
        <family val="2"/>
      </rPr>
      <t xml:space="preserve">
</t>
    </r>
  </si>
  <si>
    <t>POWER SUPPLY  270 WATT  INC INRUSH LIMIT</t>
  </si>
  <si>
    <t xml:space="preserve">COVER  INTEGRAL PCB  HTCH-A
</t>
  </si>
  <si>
    <t>Trend</t>
  </si>
  <si>
    <t>ASSY PCB TCM REV C</t>
  </si>
  <si>
    <t>16 June 2017 update : Tester is down which will affect the TCM model. Will be short of 2 units for 28 June shipment. Waitng for Waters to send in the part needed to fix the tester.</t>
  </si>
  <si>
    <t>R COVER FLD ACQUITY</t>
  </si>
  <si>
    <r>
      <t xml:space="preserve">30 June 2017 update : Both ECO9214851 and ECO9214563 to CEI and implemented. 
</t>
    </r>
    <r>
      <rPr>
        <sz val="8"/>
        <rFont val="Arial"/>
        <family val="2"/>
      </rPr>
      <t>09 June 2017 update: Customer reported burned/melted power connector in several sample organizer instruments.
- TMD010283 (expire on 05-May-2017) - expiration will be extended to 23 Jun 2017
 (1) Rework existing PCB 210000420 into 210001161.
 (2) New PCB 210001161 must use with new cable 441001987.
-Current status: TMD is active. Will be in progress for all fresh builds until TMD expires or upon ECO release.  ECO9214851 – released new board. ECO9214563 – released new cable.
- ECO 9213776 hves been released to have both part# 210001161 &amp; 441001987 structured into BOM and update ASPs. 
- Status for spare new P/N - ECR9215383,to release spare part# 700011556 (Kit, 2200 Elevator Personality PCB/Cable) &amp; 700011557 (ASSY, CABLE, ELEVATOR 24VDC POWER) ECO released.</t>
    </r>
    <r>
      <rPr>
        <sz val="8"/>
        <color rgb="FF0000FF"/>
        <rFont val="Arial"/>
        <family val="2"/>
      </rPr>
      <t xml:space="preserve">
</t>
    </r>
    <r>
      <rPr>
        <sz val="8"/>
        <rFont val="Arial"/>
        <family val="2"/>
      </rPr>
      <t xml:space="preserve">21-Apr-2017 update: Customer reported burned/melted power connector in several sample organizer instruments.
</t>
    </r>
    <r>
      <rPr>
        <b/>
        <u/>
        <sz val="8"/>
        <rFont val="Arial"/>
        <family val="2"/>
      </rPr>
      <t>- TMD010283 (expire on 05-May-2017) - expiration will be extended to 23 Jun 2017</t>
    </r>
    <r>
      <rPr>
        <sz val="8"/>
        <rFont val="Arial"/>
        <family val="2"/>
      </rPr>
      <t xml:space="preserve">
 (1) Rework existing PCB 210000420 into 210001161.
 (2) New PCB 210001161 must use with new cable 441001987.
-Current status: TMD is active. Will be in progress for all fresh builds until TMD expires or upon ECO release.  ECO9214851 – released new board. ECO9214563 – released new cable.
- Follow up to release ECR 9213776 to have both part# 210001161 &amp; 441001987 structured into BOM and update ASPs. Current ECR status : Assigned
- Status for spare new P/N
</t>
    </r>
    <r>
      <rPr>
        <b/>
        <u/>
        <sz val="8"/>
        <rFont val="Arial"/>
        <family val="2"/>
      </rPr>
      <t>TMD010308 - TMD has been closed.</t>
    </r>
    <r>
      <rPr>
        <sz val="8"/>
        <rFont val="Arial"/>
        <family val="2"/>
      </rPr>
      <t xml:space="preserve">
07-Apr-2017 update: Customer reported burned/melted power connector in several sample organizer instruments.
</t>
    </r>
    <r>
      <rPr>
        <b/>
        <u/>
        <sz val="8"/>
        <rFont val="Arial"/>
        <family val="2"/>
      </rPr>
      <t>- TMD010283 (expire on 05-May-2017)</t>
    </r>
    <r>
      <rPr>
        <sz val="8"/>
        <rFont val="Arial"/>
        <family val="2"/>
      </rPr>
      <t xml:space="preserve">
 (1) Rework existing PCB 210000420 into 210001161.
 (2) New PCB 210001161 must use with new cable 441001987.
-Current status: TMD is active. Will be in progress for all fresh builds until TMD expires or upon ECO release.  ECO9214851 – released new board. ECO9214563 – released new cable.
- Follow up to release ECR 9213776 to have both part# 210001161 &amp; 441001987 structured into BOM and update ASPs.
- Status for spare new P/N
TMD010308
For rework of units sent back to CEI from DC
</t>
    </r>
    <r>
      <rPr>
        <b/>
        <u/>
        <sz val="8"/>
        <rFont val="Arial"/>
        <family val="2"/>
      </rPr>
      <t>- TMD010308 (expire on 20-Jun-2017)</t>
    </r>
    <r>
      <rPr>
        <sz val="8"/>
        <rFont val="Arial"/>
        <family val="2"/>
      </rPr>
      <t xml:space="preserve">
 (1)Remove shield only
-WJ had buyoff CEI's rework instruction and first unit reworked.
-Current status: TMD is active.
-Total RMA is 101x
  RMA from ADC - 12x 20-Mar, 30x 22-Mar, 25x 23-Mar (Total 67x)
  RMA from Japan – 2x – 29-Mar (Total 2x)
  RMA from EDC - TBC (Total 32x) – Shipment delayed, scheduled to return to CEI on 10-Apr (Mon).
-Follow up:
(1) Rework for units from GDC to be confirmed</t>
    </r>
    <r>
      <rPr>
        <sz val="8"/>
        <color rgb="FF0000FF"/>
        <rFont val="Arial"/>
        <family val="2"/>
      </rPr>
      <t xml:space="preserve">
</t>
    </r>
    <r>
      <rPr>
        <sz val="8"/>
        <rFont val="Arial"/>
        <family val="2"/>
      </rPr>
      <t xml:space="preserve">30-Mar-2017 update : Customer reported burned/melted power connector in several sample organizer instruments.
</t>
    </r>
    <r>
      <rPr>
        <b/>
        <u/>
        <sz val="8"/>
        <rFont val="Arial"/>
        <family val="2"/>
      </rPr>
      <t>TMD010283 (expire on 05-May-2017)</t>
    </r>
    <r>
      <rPr>
        <sz val="8"/>
        <rFont val="Arial"/>
        <family val="2"/>
      </rPr>
      <t xml:space="preserve">
 (1) Rework existing PCB 210000420 into 210001161.
 (2) New PCB 210001161 must use with new cable 441001987.
-Current status: TMD has been implemented. Will be in progress for all fresh builds until TMD expires or upon ECO release.
- Follow up to release ECR 9213776 to have both part# 210001161 &amp; 441001987 structured into BOM. 
- Current spare P/N will not be reworked until spare new P/N is released. Randy Ryder will follow up on this ECR.
</t>
    </r>
    <r>
      <rPr>
        <b/>
        <u/>
        <sz val="8"/>
        <rFont val="Arial"/>
        <family val="2"/>
      </rPr>
      <t>TMD010308 (expire on 20-Jun-2017)</t>
    </r>
    <r>
      <rPr>
        <sz val="8"/>
        <rFont val="Arial"/>
        <family val="2"/>
      </rPr>
      <t xml:space="preserve">
FOr rework of units sent back to CEI from DC
 (1)Remove shield only
-Current status: TMD has been implemented.
-Total RMA is 101x
  RMA from ADC - 12x 20-Mar, 30x 22-Mar, 25x 23-Mar (Total 67x)
  RMA from Japan - 2x 29-Mar (Total 2x)
  RMA from EDC - TBC (Total 32x) (arriving Singapore mid next week)
-Follow up:
(1) Rework for units from GDC to be confirmed - probably rework in Milford. Randy to confirm. 
24-Mar-2017 update : Customer reported burned/melted power connector in several sample organizer instruments.
</t>
    </r>
    <r>
      <rPr>
        <b/>
        <u/>
        <sz val="8"/>
        <rFont val="Arial"/>
        <family val="2"/>
      </rPr>
      <t>- TMD010283 (expire on 05-May-2017)</t>
    </r>
    <r>
      <rPr>
        <sz val="8"/>
        <rFont val="Arial"/>
        <family val="2"/>
      </rPr>
      <t xml:space="preserve">
 (1) Rework existing PCB 210000420 into 210001161.
 (2) New PCB 210001161 must use with new cable 441001987.
-Current status: TMD has been implemented. Will be in progress for all fresh builds until TMD expires or upon ECO release.
- Follow up to release ECR 9213776 to have both part# 210001161 &amp; 441001987 structured into BOM.
- Status for spare new P/N
</t>
    </r>
    <r>
      <rPr>
        <b/>
        <u/>
        <sz val="8"/>
        <rFont val="Arial"/>
        <family val="2"/>
      </rPr>
      <t>TMD010308</t>
    </r>
    <r>
      <rPr>
        <sz val="8"/>
        <rFont val="Arial"/>
        <family val="2"/>
      </rPr>
      <t xml:space="preserve">
FOr rework of units sent back to CEI from DC
- TMD010308 (expire on 20-Jun-2017)
 (1)Remove shield only
-WJ had buyoff CEI's reowkr instruction and first unit reworked.
-Current status: TMD has been implemented.
-Total RMA is 101x
  RMA from ADC - 12x 20-Mar, 30x 22-Mar, 25x 23-Mar (Total 67x)
  RMA from Japan - TBC (Total 2x)
  RMA from EDC - TBC (Total 32x)
-FOllow up:
(1) Rework for units from GDC to be confirmed
17-Mar-2017 update : Customer reported burned/melted power connector in several sample organizer instruments.
- TMD010283 (expire on 05-May-2017)
 (1) Rework existing PCB 210000420 into 210001161.
 (2) New PCB 210001161 must use with new cable 441001987.
-New cable FA has been approved.
-WJ and Edwin had buyoff CEI's rework instruction.
-Current status: TMD has been implemented. 6 units of CPSO had completed buyoff under TMD010283. WJ to release list of S/N of first 6 units of CPSO.
- Follow up to release ECR 9213776 to have both part# 210001161 &amp; 441001987 structured into BOM.
10-Mar-2017 update : Customer reported burned/melted power connector in several sample organizer instruments.
- TMD010283 (expire on 05-May-2017)
 (1) Rework existing PCB 210000420 into 210001161.
 (2) New PCB 210001161 must use with new cable 441001987.
-Desmond and WJ to review CEI's TCN and rework instruction.
-Current status: TMD has not been implemented. Implementation after cable 441001987 approval granted from Milford.
- New cable 441001987, 2pcs FA sample will ETA Milford 13-Mar-2017, result should be available on 14-Mar-2017.
- Has instructed CEI to proceed to build new PCBA 210001161.
- Follow up to release ECR 9213776 to have both part# 210001161 &amp; 441001987 structured into BOM.
</t>
    </r>
  </si>
  <si>
    <t>Bethany/ Jie Hui</t>
  </si>
  <si>
    <r>
      <t xml:space="preserve">30 June 2017 update: 22pcs ETA 30/Jun &amp; 12pcs ETA 7/Jul. No impact to July production, continue to follow up with Venture for subsequent delivery for entire Q2.
</t>
    </r>
    <r>
      <rPr>
        <sz val="8"/>
        <rFont val="Arial"/>
        <family val="2"/>
      </rPr>
      <t>23 June 2017 update : Impacting shipment on 5/Jul. ETD &amp; Qty pending Prod advise. cosmetic Issue (Jigging Point/Dent). Pending subsequent delivery confirmation</t>
    </r>
  </si>
  <si>
    <r>
      <t xml:space="preserve">30 June 2017 update : 60pcs ETA 5/Jul. No impact to July production, continue to follow up with Venture for subsequent delivery for entire Q2.
</t>
    </r>
    <r>
      <rPr>
        <sz val="8"/>
        <rFont val="Arial"/>
        <family val="2"/>
      </rPr>
      <t>23 June 2017 update : Cosmetic issue (Dented). Impacting shipment on 19/Jul. Next delivery date to be confirmed by Trend.</t>
    </r>
    <r>
      <rPr>
        <sz val="8"/>
        <color rgb="FF0000FF"/>
        <rFont val="Arial"/>
        <family val="2"/>
      </rPr>
      <t xml:space="preserve">
</t>
    </r>
    <r>
      <rPr>
        <sz val="8"/>
        <rFont val="Arial"/>
        <family val="2"/>
      </rPr>
      <t>16 June 2017 update : TREND has done the sorting for all invty (W1400003882-COVER  INTEGRAL PCB  HTCH-A)\ on 15 June and turned out all rejected. Thus, shipment for Column Heater (W1186015042-R) on 21/Jun will be affected. There’s another lot that is due for delivery to GES on 16/Jun, but TREND will still need to check and re-screen to see if the lot has the same condition.</t>
    </r>
  </si>
  <si>
    <r>
      <t xml:space="preserve">30 June 2017 update: Replacement part from supplier received, Venture activated overtime to complete the remaining 6 units to be ship on 5 July or else 6 units will be slip to Friday 7 July. 
</t>
    </r>
    <r>
      <rPr>
        <sz val="8"/>
        <rFont val="Arial"/>
        <family val="2"/>
      </rPr>
      <t>23 June 2017 update : 19u ETD 05/Jul, 6u ETD 07/Jul; W1279002268-R(SL Power) 100pcs cannot be use due carton damage when cargo received. Able to pull in next open PO from 07-Jul to ETA 28-Jun.</t>
    </r>
    <r>
      <rPr>
        <sz val="8"/>
        <color rgb="FF0000FF"/>
        <rFont val="Arial"/>
        <family val="2"/>
      </rPr>
      <t xml:space="preserve">
</t>
    </r>
    <r>
      <rPr>
        <sz val="8"/>
        <rFont val="Arial"/>
        <family val="2"/>
      </rPr>
      <t>08 June 2017 Update : 19u ETD 05-Jul, 6u 07-Jul; W1279002268-R(SL Power) 100pcs cannot be use due carton damage when cargo received. Able to pull in next open PO from 07-Jul to ETA 28-Jun</t>
    </r>
  </si>
  <si>
    <t>ATRONIX</t>
  </si>
  <si>
    <t>186015017 186015046</t>
  </si>
  <si>
    <t>ASSY  CABLE  LIGHT PIPE  EXTENDED</t>
  </si>
  <si>
    <t>ALLIANCE 2475 MULTICHANNEL FLR DETECTOR</t>
  </si>
  <si>
    <t>Description</t>
  </si>
  <si>
    <t>WPPL FA buy off plan</t>
  </si>
  <si>
    <t>Foamtec</t>
  </si>
  <si>
    <t xml:space="preserve">Status </t>
  </si>
  <si>
    <t>Foamtec will be relocating their office to Woodlands area and the manufacturing operation to Johor Bahru, Malaysia</t>
  </si>
  <si>
    <t>No</t>
  </si>
  <si>
    <t>B&amp;E</t>
  </si>
  <si>
    <t>CM</t>
  </si>
  <si>
    <t>Flex/Venture/CEI</t>
  </si>
  <si>
    <r>
      <t xml:space="preserve">14 July 2017 update : 1u 186015017 impact on ww30. Current ETA 24/Jul, Qty 400pcs to bridge up the gap. (ATRONIX is shortage of an unique child-part (# 405011011)
</t>
    </r>
    <r>
      <rPr>
        <sz val="8"/>
        <rFont val="Arial"/>
        <family val="2"/>
      </rPr>
      <t xml:space="preserve">07 July 2017 update : Original ETA date from supplier is 12-Jul, Latest (current) ETA has been reschedule out to 31-Jul. Reason is that ATRONIX is shortage of an unique child-part (# 405011011 REV.A).  Milford is facing shortage for this item as well therefore unable to support. </t>
    </r>
  </si>
  <si>
    <r>
      <t xml:space="preserve">21 July update: CoC obtained from SL Power, 40 pcs at IQC is being released. No impact to production. 
</t>
    </r>
    <r>
      <rPr>
        <sz val="8"/>
        <rFont val="Arial"/>
        <family val="2"/>
      </rPr>
      <t>14 July 2014 update : Will resume Production upon receive the 6 pcs(RoHs) from Milford  to build the past due 3u and replace the 2u which previously build with non-RoHs power supply which already shipped to Europe. The 40pcs at IQC confirmed is RoHs material and to be released once receive CoC from SL power.</t>
    </r>
    <r>
      <rPr>
        <sz val="8"/>
        <color rgb="FF0000FF"/>
        <rFont val="Arial"/>
        <family val="2"/>
      </rPr>
      <t xml:space="preserve">
</t>
    </r>
    <r>
      <rPr>
        <sz val="8"/>
        <rFont val="Arial"/>
        <family val="2"/>
      </rPr>
      <t>07 July 2017 Update : Per Venture feedback, SL power shipment being received with wrong revision. While pending findings from Venture, checking with Milford to support for July shipment.</t>
    </r>
  </si>
  <si>
    <t>CM FA  submission date</t>
  </si>
  <si>
    <t>Venture/Flex</t>
  </si>
  <si>
    <t xml:space="preserve">HOUSING, EM OPTICS BENCH, MACHINING </t>
  </si>
  <si>
    <t>WAT045248</t>
  </si>
  <si>
    <t>HPMV Sub Assy Testing</t>
  </si>
  <si>
    <t>Flex</t>
  </si>
  <si>
    <t>186269505
186269506
WAT045438</t>
  </si>
  <si>
    <t>Manufacturing</t>
  </si>
  <si>
    <t>Mike Higgins
Fred Sarrifi</t>
  </si>
  <si>
    <t>Flex/Eugene</t>
  </si>
  <si>
    <t>Target Phase-in date</t>
  </si>
  <si>
    <t>Sheetmetal - Total 29 parts
Changed from supplier Metal component to Baiteng
- CR</t>
  </si>
  <si>
    <t>3 Optic benches
Qualifying new raw cast supplier from TPI to China Synergy
 - CR, eliminate Quality and logistic issue</t>
  </si>
  <si>
    <t>Manufacturing Relocation</t>
  </si>
  <si>
    <t>Multisource
(Haus Specialty)</t>
  </si>
  <si>
    <t>Launching new tool for child part# WAT207031(Child part for WAT207032)
 - Tool replacement</t>
  </si>
  <si>
    <t>Firmware upgrade</t>
  </si>
  <si>
    <t xml:space="preserve"> 186015029 186015043 186017000 </t>
  </si>
  <si>
    <t>Closed</t>
  </si>
  <si>
    <t>XDUCER PRESSURE FLEX CABLE 20K PSI</t>
  </si>
  <si>
    <t>DJ Instruments</t>
  </si>
  <si>
    <t>11 Aug 17 update: No impact to production.
Defect:
Difference Plating covered. TMD010372 received on 11Aug 2017 TMD expiry date: 08 Feb 2018. 
Affected PN: 279002494, 279001380 (Milford), 279001951 (Venture) &amp; 27900881 (Flex).</t>
  </si>
  <si>
    <r>
      <t xml:space="preserve">11 Aug 17 update: New Firmware approved and shipment released.
</t>
    </r>
    <r>
      <rPr>
        <sz val="8"/>
        <rFont val="Arial"/>
        <family val="2"/>
      </rPr>
      <t>04 Aug 17 update: Firmware upgrade issue. Venture is allowed to build and test the instruments affected, but not allow to ship until given green light by Waters upon IQ activity is completed and approved.</t>
    </r>
  </si>
  <si>
    <t>186247500
186015029</t>
  </si>
  <si>
    <r>
      <t xml:space="preserve">11 Aug 17 update: B&amp;E managed to improve to ship 24pcs ETD on 15 Aug 17. Venture to continue to closely monitor shipment from B&amp;E
</t>
    </r>
    <r>
      <rPr>
        <sz val="8"/>
        <rFont val="Arial"/>
        <family val="2"/>
      </rPr>
      <t>04 Aug 17 update : Replacement 3u Target ETD 8'Aug and will on hold. Original 3u put on hold for shipment is using alternate vendor (China Synergy) raw cast material. Can only release the instruments for shipment upon FA approval of the new vendor material. (new firmware to be immediately implemented to use thus potential impact affecting the shipment on 8 Aug 2017 and onwards)</t>
    </r>
  </si>
  <si>
    <t xml:space="preserve">405000928
</t>
  </si>
  <si>
    <t>HOUSING  EM OPTICS BENCH  MACHINING</t>
  </si>
  <si>
    <t>186017006
186002475
186247500</t>
  </si>
  <si>
    <r>
      <t xml:space="preserve">11 Aug 17 update: 
Current delivery date from B&amp;E as below:
22/08/2017 - 30pcs
28/08/2017 - 30pcs
Venture is still workinng with supplier for better delivery date  
</t>
    </r>
    <r>
      <rPr>
        <sz val="8"/>
        <rFont val="Arial"/>
        <family val="2"/>
      </rPr>
      <t xml:space="preserve">04 Aug 17 update : 3u Target ETD 8'Aug. Original 3u Put on hold for shipment is using alternate vendor (China Synergy) raw cast material. Only release the instruments for shipment upon FA approval of the new vendor material. </t>
    </r>
  </si>
  <si>
    <r>
      <t xml:space="preserve">11 Aug 17 update:
Current delivery date from B&amp;E as below:
22/09/2017 - 40pcs 
29/09/2017 -  20pcs  
Venture is still workinng with supplier for better delivery date 
</t>
    </r>
    <r>
      <rPr>
        <sz val="8"/>
        <rFont val="Arial"/>
        <family val="2"/>
      </rPr>
      <t>28 July 17 update: Potential impact to ww38 &amp; 39 production. B&amp;E just received 300pcs raw cast from TPI. B&amp;E needs 5 weeks LT to perform machining &amp; surface treatment.Venture needs to closely monitor delivery schedule from B&amp;E. Please refer to delivery tab for delivery.</t>
    </r>
    <r>
      <rPr>
        <sz val="8"/>
        <color rgb="FF0000FF"/>
        <rFont val="Arial"/>
        <family val="2"/>
      </rPr>
      <t xml:space="preserve"> 
</t>
    </r>
  </si>
  <si>
    <t xml:space="preserve">Flex </t>
  </si>
  <si>
    <r>
      <t xml:space="preserve">18 Aug 17 update: Sorting done, 4 rejected out of 100pcs. No impact to open orders.
</t>
    </r>
    <r>
      <rPr>
        <sz val="8"/>
        <rFont val="Arial"/>
        <family val="2"/>
      </rPr>
      <t xml:space="preserve">11 Aug 17 update: Impact Arc QSM 23 Aug 3u &amp; onward shipment to WPPL. There are 103pcs pending at incoming (IQ10 location) which has 3pcs rejected with same issue &amp; balance. 100pcs pending for sorting, sorting activity will not begin until decision is made between Venture and supplier.
Defect:-
Cosmetic Issues, scratches on PSU Flange. </t>
    </r>
  </si>
  <si>
    <t>186015032
186015033</t>
  </si>
  <si>
    <t>ASSY FILTER IN-LINE SS FRIT</t>
  </si>
  <si>
    <t>Optic bench - 405002568
- Faclity relocation</t>
  </si>
  <si>
    <t xml:space="preserve">405002568 OPTICS BENCH, MACHINING, 2998 </t>
  </si>
  <si>
    <t>18 Aug 17 update: 15u ETD 06-Sep, 1u ETD TBA; WATERS Milford stop shipment &amp; rescreen their parts to ensure part is meeting part's specifications. WATERS Milford target to ship out by 18/Aug. Venture to follow up with Joanne Levine.</t>
  </si>
  <si>
    <t>Q4 2017</t>
  </si>
  <si>
    <t>Milford - Site buy off (John/Tom)
WPPL FA - Jen</t>
  </si>
  <si>
    <t>To do/Owner</t>
  </si>
  <si>
    <t>Flex SQE</t>
  </si>
  <si>
    <t>Change from JEP to ETLA (New supplier)
 - CR, eliminate Quality issue</t>
  </si>
  <si>
    <t>PCBA conversion non-clean to Clean process</t>
  </si>
  <si>
    <t>Shaynee</t>
  </si>
  <si>
    <t>Changed of child part WAT060671 (childpart for   WAT057996) from A&amp;one to Yangbum
- CR</t>
  </si>
  <si>
    <t>ASSY  PCB  DEGASSER TRANSDUCER</t>
  </si>
  <si>
    <t>ASSY  PCB  QSM PUMP ROHS</t>
  </si>
  <si>
    <t>ACQUITY UPLC SAMPLE MANAGER FTN</t>
  </si>
  <si>
    <t>DESIGNATRONICS</t>
  </si>
  <si>
    <t>31 Aug 17 update : 
28 units ETD 13/Sep
7 units ETD 15/Sep 
Delayed shipment due to shortage of raw material. Vendor will ship on 6/Sep and ETA GES on 11/Sep from USA.</t>
  </si>
  <si>
    <t>Action item</t>
  </si>
  <si>
    <t>Venture
Total: 43 parts</t>
  </si>
  <si>
    <t>Buffer stock</t>
  </si>
  <si>
    <t>Until March 2018</t>
  </si>
  <si>
    <t>Flex
Total: 42 parts</t>
  </si>
  <si>
    <t>Until June 2018</t>
  </si>
  <si>
    <t>CEI
Total: 18 parts</t>
  </si>
  <si>
    <t>Foamtec shut down end Dec 2017</t>
  </si>
  <si>
    <r>
      <t xml:space="preserve">08 Sep update: CEI 210000396 received 
</t>
    </r>
    <r>
      <rPr>
        <sz val="8"/>
        <rFont val="Arial"/>
        <family val="2"/>
      </rPr>
      <t>31 Aug 17 update : 
CEI - 30pcs ETA 4/Sep from Flex
30u ETD 20/Sep, 1u ETD 29/Sep  
11u ETD 29/Sep, 10u ETD 4/Oct; CEI - ETA 26/Sep
CEI full kit material on 15sep, Venture to work with CEI to futher improve the delivery schedule</t>
    </r>
    <r>
      <rPr>
        <sz val="8"/>
        <color rgb="FF0000FF"/>
        <rFont val="Arial"/>
        <family val="2"/>
      </rPr>
      <t xml:space="preserve">
</t>
    </r>
    <r>
      <rPr>
        <sz val="8"/>
        <rFont val="Arial"/>
        <family val="2"/>
      </rPr>
      <t>25 Aug 17 update: Affecting ARC QSM (186017000) on wk 38 shipment due to upside
Flex able to support 30pcs, ETD 04 Sep. (Venture to issue PO) Remaing quanity, Venture to continue to expidite and will advice the expediting cost. 
Current commit date from CEI as below:
03/10/2017 120pcs 
24/10/2017 80pcs</t>
    </r>
  </si>
  <si>
    <t>Milford QA - Rob Z</t>
  </si>
  <si>
    <t xml:space="preserve">Wan Jing - Venture
Eugene - Flex </t>
  </si>
  <si>
    <t>Wan Jing - Venture
Eugene - Flex 
Jen - CEI</t>
  </si>
  <si>
    <t xml:space="preserve">Manufacturing Relocation
Total 168 parts </t>
  </si>
  <si>
    <t>Q1 2018</t>
  </si>
  <si>
    <t>Refer to Foamtec FA tab</t>
  </si>
  <si>
    <t>ACQUITY ARC QSM-R</t>
  </si>
  <si>
    <t>Various models</t>
  </si>
  <si>
    <t xml:space="preserve">15 Sep 17 update: 475 ETA 3/Oct &amp; 200 ETA 10/Oct. 
Common with FTN, CH, CM, BSM, &amp; QSM. </t>
  </si>
  <si>
    <t>Flex/Eugene
1st pass FA - Eugene
site audit - Jen</t>
  </si>
  <si>
    <t xml:space="preserve">186247500
</t>
  </si>
  <si>
    <t xml:space="preserve">279002649
</t>
  </si>
  <si>
    <t>22 Sep 17 update: 6u ETD 29/Sep. 100% Wire Wrong Orientation. Replacement 45pcs will shipout 22/Sep pending AWB.</t>
  </si>
  <si>
    <t>EAGLE INDUSTRIES INC</t>
  </si>
  <si>
    <t xml:space="preserve">400002298
</t>
  </si>
  <si>
    <t>OPTOMETRICS</t>
  </si>
  <si>
    <t>Fuyu</t>
  </si>
  <si>
    <t>DIFF. GRATING  1000  G/MM</t>
  </si>
  <si>
    <t>WASTE VALVE  INLINE   1/4-28 THREADS</t>
  </si>
  <si>
    <t>MULTI-TOOL  COLLET &amp; COMP. SCREW  HPFT</t>
  </si>
  <si>
    <t>ASSY EMISSION HOME SENSOR</t>
  </si>
  <si>
    <t>415001696
400002298</t>
  </si>
  <si>
    <t>HOUSING  HTCH-A  MODIFIED
MULTI-TOOL  COLLET &amp; COMP. SCREW  HPFT</t>
  </si>
  <si>
    <t>22 Sep 17 update: 70pcs approved to use on 18/Sep. 6u Shipped 21/Sep , 6u ETD 25/Sep</t>
  </si>
  <si>
    <t>22 Sep 17 update: IDEX experienced a late delivery on one component (Teflon Balls) that is normally a 2-week lead-time to continue to expedite with IDEX.</t>
  </si>
  <si>
    <t xml:space="preserve">186015007
186015008
</t>
  </si>
  <si>
    <r>
      <t xml:space="preserve">29 Sep 17 update: quality issue, contamination &amp;  waiting for further discussion between WPPL, WATERS Milford &amp; VENTURE
</t>
    </r>
    <r>
      <rPr>
        <sz val="8"/>
        <rFont val="Arial"/>
        <family val="2"/>
      </rPr>
      <t xml:space="preserve">22 Sep 17 update: TBA, contamination issue. O/H on hold by Waters. Pending for WATERS disposition on the rework. </t>
    </r>
  </si>
  <si>
    <t xml:space="preserve">22 Sep 17 update: CEI - 48pcs rec'd 20/Sep, 48pcs 26/Sep
15 Sep 17 update:
CEI - 25pcs 22/9, 71pcs 26/9 
Recovery shipment from Venture 2u ETD 27-Sep, 13u ETD 28-Sep, 8u ETD 29-Sep
08 Sep 17 update: 
30U ETD 20/Sep, 1U ETD 29/Sep
11U ETD 29/Sep, 10U ETD 4/Oct
12U ETD 4/Oct, 12U ETD 6/Oct, 6U ETD 9/Oct
CEI ETA 26 Sep
31 Aug 17 update : 
10pcs ETA 4/Sep from Flex, 96pcs 26/Sep  
11u ETD 29/Sep, 10u ETD 4/Oct; CEI - ETA 26/Sep
CEI full kit material on 15sep, Venture to work with CEI to futher improve the delivery schedule.
25 Aug 17 update: Affecting ARC QSM (186017000) on wk 38 shipment due to upside.
Flex able to support 10pcs, ETD 04 Sep. (Venture to issue PO) Remaing quanity, Venture to continue to expidite and will advice the expediting cost.
Current commit date from CEI as below:
03/10/2017 96pcs   
24/10/2017 96pcs
</t>
  </si>
  <si>
    <t>22 Sep 17 update: ECO received but having issue to implement, impacting last 15u shipment for Q3. Raised TMD 010396 to allow Venture to continue production.
15 Sep 17 update: 415001696(FUYU)QOH 472pcs &amp; 410002920 ETA 22/Sep must use in set but 410002920 pending ECO9215089 &amp; need perform FA upon receive. Impact 15 units.</t>
  </si>
  <si>
    <t>ACQUITY UPLC CH-30A</t>
  </si>
  <si>
    <t>FU Yu</t>
  </si>
  <si>
    <t xml:space="preserve">Bethany/ Wan Jing </t>
  </si>
  <si>
    <t>186015000
186015017
186015046
186017000</t>
  </si>
  <si>
    <t>Site audit 
Done in Sept</t>
  </si>
  <si>
    <t>Site audit 
03.11.2017</t>
  </si>
  <si>
    <t>FA submission Timeline</t>
  </si>
  <si>
    <t>PULLEY  TIMING  .08 P X 14 G  FAIRLOC</t>
  </si>
  <si>
    <t>06 Oct 17 update: The lab results have emerged that parts are Tin/Cobalt plated which is not per Waters print. Randy Ryder has updated the team  to continue to build and hold material until an updated TMD (TMD010372) has been approved. 
29 Sep 17 update: Potential quality defect comes from concern that our plating supplier may have switched plating materials from Chrome to Tin/Cobalt without approval on the latest batch of FR3 housings. 
Potential shipment impact is on 01-Nov and onwards.
4000 ETD 10/19/2017, estimated dock date 23 october.</t>
  </si>
  <si>
    <t>Various instrument</t>
  </si>
  <si>
    <t xml:space="preserve">13 Oct 17 update: Due to recent wild fire that is going on at California, Sonoma Valley, Idex Rohnert Park facility employees has been partially affected. Mark Looney will provide latest update on Monday or Tuesday. </t>
  </si>
  <si>
    <t>John Gannon</t>
  </si>
  <si>
    <r>
      <t xml:space="preserve">13 Oct 17 update: ETA 13/Oct (First time receive, need WPPL to approve incoming checklist). 
</t>
    </r>
    <r>
      <rPr>
        <sz val="8"/>
        <rFont val="Arial"/>
        <family val="2"/>
      </rPr>
      <t>06 Oct 17 update: ETA 13/Oct</t>
    </r>
    <r>
      <rPr>
        <sz val="8"/>
        <color rgb="FF0000FF"/>
        <rFont val="Arial"/>
        <family val="2"/>
      </rPr>
      <t xml:space="preserve">
</t>
    </r>
    <r>
      <rPr>
        <sz val="8"/>
        <rFont val="Arial"/>
        <family val="2"/>
      </rPr>
      <t>29 Sep 17 update: ETA TBA, reference part 405011878 FA approved. Samples received at GES on 28/sep. FUYU needs 3weeks to turn around.</t>
    </r>
  </si>
  <si>
    <t xml:space="preserve">Site audit
Done on 10.10.2017 </t>
  </si>
  <si>
    <t>ACQUITY AUXILIARY COLUMN MANAGER</t>
  </si>
  <si>
    <t>Tooling</t>
  </si>
  <si>
    <t>210000852
279003610</t>
  </si>
  <si>
    <t>ASSY, PCB, ETHERNET SWITCH
ASSY, ETHERNET CARD</t>
  </si>
  <si>
    <r>
      <t xml:space="preserve">20 Oct 17 update: Defect lead oxidised (AVX tant cap #0356680)  
Next AVX incoming 2K ETA 22 Oct, 7100 ETA 05 Nov. With current on hand quanity for 279003610 FTN shipment, UPLC CLASSIC shipment should not be affected. Venture to provide recovery plan. 
</t>
    </r>
    <r>
      <rPr>
        <sz val="8"/>
        <rFont val="Arial"/>
        <family val="2"/>
      </rPr>
      <t xml:space="preserve">13 Oct update: All current stocks were affected by lead oxidised (AVX tant cap #0356680) 
Potential impact Nov shipment instrument &amp; Spare.
UPLC CLASSIC (Impact WW45 shipment onwards) 
UPLC H &amp; I (Impact WW46 shipment onwards)
Venture is working on the recovery plan. Milford does not have stock to support. </t>
    </r>
    <r>
      <rPr>
        <sz val="8"/>
        <color rgb="FF0000FF"/>
        <rFont val="Arial"/>
        <family val="2"/>
      </rPr>
      <t xml:space="preserve">
</t>
    </r>
  </si>
  <si>
    <t>ETLA 
(Frencken Group Limited)</t>
  </si>
  <si>
    <t>186015039
186015043
186015049</t>
  </si>
  <si>
    <r>
      <t xml:space="preserve">27 Oct 17 update: 12U ETD 30/Oct; 10U ETD 1/Nov
</t>
    </r>
    <r>
      <rPr>
        <sz val="8"/>
        <rFont val="Arial"/>
        <family val="2"/>
      </rPr>
      <t xml:space="preserve">20 Oct 17 update: Part is currently under Anodize process and once back it’s set screw and ship. The parts will be back from plating 10/23. Supplier current commited to ship on 27/10 under consolidation shipment, lot size 670 pcs.
Venture had instructed supplier to ship via air on 24/10. </t>
    </r>
    <r>
      <rPr>
        <sz val="8"/>
        <color rgb="FF0000FF"/>
        <rFont val="Arial"/>
        <family val="2"/>
      </rPr>
      <t xml:space="preserve">
</t>
    </r>
    <r>
      <rPr>
        <sz val="8"/>
        <rFont val="Arial"/>
        <family val="2"/>
      </rPr>
      <t>13 oct 17 update: FTN shipment on 25/Oct will  be affected due to supplier push out delivery schedule (ETD 26/09 to 23/10). Designatronics had been escalated internally. 
John Gannon is helping to follow up with Designatronics daily for recovery plan.</t>
    </r>
  </si>
  <si>
    <t>HEATER  COIL</t>
  </si>
  <si>
    <t>BACKER HOTWATT, INC</t>
  </si>
  <si>
    <t>27 Oct 17 Update: 
12U ETD 22/Nov
24U ETD 4/Dec 
Push out to ETA 30/Nov due to raw material shortage. Venture to expedite.</t>
  </si>
  <si>
    <t>27 Oct 17 update: The uprev PCBA is encountering high reject in functiona testing. GES &amp; WATERS are working on to update the testing software. Already have some qty tested but still on hold to do a re-test.</t>
  </si>
  <si>
    <t>Venture PCBA</t>
  </si>
  <si>
    <t xml:space="preserve">Shipment improved
20 Oct 17 update: ETA delay from 19/Oct to 10/Nov due to short of connector WAT020122. Venture is expedting with Atronix for recovery. </t>
  </si>
  <si>
    <t xml:space="preserve">186015017
</t>
  </si>
  <si>
    <t>ASSY  PCB ACTIVE HTCH-A WITH FAN</t>
  </si>
  <si>
    <t>PULLEY  GT2 TIMING BELT  16 GR</t>
  </si>
  <si>
    <r>
      <t xml:space="preserve">03 Nov update: Cosmetic issue - texturing and ghosting encounter on the cover. Pending WPPL Milford QA 
</t>
    </r>
    <r>
      <rPr>
        <sz val="8"/>
        <rFont val="Arial"/>
        <family val="2"/>
      </rPr>
      <t>27 Oct 17 update: Tooling issue &amp; will need FA with WATERS approval, TBA. Venture will continue to expedite for Dec'17 shortages.</t>
    </r>
  </si>
  <si>
    <t xml:space="preserve">MRPC </t>
  </si>
  <si>
    <t>186002441
186015010</t>
  </si>
  <si>
    <t>ASSY TCM II
ACQUITY UPLC Column Heater HT</t>
  </si>
  <si>
    <t>10 Nov 17 update: Delayed ETA to 20/Nov.</t>
  </si>
  <si>
    <t>ACQUITY UPLC Column Mgr-Right Inlet</t>
  </si>
  <si>
    <t>ACQUITY UPLC CH-A</t>
  </si>
  <si>
    <t>vendor will ship on 17/Nov.  Only 4U of FTN will bedelayed from 22/Nov to 24/Nov.
03 Nov 17 update: Wrong part received. New lot will ETA on 6/Nov. Venture will ship more if output more.</t>
  </si>
  <si>
    <t>401000607
425001201</t>
  </si>
  <si>
    <t>10 Nov 17 update: Venture is using FA sample to be built  in instrument by using current open PO. Due to incomplete documents and caused FA cannot be buy off on time and failed the delivery. Kevin will mark OTD failed to Venture for this shipment.</t>
  </si>
  <si>
    <t>Multisource</t>
  </si>
  <si>
    <t>BLOCK, CARRIAGE, LEADSCREW</t>
  </si>
  <si>
    <t>186015042
186015010
186015007</t>
  </si>
  <si>
    <t xml:space="preserve">10 Nov 17 update: GES rejected the new lot received (464pcs) due to different color. 1st lot received from Baiteng is different from FA sample 
Actual lot rec'd: dark surface
Affected shipment: 06/Dec onwards
</t>
  </si>
  <si>
    <r>
      <t xml:space="preserve">17 Nov 17 update: CEI able to improve ETA on 08 Dec, 20 pcs. Kevin agreed to push out 7 units to week 50 
</t>
    </r>
    <r>
      <rPr>
        <sz val="8"/>
        <rFont val="Arial"/>
        <family val="2"/>
      </rPr>
      <t>10 Nov 17 update: Loaded PO to MILFORD 5pcs only &amp; ETD 10/Nov. CEI still short of 1 RES 344000504 to complete the build. Currenlty CEI is buying from distributor and under expediting mode.</t>
    </r>
  </si>
  <si>
    <t>PULLEY  TIMING   .08 P X 42 G  FAIRLOC</t>
  </si>
  <si>
    <t xml:space="preserve">Firmware </t>
  </si>
  <si>
    <t>24 Nov 17 update: Tester down due to firmware problem. Pending Milford's reply, Desmond to follow up.</t>
  </si>
  <si>
    <r>
      <t xml:space="preserve">Kallang 1st shipment date
</t>
    </r>
    <r>
      <rPr>
        <u/>
        <sz val="12"/>
        <rFont val="Arial Narrow"/>
        <family val="2"/>
      </rPr>
      <t>Group 1 - FA reviewed and approved</t>
    </r>
    <r>
      <rPr>
        <sz val="12"/>
        <rFont val="Arial Narrow"/>
        <family val="2"/>
      </rPr>
      <t xml:space="preserve">
210000411- 13 Dec, 210000416 - 15 Nov, 210000425 - 22 Nov, 210000384 - 15 Nov
</t>
    </r>
    <r>
      <rPr>
        <u/>
        <sz val="12"/>
        <rFont val="Arial Narrow"/>
        <family val="2"/>
      </rPr>
      <t>Group 2 - FA reviewed and approved</t>
    </r>
    <r>
      <rPr>
        <sz val="12"/>
        <rFont val="Arial Narrow"/>
        <family val="2"/>
      </rPr>
      <t xml:space="preserve">
210000355 - 6 Dec, 210000444 - 13 Dec, 210000429 - 6 Dec, 210000428 - 6 Dec
</t>
    </r>
    <r>
      <rPr>
        <u/>
        <sz val="12"/>
        <rFont val="Arial Narrow"/>
        <family val="2"/>
      </rPr>
      <t>Group 3 - FA reviewed and approved</t>
    </r>
    <r>
      <rPr>
        <sz val="12"/>
        <rFont val="Arial Narrow"/>
        <family val="2"/>
      </rPr>
      <t xml:space="preserve">
210000477 - 29 Nov, 210000404 - 29 Nov, 210000414 - 20 Dec, 210000415 - 6 Dec
</t>
    </r>
    <r>
      <rPr>
        <u/>
        <sz val="12"/>
        <rFont val="Arial Narrow"/>
        <family val="2"/>
      </rPr>
      <t>Group 4 - FA reviewed and approved</t>
    </r>
    <r>
      <rPr>
        <sz val="12"/>
        <rFont val="Arial Narrow"/>
        <family val="2"/>
      </rPr>
      <t xml:space="preserve">
210000562 - 27 Dec, 210000345 - 27 Dec, 210000396 - 20 Dec, 210000417 - 20 Dec
210000421 - 7 Mar. Kallang is currently working with Senai on the spare demand from Milford, and will provide the revised implementation date with scrap quantity again</t>
    </r>
  </si>
  <si>
    <r>
      <rPr>
        <sz val="8"/>
        <color rgb="FF0000FF"/>
        <rFont val="Arial"/>
        <family val="2"/>
      </rPr>
      <t>01 Dec 17 update: FA approved.</t>
    </r>
    <r>
      <rPr>
        <sz val="8"/>
        <rFont val="Arial"/>
        <family val="2"/>
      </rPr>
      <t xml:space="preserve">
24 Nov 17 update: FA sample received, CEI to perform measurement and will arrange with WPPL QA for buyoff. 
17 Nov 17 update: FA sample + production lot estimate to dock at CEI 20 Nov. CEI will arrange with Jen for buy off. Potential impact 2 units ASO. 
10 Nov 17 update:  Reschedule to 10 Nov to resubmit FA sample to Milford , affecting 2 units ASO.</t>
    </r>
  </si>
  <si>
    <t xml:space="preserve">405002031 - FA approved, release to production.
</t>
  </si>
  <si>
    <t>186015000
186015043
186015029
186247500
186015011
186179100
186017009
186017014
186017015
186186301
186015010
186015042
186015017
186015046</t>
  </si>
  <si>
    <t>Server down</t>
  </si>
  <si>
    <r>
      <rPr>
        <sz val="8"/>
        <rFont val="Arial"/>
        <family val="2"/>
      </rPr>
      <t>01 Dec 17 update: Shipment received, incoming inspection.</t>
    </r>
    <r>
      <rPr>
        <sz val="8"/>
        <color rgb="FF0000FF"/>
        <rFont val="Arial"/>
        <family val="2"/>
      </rPr>
      <t xml:space="preserve">
</t>
    </r>
    <r>
      <rPr>
        <sz val="8"/>
        <rFont val="Arial"/>
        <family val="2"/>
      </rPr>
      <t>24 Nov 17 update: Supplier delinquent shipment, initial plan to ship on 22 Nov. Venture to continue expedite</t>
    </r>
    <r>
      <rPr>
        <sz val="8"/>
        <color rgb="FF0000FF"/>
        <rFont val="Arial"/>
        <family val="2"/>
      </rPr>
      <t xml:space="preserve">.
</t>
    </r>
    <r>
      <rPr>
        <sz val="8"/>
        <rFont val="Arial"/>
        <family val="2"/>
      </rPr>
      <t>17 Nov 17 update: Shipment delayed ETA to 20 Nov, 4 units of FTN slip from 22 Nov to 24 Nov. Venture to expedite.</t>
    </r>
  </si>
  <si>
    <t>08 Dec 17 update: Venture server down. Work around solution was given to Venture to continue to print the instrument S/N label and certificate of functional performance. Production and shipment resume on 08 Dec.</t>
  </si>
  <si>
    <t>ASSY PCB VISTA PUMP ROHS</t>
  </si>
  <si>
    <t>ECO to match drawing therefore no need to raise TMD. (Void)</t>
  </si>
  <si>
    <r>
      <t xml:space="preserve">15 Dec 17 update : 96pcs received, 32pcs ETA 15 Dec and 72pcs ETA 19 Dec. Sufficient material to close for Q4 shipment.
</t>
    </r>
    <r>
      <rPr>
        <sz val="8"/>
        <rFont val="Arial"/>
        <family val="2"/>
      </rPr>
      <t xml:space="preserve">08 Dec 17 update: Upside BSM 186015000, short of 76 pcs to close the quarter. Current commited delivery date 22 Dec 17. CEI will have final confirmation whether able to deliver to Venture on 15 Dec 17 (Friday). </t>
    </r>
  </si>
  <si>
    <t>Final test station</t>
  </si>
  <si>
    <t>ACQUITY UPLC I-CLASS BSM</t>
  </si>
  <si>
    <t>XP Power</t>
  </si>
  <si>
    <t>29 Dec 17 update: 10 Jan shipment slip to 17 Jan</t>
  </si>
  <si>
    <r>
      <t xml:space="preserve">29 Dec 17 update: 50pcs ETA on 02 Jan 
1/02 25 pieces, 1/04 50 pieces, 1/08 25 pieces,1/09 25 pieces, 1/10 50 pieces, 1/11 25 pieces, 1/15 25 pieces, 1/15 50 pieces
</t>
    </r>
    <r>
      <rPr>
        <sz val="8"/>
        <rFont val="Arial"/>
        <family val="2"/>
      </rPr>
      <t>15 Dec 17 update : 16/Dec-50pcs; 18/Dec-88pcs; 28/Dec-100pcs; 5/Jan-200pcs. Sufficient material to close for Q4 shipment.</t>
    </r>
    <r>
      <rPr>
        <sz val="8"/>
        <color rgb="FF0000FF"/>
        <rFont val="Arial"/>
        <family val="2"/>
      </rPr>
      <t xml:space="preserve">
</t>
    </r>
    <r>
      <rPr>
        <sz val="8"/>
        <rFont val="Arial"/>
        <family val="2"/>
      </rPr>
      <t>08 Dec 17 update: 
441000983 - 25pcs ETA 09-Dec 
25pcs -ETD 08-Dec -- Venture to follow up tracking# 
Next delivery and Qty TBA</t>
    </r>
    <r>
      <rPr>
        <sz val="8"/>
        <color rgb="FF0000FF"/>
        <rFont val="Arial"/>
        <family val="2"/>
      </rPr>
      <t xml:space="preserve">
</t>
    </r>
    <r>
      <rPr>
        <sz val="8"/>
        <rFont val="Arial"/>
        <family val="2"/>
      </rPr>
      <t>01 Dec 17 update: Current update from Thermal Circuuit is ETD 08 Dec, qty TBA. Woking with Thermal Circuit with partial quantity to be ship on 05 Dec.</t>
    </r>
    <r>
      <rPr>
        <sz val="8"/>
        <color rgb="FF0000FF"/>
        <rFont val="Arial"/>
        <family val="2"/>
      </rPr>
      <t xml:space="preserve">
</t>
    </r>
    <r>
      <rPr>
        <sz val="8"/>
        <rFont val="Arial"/>
        <family val="2"/>
      </rPr>
      <t xml:space="preserve">24 Nov 17 update: Thermal Circuits plans to ship on or before 08 Dec quantity to be confirm. Will update more details next week. </t>
    </r>
    <r>
      <rPr>
        <sz val="8"/>
        <color rgb="FF0000FF"/>
        <rFont val="Arial"/>
        <family val="2"/>
      </rPr>
      <t xml:space="preserve">
</t>
    </r>
    <r>
      <rPr>
        <sz val="8"/>
        <rFont val="Arial"/>
        <family val="2"/>
      </rPr>
      <t>17 Nov 17 update: Second source for a raw material had just qualified. Venture is working closely with supplier for recovery.</t>
    </r>
    <r>
      <rPr>
        <sz val="8"/>
        <color rgb="FF0000FF"/>
        <rFont val="Arial"/>
        <family val="2"/>
      </rPr>
      <t xml:space="preserve">
</t>
    </r>
    <r>
      <rPr>
        <sz val="8"/>
        <rFont val="Arial"/>
        <family val="2"/>
      </rPr>
      <t>10 Nov 17 update: Vendor and Waters are currently qualifying a second source for a raw material. Alternate source they are qualifiying is Tucker Engineering. Primary supplier did not deliver as scheduled. There will be part shipping on 15 Nov, quantity to be confirmed on Monday.</t>
    </r>
  </si>
  <si>
    <t>PLATE, INNER, DOOR, SAMPLE ORGANIZER</t>
  </si>
  <si>
    <t>Mechanical Plastics</t>
  </si>
  <si>
    <t>29 Dec 17 update: Impacting shipment on 12-Feb-2018 due to pull-in of Spare 700004468, shortage : 1pc</t>
  </si>
  <si>
    <t>NSK</t>
  </si>
  <si>
    <t xml:space="preserve">400000938
</t>
  </si>
  <si>
    <t>MCE</t>
  </si>
  <si>
    <t xml:space="preserve">BRACKET  ENGINE MOUNTING
</t>
  </si>
  <si>
    <t>Linearity test software</t>
  </si>
  <si>
    <t>186015033
186015034
186017003</t>
  </si>
  <si>
    <t>Baiteng has confirmed the Manufacturing Relocation plan will be pushing out to year 2020.</t>
  </si>
  <si>
    <t>Parker has started to ship material from new plant.</t>
  </si>
  <si>
    <t>12 Jan 18 update : Managed to improve the delivery from 06 Feb to 23 Jan. No impact to production
05 Jan 18 update: Materials ETA 06 Feb. To continue to expedite.</t>
  </si>
  <si>
    <t>Edwin
Desmond</t>
  </si>
  <si>
    <t>4 instruments
3 spares</t>
  </si>
  <si>
    <r>
      <t xml:space="preserve">19 Jan 18 update: TMD 010368 has been closed with the effect of ECO9217360 released to Flex on 12.01.2018.
</t>
    </r>
    <r>
      <rPr>
        <sz val="8"/>
        <rFont val="Arial"/>
        <family val="2"/>
      </rPr>
      <t>17 Nov 17 update: TMD expire on 01 Feb 2018. Desmond to follow up on ECO for closure prior to TMD expired targeted Jan.</t>
    </r>
    <r>
      <rPr>
        <sz val="8"/>
        <color rgb="FF0000FF"/>
        <rFont val="Arial"/>
        <family val="2"/>
      </rPr>
      <t xml:space="preserve">
</t>
    </r>
    <r>
      <rPr>
        <sz val="8"/>
        <rFont val="Arial"/>
        <family val="2"/>
      </rPr>
      <t>18 Aug 17 update: To follow up on ECO closure, Jan 2018.
04 Aug 17 update: TMD010368 has been issued to allow Flex only perform 100% testing on WAT045248 sub assembly built into spare WAT045438. All sub assembly built into instrument will be tested 100% at final test, instead of sub-assembly level. This would free up the capacity constraint to support instrument build. To follow up with Flex on recovery plan for Spares. 
28 July 2017 update : Due to obsolete of SOP WAT077886O Sampling Inspection / Testing, Flex is required to perform 100% testing per TSP735000287, instead of sampling check at 1 out of 8 units for sub assemblies that are built into instruments. This has increased the cycle time and impact the line capacity to fulfill both instruments and spares demand. ECO need to be raised to update ASP for WAT045248 to call for 100% testing per TSP735000287 for all spares only.</t>
    </r>
    <r>
      <rPr>
        <sz val="8"/>
        <color rgb="FF0000FF"/>
        <rFont val="Arial"/>
        <family val="2"/>
      </rPr>
      <t xml:space="preserve">
</t>
    </r>
  </si>
  <si>
    <r>
      <t xml:space="preserve">19Jan 18 update: Supplier has shipped the material on 20-Jan(Waybill: 9387413991)
</t>
    </r>
    <r>
      <rPr>
        <sz val="8"/>
        <rFont val="Arial"/>
        <family val="2"/>
      </rPr>
      <t>29 Dec 17 update: Supplier short of raw material. Impacting shipment on 22-Jan-2018.</t>
    </r>
  </si>
  <si>
    <r>
      <t xml:space="preserve">19 Jan 18 update: ECO released to Flex on 17-Jan-2018
</t>
    </r>
    <r>
      <rPr>
        <sz val="8"/>
        <rFont val="Arial"/>
        <family val="2"/>
      </rPr>
      <t>05 Jan 18 update: Impacted by linearity test software. Desmond is working with Milford to see if there is possibility of TMD to resume production.</t>
    </r>
  </si>
  <si>
    <t>Edwin Koh</t>
  </si>
  <si>
    <t>MASK, PDA</t>
  </si>
  <si>
    <t>186015029
186002475
186247500
186017006
700002035
700003707
700009344</t>
  </si>
  <si>
    <t>Arc Bio 2998 PDA Detector</t>
  </si>
  <si>
    <t>Arc Bio 2489 UV/Vis Detector</t>
  </si>
  <si>
    <t xml:space="preserve">405002568
</t>
  </si>
  <si>
    <t>186299800
186002998
186015033
186015034
186017003</t>
  </si>
  <si>
    <t>405003295
405006788</t>
  </si>
  <si>
    <t>OPTICS BENCH, MACHINING,2998LG
OPTICS BENCH,MACHINING</t>
  </si>
  <si>
    <r>
      <t xml:space="preserve">26-Jan-18 update : Tester issue resolved. 
</t>
    </r>
    <r>
      <rPr>
        <sz val="8"/>
        <rFont val="Arial"/>
        <family val="2"/>
      </rPr>
      <t>19 Jan 18 update : Failure symptom: UUT hang at Firmware download test step.</t>
    </r>
  </si>
  <si>
    <t>Arc Bio 30cm CH</t>
  </si>
  <si>
    <t>Arc Bio 30cm CH/C</t>
  </si>
  <si>
    <t>ASSY  MINIRAIL</t>
  </si>
  <si>
    <t>186015017
186015046
700005201</t>
  </si>
  <si>
    <t>WW14</t>
  </si>
  <si>
    <t>WW15</t>
  </si>
  <si>
    <t>WW16</t>
  </si>
  <si>
    <t>WW17</t>
  </si>
  <si>
    <r>
      <t>02 Feb 18 update : Material has been UAI but no acceptance criteria defined. Continue monitoring. No impact to production.</t>
    </r>
    <r>
      <rPr>
        <sz val="8"/>
        <rFont val="Arial"/>
        <family val="2"/>
      </rPr>
      <t xml:space="preserve">
26-Jan-18 update : Part is being on-hold at Flex QA due to having minor porosity. They are neither having light passing through nor near any screw holes where there is no acceptance criteria established. Pending WPPL QA to review and  advise</t>
    </r>
  </si>
  <si>
    <r>
      <rPr>
        <sz val="8"/>
        <rFont val="Arial"/>
        <family val="2"/>
      </rPr>
      <t>02 Feb 18 update : Potential impact on 21-Feb(250pcs): 33units. Supplier confirmed to ship on 2-Feb with ETA 7-Feb to Flex. Salt spray test report will be available by end of this week.</t>
    </r>
    <r>
      <rPr>
        <sz val="8"/>
        <color rgb="FF0000FF"/>
        <rFont val="Arial"/>
        <family val="2"/>
      </rPr>
      <t xml:space="preserve">
</t>
    </r>
    <r>
      <rPr>
        <sz val="8"/>
        <rFont val="Arial"/>
        <family val="2"/>
      </rPr>
      <t>26 Jan 18 update : 150pcs received at Flex and pending for the Salt spray test report.</t>
    </r>
    <r>
      <rPr>
        <sz val="8"/>
        <color rgb="FF0000FF"/>
        <rFont val="Arial"/>
        <family val="2"/>
      </rPr>
      <t xml:space="preserve">
</t>
    </r>
    <r>
      <rPr>
        <sz val="8"/>
        <rFont val="Arial"/>
        <family val="2"/>
      </rPr>
      <t>19 Jan 18 update : Previous lot was rejected due to plating issue and parts were all scrapped and produce the new lot.. Supplier will be shipping the material on 19-Jan-2018 and follow by Salt spray test report.</t>
    </r>
  </si>
  <si>
    <t>Eric Turner</t>
  </si>
  <si>
    <r>
      <t xml:space="preserve">09 Feb 18 update : NSK has shipped 300pcs.
02 Feb 18 update :  Demand increased. Shipment delay due to NSK capacity constraint unable to further pull-in any order. NSK further push out to ship on 05-Feb. Potentil impact last week of Feb shipment. Venture continue expedite with supplier.
</t>
    </r>
    <r>
      <rPr>
        <sz val="8"/>
        <rFont val="Arial"/>
        <family val="2"/>
      </rPr>
      <t>26-Jan-18 update: NSK committed to drop ship from Japan on 31-Jan-2018. Venture is closely follow up with NSK.
19 Jan 18 update : Demand increased. Shipment delay due to capacity constraint unable to further pull-in any order. Venture is closely following up with NSK for delivery to ensure no delinquent.</t>
    </r>
    <r>
      <rPr>
        <sz val="8"/>
        <color rgb="FF0000FF"/>
        <rFont val="Arial"/>
        <family val="2"/>
      </rPr>
      <t xml:space="preserve">
</t>
    </r>
    <r>
      <rPr>
        <sz val="8"/>
        <rFont val="Arial"/>
        <family val="2"/>
      </rPr>
      <t>05 Jan 18 update: Delay due to NSK delinquent delivery. Venture to continue to follow up.</t>
    </r>
  </si>
  <si>
    <r>
      <t xml:space="preserve">14 Feb 18 update: 68pcs received on 12-Feb. Another 108pcs to be shipped on 16-Feb. Next shipment impact 28 Feb 72 units. Recovery in progress. </t>
    </r>
    <r>
      <rPr>
        <sz val="8"/>
        <rFont val="Arial"/>
        <family val="2"/>
      </rPr>
      <t xml:space="preserve">
02 Feb 18 update : Recovery in progress. Please refer to recovery tab</t>
    </r>
    <r>
      <rPr>
        <sz val="8"/>
        <color rgb="FF0000FF"/>
        <rFont val="Arial"/>
        <family val="2"/>
      </rPr>
      <t xml:space="preserve">
</t>
    </r>
    <r>
      <rPr>
        <sz val="8"/>
        <rFont val="Arial"/>
        <family val="2"/>
      </rPr>
      <t>26 Jan 18 update : TMD010453 being issued to rework all 186015032 and 186015033 built with On-Semi PDA chips. 5 units affected at ADC has returned to Flex on 26-Jan. Flex has implemented ECO9218579, resume production line with the configuration of Hamamatsu PDA chips and v1.69 firmware</t>
    </r>
    <r>
      <rPr>
        <sz val="8"/>
        <color rgb="FF0000FF"/>
        <rFont val="Arial"/>
        <family val="2"/>
      </rPr>
      <t xml:space="preserve">
</t>
    </r>
    <r>
      <rPr>
        <sz val="8"/>
        <rFont val="Arial"/>
        <family val="2"/>
      </rPr>
      <t>19 Jan 18 update : Flex to put both 186015032 &amp; 186015033 build with old PDA chips on hold, while waiting for Waters final decision if to reload the v1.65 old formware. Waters will provide TMD to Flex should the decision is for Flex to reload with v1.65 old frmware.</t>
    </r>
  </si>
  <si>
    <t>Firmware issue</t>
  </si>
  <si>
    <t>186002998
186299800
186017003
186015033
186015034</t>
  </si>
  <si>
    <t>Wavelength verification failure</t>
  </si>
  <si>
    <t>Grating</t>
  </si>
  <si>
    <r>
      <t>25 Feb 18 update : Issue at final test resolved. However, the FLR detectors family output is still affected due to other issue at optic  bench energy level.</t>
    </r>
    <r>
      <rPr>
        <sz val="8"/>
        <rFont val="Arial"/>
        <family val="2"/>
      </rPr>
      <t xml:space="preserve">
09 Feb 18 update : Backlog shipment clear, partial shipment backlog for week 06. recovery in progress.
02 Feb 18 update : Backlog shipment clear, partial shipment backlog for week 05. recovery in progress. </t>
    </r>
    <r>
      <rPr>
        <sz val="8"/>
        <color rgb="FF0000FF"/>
        <rFont val="Arial"/>
        <family val="2"/>
      </rPr>
      <t xml:space="preserve">
</t>
    </r>
    <r>
      <rPr>
        <sz val="8"/>
        <rFont val="Arial"/>
        <family val="2"/>
      </rPr>
      <t>19 Jan 18 update : Edwin put on hold previously due to inconsistent results from the testers, right now only testing using 1 tester and additional steps and data collection required from Venture. So the test cycle will be longer, output will be less, they are still working on resolving the tester issue.</t>
    </r>
    <r>
      <rPr>
        <sz val="8"/>
        <color rgb="FF0000FF"/>
        <rFont val="Arial"/>
        <family val="2"/>
      </rPr>
      <t xml:space="preserve">
</t>
    </r>
    <r>
      <rPr>
        <sz val="8"/>
        <rFont val="Arial"/>
        <family val="2"/>
      </rPr>
      <t xml:space="preserve">05 Jan 18 update: Tester intermittent functional test fail. Both Final test station under Evaluation tests, to find out the root cause of the issue. </t>
    </r>
    <r>
      <rPr>
        <sz val="8"/>
        <color rgb="FF0000FF"/>
        <rFont val="Arial"/>
        <family val="2"/>
      </rPr>
      <t xml:space="preserve">
</t>
    </r>
    <r>
      <rPr>
        <sz val="8"/>
        <rFont val="Arial"/>
        <family val="2"/>
      </rPr>
      <t>29 Dec 17 update: Ongoing investigation.</t>
    </r>
    <r>
      <rPr>
        <sz val="8"/>
        <color rgb="FF0000FF"/>
        <rFont val="Arial"/>
        <family val="2"/>
      </rPr>
      <t xml:space="preserve">
</t>
    </r>
    <r>
      <rPr>
        <sz val="8"/>
        <rFont val="Arial"/>
        <family val="2"/>
      </rPr>
      <t>22 Dec 17 update: Potential impact from 27 Dec shipment onwards. Ongoing investigation.</t>
    </r>
  </si>
  <si>
    <t>FLR Detector Optic Bench</t>
  </si>
  <si>
    <t>Tester or Quality??</t>
  </si>
  <si>
    <t>WW18</t>
  </si>
  <si>
    <t>WW19</t>
  </si>
  <si>
    <t>WW20</t>
  </si>
  <si>
    <t>WW21</t>
  </si>
  <si>
    <t>ASSY, PCB ALLIANCE H/C</t>
  </si>
  <si>
    <t>Q3 18</t>
  </si>
  <si>
    <t>1. All 29 FA parts from BT at various dates/lots
    - 23 parts FA approved and implemented in Q1 2018.
    - 4 parts to be implemented in Q2 2018.
    - 1 parts(400000938) - getting Trend to support
    - 1 parts(WAT270632) Target to be implemented in Q2 2018</t>
  </si>
  <si>
    <t>Paradigm</t>
  </si>
  <si>
    <t>400006520
400006447</t>
  </si>
  <si>
    <t>ASSY, BOTTLE TRAY SUPPORT/STIFFENER
BRKT, TUBING GUIDE HOLDER</t>
  </si>
  <si>
    <t>1.All buffer stock is being planned and committed by Foamtec to build prior to the machine shut down
2. FA to be buy off by respective WPPL QA
3. Foamtec is extending Singapore side production until July. CMs to continue placing order to support for production while pending Milford to update the drawings.</t>
  </si>
  <si>
    <t xml:space="preserve">23 Mar 18 update : No Impact to shipment. 
Defect :40006520 &amp; 400006447 found finishing paint surface rough/ contaminated/ pitted. Fuyu is working with Paradigm to sort part based on inspection at 30 inches for SPECK per spec WAT022557. </t>
  </si>
  <si>
    <t>Q2 2018</t>
  </si>
  <si>
    <r>
      <rPr>
        <sz val="8"/>
        <color rgb="FF0000FF"/>
        <rFont val="Arial"/>
        <family val="2"/>
      </rPr>
      <t xml:space="preserve">29 Mar 18 update : Backlog clear
16 Mar 18 update : To continue monitor the shipment.
</t>
    </r>
    <r>
      <rPr>
        <sz val="8"/>
        <rFont val="Arial"/>
        <family val="2"/>
      </rPr>
      <t>09 Mar 18 update: Received agreement from Milford team to step down the testing - revert to normal 1x final test with additional power recycling step. To closely monitor production recovery. To complete shipment on last day of Q1 - 29-Mar-18.
02 Mar 18 update : Flex is still struggling to clear backlog. Current direction to Flex is to test final units 2 times to ensure there are no intermittent failure issue. refer to recovery tab.
25 Feb 18 update: Flex is still struggling to clear backlog. Current direction to Flex is to test final units 2 times to ensure there are no intermittent failure issue. To date, the backlog quantity affected are 186299800 102 units, 186017003 43 units, 186015033 29 units, 186002998 12 units and 186015034 3 units.
18 Feb 18 update: Suspected the wavelength verification failure is due to grating PN 402000198 supplied by Horiba. Flex is currently liaising with Horiba to get more testing data details on the recent lots from Horiba. Will need to verify if this is the root cause or due to any other issue.
09 Feb 18 update : Eric got a unit to fail while on hyperterm and got the details to send to the firmware engineer for analysis. Continue run and ship PDA/ELAMBDA units as we are not seeing the wavelength verification failure for new build instrument of PDA and eLAMBDA instruments. Flex will still perform additional test (recycle power and ensure initialization ok) for PDA/ ELAMBDA. Continue evaluation for 2998X, control run 2998x model with limited qty(4x) using 477 charge amp board from different lot code (200118) to see results.</t>
    </r>
  </si>
  <si>
    <t>1. New tooling from B&amp;E is approved for WAT207031
2. Flex is checking the ETA with B&amp;E on the first lot using the new tool, TBA.</t>
  </si>
  <si>
    <t>WW22</t>
  </si>
  <si>
    <t>WW23</t>
  </si>
  <si>
    <t>WW24</t>
  </si>
  <si>
    <t>WW25</t>
  </si>
  <si>
    <t>WW26</t>
  </si>
  <si>
    <t>Q2 Forecast</t>
  </si>
  <si>
    <t>Q2 2018 CTB Status</t>
  </si>
  <si>
    <t>Flextronics production CTB for Q2 2018 :</t>
  </si>
  <si>
    <t>Venture production CTB for Q2 2018 :</t>
  </si>
  <si>
    <t>CEI production CTB for Q2 2018 :</t>
  </si>
  <si>
    <t>Fu Yu production CTB for Q2 2018 :</t>
  </si>
  <si>
    <t>WAT270524
279001810</t>
  </si>
  <si>
    <t>GPV ASSEMBLY
ASSY, GPV, DUAL CHANNEL, QSM</t>
  </si>
  <si>
    <t>186269505
186269506
186015018</t>
  </si>
  <si>
    <t xml:space="preserve">186299800
186002998
186015034
186017003
186017013
</t>
  </si>
  <si>
    <t>1+4</t>
  </si>
  <si>
    <t xml:space="preserve">430002640
430003271
</t>
  </si>
  <si>
    <t>NEEDLE, .039 OD x .005 ID W/C'SINK 
(405013771)</t>
  </si>
  <si>
    <t>Lisa McNarama</t>
  </si>
  <si>
    <t>Assy, Bottle Tray Support/Stiff</t>
  </si>
  <si>
    <t>186269505
186269506</t>
  </si>
  <si>
    <t>Yee Hwa</t>
  </si>
  <si>
    <t>Edwin
Shaynee</t>
  </si>
  <si>
    <t>Mike Cotter
Joshua Burnett</t>
  </si>
  <si>
    <t>1. Site audit - WPPL QA (Jen) --&gt; Done
2. 405002568 - FA approved. Pending for final Quotation confirmation to ETLA.
3. 405006788 - FA approved
4. 405003295 - FA approved</t>
  </si>
  <si>
    <r>
      <t xml:space="preserve">13 Apr 18 update : Based on the manufacturing data provided and the gratings samples shipped to US, it appears there is inconsistency in performance on the gratings manufactured by the new master grating that Waters approved in Sept 2017. The drift in performance likely happen on later lots from Dec 2017 onwards which leads Milford team to believe it a process related issue at this supplier Optometrics rather than a design issue.
For Venture manufacturing - action is to continue alignment on 2475 models with sorted higher efficiency grating &gt; 49.1% while Milford team and Optometrics works to address the problem.
</t>
    </r>
    <r>
      <rPr>
        <sz val="8"/>
        <color theme="1"/>
        <rFont val="Arial"/>
        <family val="2"/>
      </rPr>
      <t>06 Apr 18 update : Next incoming 177pcs ETA 9 Apr. Continue to use high efficiency grating for 247500.</t>
    </r>
    <r>
      <rPr>
        <sz val="8"/>
        <color rgb="FF0000FF"/>
        <rFont val="Arial"/>
        <family val="2"/>
      </rPr>
      <t xml:space="preserve">
</t>
    </r>
    <r>
      <rPr>
        <sz val="8"/>
        <rFont val="Arial"/>
        <family val="2"/>
      </rPr>
      <t xml:space="preserve">29 Mar 18 update : Q1 customer orders is covered. However, Venture is failed to meet Q1 production plan. Venture is continuing build with new grating and provide daily update. </t>
    </r>
    <r>
      <rPr>
        <sz val="8"/>
        <color rgb="FF0000FF"/>
        <rFont val="Arial"/>
        <family val="2"/>
      </rPr>
      <t xml:space="preserve">
</t>
    </r>
    <r>
      <rPr>
        <sz val="8"/>
        <rFont val="Arial"/>
        <family val="2"/>
      </rPr>
      <t xml:space="preserve">23 Mar 18 update : 10u+5spares away from customer orders. 53pcs grating received, 29pcs &gt; 49.1% effeciency. Venture is continuing build with new grating and provide daily update. </t>
    </r>
    <r>
      <rPr>
        <sz val="8"/>
        <color rgb="FF0000FF"/>
        <rFont val="Arial"/>
        <family val="2"/>
      </rPr>
      <t xml:space="preserve">
</t>
    </r>
    <r>
      <rPr>
        <sz val="8"/>
        <rFont val="Arial"/>
        <family val="2"/>
      </rPr>
      <t>16 Mar 18 update : As of 16-Mar-18 morning, 11u 186247500, 8u 186015029 and 1u 186017006 passed and shipped from Venture. Balance 43u 185247500, 8u 186015029, 1u 186017006 and 3u 186002475 to close the quarter. Milford is in progress to draft the TMD to allow Venture to use grating with energy level &gt;900, with the condition it passed specification at final test level.</t>
    </r>
    <r>
      <rPr>
        <sz val="8"/>
        <color rgb="FF0000FF"/>
        <rFont val="Arial"/>
        <family val="2"/>
      </rPr>
      <t xml:space="preserve">
</t>
    </r>
    <r>
      <rPr>
        <sz val="8"/>
        <rFont val="Arial"/>
        <family val="2"/>
      </rPr>
      <t>02 Mar 18 update : New batch is giving the same fallout results, Venture is continuing production by performing sorting. 30% of lot passing alignment to be used for 2475. Balance 70% will be used for 5029. Venture to pull in more material to support production.</t>
    </r>
    <r>
      <rPr>
        <sz val="8"/>
        <color rgb="FF0000FF"/>
        <rFont val="Arial"/>
        <family val="2"/>
      </rPr>
      <t xml:space="preserve">
</t>
    </r>
    <r>
      <rPr>
        <sz val="8"/>
        <rFont val="Arial"/>
        <family val="2"/>
      </rPr>
      <t>25 Feb 18 update : New batch of parts ETA schedule (30 pieces ETA 26-Feb, and 70 pieces ETA 1-Mar). Upon receiving the new batch, Venture engineering will be assembling these into the Optics Bench, and from there, it will be determine whether does these still have the “Reference energy failure issue”.</t>
    </r>
    <r>
      <rPr>
        <sz val="8"/>
        <color rgb="FF0000FF"/>
        <rFont val="Arial"/>
        <family val="2"/>
      </rPr>
      <t xml:space="preserve">
</t>
    </r>
    <r>
      <rPr>
        <sz val="8"/>
        <rFont val="Arial"/>
        <family val="2"/>
      </rPr>
      <t>15 Feb 18 update: FLR detector output are affected by output of optic bench - cannot achieve energy level after tuning. Suspected this is due to grating change. Still under investigation with supplier for more details.</t>
    </r>
  </si>
  <si>
    <r>
      <t xml:space="preserve">13 Ap 18 update : No impact to production at GES
There is no stop ship at instrument level as determined by PIM (Lisa McNarama) and Point of Contact at Waters Milford (Scott Gibsob).
TMD 010489 sent to Venture to allow part# 405013771 out of tolerence for the true position at the tip of the needle, and true position at counterbore and straightness.
</t>
    </r>
    <r>
      <rPr>
        <sz val="8"/>
        <rFont val="Arial"/>
        <family val="2"/>
      </rPr>
      <t xml:space="preserve">06 Apr 18 update : it was discovered in the machine shop that the needle on assembly 430005254 may be potentially bent which may result in functional failure. Stop ship issued to purge spares and kits with 430005254 of date code 02.Mar.2018 to 03.Apr.2018. In progress to confirm actual material impact at GES. </t>
    </r>
  </si>
  <si>
    <t>13 Apr 18 update : Paradigm receive few batches(0n 02/14) of Sherwin William powder(PN: ULM2-90001) which is in harden condition. Estimated the new batch of powder will be reaching Paradigm on 17-Apr. Fuyu to continue expedite and follow up.</t>
  </si>
  <si>
    <r>
      <t xml:space="preserve">13 Apr 18 update : No Impact to production. Shaynee to follow up with Failure analysis report.
</t>
    </r>
    <r>
      <rPr>
        <sz val="8"/>
        <color theme="1"/>
        <rFont val="Arial"/>
        <family val="2"/>
      </rPr>
      <t xml:space="preserve">06 Apr 18 update : Production continue and so far no impact to production. Pending for Failure analysis from Flex senai. report target to be receivde on end of 06-Apr. </t>
    </r>
    <r>
      <rPr>
        <sz val="8"/>
        <color rgb="FF0000FF"/>
        <rFont val="Arial"/>
        <family val="2"/>
      </rPr>
      <t xml:space="preserve">
</t>
    </r>
    <r>
      <rPr>
        <sz val="8"/>
        <rFont val="Arial"/>
        <family val="2"/>
      </rPr>
      <t>29 Mar 18 update : Flex has started loading 444 PCBA by using IC date code 1736 on 24-Mar. Everything was OK until 26 Mar evening, whereby production reported 3u fail and on 27 Mar production reported another 1u fail. Flex is doing additional H/C testing to continue production. Flex to provide the failure analysis report.</t>
    </r>
    <r>
      <rPr>
        <sz val="8"/>
        <color rgb="FF0000FF"/>
        <rFont val="Arial"/>
        <family val="2"/>
      </rPr>
      <t xml:space="preserve">
</t>
    </r>
    <r>
      <rPr>
        <sz val="8"/>
        <rFont val="Arial"/>
        <family val="2"/>
      </rPr>
      <t>23 Mar 18 update : 1723 date code additional testing no re-curring of the error code observed previously. Flex to continue the rest of the 1723 date code. When date code 1726 arrive Friday 23 Mar, Flex to switch to use date code 1726. Flex KP to work with Flex Senai on the root cause analysis. Flex KP production to continue monitoring of date code 1726.</t>
    </r>
    <r>
      <rPr>
        <sz val="8"/>
        <color rgb="FF0000FF"/>
        <rFont val="Arial"/>
        <family val="2"/>
      </rPr>
      <t xml:space="preserve">
</t>
    </r>
    <r>
      <rPr>
        <sz val="8"/>
        <rFont val="Arial"/>
        <family val="2"/>
      </rPr>
      <t>16 Mar 18 update : Eugene &amp; Edwin agreed using old DC 1723 to continue production, those with pass result is shippable and rejected need to be on hold. Result will be available on Monday. Flex is continue pulling in new DC for Avago MPN from manufacturer and open market.</t>
    </r>
    <r>
      <rPr>
        <sz val="8"/>
        <color rgb="FF0000FF"/>
        <rFont val="Arial"/>
        <family val="2"/>
      </rPr>
      <t xml:space="preserve">
</t>
    </r>
    <r>
      <rPr>
        <sz val="8"/>
        <rFont val="Arial"/>
        <family val="2"/>
      </rPr>
      <t xml:space="preserve">09 Mar 18: During the weekly FPY review, it is observed that there is a surge in failure of 3 units of 210000444 in week of 02-Mar-18, and the failure analysis for previous months has not been forthcoming. Flex to purge current PCBA lot back to Senai and pull in fresh lot (new datecode) to resume production and access the performance of the new datecode PCBA. </t>
    </r>
  </si>
  <si>
    <t>New sesal pack implementation</t>
  </si>
  <si>
    <t>Based on the manufacturing data provided and the gratings samples shipped to US, it appears there is inconsistency in performance on the gratings manufactured by the new master grating that Waters approved in Sept 2017. The drift in performance likely happen on later lots from Dec 2017 onwards which leads Milford team to believe it a process related issue at this supplier Optometrics rather than a design issue.
For Venture manufacturing - action is to continue alignment on 2475 models with sorted higher efficiency grating &gt; 49.1% while Milford team and Optometrics works to address the problem.</t>
  </si>
  <si>
    <t>ACQUITY UPLC I-Class BSM PLUS</t>
  </si>
  <si>
    <t>ACQUITY UPLC H-Class FTN-H PLUS</t>
  </si>
  <si>
    <t>ACQUITY UPLC I-Class FTN-I PLUS</t>
  </si>
  <si>
    <t>ACQUITY UPLC H-Class QSM PLUS</t>
  </si>
  <si>
    <t>38+12</t>
  </si>
  <si>
    <t>c</t>
  </si>
  <si>
    <t>2998/PDA/eLambda Detectors Recovery Plan</t>
  </si>
  <si>
    <t>Monthly - Total Reqmt Vs Planned Recovery</t>
  </si>
  <si>
    <t>Weekly - Total Reqmt Vs Planned Recovery</t>
  </si>
  <si>
    <t>Monthly - Total Reqmt Vs Actual</t>
  </si>
  <si>
    <t>Daily Recovery Plan Vs Actual ==&gt;</t>
  </si>
  <si>
    <t>20u/day</t>
  </si>
  <si>
    <t>OT</t>
  </si>
  <si>
    <t>Holiday</t>
  </si>
  <si>
    <t>Models</t>
  </si>
  <si>
    <t>Monthly</t>
  </si>
  <si>
    <t>Apr</t>
  </si>
  <si>
    <t>May</t>
  </si>
  <si>
    <t>Jun</t>
  </si>
  <si>
    <t>Weekly</t>
  </si>
  <si>
    <t>Open +</t>
  </si>
  <si>
    <t>M</t>
  </si>
  <si>
    <t>T</t>
  </si>
  <si>
    <t>W</t>
  </si>
  <si>
    <t>F</t>
  </si>
  <si>
    <t>S</t>
  </si>
  <si>
    <t>Mar</t>
  </si>
  <si>
    <t>Total Reqmt</t>
  </si>
  <si>
    <t>Weekly Reqmt</t>
  </si>
  <si>
    <t>Plan</t>
  </si>
  <si>
    <t>Total Plan</t>
  </si>
  <si>
    <t>Total Act Till Date</t>
  </si>
  <si>
    <t>Actual</t>
  </si>
  <si>
    <t>Delta</t>
  </si>
  <si>
    <t>Balance to go</t>
  </si>
  <si>
    <t>Total Reqmt Vs Actual</t>
  </si>
  <si>
    <t>Recovery Plan</t>
  </si>
  <si>
    <t>All</t>
  </si>
  <si>
    <t>68+11</t>
  </si>
  <si>
    <t>4+36</t>
  </si>
  <si>
    <t>10+4</t>
  </si>
  <si>
    <t>ASSY, SOLENOID VALVE, 3-WAY</t>
  </si>
  <si>
    <t>Bio-Chem</t>
  </si>
  <si>
    <t>20 Apr 18 update : 200pcs intransit (ETA 23-Apr), Next ship date on 27-Apr</t>
  </si>
  <si>
    <t>WAT026574</t>
  </si>
  <si>
    <t>SCR 8-32    SHOULDER</t>
  </si>
  <si>
    <t>M&amp;J</t>
  </si>
  <si>
    <t>186001515
186001525
WAT207000</t>
  </si>
  <si>
    <t xml:space="preserve">20 Apr 18 update : Localized from Ronco to asia supplier M&amp;J. Due to short LT, M&amp;J is pending for Marcorubber part for risk build &amp; FA. Marcorubber committed to ship 5/4 with expediting fees paid, ETA 5/7 at M&amp;J, and ETD M&amp;J 5/9. Pre-alert, supplier’s expediting for improvement. Checking with Milford if able to support.
</t>
  </si>
  <si>
    <r>
      <t xml:space="preserve">20 Apr 18 update : Flex have committed to output 20/day per recovery plan. Will be able to meet quarter number.
</t>
    </r>
    <r>
      <rPr>
        <sz val="8"/>
        <rFont val="Arial"/>
        <family val="2"/>
      </rPr>
      <t xml:space="preserve">13 Apr 18 update : 70% test yield, Milford is working on Abnormal Peak issue which contribute to 18% of the yield loss. </t>
    </r>
  </si>
  <si>
    <t>Detector #</t>
  </si>
  <si>
    <t>Q2'18</t>
  </si>
  <si>
    <t>WAT-186002998</t>
  </si>
  <si>
    <t>WAT-186299800</t>
  </si>
  <si>
    <t>WAT-186015034</t>
  </si>
  <si>
    <t>WAT-186015053</t>
  </si>
  <si>
    <t>WAT-186017003</t>
  </si>
  <si>
    <t>WAT-186017013</t>
  </si>
  <si>
    <t>Open PO/forecast gated by JEP 405002568 optic bench until 13-Apr resolution</t>
  </si>
  <si>
    <t>Recovery plan ===&gt;</t>
  </si>
  <si>
    <t>no shipment (WH shift)</t>
  </si>
  <si>
    <t>recovery mode until 11-May</t>
  </si>
  <si>
    <t>Cum 186002998</t>
  </si>
  <si>
    <t>Cum 186299800</t>
  </si>
  <si>
    <t>Cum 186015034</t>
  </si>
  <si>
    <t>Cum 186015053</t>
  </si>
  <si>
    <t>Cum 186017003</t>
  </si>
  <si>
    <t>Cum 186017013</t>
  </si>
  <si>
    <t>Sum Qty</t>
  </si>
  <si>
    <t>Cummulative Qty</t>
  </si>
  <si>
    <t>Actualized ==&gt;</t>
  </si>
  <si>
    <r>
      <rPr>
        <sz val="8"/>
        <color rgb="FF0000FF"/>
        <rFont val="Arial"/>
        <family val="2"/>
      </rPr>
      <t xml:space="preserve">20 Apr 18 update : Based on current Qty received 127pcs at Flex, can full fill production requirement till week 17.
</t>
    </r>
    <r>
      <rPr>
        <b/>
        <u/>
        <sz val="8"/>
        <color rgb="FF0000FF"/>
        <rFont val="Arial"/>
        <family val="2"/>
      </rPr>
      <t>DC allocation :-</t>
    </r>
    <r>
      <rPr>
        <sz val="8"/>
        <color rgb="FF0000FF"/>
        <rFont val="Arial"/>
        <family val="2"/>
      </rPr>
      <t xml:space="preserve">
186299800 - 50 units on week 17 (Top priority customer order + forecast)
186015034 - 2 units by week 17
186002998 - 6 units by week 17
186017003 - 16 units by week 18
</t>
    </r>
    <r>
      <rPr>
        <sz val="8"/>
        <rFont val="Arial"/>
        <family val="2"/>
      </rPr>
      <t xml:space="preserve">13 Apr 18 update : Dimension corelation issue btw Flex and JEP after alignment Flex will use JEP data for 2 dimension.Total 39pcs can be released, 18pcs at Flex pending data, 44pcs to be delivered by JEP on Monday(16-Apr). Balance 24pcs on Tuesday(17-Apr). 
</t>
    </r>
    <r>
      <rPr>
        <b/>
        <u/>
        <sz val="8"/>
        <rFont val="Arial"/>
        <family val="2"/>
      </rPr>
      <t>DC alloation :-</t>
    </r>
    <r>
      <rPr>
        <sz val="8"/>
        <rFont val="Arial"/>
        <family val="2"/>
      </rPr>
      <t xml:space="preserve">
186299800 - 50 units on week 16 (Top priority customer order + forecast)
186015034 - 3 units by week 17
186002998 - 6 units by week 17
186017003 - 16 units by week 17
06 Apr 18 update : Total 55pcs rejected due to dimension out (dowel pin hole). JEP to deliver 20pcs on 06-Apr. ship impact: Immediate (33units) and 11-Apr, 66units
</t>
    </r>
    <r>
      <rPr>
        <b/>
        <u/>
        <sz val="8"/>
        <color theme="1"/>
        <rFont val="Arial"/>
        <family val="2"/>
      </rPr>
      <t>DC alloation :-</t>
    </r>
    <r>
      <rPr>
        <sz val="8"/>
        <rFont val="Arial"/>
        <family val="2"/>
      </rPr>
      <t xml:space="preserve">
186299800 - 40 units by next week (Top priority customer order + forecast)
186015034 - 3 units by week 17
186002998 - 6 units by week 17
186017003 - 16 units by week 17
29 Mar 18 update : Quality issue (Porosity) needs to be sorted out with Waters and Flex. 56 received, next shipment impact on 11Apr (55units). Alternately, ETLA has been approved and green light was given to Flex to issue PO to ETLA to drive material.
23 Mar 18 update : Continue to monitor. Next shipment impact on 4-Apr (47units)
16 Mar 18 update : Continue to monitor. Next shipment impact on 28-Mar: 1unit.
09 Mar 18 update: Continue to monitor. Next shipment impact on 28-Mar: 19units.
02 Mar 18 update : Continue to monitor. Next shipment impact on 28-Mar: 49units
25 Feb 18 update: Continue to monitor. Next shipment impact on 21-Mar.
14 Feb 18 update: 30pcs deliverd on 08 Feb. Continue to monitor. Next shipment impact on 28 Feb 14 units.
09 Feb 18 update : Weekly shipment from JEP. Continue monitoring. Next shipment impact on 28-Feb: 14units
02 Feb 18 update : Weekly shipment from JEP. Continue monitoring. Next shipment impact on 28-Feb (43units)
26-Jan-18 update : Next shipment impact 28-Feb-2018
19 Jan 18 update : 22units delivered on 18-Jan. Next impact will be on 14-Feb (56units). Flex is continue following up with supplier
12 Jan 18 update: 97pcs received on 04-Jan. 07-Feb: 11units. Flex is continue following up with supplier
05 Jan 18 update: Flex to continue to follow up with JEP.
29 Dec 17 update: 53pcs delivered on 22 Dec. 
Next potential impact 48units 17 Jan.
22 Dec 17 update: 24pcs delivered on 22 Dec. 
Next potential impact 10 Jan - 22units. 
With above Q4 shipment is covered.
15 Dec 17 update: 
20pcs delivered on 14 Dec. 
19pcs received 15 Dec. 
20pcs to be delivered on 18 Dec.
With above Q4 shipment is covered. 
08 Dec 17 update: 25pcs delivered on 07 Dec. Potential shipment impact on 27-Dec: 39 units. Flex to continue to follow up with JEP.
01 Dec 17 update: 49 pcs delivered on 30/11. Revised shipment impact will be 19 units on 27/12. With consideration of the upside, potential shipment impact 64pcs for this quarter. Continue to follow up with JEP.
24 Nov 17 update: Rejection at JEP due to porosity issue. Potential shipment impact on 13 Dec, 36pcs. For the other 2 parts from JEP (405003295 &amp; 405006788), sufficient qty to meet this quarter shipment and next shipment impact is on 10-Jan-18. Flex to continue follow up.
03 Nov 17 update: Flex to continue to follow up weekly delivery with JEP. 
20 Oct 17 update: JEP committed to deliver 65 units weekly. Flex to continue to follow up weekly delivery with JEP. 
13 Oct 17 update: 
10/12: 57pcs delivered on 12-Oct
10/10: 60pcs delivered on 5-Oct
06 Oct 17 update: Potential shipment impact 71units, 01 Nov.
29 Sep 17 update: Shipment impact 25-Oct: 42units. Flex to continue to monitor weekly delivery.
22 Sep 17 update: Delivery is scheduled for 22/09. Moving forward JEP will deliver 65pcs every week on Thursday and gradually increase the qty if required.
15 Sep 17 update:
24pcs delivered on 14-Sep-17 late afternoon
48pcs scheduled to be delivered today late afternoon
With this, new shipment impact is 18-Oct-17 for 46units
Flex working with supplier for further schedule.
08 Sep 17 update : 
- 6pcs reject out of 76pcs from 5-Sep Delivery 
- the revised impact is 4-Oct-45 units. 
- JEP has not provided any further ship plan yet. Flex will keep WPPL updated about the status for this part.
31 Aug 17 update : Based on accepted parts, impacting WWK38, 17 units.
According to Flex, a new guideline been set for acceptance of the parts with porosity. All the rejects can be used:
36pcs returned from JEP have been received
36pcs at JEP FG - delivered 31 Aug
2pcs delivery TBA
STX has shipped raw casting (306pcs) as well to JEP with ETA as 31-Aug-17. Current Lead Time confirmed by JEP is 2Wks turn-around from casting received date. Flex will continue to work with JEP for arranging delivery from new castings as early as possible. 
In addition to the above qty, ACP has another 48pcs as on yesterday.
25 Aug17 update: High reject at incoming due to cosmetics and poor finishing. 
Impacting: 
1. 120pcs RTV back to JEP and sorted. 
2. 42pcs with good condition received. 
3. 34pcs ETA on 25 Aug. 
As per Flex, JEP will continue do sorting and update result daily. Next shipment impact 13 Sep, 34 units.
18 Aug 17 update: Reject of defect Optic bench. Flex return all for sorting. Delivery commitment cover until end August. To monitor closely.
76pcs: 22 Aug
78pcs: 29 Aug</t>
    </r>
  </si>
  <si>
    <r>
      <rPr>
        <sz val="8"/>
        <color rgb="FF0000FF"/>
        <rFont val="Arial"/>
        <family val="2"/>
      </rPr>
      <t xml:space="preserve">20 Apr 18 update : Part# 279001810 - 100 ETA 23/Apr. 150 pc ETD on 20/Apr and 125 pc ETD on 21/Apr(Qty to be confirmed).
Part# WAT270524 - 97pcs received.
Parker is working this weekend and they will have a ship plan update for next week on 23/Apr
</t>
    </r>
    <r>
      <rPr>
        <sz val="8"/>
        <rFont val="Arial"/>
        <family val="2"/>
      </rPr>
      <t xml:space="preserve">06 Apr 18 update : Parker production is in recovery mode and expected recover to be the second half of April. Parker is arranging weekly shipment. Under monitoring. Next shipment impact on 25-Apr </t>
    </r>
    <r>
      <rPr>
        <sz val="8"/>
        <color rgb="FF0000FF"/>
        <rFont val="Arial"/>
        <family val="2"/>
      </rPr>
      <t xml:space="preserve">
</t>
    </r>
    <r>
      <rPr>
        <sz val="8"/>
        <rFont val="Arial"/>
        <family val="2"/>
      </rPr>
      <t xml:space="preserve">29 Mar 18 update : Shipment impact on 11-Apr (7units). 100pcs shipping on 30-Mar-2018. 
23 mar 18 update : No impact to Q1'2018 shipment. Continue to monitor.Next Shipment impact on 11-Apr (101units)
16 Mar 18 update : Close to for Q1'2018 shipment. Continue to monitor. Next shipment impact on 4-Apr: 53units
09 Mar 18 update: Continue to monitor. Next shipment impact on 28-Mar: 78units.
02 Mar 18 update : Parker allocation plan : 80pcs ETD 3/02, 108pcs ETD 3/06, 106pcs ETD 3/09, 56pcs ETD 3/12.
25 Feb 18 update: Continue to monitor. Next shipment impact on 7-Mar, but Parker is making weekly shipment on Friday to catch up.
09 Feb 18 update : Potential impact on week 09 shipment for Alliance. Parker is having capacity constraint, they are working to catch up the backlog and arrange shipment according to Flex minimum require Qty.
02 Feb 18 update : Potential impact on week 08 shipment for QSM &amp; Alliance. Parker is having component supply difficulties and hence running into backlogs. Supplier is due to ship next lot on 2/2 for both Part#. Flex is closely monitoring. 92pcs shipped for Part# 279001810 on 31-Jan
</t>
    </r>
  </si>
  <si>
    <t>Update as of WW16 2018:</t>
  </si>
  <si>
    <t>Based on current Qty received 127pcs at Flex, can full fill production requirement till week 17.
DC allocation :-
186299800 - 50 units on week 17 (Top priority customer order + forecast)
186015034 - 2 units by week 17
186002998 - 6 units by week 17
186017003 - 16 units by week 18</t>
  </si>
  <si>
    <t>Flex have committed to output 20/day per recovery plan. Will be able to meet quarter number.</t>
  </si>
  <si>
    <t>279003850 Bio-Chem Solenoid</t>
  </si>
  <si>
    <t>200pcs intransit (ETA 23-Apr), Next ship date on 27-Apr</t>
  </si>
  <si>
    <t>WAT270524 / 279001810 (Parker GPV)</t>
  </si>
  <si>
    <t>Part# 279001810 - 100 ETA 23/Apr. 150 pc ETD on 20/Apr and 125 pc ETD on 21/Apr(Qty to be confirmed).
Part# WAT270524 - 97pcs received.
Parker is working this weekend and they will have a ship plan update for next week on 23/Apr</t>
  </si>
  <si>
    <t>WAT026574 M&amp;J</t>
  </si>
  <si>
    <t>Localized from Ronco to asia supplier M&amp;J. Due to short LT, M&amp;J is pending for Marcorubber part for risk build &amp; FA. Marcorubber committed to ship 5/4 with expediting fees paid, ETA 5/7 at M&amp;J, and ETD M&amp;J 5/9. Pre-alert, supplier’s expediting for improvement. Checking with Milford if able to support.</t>
  </si>
  <si>
    <t>ASSY, PRE-AMP WITH CABLE 2489</t>
  </si>
  <si>
    <t>20 Apr 18 update : Flex Senai  will rent a unit to use for production, the rental unit will ETA Senai on 24-Apr (for noise and reference test).</t>
  </si>
  <si>
    <t>186015031
186248900
186017002</t>
  </si>
  <si>
    <t>Hua Zhen</t>
  </si>
  <si>
    <t>Flex Senai  will rent a unit to use for production, the rental unit will ETA Senai on 24-Apr (for noise and reference test).</t>
  </si>
  <si>
    <t>279002660 (Flex Senai)</t>
  </si>
  <si>
    <t>12+2</t>
  </si>
  <si>
    <t>49+1</t>
  </si>
  <si>
    <t>186002475
186247500
186017006
700002035
700003707
700009344</t>
  </si>
  <si>
    <t>2+10</t>
  </si>
  <si>
    <t>9+1</t>
  </si>
  <si>
    <t>29+1</t>
  </si>
  <si>
    <t>6+6</t>
  </si>
</sst>
</file>

<file path=xl/styles.xml><?xml version="1.0" encoding="utf-8"?>
<styleSheet xmlns="http://schemas.openxmlformats.org/spreadsheetml/2006/main" xmlns:mc="http://schemas.openxmlformats.org/markup-compatibility/2006" xmlns:x14ac="http://schemas.microsoft.com/office/spreadsheetml/2009/9/ac" mc:Ignorable="x14ac">
  <numFmts count="29">
    <numFmt numFmtId="6" formatCode="&quot;$&quot;#,##0_);[Red]\(&quot;$&quot;#,##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mmm;@"/>
    <numFmt numFmtId="165" formatCode="_-&quot;£&quot;* #,##0.00_-;\-&quot;£&quot;* #,##0.00_-;_-&quot;£&quot;* &quot;-&quot;??_-;_-@_-"/>
    <numFmt numFmtId="166" formatCode="_-* #,##0.00_-;\-* #,##0.00_-;_-* &quot;-&quot;??_-;_-@_-"/>
    <numFmt numFmtId="167" formatCode="[$-409]d\-mmm\-yyyy;@"/>
    <numFmt numFmtId="168" formatCode="[$-409]d/mmm/yy;@"/>
    <numFmt numFmtId="169" formatCode="[$-14809]dd/mm/yyyy;@"/>
    <numFmt numFmtId="170" formatCode="_([$$-409]* #,##0.00_);_([$$-409]* \(#,##0.00\);_([$$-409]* &quot;-&quot;??_);_(@_)"/>
    <numFmt numFmtId="171" formatCode="&quot;$&quot;#,##0.000000_);[Red]\(&quot;$&quot;#,##0.000000\)"/>
    <numFmt numFmtId="172" formatCode="_-&quot;$&quot;* #,##0.00_-;\-&quot;$&quot;* #,##0.00_-;_-&quot;$&quot;* &quot;-&quot;??_-;_-@_-"/>
    <numFmt numFmtId="173" formatCode="#,##0.0_);[Red]\(#,##0.0\)"/>
    <numFmt numFmtId="174" formatCode="0%_);[Red]\(0%\)"/>
    <numFmt numFmtId="175" formatCode="&quot;$&quot;#,##0;\-&quot;$&quot;#,##0"/>
    <numFmt numFmtId="176" formatCode="_-* #,##0_-;\-* #,##0_-;_-* &quot;-&quot;_-;_-@_-"/>
    <numFmt numFmtId="177" formatCode="_-&quot;฿&quot;* #,##0_-;\-&quot;฿&quot;* #,##0_-;_-&quot;฿&quot;* &quot;-&quot;_-;_-@_-"/>
    <numFmt numFmtId="178" formatCode="_-&quot;฿&quot;* #,##0.00_-;\-&quot;฿&quot;* #,##0.00_-;_-&quot;฿&quot;* &quot;-&quot;??_-;_-@_-"/>
    <numFmt numFmtId="179" formatCode="&quot;\&quot;#,##0.00;[Red]\-&quot;\&quot;#,##0.00"/>
    <numFmt numFmtId="180" formatCode="&quot;\&quot;#,##0;[Red]\-&quot;\&quot;#,##0"/>
    <numFmt numFmtId="181" formatCode="0.0"/>
    <numFmt numFmtId="182" formatCode="&quot;\&quot;#,##0.00;[Red]&quot;\&quot;\-#,##0.00"/>
    <numFmt numFmtId="183" formatCode="&quot;\&quot;#,##0;[Red]&quot;\&quot;\-#,##0"/>
    <numFmt numFmtId="184" formatCode="_-&quot;$&quot;* #,##0_-;\-&quot;$&quot;* #,##0_-;_-&quot;$&quot;* &quot;-&quot;_-;_-@_-"/>
    <numFmt numFmtId="185" formatCode="[$-409]dd\-mmm\-yy;@"/>
    <numFmt numFmtId="186" formatCode="[$-409]d\-mmm\-yy;@"/>
  </numFmts>
  <fonts count="182">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color theme="1"/>
      <name val="Arial"/>
      <family val="2"/>
    </font>
    <font>
      <sz val="11"/>
      <color theme="1"/>
      <name val="Calibri"/>
      <family val="2"/>
      <scheme val="minor"/>
    </font>
    <font>
      <sz val="8"/>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color theme="1"/>
      <name val="Arial"/>
      <family val="2"/>
    </font>
    <font>
      <sz val="11"/>
      <color theme="1"/>
      <name val="Calibri"/>
      <family val="2"/>
      <scheme val="minor"/>
    </font>
    <font>
      <sz val="8"/>
      <color theme="1"/>
      <name val="Arial"/>
      <family val="2"/>
    </font>
    <font>
      <sz val="8"/>
      <color theme="1"/>
      <name val="Arial"/>
      <family val="2"/>
    </font>
    <font>
      <sz val="8"/>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color theme="1"/>
      <name val="Arial"/>
      <family val="2"/>
    </font>
    <font>
      <sz val="11"/>
      <color theme="1"/>
      <name val="Calibri"/>
      <family val="2"/>
      <scheme val="minor"/>
    </font>
    <font>
      <sz val="11"/>
      <color theme="1"/>
      <name val="Calibri"/>
      <family val="2"/>
      <scheme val="minor"/>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b/>
      <sz val="8"/>
      <color theme="1"/>
      <name val="Arial"/>
      <family val="2"/>
    </font>
    <font>
      <sz val="8"/>
      <color theme="0"/>
      <name val="Arial"/>
      <family val="2"/>
    </font>
    <font>
      <b/>
      <sz val="8"/>
      <color rgb="FFFF0000"/>
      <name val="Arial"/>
      <family val="2"/>
    </font>
    <font>
      <sz val="10"/>
      <name val="Arial"/>
      <family val="2"/>
    </font>
    <font>
      <sz val="8"/>
      <name val="Arial"/>
      <family val="2"/>
    </font>
    <font>
      <sz val="8"/>
      <color theme="0" tint="-0.499984740745262"/>
      <name val="Arial"/>
      <family val="2"/>
    </font>
    <font>
      <b/>
      <u/>
      <sz val="10"/>
      <color theme="1"/>
      <name val="Arial"/>
      <family val="2"/>
    </font>
    <font>
      <b/>
      <sz val="10"/>
      <color theme="1"/>
      <name val="Arial"/>
      <family val="2"/>
    </font>
    <font>
      <sz val="10"/>
      <color theme="0"/>
      <name val="Arial"/>
      <family val="2"/>
    </font>
    <font>
      <b/>
      <u/>
      <sz val="10"/>
      <color theme="0"/>
      <name val="Arial"/>
      <family val="2"/>
    </font>
    <font>
      <sz val="11"/>
      <color theme="1"/>
      <name val="Calibri"/>
      <family val="2"/>
      <scheme val="minor"/>
    </font>
    <font>
      <u/>
      <sz val="10"/>
      <color theme="1"/>
      <name val="Arial"/>
      <family val="2"/>
    </font>
    <font>
      <sz val="9"/>
      <color indexed="81"/>
      <name val="Tahoma"/>
      <family val="2"/>
    </font>
    <font>
      <b/>
      <sz val="9"/>
      <color indexed="81"/>
      <name val="Tahoma"/>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rgb="FF3333FF"/>
      <name val="Arial"/>
      <family val="2"/>
    </font>
    <font>
      <sz val="8"/>
      <color rgb="FFFF0000"/>
      <name val="Arial"/>
      <family val="2"/>
    </font>
    <font>
      <b/>
      <sz val="8"/>
      <name val="Arial"/>
      <family val="2"/>
    </font>
    <font>
      <b/>
      <u/>
      <sz val="8"/>
      <color rgb="FFFF0000"/>
      <name val="Arial"/>
      <family val="2"/>
    </font>
    <font>
      <b/>
      <i/>
      <sz val="8"/>
      <name val="Arial"/>
      <family val="2"/>
    </font>
    <font>
      <u/>
      <sz val="10"/>
      <color indexed="12"/>
      <name val="Arial"/>
      <family val="2"/>
    </font>
    <font>
      <sz val="10"/>
      <name val="Helv"/>
      <family val="2"/>
    </font>
    <font>
      <sz val="8"/>
      <color theme="1"/>
      <name val="Calibri"/>
      <family val="2"/>
      <scheme val="minor"/>
    </font>
    <font>
      <sz val="12"/>
      <name val="宋体"/>
      <charset val="134"/>
    </font>
    <font>
      <sz val="8"/>
      <color rgb="FF0000FF"/>
      <name val="Arial"/>
      <family val="2"/>
    </font>
    <font>
      <b/>
      <sz val="8"/>
      <color rgb="FF3333FF"/>
      <name val="Arial"/>
      <family val="2"/>
    </font>
    <font>
      <b/>
      <u/>
      <sz val="8"/>
      <name val="Arial"/>
      <family val="2"/>
    </font>
    <font>
      <b/>
      <sz val="8"/>
      <color rgb="FF0000FF"/>
      <name val="Arial"/>
      <family val="2"/>
    </font>
    <font>
      <u/>
      <sz val="8"/>
      <name val="Arial"/>
      <family val="2"/>
    </font>
    <font>
      <sz val="10"/>
      <color rgb="FF000000"/>
      <name val="Arial"/>
      <family val="2"/>
    </font>
    <font>
      <b/>
      <sz val="12"/>
      <color theme="1"/>
      <name val="Arial Narrow"/>
      <family val="2"/>
    </font>
    <font>
      <sz val="12"/>
      <color theme="1"/>
      <name val="Arial Narrow"/>
      <family val="2"/>
    </font>
    <font>
      <sz val="12"/>
      <name val="Arial Narrow"/>
      <family val="2"/>
    </font>
    <font>
      <sz val="11"/>
      <name val="Calibri"/>
      <family val="2"/>
      <scheme val="minor"/>
    </font>
    <font>
      <u/>
      <sz val="12"/>
      <name val="Arial Narrow"/>
      <family val="2"/>
    </font>
    <font>
      <b/>
      <sz val="11"/>
      <color theme="1"/>
      <name val="Calibri"/>
      <family val="2"/>
    </font>
    <font>
      <b/>
      <sz val="8"/>
      <color theme="0" tint="-0.499984740745262"/>
      <name val="Arial"/>
      <family val="2"/>
    </font>
    <font>
      <sz val="12"/>
      <name val="Arial"/>
      <family val="2"/>
    </font>
    <font>
      <sz val="11"/>
      <name val="lr oSVbN"/>
      <family val="3"/>
    </font>
    <font>
      <sz val="11"/>
      <color indexed="8"/>
      <name val="ＭＳ Ｐゴシック"/>
      <family val="3"/>
      <charset val="128"/>
    </font>
    <font>
      <sz val="11"/>
      <color indexed="9"/>
      <name val="ＭＳ Ｐゴシック"/>
      <family val="3"/>
      <charset val="128"/>
    </font>
    <font>
      <b/>
      <sz val="10"/>
      <name val="Tms Rmn"/>
      <family val="1"/>
    </font>
    <font>
      <sz val="14"/>
      <name val="Cordia New"/>
      <family val="2"/>
      <charset val="222"/>
    </font>
    <font>
      <sz val="11"/>
      <name val="明朝"/>
      <family val="1"/>
      <charset val="128"/>
    </font>
    <font>
      <b/>
      <sz val="12"/>
      <name val="Arial"/>
      <family val="2"/>
    </font>
    <font>
      <b/>
      <sz val="18"/>
      <name val="Arial"/>
      <family val="2"/>
    </font>
    <font>
      <sz val="10"/>
      <name val="MS Sans Serif"/>
      <family val="2"/>
    </font>
    <font>
      <sz val="10"/>
      <name val="Times New Roman"/>
      <family val="1"/>
    </font>
    <font>
      <sz val="7"/>
      <name val="Small Fonts"/>
      <family val="2"/>
    </font>
    <font>
      <sz val="12"/>
      <name val="Times New Roman"/>
      <family val="1"/>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4"/>
      <name val="AngsanaUPC"/>
      <family val="1"/>
    </font>
    <font>
      <sz val="11"/>
      <name val="ＭＳ Ｐゴシック"/>
      <family val="2"/>
      <charset val="128"/>
    </font>
    <font>
      <sz val="11"/>
      <name val=""/>
      <family val="1"/>
      <charset val="136"/>
    </font>
    <font>
      <sz val="14"/>
      <name val="뼻뮝"/>
      <family val="3"/>
      <charset val="129"/>
    </font>
    <font>
      <sz val="12"/>
      <name val="뼻뮝"/>
      <family val="1"/>
      <charset val="129"/>
    </font>
    <font>
      <sz val="12"/>
      <name val=".VnTime"/>
      <family val="2"/>
    </font>
    <font>
      <sz val="12"/>
      <name val="바탕체"/>
      <family val="3"/>
      <charset val="129"/>
    </font>
    <font>
      <sz val="10"/>
      <name val="굴림체"/>
      <family val="3"/>
      <charset val="129"/>
    </font>
    <font>
      <sz val="11"/>
      <color indexed="62"/>
      <name val="ＭＳ Ｐゴシック"/>
      <family val="3"/>
      <charset val="128"/>
    </font>
    <font>
      <b/>
      <sz val="11"/>
      <color indexed="63"/>
      <name val="ＭＳ Ｐゴシック"/>
      <family val="3"/>
      <charset val="128"/>
    </font>
    <font>
      <sz val="11"/>
      <color indexed="20"/>
      <name val="ＭＳ Ｐゴシック"/>
      <family val="3"/>
      <charset val="128"/>
    </font>
    <font>
      <sz val="12"/>
      <name val="Courier"/>
      <family val="3"/>
    </font>
    <font>
      <sz val="12"/>
      <name val="新細明體"/>
      <family val="1"/>
      <charset val="136"/>
    </font>
    <font>
      <sz val="11"/>
      <name val="ＭＳ Ｐゴシック"/>
      <family val="3"/>
      <charset val="128"/>
    </font>
    <font>
      <sz val="11"/>
      <color indexed="17"/>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52"/>
      <name val="ＭＳ Ｐゴシック"/>
      <family val="3"/>
      <charset val="128"/>
    </font>
    <font>
      <i/>
      <sz val="11"/>
      <color indexed="23"/>
      <name val="ＭＳ Ｐゴシック"/>
      <family val="3"/>
      <charset val="128"/>
    </font>
    <font>
      <sz val="11"/>
      <color indexed="10"/>
      <name val="ＭＳ Ｐゴシック"/>
      <family val="3"/>
      <charset val="128"/>
    </font>
    <font>
      <b/>
      <sz val="11"/>
      <color indexed="8"/>
      <name val="ＭＳ Ｐゴシック"/>
      <family val="3"/>
      <charset val="128"/>
    </font>
    <font>
      <b/>
      <u/>
      <sz val="8"/>
      <color rgb="FF0000FF"/>
      <name val="Arial"/>
      <family val="2"/>
    </font>
    <font>
      <b/>
      <u/>
      <sz val="8"/>
      <color theme="1"/>
      <name val="Arial"/>
      <family val="2"/>
    </font>
    <font>
      <b/>
      <u/>
      <sz val="16"/>
      <color theme="1"/>
      <name val="Calibri"/>
      <family val="2"/>
      <scheme val="minor"/>
    </font>
    <font>
      <sz val="11"/>
      <color rgb="FF0000FF"/>
      <name val="Calibri"/>
      <family val="2"/>
      <scheme val="minor"/>
    </font>
    <font>
      <b/>
      <sz val="14"/>
      <color theme="1"/>
      <name val="Calibri"/>
      <family val="2"/>
      <scheme val="minor"/>
    </font>
    <font>
      <b/>
      <sz val="11"/>
      <color rgb="FFC00000"/>
      <name val="Calibri"/>
      <family val="2"/>
      <scheme val="minor"/>
    </font>
    <font>
      <b/>
      <sz val="11"/>
      <name val="Calibri"/>
      <family val="2"/>
      <scheme val="minor"/>
    </font>
    <font>
      <b/>
      <sz val="8"/>
      <name val="Calibri"/>
      <family val="2"/>
      <scheme val="minor"/>
    </font>
    <font>
      <b/>
      <sz val="8"/>
      <color theme="1"/>
      <name val="Calibri"/>
      <family val="2"/>
      <scheme val="minor"/>
    </font>
    <font>
      <b/>
      <sz val="11"/>
      <color rgb="FFFF0000"/>
      <name val="Calibri"/>
      <family val="2"/>
      <scheme val="minor"/>
    </font>
    <font>
      <b/>
      <sz val="11"/>
      <color rgb="FF0000FF"/>
      <name val="Calibri"/>
      <family val="2"/>
      <scheme val="minor"/>
    </font>
    <font>
      <b/>
      <sz val="10"/>
      <name val="Calibri"/>
      <family val="2"/>
      <scheme val="minor"/>
    </font>
    <font>
      <b/>
      <sz val="10"/>
      <color theme="0"/>
      <name val="Calibri"/>
      <family val="2"/>
      <scheme val="minor"/>
    </font>
    <font>
      <b/>
      <sz val="10"/>
      <color rgb="FFFF0000"/>
      <name val="Calibri"/>
      <family val="2"/>
      <scheme val="minor"/>
    </font>
    <font>
      <sz val="10"/>
      <name val="Calibri"/>
      <family val="2"/>
      <scheme val="minor"/>
    </font>
    <font>
      <b/>
      <sz val="12"/>
      <name val="Calibri"/>
      <family val="2"/>
      <scheme val="minor"/>
    </font>
    <font>
      <b/>
      <sz val="12"/>
      <color theme="1"/>
      <name val="Calibri"/>
      <family val="2"/>
      <scheme val="minor"/>
    </font>
    <font>
      <sz val="9"/>
      <name val="Arial"/>
      <family val="2"/>
    </font>
    <font>
      <b/>
      <sz val="9"/>
      <name val="Arial"/>
      <family val="2"/>
    </font>
    <font>
      <sz val="9"/>
      <color rgb="FFC00000"/>
      <name val="Arial"/>
      <family val="2"/>
    </font>
    <font>
      <sz val="11"/>
      <color rgb="FFC00000"/>
      <name val="Calibri"/>
      <family val="2"/>
      <scheme val="minor"/>
    </font>
    <font>
      <sz val="11"/>
      <color rgb="FF00B050"/>
      <name val="Calibri"/>
      <family val="2"/>
      <scheme val="minor"/>
    </font>
  </fonts>
  <fills count="78">
    <fill>
      <patternFill patternType="none"/>
    </fill>
    <fill>
      <patternFill patternType="gray125"/>
    </fill>
    <fill>
      <patternFill patternType="solid">
        <fgColor rgb="FFCCFFCC"/>
        <bgColor indexed="64"/>
      </patternFill>
    </fill>
    <fill>
      <patternFill patternType="solid">
        <fgColor rgb="FFFF99CC"/>
        <bgColor indexed="64"/>
      </patternFill>
    </fill>
    <fill>
      <patternFill patternType="solid">
        <fgColor rgb="FFFFFF99"/>
        <bgColor indexed="64"/>
      </patternFill>
    </fill>
    <fill>
      <patternFill patternType="solid">
        <fgColor theme="7" tint="0.39997558519241921"/>
        <bgColor indexed="64"/>
      </patternFill>
    </fill>
    <fill>
      <patternFill patternType="solid">
        <fgColor theme="2" tint="-0.249977111117893"/>
        <bgColor indexed="64"/>
      </patternFill>
    </fill>
    <fill>
      <patternFill patternType="solid">
        <fgColor theme="8" tint="0.39997558519241921"/>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1" tint="0.499984740745262"/>
        <bgColor indexed="64"/>
      </patternFill>
    </fill>
    <fill>
      <patternFill patternType="solid">
        <fgColor theme="3" tint="0.79998168889431442"/>
        <bgColor indexed="64"/>
      </patternFill>
    </fill>
    <fill>
      <patternFill patternType="solid">
        <fgColor theme="3"/>
        <bgColor indexed="64"/>
      </patternFill>
    </fill>
    <fill>
      <patternFill patternType="solid">
        <fgColor theme="4"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0" tint="-0.499984740745262"/>
        <bgColor indexed="64"/>
      </patternFill>
    </fill>
    <fill>
      <patternFill patternType="solid">
        <fgColor rgb="FFFFC000"/>
        <bgColor indexed="64"/>
      </patternFill>
    </fill>
    <fill>
      <patternFill patternType="solid">
        <fgColor rgb="FFFF6699"/>
        <bgColor indexed="64"/>
      </patternFill>
    </fill>
    <fill>
      <gradientFill>
        <stop position="0">
          <color theme="0" tint="-0.1490218817712943"/>
        </stop>
        <stop position="1">
          <color rgb="FFFF99CC"/>
        </stop>
      </gradient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bgColor indexed="64"/>
      </patternFill>
    </fill>
    <fill>
      <patternFill patternType="solid">
        <fgColor indexed="26"/>
        <bgColor indexed="64"/>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tint="-0.14999847407452621"/>
        <bgColor auto="1"/>
      </patternFill>
    </fill>
    <fill>
      <patternFill patternType="solid">
        <fgColor theme="6" tint="0.59999389629810485"/>
        <bgColor indexed="64"/>
      </patternFill>
    </fill>
    <fill>
      <patternFill patternType="solid">
        <fgColor theme="5" tint="0.39997558519241921"/>
        <bgColor indexed="64"/>
      </patternFill>
    </fill>
    <fill>
      <patternFill patternType="solid">
        <fgColor theme="0"/>
        <bgColor indexed="64"/>
      </patternFill>
    </fill>
  </fills>
  <borders count="108">
    <border>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theme="0" tint="-0.24994659260841701"/>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indexed="64"/>
      </top>
      <bottom style="thin">
        <color theme="0" tint="-0.24994659260841701"/>
      </bottom>
      <diagonal/>
    </border>
    <border>
      <left style="thin">
        <color theme="0" tint="-0.24994659260841701"/>
      </left>
      <right style="thin">
        <color indexed="64"/>
      </right>
      <top style="thin">
        <color indexed="64"/>
      </top>
      <bottom style="thin">
        <color theme="0" tint="-0.24994659260841701"/>
      </bottom>
      <diagonal/>
    </border>
    <border>
      <left style="thin">
        <color indexed="64"/>
      </left>
      <right style="thin">
        <color theme="0" tint="-0.24994659260841701"/>
      </right>
      <top style="thin">
        <color theme="0" tint="-0.24994659260841701"/>
      </top>
      <bottom style="thin">
        <color theme="0" tint="-0.24994659260841701"/>
      </bottom>
      <diagonal/>
    </border>
    <border>
      <left style="thin">
        <color theme="0" tint="-0.24994659260841701"/>
      </left>
      <right style="thin">
        <color indexed="64"/>
      </right>
      <top style="thin">
        <color theme="0" tint="-0.24994659260841701"/>
      </top>
      <bottom style="thin">
        <color theme="0" tint="-0.24994659260841701"/>
      </bottom>
      <diagonal/>
    </border>
    <border>
      <left style="thin">
        <color indexed="64"/>
      </left>
      <right style="thin">
        <color theme="0" tint="-0.24994659260841701"/>
      </right>
      <top style="thin">
        <color theme="0" tint="-0.24994659260841701"/>
      </top>
      <bottom style="thin">
        <color indexed="64"/>
      </bottom>
      <diagonal/>
    </border>
    <border>
      <left style="thin">
        <color theme="0" tint="-0.24994659260841701"/>
      </left>
      <right style="thin">
        <color theme="0" tint="-0.24994659260841701"/>
      </right>
      <top style="thin">
        <color theme="0" tint="-0.24994659260841701"/>
      </top>
      <bottom style="thin">
        <color indexed="64"/>
      </bottom>
      <diagonal/>
    </border>
    <border>
      <left style="thin">
        <color theme="0" tint="-0.24994659260841701"/>
      </left>
      <right style="thin">
        <color indexed="64"/>
      </right>
      <top style="thin">
        <color theme="0" tint="-0.24994659260841701"/>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thin">
        <color theme="0" tint="-0.24994659260841701"/>
      </bottom>
      <diagonal/>
    </border>
    <border>
      <left style="thin">
        <color indexed="64"/>
      </left>
      <right/>
      <top style="thin">
        <color theme="0" tint="-0.24994659260841701"/>
      </top>
      <bottom style="thin">
        <color theme="0" tint="-0.24994659260841701"/>
      </bottom>
      <diagonal/>
    </border>
    <border>
      <left style="thin">
        <color indexed="64"/>
      </left>
      <right/>
      <top style="thin">
        <color theme="0" tint="-0.24994659260841701"/>
      </top>
      <bottom style="thin">
        <color indexed="64"/>
      </bottom>
      <diagonal/>
    </border>
    <border>
      <left style="thin">
        <color theme="0" tint="-0.14996795556505021"/>
      </left>
      <right style="thin">
        <color indexed="64"/>
      </right>
      <top style="thin">
        <color indexed="64"/>
      </top>
      <bottom style="thin">
        <color indexed="64"/>
      </bottom>
      <diagonal/>
    </border>
    <border>
      <left style="thin">
        <color theme="0" tint="-0.14996795556505021"/>
      </left>
      <right style="thin">
        <color indexed="64"/>
      </right>
      <top style="thin">
        <color indexed="64"/>
      </top>
      <bottom style="thin">
        <color theme="0" tint="-0.24994659260841701"/>
      </bottom>
      <diagonal/>
    </border>
    <border>
      <left style="thin">
        <color theme="0" tint="-0.14996795556505021"/>
      </left>
      <right style="thin">
        <color indexed="64"/>
      </right>
      <top style="thin">
        <color theme="0" tint="-0.24994659260841701"/>
      </top>
      <bottom style="thin">
        <color theme="0" tint="-0.24994659260841701"/>
      </bottom>
      <diagonal/>
    </border>
    <border>
      <left style="thin">
        <color theme="0" tint="-0.14996795556505021"/>
      </left>
      <right style="thin">
        <color indexed="64"/>
      </right>
      <top style="thin">
        <color theme="0" tint="-0.24994659260841701"/>
      </top>
      <bottom style="thin">
        <color indexed="64"/>
      </bottom>
      <diagonal/>
    </border>
    <border>
      <left/>
      <right/>
      <top style="thin">
        <color theme="0" tint="-0.24994659260841701"/>
      </top>
      <bottom style="thin">
        <color theme="0" tint="-0.24994659260841701"/>
      </bottom>
      <diagonal/>
    </border>
    <border>
      <left style="thin">
        <color indexed="64"/>
      </left>
      <right style="thin">
        <color theme="0" tint="-0.24994659260841701"/>
      </right>
      <top style="thin">
        <color indexed="64"/>
      </top>
      <bottom style="thin">
        <color theme="0" tint="-0.24994659260841701"/>
      </bottom>
      <diagonal/>
    </border>
    <border>
      <left style="thin">
        <color theme="0" tint="-0.14996795556505021"/>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24994659260841701"/>
      </left>
      <right style="thin">
        <color indexed="64"/>
      </right>
      <top style="thin">
        <color theme="0" tint="-0.24994659260841701"/>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diagonal/>
    </border>
    <border>
      <left style="thin">
        <color theme="0" tint="-0.14996795556505021"/>
      </left>
      <right style="thin">
        <color indexed="64"/>
      </right>
      <top style="thin">
        <color indexed="64"/>
      </top>
      <bottom/>
      <diagonal/>
    </border>
    <border>
      <left/>
      <right style="thin">
        <color indexed="64"/>
      </right>
      <top style="thin">
        <color theme="0" tint="-0.24994659260841701"/>
      </top>
      <bottom style="thin">
        <color theme="0" tint="-0.24994659260841701"/>
      </bottom>
      <diagonal/>
    </border>
    <border>
      <left style="thin">
        <color theme="0" tint="-0.14996795556505021"/>
      </left>
      <right style="thin">
        <color indexed="64"/>
      </right>
      <top/>
      <bottom/>
      <diagonal/>
    </border>
    <border>
      <left style="thin">
        <color theme="0" tint="-0.24994659260841701"/>
      </left>
      <right/>
      <top style="thin">
        <color indexed="64"/>
      </top>
      <bottom style="thin">
        <color theme="0" tint="-0.24994659260841701"/>
      </bottom>
      <diagonal/>
    </border>
    <border>
      <left style="thin">
        <color theme="0" tint="-0.24994659260841701"/>
      </left>
      <right/>
      <top style="thin">
        <color theme="0" tint="-0.24994659260841701"/>
      </top>
      <bottom style="thin">
        <color indexed="64"/>
      </bottom>
      <diagonal/>
    </border>
    <border>
      <left style="thin">
        <color indexed="64"/>
      </left>
      <right style="thin">
        <color indexed="64"/>
      </right>
      <top style="thin">
        <color theme="0" tint="-0.24994659260841701"/>
      </top>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top style="thin">
        <color indexed="64"/>
      </top>
      <bottom style="thin">
        <color theme="0" tint="-0.24994659260841701"/>
      </bottom>
      <diagonal/>
    </border>
    <border>
      <left/>
      <right style="thin">
        <color theme="0" tint="-0.24994659260841701"/>
      </right>
      <top style="thin">
        <color indexed="64"/>
      </top>
      <bottom style="thin">
        <color theme="0" tint="-0.24994659260841701"/>
      </bottom>
      <diagonal/>
    </border>
    <border>
      <left style="thin">
        <color indexed="64"/>
      </left>
      <right style="thick">
        <color rgb="FFFF0000"/>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ck">
        <color rgb="FFFF0000"/>
      </right>
      <top style="medium">
        <color indexed="64"/>
      </top>
      <bottom style="thin">
        <color indexed="64"/>
      </bottom>
      <diagonal/>
    </border>
    <border>
      <left style="thick">
        <color rgb="FFFF0000"/>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ck">
        <color rgb="FFFF0000"/>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ck">
        <color rgb="FFFF0000"/>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ck">
        <color rgb="FFFF0000"/>
      </right>
      <top style="medium">
        <color indexed="64"/>
      </top>
      <bottom style="thin">
        <color indexed="64"/>
      </bottom>
      <diagonal/>
    </border>
    <border>
      <left style="thick">
        <color rgb="FFFF0000"/>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ck">
        <color rgb="FFFF0000"/>
      </left>
      <right style="thin">
        <color indexed="64"/>
      </right>
      <top style="thin">
        <color indexed="64"/>
      </top>
      <bottom style="thin">
        <color indexed="64"/>
      </bottom>
      <diagonal/>
    </border>
    <border>
      <left/>
      <right/>
      <top style="medium">
        <color indexed="64"/>
      </top>
      <bottom/>
      <diagonal/>
    </border>
    <border>
      <left style="thick">
        <color rgb="FFFF0000"/>
      </left>
      <right/>
      <top style="medium">
        <color indexed="64"/>
      </top>
      <bottom/>
      <diagonal/>
    </border>
    <border>
      <left/>
      <right style="thin">
        <color indexed="64"/>
      </right>
      <top style="thin">
        <color indexed="64"/>
      </top>
      <bottom style="thin">
        <color theme="0" tint="-0.24994659260841701"/>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theme="0" tint="-0.34998626667073579"/>
      </right>
      <top style="thin">
        <color indexed="64"/>
      </top>
      <bottom style="thin">
        <color theme="0" tint="-0.24994659260841701"/>
      </bottom>
      <diagonal/>
    </border>
    <border>
      <left style="thin">
        <color indexed="64"/>
      </left>
      <right style="thin">
        <color theme="0" tint="-0.34998626667073579"/>
      </right>
      <top style="thin">
        <color theme="0" tint="-0.24994659260841701"/>
      </top>
      <bottom style="thin">
        <color theme="0" tint="-0.24994659260841701"/>
      </bottom>
      <diagonal/>
    </border>
    <border>
      <left style="thin">
        <color indexed="64"/>
      </left>
      <right style="thin">
        <color indexed="64"/>
      </right>
      <top style="thin">
        <color indexed="64"/>
      </top>
      <bottom style="thin">
        <color theme="0" tint="-0.24994659260841701"/>
      </bottom>
      <diagonal/>
    </border>
    <border>
      <left/>
      <right/>
      <top style="medium">
        <color indexed="64"/>
      </top>
      <bottom style="medium">
        <color indexed="64"/>
      </bottom>
      <diagonal/>
    </border>
    <border>
      <left style="thin">
        <color indexed="64"/>
      </left>
      <right style="thin">
        <color indexed="64"/>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theme="0" tint="-0.24994659260841701"/>
      </left>
      <right/>
      <top style="thin">
        <color theme="0" tint="-0.24994659260841701"/>
      </top>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top/>
      <bottom/>
      <diagonal/>
    </border>
    <border>
      <left style="thin">
        <color theme="0" tint="-0.24994659260841701"/>
      </left>
      <right style="thin">
        <color theme="0" tint="-0.24994659260841701"/>
      </right>
      <top/>
      <bottom/>
      <diagonal/>
    </border>
    <border>
      <left style="thin">
        <color theme="0" tint="-0.24994659260841701"/>
      </left>
      <right style="thin">
        <color indexed="64"/>
      </right>
      <top/>
      <bottom/>
      <diagonal/>
    </border>
    <border>
      <left style="thin">
        <color indexed="64"/>
      </left>
      <right style="thin">
        <color theme="0" tint="-0.24994659260841701"/>
      </right>
      <top style="thin">
        <color theme="0" tint="-0.24994659260841701"/>
      </top>
      <bottom style="thin">
        <color theme="0" tint="-0.14996795556505021"/>
      </bottom>
      <diagonal/>
    </border>
    <border>
      <left style="thin">
        <color theme="0" tint="-0.24994659260841701"/>
      </left>
      <right/>
      <top style="thin">
        <color theme="0" tint="-0.24994659260841701"/>
      </top>
      <bottom style="thin">
        <color theme="0" tint="-0.14996795556505021"/>
      </bottom>
      <diagonal/>
    </border>
    <border>
      <left style="thin">
        <color theme="0" tint="-0.24994659260841701"/>
      </left>
      <right style="thin">
        <color theme="0" tint="-0.24994659260841701"/>
      </right>
      <top style="thin">
        <color theme="0" tint="-0.24994659260841701"/>
      </top>
      <bottom style="thin">
        <color theme="0" tint="-0.14996795556505021"/>
      </bottom>
      <diagonal/>
    </border>
    <border>
      <left style="thin">
        <color theme="0" tint="-0.24994659260841701"/>
      </left>
      <right style="thin">
        <color indexed="64"/>
      </right>
      <top style="thin">
        <color theme="0" tint="-0.24994659260841701"/>
      </top>
      <bottom style="thin">
        <color theme="0" tint="-0.1499679555650502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52642">
    <xf numFmtId="0" fontId="0" fillId="0" borderId="0"/>
    <xf numFmtId="164" fontId="72" fillId="0" borderId="0"/>
    <xf numFmtId="164" fontId="72" fillId="0" borderId="0"/>
    <xf numFmtId="164" fontId="72" fillId="0" borderId="0"/>
    <xf numFmtId="164" fontId="72" fillId="0" borderId="0"/>
    <xf numFmtId="0" fontId="79" fillId="0" borderId="0"/>
    <xf numFmtId="0" fontId="62" fillId="0" borderId="0"/>
    <xf numFmtId="0" fontId="83" fillId="0" borderId="0" applyNumberFormat="0" applyFill="0" applyBorder="0" applyAlignment="0" applyProtection="0"/>
    <xf numFmtId="0" fontId="84" fillId="0" borderId="26" applyNumberFormat="0" applyFill="0" applyAlignment="0" applyProtection="0"/>
    <xf numFmtId="0" fontId="85" fillId="0" borderId="27" applyNumberFormat="0" applyFill="0" applyAlignment="0" applyProtection="0"/>
    <xf numFmtId="0" fontId="86" fillId="0" borderId="28" applyNumberFormat="0" applyFill="0" applyAlignment="0" applyProtection="0"/>
    <xf numFmtId="0" fontId="86" fillId="0" borderId="0" applyNumberFormat="0" applyFill="0" applyBorder="0" applyAlignment="0" applyProtection="0"/>
    <xf numFmtId="0" fontId="87" fillId="14" borderId="0" applyNumberFormat="0" applyBorder="0" applyAlignment="0" applyProtection="0"/>
    <xf numFmtId="0" fontId="88" fillId="15" borderId="0" applyNumberFormat="0" applyBorder="0" applyAlignment="0" applyProtection="0"/>
    <xf numFmtId="0" fontId="89" fillId="16" borderId="0" applyNumberFormat="0" applyBorder="0" applyAlignment="0" applyProtection="0"/>
    <xf numFmtId="0" fontId="90" fillId="17" borderId="29" applyNumberFormat="0" applyAlignment="0" applyProtection="0"/>
    <xf numFmtId="0" fontId="91" fillId="18" borderId="30" applyNumberFormat="0" applyAlignment="0" applyProtection="0"/>
    <xf numFmtId="0" fontId="92" fillId="18" borderId="29" applyNumberFormat="0" applyAlignment="0" applyProtection="0"/>
    <xf numFmtId="0" fontId="93" fillId="0" borderId="31" applyNumberFormat="0" applyFill="0" applyAlignment="0" applyProtection="0"/>
    <xf numFmtId="0" fontId="94" fillId="19" borderId="32" applyNumberFormat="0" applyAlignment="0" applyProtection="0"/>
    <xf numFmtId="0" fontId="95" fillId="0" borderId="0" applyNumberFormat="0" applyFill="0" applyBorder="0" applyAlignment="0" applyProtection="0"/>
    <xf numFmtId="0" fontId="96" fillId="0" borderId="0" applyNumberFormat="0" applyFill="0" applyBorder="0" applyAlignment="0" applyProtection="0"/>
    <xf numFmtId="0" fontId="97" fillId="0" borderId="34" applyNumberFormat="0" applyFill="0" applyAlignment="0" applyProtection="0"/>
    <xf numFmtId="0" fontId="98" fillId="21" borderId="0" applyNumberFormat="0" applyBorder="0" applyAlignment="0" applyProtection="0"/>
    <xf numFmtId="0" fontId="60" fillId="22" borderId="0" applyNumberFormat="0" applyBorder="0" applyAlignment="0" applyProtection="0"/>
    <xf numFmtId="0" fontId="60" fillId="23" borderId="0" applyNumberFormat="0" applyBorder="0" applyAlignment="0" applyProtection="0"/>
    <xf numFmtId="0" fontId="98" fillId="24" borderId="0" applyNumberFormat="0" applyBorder="0" applyAlignment="0" applyProtection="0"/>
    <xf numFmtId="0" fontId="98" fillId="25" borderId="0" applyNumberFormat="0" applyBorder="0" applyAlignment="0" applyProtection="0"/>
    <xf numFmtId="0" fontId="60" fillId="26" borderId="0" applyNumberFormat="0" applyBorder="0" applyAlignment="0" applyProtection="0"/>
    <xf numFmtId="0" fontId="60" fillId="27" borderId="0" applyNumberFormat="0" applyBorder="0" applyAlignment="0" applyProtection="0"/>
    <xf numFmtId="0" fontId="98" fillId="28" borderId="0" applyNumberFormat="0" applyBorder="0" applyAlignment="0" applyProtection="0"/>
    <xf numFmtId="0" fontId="98" fillId="29" borderId="0" applyNumberFormat="0" applyBorder="0" applyAlignment="0" applyProtection="0"/>
    <xf numFmtId="0" fontId="60" fillId="30" borderId="0" applyNumberFormat="0" applyBorder="0" applyAlignment="0" applyProtection="0"/>
    <xf numFmtId="0" fontId="60" fillId="31" borderId="0" applyNumberFormat="0" applyBorder="0" applyAlignment="0" applyProtection="0"/>
    <xf numFmtId="0" fontId="98" fillId="32" borderId="0" applyNumberFormat="0" applyBorder="0" applyAlignment="0" applyProtection="0"/>
    <xf numFmtId="0" fontId="98" fillId="33" borderId="0" applyNumberFormat="0" applyBorder="0" applyAlignment="0" applyProtection="0"/>
    <xf numFmtId="0" fontId="60" fillId="34" borderId="0" applyNumberFormat="0" applyBorder="0" applyAlignment="0" applyProtection="0"/>
    <xf numFmtId="0" fontId="60" fillId="35" borderId="0" applyNumberFormat="0" applyBorder="0" applyAlignment="0" applyProtection="0"/>
    <xf numFmtId="0" fontId="98" fillId="36" borderId="0" applyNumberFormat="0" applyBorder="0" applyAlignment="0" applyProtection="0"/>
    <xf numFmtId="0" fontId="98" fillId="37" borderId="0" applyNumberFormat="0" applyBorder="0" applyAlignment="0" applyProtection="0"/>
    <xf numFmtId="0" fontId="60" fillId="38" borderId="0" applyNumberFormat="0" applyBorder="0" applyAlignment="0" applyProtection="0"/>
    <xf numFmtId="0" fontId="60" fillId="39" borderId="0" applyNumberFormat="0" applyBorder="0" applyAlignment="0" applyProtection="0"/>
    <xf numFmtId="0" fontId="98" fillId="40" borderId="0" applyNumberFormat="0" applyBorder="0" applyAlignment="0" applyProtection="0"/>
    <xf numFmtId="0" fontId="98" fillId="41" borderId="0" applyNumberFormat="0" applyBorder="0" applyAlignment="0" applyProtection="0"/>
    <xf numFmtId="0" fontId="60" fillId="42" borderId="0" applyNumberFormat="0" applyBorder="0" applyAlignment="0" applyProtection="0"/>
    <xf numFmtId="0" fontId="60" fillId="43" borderId="0" applyNumberFormat="0" applyBorder="0" applyAlignment="0" applyProtection="0"/>
    <xf numFmtId="0" fontId="98" fillId="44" borderId="0" applyNumberFormat="0" applyBorder="0" applyAlignment="0" applyProtection="0"/>
    <xf numFmtId="0" fontId="60" fillId="0" borderId="0"/>
    <xf numFmtId="0" fontId="60" fillId="20" borderId="33" applyNumberFormat="0" applyFont="0" applyAlignment="0" applyProtection="0"/>
    <xf numFmtId="0" fontId="59" fillId="0" borderId="0"/>
    <xf numFmtId="0" fontId="61" fillId="0" borderId="0"/>
    <xf numFmtId="0" fontId="59" fillId="22" borderId="0" applyNumberFormat="0" applyBorder="0" applyAlignment="0" applyProtection="0"/>
    <xf numFmtId="0" fontId="59" fillId="23" borderId="0" applyNumberFormat="0" applyBorder="0" applyAlignment="0" applyProtection="0"/>
    <xf numFmtId="0" fontId="59" fillId="26" borderId="0" applyNumberFormat="0" applyBorder="0" applyAlignment="0" applyProtection="0"/>
    <xf numFmtId="0" fontId="59" fillId="27" borderId="0" applyNumberFormat="0" applyBorder="0" applyAlignment="0" applyProtection="0"/>
    <xf numFmtId="0" fontId="59" fillId="30" borderId="0" applyNumberFormat="0" applyBorder="0" applyAlignment="0" applyProtection="0"/>
    <xf numFmtId="0" fontId="59" fillId="31" borderId="0" applyNumberFormat="0" applyBorder="0" applyAlignment="0" applyProtection="0"/>
    <xf numFmtId="0" fontId="59" fillId="34" borderId="0" applyNumberFormat="0" applyBorder="0" applyAlignment="0" applyProtection="0"/>
    <xf numFmtId="0" fontId="59" fillId="35" borderId="0" applyNumberFormat="0" applyBorder="0" applyAlignment="0" applyProtection="0"/>
    <xf numFmtId="0" fontId="59" fillId="38" borderId="0" applyNumberFormat="0" applyBorder="0" applyAlignment="0" applyProtection="0"/>
    <xf numFmtId="0" fontId="59" fillId="39" borderId="0" applyNumberFormat="0" applyBorder="0" applyAlignment="0" applyProtection="0"/>
    <xf numFmtId="0" fontId="59" fillId="42" borderId="0" applyNumberFormat="0" applyBorder="0" applyAlignment="0" applyProtection="0"/>
    <xf numFmtId="0" fontId="59" fillId="43" borderId="0" applyNumberFormat="0" applyBorder="0" applyAlignment="0" applyProtection="0"/>
    <xf numFmtId="0" fontId="59" fillId="0" borderId="0"/>
    <xf numFmtId="0" fontId="59" fillId="20" borderId="33" applyNumberFormat="0" applyFont="0" applyAlignment="0" applyProtection="0"/>
    <xf numFmtId="0" fontId="58" fillId="0" borderId="0"/>
    <xf numFmtId="0" fontId="57" fillId="0" borderId="0"/>
    <xf numFmtId="0" fontId="57" fillId="22" borderId="0" applyNumberFormat="0" applyBorder="0" applyAlignment="0" applyProtection="0"/>
    <xf numFmtId="0" fontId="57" fillId="26"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23" borderId="0" applyNumberFormat="0" applyBorder="0" applyAlignment="0" applyProtection="0"/>
    <xf numFmtId="0" fontId="57" fillId="27" borderId="0" applyNumberFormat="0" applyBorder="0" applyAlignment="0" applyProtection="0"/>
    <xf numFmtId="0" fontId="57" fillId="31" borderId="0" applyNumberFormat="0" applyBorder="0" applyAlignment="0" applyProtection="0"/>
    <xf numFmtId="0" fontId="57" fillId="35" borderId="0" applyNumberFormat="0" applyBorder="0" applyAlignment="0" applyProtection="0"/>
    <xf numFmtId="0" fontId="57" fillId="39" borderId="0" applyNumberFormat="0" applyBorder="0" applyAlignment="0" applyProtection="0"/>
    <xf numFmtId="0" fontId="57" fillId="43" borderId="0" applyNumberFormat="0" applyBorder="0" applyAlignment="0" applyProtection="0"/>
    <xf numFmtId="0" fontId="57" fillId="20" borderId="33" applyNumberFormat="0" applyFont="0" applyAlignment="0" applyProtection="0"/>
    <xf numFmtId="0" fontId="56" fillId="0" borderId="0"/>
    <xf numFmtId="0" fontId="58" fillId="0" borderId="0"/>
    <xf numFmtId="0" fontId="56" fillId="22" borderId="0" applyNumberFormat="0" applyBorder="0" applyAlignment="0" applyProtection="0"/>
    <xf numFmtId="0" fontId="56" fillId="23" borderId="0" applyNumberFormat="0" applyBorder="0" applyAlignment="0" applyProtection="0"/>
    <xf numFmtId="0" fontId="56" fillId="26" borderId="0" applyNumberFormat="0" applyBorder="0" applyAlignment="0" applyProtection="0"/>
    <xf numFmtId="0" fontId="56" fillId="27" borderId="0" applyNumberFormat="0" applyBorder="0" applyAlignment="0" applyProtection="0"/>
    <xf numFmtId="0" fontId="56" fillId="30" borderId="0" applyNumberFormat="0" applyBorder="0" applyAlignment="0" applyProtection="0"/>
    <xf numFmtId="0" fontId="56" fillId="31" borderId="0" applyNumberFormat="0" applyBorder="0" applyAlignment="0" applyProtection="0"/>
    <xf numFmtId="0" fontId="56" fillId="34" borderId="0" applyNumberFormat="0" applyBorder="0" applyAlignment="0" applyProtection="0"/>
    <xf numFmtId="0" fontId="56" fillId="35" borderId="0" applyNumberFormat="0" applyBorder="0" applyAlignment="0" applyProtection="0"/>
    <xf numFmtId="0" fontId="56" fillId="38" borderId="0" applyNumberFormat="0" applyBorder="0" applyAlignment="0" applyProtection="0"/>
    <xf numFmtId="0" fontId="56" fillId="39" borderId="0" applyNumberFormat="0" applyBorder="0" applyAlignment="0" applyProtection="0"/>
    <xf numFmtId="0" fontId="56" fillId="42" borderId="0" applyNumberFormat="0" applyBorder="0" applyAlignment="0" applyProtection="0"/>
    <xf numFmtId="0" fontId="56" fillId="43" borderId="0" applyNumberFormat="0" applyBorder="0" applyAlignment="0" applyProtection="0"/>
    <xf numFmtId="0" fontId="56" fillId="0" borderId="0"/>
    <xf numFmtId="0" fontId="56" fillId="20" borderId="33" applyNumberFormat="0" applyFont="0" applyAlignment="0" applyProtection="0"/>
    <xf numFmtId="0" fontId="56" fillId="0" borderId="0"/>
    <xf numFmtId="0" fontId="58" fillId="0" borderId="0"/>
    <xf numFmtId="0" fontId="56" fillId="22" borderId="0" applyNumberFormat="0" applyBorder="0" applyAlignment="0" applyProtection="0"/>
    <xf numFmtId="0" fontId="56" fillId="23" borderId="0" applyNumberFormat="0" applyBorder="0" applyAlignment="0" applyProtection="0"/>
    <xf numFmtId="0" fontId="56" fillId="26" borderId="0" applyNumberFormat="0" applyBorder="0" applyAlignment="0" applyProtection="0"/>
    <xf numFmtId="0" fontId="56" fillId="27" borderId="0" applyNumberFormat="0" applyBorder="0" applyAlignment="0" applyProtection="0"/>
    <xf numFmtId="0" fontId="56" fillId="30" borderId="0" applyNumberFormat="0" applyBorder="0" applyAlignment="0" applyProtection="0"/>
    <xf numFmtId="0" fontId="56" fillId="31" borderId="0" applyNumberFormat="0" applyBorder="0" applyAlignment="0" applyProtection="0"/>
    <xf numFmtId="0" fontId="56" fillId="34" borderId="0" applyNumberFormat="0" applyBorder="0" applyAlignment="0" applyProtection="0"/>
    <xf numFmtId="0" fontId="56" fillId="35" borderId="0" applyNumberFormat="0" applyBorder="0" applyAlignment="0" applyProtection="0"/>
    <xf numFmtId="0" fontId="56" fillId="38" borderId="0" applyNumberFormat="0" applyBorder="0" applyAlignment="0" applyProtection="0"/>
    <xf numFmtId="0" fontId="56" fillId="39" borderId="0" applyNumberFormat="0" applyBorder="0" applyAlignment="0" applyProtection="0"/>
    <xf numFmtId="0" fontId="56" fillId="42" borderId="0" applyNumberFormat="0" applyBorder="0" applyAlignment="0" applyProtection="0"/>
    <xf numFmtId="0" fontId="56" fillId="43" borderId="0" applyNumberFormat="0" applyBorder="0" applyAlignment="0" applyProtection="0"/>
    <xf numFmtId="0" fontId="56" fillId="0" borderId="0"/>
    <xf numFmtId="0" fontId="56" fillId="20" borderId="33" applyNumberFormat="0" applyFont="0" applyAlignment="0" applyProtection="0"/>
    <xf numFmtId="0" fontId="56" fillId="0" borderId="0"/>
    <xf numFmtId="0" fontId="56" fillId="22" borderId="0" applyNumberFormat="0" applyBorder="0" applyAlignment="0" applyProtection="0"/>
    <xf numFmtId="0" fontId="56" fillId="26" borderId="0" applyNumberFormat="0" applyBorder="0" applyAlignment="0" applyProtection="0"/>
    <xf numFmtId="0" fontId="56" fillId="30"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23" borderId="0" applyNumberFormat="0" applyBorder="0" applyAlignment="0" applyProtection="0"/>
    <xf numFmtId="0" fontId="56" fillId="27" borderId="0" applyNumberFormat="0" applyBorder="0" applyAlignment="0" applyProtection="0"/>
    <xf numFmtId="0" fontId="56" fillId="31" borderId="0" applyNumberFormat="0" applyBorder="0" applyAlignment="0" applyProtection="0"/>
    <xf numFmtId="0" fontId="56" fillId="35" borderId="0" applyNumberFormat="0" applyBorder="0" applyAlignment="0" applyProtection="0"/>
    <xf numFmtId="0" fontId="56" fillId="39" borderId="0" applyNumberFormat="0" applyBorder="0" applyAlignment="0" applyProtection="0"/>
    <xf numFmtId="0" fontId="56" fillId="43" borderId="0" applyNumberFormat="0" applyBorder="0" applyAlignment="0" applyProtection="0"/>
    <xf numFmtId="0" fontId="56" fillId="20" borderId="33" applyNumberFormat="0" applyFont="0" applyAlignment="0" applyProtection="0"/>
    <xf numFmtId="0" fontId="55" fillId="0" borderId="0"/>
    <xf numFmtId="0" fontId="55" fillId="22" borderId="0" applyNumberFormat="0" applyBorder="0" applyAlignment="0" applyProtection="0"/>
    <xf numFmtId="0" fontId="55" fillId="23" borderId="0" applyNumberFormat="0" applyBorder="0" applyAlignment="0" applyProtection="0"/>
    <xf numFmtId="0" fontId="55" fillId="26" borderId="0" applyNumberFormat="0" applyBorder="0" applyAlignment="0" applyProtection="0"/>
    <xf numFmtId="0" fontId="55" fillId="27" borderId="0" applyNumberFormat="0" applyBorder="0" applyAlignment="0" applyProtection="0"/>
    <xf numFmtId="0" fontId="55" fillId="30" borderId="0" applyNumberFormat="0" applyBorder="0" applyAlignment="0" applyProtection="0"/>
    <xf numFmtId="0" fontId="55" fillId="31" borderId="0" applyNumberFormat="0" applyBorder="0" applyAlignment="0" applyProtection="0"/>
    <xf numFmtId="0" fontId="55" fillId="34" borderId="0" applyNumberFormat="0" applyBorder="0" applyAlignment="0" applyProtection="0"/>
    <xf numFmtId="0" fontId="55" fillId="35" borderId="0" applyNumberFormat="0" applyBorder="0" applyAlignment="0" applyProtection="0"/>
    <xf numFmtId="0" fontId="55" fillId="38" borderId="0" applyNumberFormat="0" applyBorder="0" applyAlignment="0" applyProtection="0"/>
    <xf numFmtId="0" fontId="55" fillId="39" borderId="0" applyNumberFormat="0" applyBorder="0" applyAlignment="0" applyProtection="0"/>
    <xf numFmtId="0" fontId="55" fillId="42" borderId="0" applyNumberFormat="0" applyBorder="0" applyAlignment="0" applyProtection="0"/>
    <xf numFmtId="0" fontId="55" fillId="43" borderId="0" applyNumberFormat="0" applyBorder="0" applyAlignment="0" applyProtection="0"/>
    <xf numFmtId="0" fontId="55" fillId="0" borderId="0"/>
    <xf numFmtId="0" fontId="55" fillId="20" borderId="33" applyNumberFormat="0" applyFont="0" applyAlignment="0" applyProtection="0"/>
    <xf numFmtId="0" fontId="55" fillId="0" borderId="0"/>
    <xf numFmtId="0" fontId="55" fillId="22" borderId="0" applyNumberFormat="0" applyBorder="0" applyAlignment="0" applyProtection="0"/>
    <xf numFmtId="0" fontId="55" fillId="23" borderId="0" applyNumberFormat="0" applyBorder="0" applyAlignment="0" applyProtection="0"/>
    <xf numFmtId="0" fontId="55" fillId="26" borderId="0" applyNumberFormat="0" applyBorder="0" applyAlignment="0" applyProtection="0"/>
    <xf numFmtId="0" fontId="55" fillId="27" borderId="0" applyNumberFormat="0" applyBorder="0" applyAlignment="0" applyProtection="0"/>
    <xf numFmtId="0" fontId="55" fillId="30" borderId="0" applyNumberFormat="0" applyBorder="0" applyAlignment="0" applyProtection="0"/>
    <xf numFmtId="0" fontId="55" fillId="31" borderId="0" applyNumberFormat="0" applyBorder="0" applyAlignment="0" applyProtection="0"/>
    <xf numFmtId="0" fontId="55" fillId="34" borderId="0" applyNumberFormat="0" applyBorder="0" applyAlignment="0" applyProtection="0"/>
    <xf numFmtId="0" fontId="55" fillId="35" borderId="0" applyNumberFormat="0" applyBorder="0" applyAlignment="0" applyProtection="0"/>
    <xf numFmtId="0" fontId="55" fillId="38" borderId="0" applyNumberFormat="0" applyBorder="0" applyAlignment="0" applyProtection="0"/>
    <xf numFmtId="0" fontId="55" fillId="39" borderId="0" applyNumberFormat="0" applyBorder="0" applyAlignment="0" applyProtection="0"/>
    <xf numFmtId="0" fontId="55" fillId="42" borderId="0" applyNumberFormat="0" applyBorder="0" applyAlignment="0" applyProtection="0"/>
    <xf numFmtId="0" fontId="55" fillId="43" borderId="0" applyNumberFormat="0" applyBorder="0" applyAlignment="0" applyProtection="0"/>
    <xf numFmtId="0" fontId="55" fillId="0" borderId="0"/>
    <xf numFmtId="0" fontId="55" fillId="20" borderId="33" applyNumberFormat="0" applyFont="0" applyAlignment="0" applyProtection="0"/>
    <xf numFmtId="0" fontId="55" fillId="0" borderId="0"/>
    <xf numFmtId="0" fontId="55" fillId="22" borderId="0" applyNumberFormat="0" applyBorder="0" applyAlignment="0" applyProtection="0"/>
    <xf numFmtId="0" fontId="55" fillId="26" borderId="0" applyNumberFormat="0" applyBorder="0" applyAlignment="0" applyProtection="0"/>
    <xf numFmtId="0" fontId="55" fillId="30" borderId="0" applyNumberFormat="0" applyBorder="0" applyAlignment="0" applyProtection="0"/>
    <xf numFmtId="0" fontId="55" fillId="34" borderId="0" applyNumberFormat="0" applyBorder="0" applyAlignment="0" applyProtection="0"/>
    <xf numFmtId="0" fontId="55" fillId="38" borderId="0" applyNumberFormat="0" applyBorder="0" applyAlignment="0" applyProtection="0"/>
    <xf numFmtId="0" fontId="55" fillId="42" borderId="0" applyNumberFormat="0" applyBorder="0" applyAlignment="0" applyProtection="0"/>
    <xf numFmtId="0" fontId="55" fillId="23" borderId="0" applyNumberFormat="0" applyBorder="0" applyAlignment="0" applyProtection="0"/>
    <xf numFmtId="0" fontId="55" fillId="27" borderId="0" applyNumberFormat="0" applyBorder="0" applyAlignment="0" applyProtection="0"/>
    <xf numFmtId="0" fontId="55" fillId="31" borderId="0" applyNumberFormat="0" applyBorder="0" applyAlignment="0" applyProtection="0"/>
    <xf numFmtId="0" fontId="55" fillId="35" borderId="0" applyNumberFormat="0" applyBorder="0" applyAlignment="0" applyProtection="0"/>
    <xf numFmtId="0" fontId="55" fillId="39" borderId="0" applyNumberFormat="0" applyBorder="0" applyAlignment="0" applyProtection="0"/>
    <xf numFmtId="0" fontId="55" fillId="43" borderId="0" applyNumberFormat="0" applyBorder="0" applyAlignment="0" applyProtection="0"/>
    <xf numFmtId="0" fontId="55" fillId="20" borderId="33" applyNumberFormat="0" applyFont="0" applyAlignment="0" applyProtection="0"/>
    <xf numFmtId="0" fontId="55" fillId="0" borderId="0"/>
    <xf numFmtId="0" fontId="55" fillId="22" borderId="0" applyNumberFormat="0" applyBorder="0" applyAlignment="0" applyProtection="0"/>
    <xf numFmtId="0" fontId="55" fillId="23" borderId="0" applyNumberFormat="0" applyBorder="0" applyAlignment="0" applyProtection="0"/>
    <xf numFmtId="0" fontId="55" fillId="26" borderId="0" applyNumberFormat="0" applyBorder="0" applyAlignment="0" applyProtection="0"/>
    <xf numFmtId="0" fontId="55" fillId="27" borderId="0" applyNumberFormat="0" applyBorder="0" applyAlignment="0" applyProtection="0"/>
    <xf numFmtId="0" fontId="55" fillId="30" borderId="0" applyNumberFormat="0" applyBorder="0" applyAlignment="0" applyProtection="0"/>
    <xf numFmtId="0" fontId="55" fillId="31" borderId="0" applyNumberFormat="0" applyBorder="0" applyAlignment="0" applyProtection="0"/>
    <xf numFmtId="0" fontId="55" fillId="34" borderId="0" applyNumberFormat="0" applyBorder="0" applyAlignment="0" applyProtection="0"/>
    <xf numFmtId="0" fontId="55" fillId="35" borderId="0" applyNumberFormat="0" applyBorder="0" applyAlignment="0" applyProtection="0"/>
    <xf numFmtId="0" fontId="55" fillId="38" borderId="0" applyNumberFormat="0" applyBorder="0" applyAlignment="0" applyProtection="0"/>
    <xf numFmtId="0" fontId="55" fillId="39" borderId="0" applyNumberFormat="0" applyBorder="0" applyAlignment="0" applyProtection="0"/>
    <xf numFmtId="0" fontId="55" fillId="42" borderId="0" applyNumberFormat="0" applyBorder="0" applyAlignment="0" applyProtection="0"/>
    <xf numFmtId="0" fontId="55" fillId="43" borderId="0" applyNumberFormat="0" applyBorder="0" applyAlignment="0" applyProtection="0"/>
    <xf numFmtId="0" fontId="55" fillId="0" borderId="0"/>
    <xf numFmtId="0" fontId="55" fillId="20" borderId="33" applyNumberFormat="0" applyFont="0" applyAlignment="0" applyProtection="0"/>
    <xf numFmtId="0" fontId="55" fillId="0" borderId="0"/>
    <xf numFmtId="0" fontId="55" fillId="22" borderId="0" applyNumberFormat="0" applyBorder="0" applyAlignment="0" applyProtection="0"/>
    <xf numFmtId="0" fontId="55" fillId="23" borderId="0" applyNumberFormat="0" applyBorder="0" applyAlignment="0" applyProtection="0"/>
    <xf numFmtId="0" fontId="55" fillId="26" borderId="0" applyNumberFormat="0" applyBorder="0" applyAlignment="0" applyProtection="0"/>
    <xf numFmtId="0" fontId="55" fillId="27" borderId="0" applyNumberFormat="0" applyBorder="0" applyAlignment="0" applyProtection="0"/>
    <xf numFmtId="0" fontId="55" fillId="30" borderId="0" applyNumberFormat="0" applyBorder="0" applyAlignment="0" applyProtection="0"/>
    <xf numFmtId="0" fontId="55" fillId="31" borderId="0" applyNumberFormat="0" applyBorder="0" applyAlignment="0" applyProtection="0"/>
    <xf numFmtId="0" fontId="55" fillId="34" borderId="0" applyNumberFormat="0" applyBorder="0" applyAlignment="0" applyProtection="0"/>
    <xf numFmtId="0" fontId="55" fillId="35" borderId="0" applyNumberFormat="0" applyBorder="0" applyAlignment="0" applyProtection="0"/>
    <xf numFmtId="0" fontId="55" fillId="38" borderId="0" applyNumberFormat="0" applyBorder="0" applyAlignment="0" applyProtection="0"/>
    <xf numFmtId="0" fontId="55" fillId="39" borderId="0" applyNumberFormat="0" applyBorder="0" applyAlignment="0" applyProtection="0"/>
    <xf numFmtId="0" fontId="55" fillId="42" borderId="0" applyNumberFormat="0" applyBorder="0" applyAlignment="0" applyProtection="0"/>
    <xf numFmtId="0" fontId="55" fillId="43" borderId="0" applyNumberFormat="0" applyBorder="0" applyAlignment="0" applyProtection="0"/>
    <xf numFmtId="0" fontId="55" fillId="0" borderId="0"/>
    <xf numFmtId="0" fontId="55" fillId="20" borderId="33" applyNumberFormat="0" applyFont="0" applyAlignment="0" applyProtection="0"/>
    <xf numFmtId="0" fontId="55" fillId="0" borderId="0"/>
    <xf numFmtId="0" fontId="55" fillId="22" borderId="0" applyNumberFormat="0" applyBorder="0" applyAlignment="0" applyProtection="0"/>
    <xf numFmtId="0" fontId="55" fillId="26" borderId="0" applyNumberFormat="0" applyBorder="0" applyAlignment="0" applyProtection="0"/>
    <xf numFmtId="0" fontId="55" fillId="30" borderId="0" applyNumberFormat="0" applyBorder="0" applyAlignment="0" applyProtection="0"/>
    <xf numFmtId="0" fontId="55" fillId="34" borderId="0" applyNumberFormat="0" applyBorder="0" applyAlignment="0" applyProtection="0"/>
    <xf numFmtId="0" fontId="55" fillId="38" borderId="0" applyNumberFormat="0" applyBorder="0" applyAlignment="0" applyProtection="0"/>
    <xf numFmtId="0" fontId="55" fillId="42" borderId="0" applyNumberFormat="0" applyBorder="0" applyAlignment="0" applyProtection="0"/>
    <xf numFmtId="0" fontId="55" fillId="23" borderId="0" applyNumberFormat="0" applyBorder="0" applyAlignment="0" applyProtection="0"/>
    <xf numFmtId="0" fontId="55" fillId="27" borderId="0" applyNumberFormat="0" applyBorder="0" applyAlignment="0" applyProtection="0"/>
    <xf numFmtId="0" fontId="55" fillId="31" borderId="0" applyNumberFormat="0" applyBorder="0" applyAlignment="0" applyProtection="0"/>
    <xf numFmtId="0" fontId="55" fillId="35" borderId="0" applyNumberFormat="0" applyBorder="0" applyAlignment="0" applyProtection="0"/>
    <xf numFmtId="0" fontId="55" fillId="39" borderId="0" applyNumberFormat="0" applyBorder="0" applyAlignment="0" applyProtection="0"/>
    <xf numFmtId="0" fontId="55" fillId="43" borderId="0" applyNumberFormat="0" applyBorder="0" applyAlignment="0" applyProtection="0"/>
    <xf numFmtId="0" fontId="55" fillId="20" borderId="33" applyNumberFormat="0" applyFont="0" applyAlignment="0" applyProtection="0"/>
    <xf numFmtId="0" fontId="54" fillId="0" borderId="0"/>
    <xf numFmtId="0" fontId="54" fillId="22" borderId="0" applyNumberFormat="0" applyBorder="0" applyAlignment="0" applyProtection="0"/>
    <xf numFmtId="0" fontId="54" fillId="23" borderId="0" applyNumberFormat="0" applyBorder="0" applyAlignment="0" applyProtection="0"/>
    <xf numFmtId="0" fontId="54" fillId="26" borderId="0" applyNumberFormat="0" applyBorder="0" applyAlignment="0" applyProtection="0"/>
    <xf numFmtId="0" fontId="54" fillId="27" borderId="0" applyNumberFormat="0" applyBorder="0" applyAlignment="0" applyProtection="0"/>
    <xf numFmtId="0" fontId="54" fillId="30" borderId="0" applyNumberFormat="0" applyBorder="0" applyAlignment="0" applyProtection="0"/>
    <xf numFmtId="0" fontId="54" fillId="31" borderId="0" applyNumberFormat="0" applyBorder="0" applyAlignment="0" applyProtection="0"/>
    <xf numFmtId="0" fontId="54" fillId="34" borderId="0" applyNumberFormat="0" applyBorder="0" applyAlignment="0" applyProtection="0"/>
    <xf numFmtId="0" fontId="54" fillId="35" borderId="0" applyNumberFormat="0" applyBorder="0" applyAlignment="0" applyProtection="0"/>
    <xf numFmtId="0" fontId="54" fillId="38" borderId="0" applyNumberFormat="0" applyBorder="0" applyAlignment="0" applyProtection="0"/>
    <xf numFmtId="0" fontId="54" fillId="39" borderId="0" applyNumberFormat="0" applyBorder="0" applyAlignment="0" applyProtection="0"/>
    <xf numFmtId="0" fontId="54" fillId="42" borderId="0" applyNumberFormat="0" applyBorder="0" applyAlignment="0" applyProtection="0"/>
    <xf numFmtId="0" fontId="54" fillId="43" borderId="0" applyNumberFormat="0" applyBorder="0" applyAlignment="0" applyProtection="0"/>
    <xf numFmtId="0" fontId="54" fillId="0" borderId="0"/>
    <xf numFmtId="0" fontId="54" fillId="20" borderId="33" applyNumberFormat="0" applyFont="0" applyAlignment="0" applyProtection="0"/>
    <xf numFmtId="0" fontId="54" fillId="0" borderId="0"/>
    <xf numFmtId="0" fontId="54" fillId="22" borderId="0" applyNumberFormat="0" applyBorder="0" applyAlignment="0" applyProtection="0"/>
    <xf numFmtId="0" fontId="54" fillId="23" borderId="0" applyNumberFormat="0" applyBorder="0" applyAlignment="0" applyProtection="0"/>
    <xf numFmtId="0" fontId="54" fillId="26" borderId="0" applyNumberFormat="0" applyBorder="0" applyAlignment="0" applyProtection="0"/>
    <xf numFmtId="0" fontId="54" fillId="27" borderId="0" applyNumberFormat="0" applyBorder="0" applyAlignment="0" applyProtection="0"/>
    <xf numFmtId="0" fontId="54" fillId="30" borderId="0" applyNumberFormat="0" applyBorder="0" applyAlignment="0" applyProtection="0"/>
    <xf numFmtId="0" fontId="54" fillId="31" borderId="0" applyNumberFormat="0" applyBorder="0" applyAlignment="0" applyProtection="0"/>
    <xf numFmtId="0" fontId="54" fillId="34" borderId="0" applyNumberFormat="0" applyBorder="0" applyAlignment="0" applyProtection="0"/>
    <xf numFmtId="0" fontId="54" fillId="35" borderId="0" applyNumberFormat="0" applyBorder="0" applyAlignment="0" applyProtection="0"/>
    <xf numFmtId="0" fontId="54" fillId="38" borderId="0" applyNumberFormat="0" applyBorder="0" applyAlignment="0" applyProtection="0"/>
    <xf numFmtId="0" fontId="54" fillId="39" borderId="0" applyNumberFormat="0" applyBorder="0" applyAlignment="0" applyProtection="0"/>
    <xf numFmtId="0" fontId="54" fillId="42" borderId="0" applyNumberFormat="0" applyBorder="0" applyAlignment="0" applyProtection="0"/>
    <xf numFmtId="0" fontId="54" fillId="43" borderId="0" applyNumberFormat="0" applyBorder="0" applyAlignment="0" applyProtection="0"/>
    <xf numFmtId="0" fontId="54" fillId="0" borderId="0"/>
    <xf numFmtId="0" fontId="54" fillId="20" borderId="33" applyNumberFormat="0" applyFont="0" applyAlignment="0" applyProtection="0"/>
    <xf numFmtId="0" fontId="54" fillId="0" borderId="0"/>
    <xf numFmtId="0" fontId="54" fillId="22" borderId="0" applyNumberFormat="0" applyBorder="0" applyAlignment="0" applyProtection="0"/>
    <xf numFmtId="0" fontId="54" fillId="26" borderId="0" applyNumberFormat="0" applyBorder="0" applyAlignment="0" applyProtection="0"/>
    <xf numFmtId="0" fontId="54" fillId="30" borderId="0" applyNumberFormat="0" applyBorder="0" applyAlignment="0" applyProtection="0"/>
    <xf numFmtId="0" fontId="54" fillId="34" borderId="0" applyNumberFormat="0" applyBorder="0" applyAlignment="0" applyProtection="0"/>
    <xf numFmtId="0" fontId="54" fillId="38" borderId="0" applyNumberFormat="0" applyBorder="0" applyAlignment="0" applyProtection="0"/>
    <xf numFmtId="0" fontId="54" fillId="42" borderId="0" applyNumberFormat="0" applyBorder="0" applyAlignment="0" applyProtection="0"/>
    <xf numFmtId="0" fontId="54" fillId="23" borderId="0" applyNumberFormat="0" applyBorder="0" applyAlignment="0" applyProtection="0"/>
    <xf numFmtId="0" fontId="54" fillId="27" borderId="0" applyNumberFormat="0" applyBorder="0" applyAlignment="0" applyProtection="0"/>
    <xf numFmtId="0" fontId="54" fillId="31" borderId="0" applyNumberFormat="0" applyBorder="0" applyAlignment="0" applyProtection="0"/>
    <xf numFmtId="0" fontId="54" fillId="35" borderId="0" applyNumberFormat="0" applyBorder="0" applyAlignment="0" applyProtection="0"/>
    <xf numFmtId="0" fontId="54" fillId="39" borderId="0" applyNumberFormat="0" applyBorder="0" applyAlignment="0" applyProtection="0"/>
    <xf numFmtId="0" fontId="54" fillId="43" borderId="0" applyNumberFormat="0" applyBorder="0" applyAlignment="0" applyProtection="0"/>
    <xf numFmtId="0" fontId="54" fillId="20" borderId="33" applyNumberFormat="0" applyFont="0" applyAlignment="0" applyProtection="0"/>
    <xf numFmtId="0" fontId="54" fillId="0" borderId="0"/>
    <xf numFmtId="0" fontId="54" fillId="22" borderId="0" applyNumberFormat="0" applyBorder="0" applyAlignment="0" applyProtection="0"/>
    <xf numFmtId="0" fontId="54" fillId="23" borderId="0" applyNumberFormat="0" applyBorder="0" applyAlignment="0" applyProtection="0"/>
    <xf numFmtId="0" fontId="54" fillId="26" borderId="0" applyNumberFormat="0" applyBorder="0" applyAlignment="0" applyProtection="0"/>
    <xf numFmtId="0" fontId="54" fillId="27" borderId="0" applyNumberFormat="0" applyBorder="0" applyAlignment="0" applyProtection="0"/>
    <xf numFmtId="0" fontId="54" fillId="30" borderId="0" applyNumberFormat="0" applyBorder="0" applyAlignment="0" applyProtection="0"/>
    <xf numFmtId="0" fontId="54" fillId="31" borderId="0" applyNumberFormat="0" applyBorder="0" applyAlignment="0" applyProtection="0"/>
    <xf numFmtId="0" fontId="54" fillId="34" borderId="0" applyNumberFormat="0" applyBorder="0" applyAlignment="0" applyProtection="0"/>
    <xf numFmtId="0" fontId="54" fillId="35" borderId="0" applyNumberFormat="0" applyBorder="0" applyAlignment="0" applyProtection="0"/>
    <xf numFmtId="0" fontId="54" fillId="38" borderId="0" applyNumberFormat="0" applyBorder="0" applyAlignment="0" applyProtection="0"/>
    <xf numFmtId="0" fontId="54" fillId="39" borderId="0" applyNumberFormat="0" applyBorder="0" applyAlignment="0" applyProtection="0"/>
    <xf numFmtId="0" fontId="54" fillId="42" borderId="0" applyNumberFormat="0" applyBorder="0" applyAlignment="0" applyProtection="0"/>
    <xf numFmtId="0" fontId="54" fillId="43" borderId="0" applyNumberFormat="0" applyBorder="0" applyAlignment="0" applyProtection="0"/>
    <xf numFmtId="0" fontId="54" fillId="0" borderId="0"/>
    <xf numFmtId="0" fontId="54" fillId="20" borderId="33" applyNumberFormat="0" applyFont="0" applyAlignment="0" applyProtection="0"/>
    <xf numFmtId="0" fontId="54" fillId="0" borderId="0"/>
    <xf numFmtId="0" fontId="54" fillId="22" borderId="0" applyNumberFormat="0" applyBorder="0" applyAlignment="0" applyProtection="0"/>
    <xf numFmtId="0" fontId="54" fillId="23" borderId="0" applyNumberFormat="0" applyBorder="0" applyAlignment="0" applyProtection="0"/>
    <xf numFmtId="0" fontId="54" fillId="26" borderId="0" applyNumberFormat="0" applyBorder="0" applyAlignment="0" applyProtection="0"/>
    <xf numFmtId="0" fontId="54" fillId="27" borderId="0" applyNumberFormat="0" applyBorder="0" applyAlignment="0" applyProtection="0"/>
    <xf numFmtId="0" fontId="54" fillId="30" borderId="0" applyNumberFormat="0" applyBorder="0" applyAlignment="0" applyProtection="0"/>
    <xf numFmtId="0" fontId="54" fillId="31" borderId="0" applyNumberFormat="0" applyBorder="0" applyAlignment="0" applyProtection="0"/>
    <xf numFmtId="0" fontId="54" fillId="34" borderId="0" applyNumberFormat="0" applyBorder="0" applyAlignment="0" applyProtection="0"/>
    <xf numFmtId="0" fontId="54" fillId="35" borderId="0" applyNumberFormat="0" applyBorder="0" applyAlignment="0" applyProtection="0"/>
    <xf numFmtId="0" fontId="54" fillId="38" borderId="0" applyNumberFormat="0" applyBorder="0" applyAlignment="0" applyProtection="0"/>
    <xf numFmtId="0" fontId="54" fillId="39" borderId="0" applyNumberFormat="0" applyBorder="0" applyAlignment="0" applyProtection="0"/>
    <xf numFmtId="0" fontId="54" fillId="42" borderId="0" applyNumberFormat="0" applyBorder="0" applyAlignment="0" applyProtection="0"/>
    <xf numFmtId="0" fontId="54" fillId="43" borderId="0" applyNumberFormat="0" applyBorder="0" applyAlignment="0" applyProtection="0"/>
    <xf numFmtId="0" fontId="54" fillId="0" borderId="0"/>
    <xf numFmtId="0" fontId="54" fillId="20" borderId="33" applyNumberFormat="0" applyFont="0" applyAlignment="0" applyProtection="0"/>
    <xf numFmtId="0" fontId="54" fillId="0" borderId="0"/>
    <xf numFmtId="0" fontId="54" fillId="22" borderId="0" applyNumberFormat="0" applyBorder="0" applyAlignment="0" applyProtection="0"/>
    <xf numFmtId="0" fontId="54" fillId="26" borderId="0" applyNumberFormat="0" applyBorder="0" applyAlignment="0" applyProtection="0"/>
    <xf numFmtId="0" fontId="54" fillId="30" borderId="0" applyNumberFormat="0" applyBorder="0" applyAlignment="0" applyProtection="0"/>
    <xf numFmtId="0" fontId="54" fillId="34" borderId="0" applyNumberFormat="0" applyBorder="0" applyAlignment="0" applyProtection="0"/>
    <xf numFmtId="0" fontId="54" fillId="38" borderId="0" applyNumberFormat="0" applyBorder="0" applyAlignment="0" applyProtection="0"/>
    <xf numFmtId="0" fontId="54" fillId="42" borderId="0" applyNumberFormat="0" applyBorder="0" applyAlignment="0" applyProtection="0"/>
    <xf numFmtId="0" fontId="54" fillId="23" borderId="0" applyNumberFormat="0" applyBorder="0" applyAlignment="0" applyProtection="0"/>
    <xf numFmtId="0" fontId="54" fillId="27" borderId="0" applyNumberFormat="0" applyBorder="0" applyAlignment="0" applyProtection="0"/>
    <xf numFmtId="0" fontId="54" fillId="31" borderId="0" applyNumberFormat="0" applyBorder="0" applyAlignment="0" applyProtection="0"/>
    <xf numFmtId="0" fontId="54" fillId="35" borderId="0" applyNumberFormat="0" applyBorder="0" applyAlignment="0" applyProtection="0"/>
    <xf numFmtId="0" fontId="54" fillId="39" borderId="0" applyNumberFormat="0" applyBorder="0" applyAlignment="0" applyProtection="0"/>
    <xf numFmtId="0" fontId="54" fillId="43" borderId="0" applyNumberFormat="0" applyBorder="0" applyAlignment="0" applyProtection="0"/>
    <xf numFmtId="0" fontId="54" fillId="20" borderId="33" applyNumberFormat="0" applyFont="0" applyAlignment="0" applyProtection="0"/>
    <xf numFmtId="0" fontId="54" fillId="0" borderId="0"/>
    <xf numFmtId="0" fontId="54" fillId="22" borderId="0" applyNumberFormat="0" applyBorder="0" applyAlignment="0" applyProtection="0"/>
    <xf numFmtId="0" fontId="54" fillId="23" borderId="0" applyNumberFormat="0" applyBorder="0" applyAlignment="0" applyProtection="0"/>
    <xf numFmtId="0" fontId="54" fillId="26" borderId="0" applyNumberFormat="0" applyBorder="0" applyAlignment="0" applyProtection="0"/>
    <xf numFmtId="0" fontId="54" fillId="27" borderId="0" applyNumberFormat="0" applyBorder="0" applyAlignment="0" applyProtection="0"/>
    <xf numFmtId="0" fontId="54" fillId="30" borderId="0" applyNumberFormat="0" applyBorder="0" applyAlignment="0" applyProtection="0"/>
    <xf numFmtId="0" fontId="54" fillId="31" borderId="0" applyNumberFormat="0" applyBorder="0" applyAlignment="0" applyProtection="0"/>
    <xf numFmtId="0" fontId="54" fillId="34" borderId="0" applyNumberFormat="0" applyBorder="0" applyAlignment="0" applyProtection="0"/>
    <xf numFmtId="0" fontId="54" fillId="35" borderId="0" applyNumberFormat="0" applyBorder="0" applyAlignment="0" applyProtection="0"/>
    <xf numFmtId="0" fontId="54" fillId="38" borderId="0" applyNumberFormat="0" applyBorder="0" applyAlignment="0" applyProtection="0"/>
    <xf numFmtId="0" fontId="54" fillId="39" borderId="0" applyNumberFormat="0" applyBorder="0" applyAlignment="0" applyProtection="0"/>
    <xf numFmtId="0" fontId="54" fillId="42" borderId="0" applyNumberFormat="0" applyBorder="0" applyAlignment="0" applyProtection="0"/>
    <xf numFmtId="0" fontId="54" fillId="43" borderId="0" applyNumberFormat="0" applyBorder="0" applyAlignment="0" applyProtection="0"/>
    <xf numFmtId="0" fontId="54" fillId="0" borderId="0"/>
    <xf numFmtId="0" fontId="54" fillId="20" borderId="33" applyNumberFormat="0" applyFont="0" applyAlignment="0" applyProtection="0"/>
    <xf numFmtId="0" fontId="54" fillId="0" borderId="0"/>
    <xf numFmtId="0" fontId="54" fillId="22" borderId="0" applyNumberFormat="0" applyBorder="0" applyAlignment="0" applyProtection="0"/>
    <xf numFmtId="0" fontId="54" fillId="23" borderId="0" applyNumberFormat="0" applyBorder="0" applyAlignment="0" applyProtection="0"/>
    <xf numFmtId="0" fontId="54" fillId="26" borderId="0" applyNumberFormat="0" applyBorder="0" applyAlignment="0" applyProtection="0"/>
    <xf numFmtId="0" fontId="54" fillId="27" borderId="0" applyNumberFormat="0" applyBorder="0" applyAlignment="0" applyProtection="0"/>
    <xf numFmtId="0" fontId="54" fillId="30" borderId="0" applyNumberFormat="0" applyBorder="0" applyAlignment="0" applyProtection="0"/>
    <xf numFmtId="0" fontId="54" fillId="31" borderId="0" applyNumberFormat="0" applyBorder="0" applyAlignment="0" applyProtection="0"/>
    <xf numFmtId="0" fontId="54" fillId="34" borderId="0" applyNumberFormat="0" applyBorder="0" applyAlignment="0" applyProtection="0"/>
    <xf numFmtId="0" fontId="54" fillId="35" borderId="0" applyNumberFormat="0" applyBorder="0" applyAlignment="0" applyProtection="0"/>
    <xf numFmtId="0" fontId="54" fillId="38" borderId="0" applyNumberFormat="0" applyBorder="0" applyAlignment="0" applyProtection="0"/>
    <xf numFmtId="0" fontId="54" fillId="39" borderId="0" applyNumberFormat="0" applyBorder="0" applyAlignment="0" applyProtection="0"/>
    <xf numFmtId="0" fontId="54" fillId="42" borderId="0" applyNumberFormat="0" applyBorder="0" applyAlignment="0" applyProtection="0"/>
    <xf numFmtId="0" fontId="54" fillId="43" borderId="0" applyNumberFormat="0" applyBorder="0" applyAlignment="0" applyProtection="0"/>
    <xf numFmtId="0" fontId="54" fillId="0" borderId="0"/>
    <xf numFmtId="0" fontId="54" fillId="20" borderId="33" applyNumberFormat="0" applyFont="0" applyAlignment="0" applyProtection="0"/>
    <xf numFmtId="0" fontId="54" fillId="0" borderId="0"/>
    <xf numFmtId="0" fontId="54" fillId="22" borderId="0" applyNumberFormat="0" applyBorder="0" applyAlignment="0" applyProtection="0"/>
    <xf numFmtId="0" fontId="54" fillId="26" borderId="0" applyNumberFormat="0" applyBorder="0" applyAlignment="0" applyProtection="0"/>
    <xf numFmtId="0" fontId="54" fillId="30" borderId="0" applyNumberFormat="0" applyBorder="0" applyAlignment="0" applyProtection="0"/>
    <xf numFmtId="0" fontId="54" fillId="34" borderId="0" applyNumberFormat="0" applyBorder="0" applyAlignment="0" applyProtection="0"/>
    <xf numFmtId="0" fontId="54" fillId="38" borderId="0" applyNumberFormat="0" applyBorder="0" applyAlignment="0" applyProtection="0"/>
    <xf numFmtId="0" fontId="54" fillId="42" borderId="0" applyNumberFormat="0" applyBorder="0" applyAlignment="0" applyProtection="0"/>
    <xf numFmtId="0" fontId="54" fillId="23" borderId="0" applyNumberFormat="0" applyBorder="0" applyAlignment="0" applyProtection="0"/>
    <xf numFmtId="0" fontId="54" fillId="27" borderId="0" applyNumberFormat="0" applyBorder="0" applyAlignment="0" applyProtection="0"/>
    <xf numFmtId="0" fontId="54" fillId="31" borderId="0" applyNumberFormat="0" applyBorder="0" applyAlignment="0" applyProtection="0"/>
    <xf numFmtId="0" fontId="54" fillId="35" borderId="0" applyNumberFormat="0" applyBorder="0" applyAlignment="0" applyProtection="0"/>
    <xf numFmtId="0" fontId="54" fillId="39" borderId="0" applyNumberFormat="0" applyBorder="0" applyAlignment="0" applyProtection="0"/>
    <xf numFmtId="0" fontId="54" fillId="43" borderId="0" applyNumberFormat="0" applyBorder="0" applyAlignment="0" applyProtection="0"/>
    <xf numFmtId="0" fontId="54" fillId="20" borderId="33" applyNumberFormat="0" applyFont="0" applyAlignment="0" applyProtection="0"/>
    <xf numFmtId="0" fontId="54" fillId="0" borderId="0"/>
    <xf numFmtId="0" fontId="54" fillId="22" borderId="0" applyNumberFormat="0" applyBorder="0" applyAlignment="0" applyProtection="0"/>
    <xf numFmtId="0" fontId="54" fillId="23" borderId="0" applyNumberFormat="0" applyBorder="0" applyAlignment="0" applyProtection="0"/>
    <xf numFmtId="0" fontId="54" fillId="26" borderId="0" applyNumberFormat="0" applyBorder="0" applyAlignment="0" applyProtection="0"/>
    <xf numFmtId="0" fontId="54" fillId="27" borderId="0" applyNumberFormat="0" applyBorder="0" applyAlignment="0" applyProtection="0"/>
    <xf numFmtId="0" fontId="54" fillId="30" borderId="0" applyNumberFormat="0" applyBorder="0" applyAlignment="0" applyProtection="0"/>
    <xf numFmtId="0" fontId="54" fillId="31" borderId="0" applyNumberFormat="0" applyBorder="0" applyAlignment="0" applyProtection="0"/>
    <xf numFmtId="0" fontId="54" fillId="34" borderId="0" applyNumberFormat="0" applyBorder="0" applyAlignment="0" applyProtection="0"/>
    <xf numFmtId="0" fontId="54" fillId="35" borderId="0" applyNumberFormat="0" applyBorder="0" applyAlignment="0" applyProtection="0"/>
    <xf numFmtId="0" fontId="54" fillId="38" borderId="0" applyNumberFormat="0" applyBorder="0" applyAlignment="0" applyProtection="0"/>
    <xf numFmtId="0" fontId="54" fillId="39" borderId="0" applyNumberFormat="0" applyBorder="0" applyAlignment="0" applyProtection="0"/>
    <xf numFmtId="0" fontId="54" fillId="42" borderId="0" applyNumberFormat="0" applyBorder="0" applyAlignment="0" applyProtection="0"/>
    <xf numFmtId="0" fontId="54" fillId="43" borderId="0" applyNumberFormat="0" applyBorder="0" applyAlignment="0" applyProtection="0"/>
    <xf numFmtId="0" fontId="54" fillId="0" borderId="0"/>
    <xf numFmtId="0" fontId="54" fillId="20" borderId="33" applyNumberFormat="0" applyFont="0" applyAlignment="0" applyProtection="0"/>
    <xf numFmtId="0" fontId="54" fillId="0" borderId="0"/>
    <xf numFmtId="0" fontId="54" fillId="22" borderId="0" applyNumberFormat="0" applyBorder="0" applyAlignment="0" applyProtection="0"/>
    <xf numFmtId="0" fontId="54" fillId="23" borderId="0" applyNumberFormat="0" applyBorder="0" applyAlignment="0" applyProtection="0"/>
    <xf numFmtId="0" fontId="54" fillId="26" borderId="0" applyNumberFormat="0" applyBorder="0" applyAlignment="0" applyProtection="0"/>
    <xf numFmtId="0" fontId="54" fillId="27" borderId="0" applyNumberFormat="0" applyBorder="0" applyAlignment="0" applyProtection="0"/>
    <xf numFmtId="0" fontId="54" fillId="30" borderId="0" applyNumberFormat="0" applyBorder="0" applyAlignment="0" applyProtection="0"/>
    <xf numFmtId="0" fontId="54" fillId="31" borderId="0" applyNumberFormat="0" applyBorder="0" applyAlignment="0" applyProtection="0"/>
    <xf numFmtId="0" fontId="54" fillId="34" borderId="0" applyNumberFormat="0" applyBorder="0" applyAlignment="0" applyProtection="0"/>
    <xf numFmtId="0" fontId="54" fillId="35" borderId="0" applyNumberFormat="0" applyBorder="0" applyAlignment="0" applyProtection="0"/>
    <xf numFmtId="0" fontId="54" fillId="38" borderId="0" applyNumberFormat="0" applyBorder="0" applyAlignment="0" applyProtection="0"/>
    <xf numFmtId="0" fontId="54" fillId="39" borderId="0" applyNumberFormat="0" applyBorder="0" applyAlignment="0" applyProtection="0"/>
    <xf numFmtId="0" fontId="54" fillId="42" borderId="0" applyNumberFormat="0" applyBorder="0" applyAlignment="0" applyProtection="0"/>
    <xf numFmtId="0" fontId="54" fillId="43" borderId="0" applyNumberFormat="0" applyBorder="0" applyAlignment="0" applyProtection="0"/>
    <xf numFmtId="0" fontId="54" fillId="0" borderId="0"/>
    <xf numFmtId="0" fontId="54" fillId="20" borderId="33" applyNumberFormat="0" applyFont="0" applyAlignment="0" applyProtection="0"/>
    <xf numFmtId="0" fontId="54" fillId="0" borderId="0"/>
    <xf numFmtId="0" fontId="54" fillId="22" borderId="0" applyNumberFormat="0" applyBorder="0" applyAlignment="0" applyProtection="0"/>
    <xf numFmtId="0" fontId="54" fillId="26" borderId="0" applyNumberFormat="0" applyBorder="0" applyAlignment="0" applyProtection="0"/>
    <xf numFmtId="0" fontId="54" fillId="30" borderId="0" applyNumberFormat="0" applyBorder="0" applyAlignment="0" applyProtection="0"/>
    <xf numFmtId="0" fontId="54" fillId="34" borderId="0" applyNumberFormat="0" applyBorder="0" applyAlignment="0" applyProtection="0"/>
    <xf numFmtId="0" fontId="54" fillId="38" borderId="0" applyNumberFormat="0" applyBorder="0" applyAlignment="0" applyProtection="0"/>
    <xf numFmtId="0" fontId="54" fillId="42" borderId="0" applyNumberFormat="0" applyBorder="0" applyAlignment="0" applyProtection="0"/>
    <xf numFmtId="0" fontId="54" fillId="23" borderId="0" applyNumberFormat="0" applyBorder="0" applyAlignment="0" applyProtection="0"/>
    <xf numFmtId="0" fontId="54" fillId="27" borderId="0" applyNumberFormat="0" applyBorder="0" applyAlignment="0" applyProtection="0"/>
    <xf numFmtId="0" fontId="54" fillId="31" borderId="0" applyNumberFormat="0" applyBorder="0" applyAlignment="0" applyProtection="0"/>
    <xf numFmtId="0" fontId="54" fillId="35" borderId="0" applyNumberFormat="0" applyBorder="0" applyAlignment="0" applyProtection="0"/>
    <xf numFmtId="0" fontId="54" fillId="39" borderId="0" applyNumberFormat="0" applyBorder="0" applyAlignment="0" applyProtection="0"/>
    <xf numFmtId="0" fontId="54" fillId="43" borderId="0" applyNumberFormat="0" applyBorder="0" applyAlignment="0" applyProtection="0"/>
    <xf numFmtId="0" fontId="54" fillId="20" borderId="33" applyNumberFormat="0" applyFont="0" applyAlignment="0" applyProtection="0"/>
    <xf numFmtId="0" fontId="51" fillId="0" borderId="0"/>
    <xf numFmtId="0" fontId="50" fillId="0" borderId="0"/>
    <xf numFmtId="0" fontId="72" fillId="0" borderId="0"/>
    <xf numFmtId="0" fontId="72" fillId="0" borderId="0"/>
    <xf numFmtId="0"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7"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7"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7"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7"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7"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7"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7"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7"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164" fontId="50" fillId="22"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7"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7"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7"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7"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7"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7"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7"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7"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164" fontId="50" fillId="26"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7"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7"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7"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7"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7"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7"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7"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7"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164" fontId="50" fillId="30"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7"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7"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7"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7"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7"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7"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7"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7"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164" fontId="50" fillId="34"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7"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7"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7"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7"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7"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7"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7"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7"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164" fontId="50" fillId="38"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7"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7"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7"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7"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7"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7"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7"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7"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164" fontId="50" fillId="42"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7"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7"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7"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7"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7"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7"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7"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7"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164" fontId="50" fillId="23"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7"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7"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7"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7"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7"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7"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7"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7"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164" fontId="50" fillId="27"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7"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7"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7"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7"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7"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7"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7"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7"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164" fontId="50" fillId="31"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7"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7"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7"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7"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7"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7"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7"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7"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164" fontId="50" fillId="35"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7"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7"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7"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7"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7"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7"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7"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7"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164" fontId="50" fillId="39"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7"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7"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7"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7"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7"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7"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7"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7"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0"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50" fillId="43" borderId="0" applyNumberFormat="0" applyBorder="0" applyAlignment="0" applyProtection="0"/>
    <xf numFmtId="164" fontId="98" fillId="24" borderId="0" applyNumberFormat="0" applyBorder="0" applyAlignment="0" applyProtection="0"/>
    <xf numFmtId="164" fontId="98" fillId="24" borderId="0" applyNumberFormat="0" applyBorder="0" applyAlignment="0" applyProtection="0"/>
    <xf numFmtId="164" fontId="98" fillId="24" borderId="0" applyNumberFormat="0" applyBorder="0" applyAlignment="0" applyProtection="0"/>
    <xf numFmtId="164" fontId="98" fillId="24" borderId="0" applyNumberFormat="0" applyBorder="0" applyAlignment="0" applyProtection="0"/>
    <xf numFmtId="164" fontId="98" fillId="24" borderId="0" applyNumberFormat="0" applyBorder="0" applyAlignment="0" applyProtection="0"/>
    <xf numFmtId="164" fontId="98" fillId="24" borderId="0" applyNumberFormat="0" applyBorder="0" applyAlignment="0" applyProtection="0"/>
    <xf numFmtId="164" fontId="98" fillId="24" borderId="0" applyNumberFormat="0" applyBorder="0" applyAlignment="0" applyProtection="0"/>
    <xf numFmtId="0" fontId="98" fillId="24" borderId="0" applyNumberFormat="0" applyBorder="0" applyAlignment="0" applyProtection="0"/>
    <xf numFmtId="167" fontId="98" fillId="24" borderId="0" applyNumberFormat="0" applyBorder="0" applyAlignment="0" applyProtection="0"/>
    <xf numFmtId="164" fontId="98" fillId="24" borderId="0" applyNumberFormat="0" applyBorder="0" applyAlignment="0" applyProtection="0"/>
    <xf numFmtId="164" fontId="98" fillId="24" borderId="0" applyNumberFormat="0" applyBorder="0" applyAlignment="0" applyProtection="0"/>
    <xf numFmtId="167" fontId="98" fillId="24" borderId="0" applyNumberFormat="0" applyBorder="0" applyAlignment="0" applyProtection="0"/>
    <xf numFmtId="164" fontId="98" fillId="24" borderId="0" applyNumberFormat="0" applyBorder="0" applyAlignment="0" applyProtection="0"/>
    <xf numFmtId="167" fontId="98" fillId="24" borderId="0" applyNumberFormat="0" applyBorder="0" applyAlignment="0" applyProtection="0"/>
    <xf numFmtId="164" fontId="98" fillId="24" borderId="0" applyNumberFormat="0" applyBorder="0" applyAlignment="0" applyProtection="0"/>
    <xf numFmtId="167" fontId="98" fillId="24" borderId="0" applyNumberFormat="0" applyBorder="0" applyAlignment="0" applyProtection="0"/>
    <xf numFmtId="164" fontId="98" fillId="24" borderId="0" applyNumberFormat="0" applyBorder="0" applyAlignment="0" applyProtection="0"/>
    <xf numFmtId="167" fontId="98" fillId="24" borderId="0" applyNumberFormat="0" applyBorder="0" applyAlignment="0" applyProtection="0"/>
    <xf numFmtId="164" fontId="98" fillId="24" borderId="0" applyNumberFormat="0" applyBorder="0" applyAlignment="0" applyProtection="0"/>
    <xf numFmtId="167" fontId="98" fillId="24" borderId="0" applyNumberFormat="0" applyBorder="0" applyAlignment="0" applyProtection="0"/>
    <xf numFmtId="164" fontId="98" fillId="24" borderId="0" applyNumberFormat="0" applyBorder="0" applyAlignment="0" applyProtection="0"/>
    <xf numFmtId="167" fontId="98" fillId="24" borderId="0" applyNumberFormat="0" applyBorder="0" applyAlignment="0" applyProtection="0"/>
    <xf numFmtId="164" fontId="98" fillId="24" borderId="0" applyNumberFormat="0" applyBorder="0" applyAlignment="0" applyProtection="0"/>
    <xf numFmtId="167" fontId="98" fillId="24" borderId="0" applyNumberFormat="0" applyBorder="0" applyAlignment="0" applyProtection="0"/>
    <xf numFmtId="164" fontId="98" fillId="24" borderId="0" applyNumberFormat="0" applyBorder="0" applyAlignment="0" applyProtection="0"/>
    <xf numFmtId="164" fontId="98" fillId="28" borderId="0" applyNumberFormat="0" applyBorder="0" applyAlignment="0" applyProtection="0"/>
    <xf numFmtId="164" fontId="98" fillId="28" borderId="0" applyNumberFormat="0" applyBorder="0" applyAlignment="0" applyProtection="0"/>
    <xf numFmtId="164" fontId="98" fillId="28" borderId="0" applyNumberFormat="0" applyBorder="0" applyAlignment="0" applyProtection="0"/>
    <xf numFmtId="164" fontId="98" fillId="28" borderId="0" applyNumberFormat="0" applyBorder="0" applyAlignment="0" applyProtection="0"/>
    <xf numFmtId="164" fontId="98" fillId="28" borderId="0" applyNumberFormat="0" applyBorder="0" applyAlignment="0" applyProtection="0"/>
    <xf numFmtId="164" fontId="98" fillId="28" borderId="0" applyNumberFormat="0" applyBorder="0" applyAlignment="0" applyProtection="0"/>
    <xf numFmtId="164" fontId="98" fillId="28" borderId="0" applyNumberFormat="0" applyBorder="0" applyAlignment="0" applyProtection="0"/>
    <xf numFmtId="0" fontId="98" fillId="28" borderId="0" applyNumberFormat="0" applyBorder="0" applyAlignment="0" applyProtection="0"/>
    <xf numFmtId="167" fontId="98" fillId="28" borderId="0" applyNumberFormat="0" applyBorder="0" applyAlignment="0" applyProtection="0"/>
    <xf numFmtId="164" fontId="98" fillId="28" borderId="0" applyNumberFormat="0" applyBorder="0" applyAlignment="0" applyProtection="0"/>
    <xf numFmtId="164" fontId="98" fillId="28" borderId="0" applyNumberFormat="0" applyBorder="0" applyAlignment="0" applyProtection="0"/>
    <xf numFmtId="167" fontId="98" fillId="28" borderId="0" applyNumberFormat="0" applyBorder="0" applyAlignment="0" applyProtection="0"/>
    <xf numFmtId="164" fontId="98" fillId="28" borderId="0" applyNumberFormat="0" applyBorder="0" applyAlignment="0" applyProtection="0"/>
    <xf numFmtId="167" fontId="98" fillId="28" borderId="0" applyNumberFormat="0" applyBorder="0" applyAlignment="0" applyProtection="0"/>
    <xf numFmtId="164" fontId="98" fillId="28" borderId="0" applyNumberFormat="0" applyBorder="0" applyAlignment="0" applyProtection="0"/>
    <xf numFmtId="167" fontId="98" fillId="28" borderId="0" applyNumberFormat="0" applyBorder="0" applyAlignment="0" applyProtection="0"/>
    <xf numFmtId="164" fontId="98" fillId="28" borderId="0" applyNumberFormat="0" applyBorder="0" applyAlignment="0" applyProtection="0"/>
    <xf numFmtId="167" fontId="98" fillId="28" borderId="0" applyNumberFormat="0" applyBorder="0" applyAlignment="0" applyProtection="0"/>
    <xf numFmtId="164" fontId="98" fillId="28" borderId="0" applyNumberFormat="0" applyBorder="0" applyAlignment="0" applyProtection="0"/>
    <xf numFmtId="167" fontId="98" fillId="28" borderId="0" applyNumberFormat="0" applyBorder="0" applyAlignment="0" applyProtection="0"/>
    <xf numFmtId="164" fontId="98" fillId="28" borderId="0" applyNumberFormat="0" applyBorder="0" applyAlignment="0" applyProtection="0"/>
    <xf numFmtId="167" fontId="98" fillId="28" borderId="0" applyNumberFormat="0" applyBorder="0" applyAlignment="0" applyProtection="0"/>
    <xf numFmtId="164" fontId="98" fillId="28" borderId="0" applyNumberFormat="0" applyBorder="0" applyAlignment="0" applyProtection="0"/>
    <xf numFmtId="167" fontId="98" fillId="28" borderId="0" applyNumberFormat="0" applyBorder="0" applyAlignment="0" applyProtection="0"/>
    <xf numFmtId="164" fontId="98" fillId="28" borderId="0" applyNumberFormat="0" applyBorder="0" applyAlignment="0" applyProtection="0"/>
    <xf numFmtId="164" fontId="98" fillId="32" borderId="0" applyNumberFormat="0" applyBorder="0" applyAlignment="0" applyProtection="0"/>
    <xf numFmtId="164" fontId="98" fillId="32" borderId="0" applyNumberFormat="0" applyBorder="0" applyAlignment="0" applyProtection="0"/>
    <xf numFmtId="164" fontId="98" fillId="32" borderId="0" applyNumberFormat="0" applyBorder="0" applyAlignment="0" applyProtection="0"/>
    <xf numFmtId="164" fontId="98" fillId="32" borderId="0" applyNumberFormat="0" applyBorder="0" applyAlignment="0" applyProtection="0"/>
    <xf numFmtId="164" fontId="98" fillId="32" borderId="0" applyNumberFormat="0" applyBorder="0" applyAlignment="0" applyProtection="0"/>
    <xf numFmtId="164" fontId="98" fillId="32" borderId="0" applyNumberFormat="0" applyBorder="0" applyAlignment="0" applyProtection="0"/>
    <xf numFmtId="164" fontId="98" fillId="32" borderId="0" applyNumberFormat="0" applyBorder="0" applyAlignment="0" applyProtection="0"/>
    <xf numFmtId="0" fontId="98" fillId="32" borderId="0" applyNumberFormat="0" applyBorder="0" applyAlignment="0" applyProtection="0"/>
    <xf numFmtId="167" fontId="98" fillId="32" borderId="0" applyNumberFormat="0" applyBorder="0" applyAlignment="0" applyProtection="0"/>
    <xf numFmtId="164" fontId="98" fillId="32" borderId="0" applyNumberFormat="0" applyBorder="0" applyAlignment="0" applyProtection="0"/>
    <xf numFmtId="164" fontId="98" fillId="32" borderId="0" applyNumberFormat="0" applyBorder="0" applyAlignment="0" applyProtection="0"/>
    <xf numFmtId="167" fontId="98" fillId="32" borderId="0" applyNumberFormat="0" applyBorder="0" applyAlignment="0" applyProtection="0"/>
    <xf numFmtId="164" fontId="98" fillId="32" borderId="0" applyNumberFormat="0" applyBorder="0" applyAlignment="0" applyProtection="0"/>
    <xf numFmtId="167" fontId="98" fillId="32" borderId="0" applyNumberFormat="0" applyBorder="0" applyAlignment="0" applyProtection="0"/>
    <xf numFmtId="164" fontId="98" fillId="32" borderId="0" applyNumberFormat="0" applyBorder="0" applyAlignment="0" applyProtection="0"/>
    <xf numFmtId="167" fontId="98" fillId="32" borderId="0" applyNumberFormat="0" applyBorder="0" applyAlignment="0" applyProtection="0"/>
    <xf numFmtId="164" fontId="98" fillId="32" borderId="0" applyNumberFormat="0" applyBorder="0" applyAlignment="0" applyProtection="0"/>
    <xf numFmtId="167" fontId="98" fillId="32" borderId="0" applyNumberFormat="0" applyBorder="0" applyAlignment="0" applyProtection="0"/>
    <xf numFmtId="164" fontId="98" fillId="32" borderId="0" applyNumberFormat="0" applyBorder="0" applyAlignment="0" applyProtection="0"/>
    <xf numFmtId="167" fontId="98" fillId="32" borderId="0" applyNumberFormat="0" applyBorder="0" applyAlignment="0" applyProtection="0"/>
    <xf numFmtId="164" fontId="98" fillId="32" borderId="0" applyNumberFormat="0" applyBorder="0" applyAlignment="0" applyProtection="0"/>
    <xf numFmtId="167" fontId="98" fillId="32" borderId="0" applyNumberFormat="0" applyBorder="0" applyAlignment="0" applyProtection="0"/>
    <xf numFmtId="164" fontId="98" fillId="32" borderId="0" applyNumberFormat="0" applyBorder="0" applyAlignment="0" applyProtection="0"/>
    <xf numFmtId="167" fontId="98" fillId="32" borderId="0" applyNumberFormat="0" applyBorder="0" applyAlignment="0" applyProtection="0"/>
    <xf numFmtId="164" fontId="98" fillId="32" borderId="0" applyNumberFormat="0" applyBorder="0" applyAlignment="0" applyProtection="0"/>
    <xf numFmtId="164" fontId="98" fillId="36" borderId="0" applyNumberFormat="0" applyBorder="0" applyAlignment="0" applyProtection="0"/>
    <xf numFmtId="164" fontId="98" fillId="36" borderId="0" applyNumberFormat="0" applyBorder="0" applyAlignment="0" applyProtection="0"/>
    <xf numFmtId="164" fontId="98" fillId="36" borderId="0" applyNumberFormat="0" applyBorder="0" applyAlignment="0" applyProtection="0"/>
    <xf numFmtId="164" fontId="98" fillId="36" borderId="0" applyNumberFormat="0" applyBorder="0" applyAlignment="0" applyProtection="0"/>
    <xf numFmtId="164" fontId="98" fillId="36" borderId="0" applyNumberFormat="0" applyBorder="0" applyAlignment="0" applyProtection="0"/>
    <xf numFmtId="164" fontId="98" fillId="36" borderId="0" applyNumberFormat="0" applyBorder="0" applyAlignment="0" applyProtection="0"/>
    <xf numFmtId="164" fontId="98" fillId="36" borderId="0" applyNumberFormat="0" applyBorder="0" applyAlignment="0" applyProtection="0"/>
    <xf numFmtId="0" fontId="98" fillId="36" borderId="0" applyNumberFormat="0" applyBorder="0" applyAlignment="0" applyProtection="0"/>
    <xf numFmtId="167" fontId="98" fillId="36" borderId="0" applyNumberFormat="0" applyBorder="0" applyAlignment="0" applyProtection="0"/>
    <xf numFmtId="164" fontId="98" fillId="36" borderId="0" applyNumberFormat="0" applyBorder="0" applyAlignment="0" applyProtection="0"/>
    <xf numFmtId="164" fontId="98" fillId="36" borderId="0" applyNumberFormat="0" applyBorder="0" applyAlignment="0" applyProtection="0"/>
    <xf numFmtId="167" fontId="98" fillId="36" borderId="0" applyNumberFormat="0" applyBorder="0" applyAlignment="0" applyProtection="0"/>
    <xf numFmtId="164" fontId="98" fillId="36" borderId="0" applyNumberFormat="0" applyBorder="0" applyAlignment="0" applyProtection="0"/>
    <xf numFmtId="167" fontId="98" fillId="36" borderId="0" applyNumberFormat="0" applyBorder="0" applyAlignment="0" applyProtection="0"/>
    <xf numFmtId="164" fontId="98" fillId="36" borderId="0" applyNumberFormat="0" applyBorder="0" applyAlignment="0" applyProtection="0"/>
    <xf numFmtId="167" fontId="98" fillId="36" borderId="0" applyNumberFormat="0" applyBorder="0" applyAlignment="0" applyProtection="0"/>
    <xf numFmtId="164" fontId="98" fillId="36" borderId="0" applyNumberFormat="0" applyBorder="0" applyAlignment="0" applyProtection="0"/>
    <xf numFmtId="167" fontId="98" fillId="36" borderId="0" applyNumberFormat="0" applyBorder="0" applyAlignment="0" applyProtection="0"/>
    <xf numFmtId="164" fontId="98" fillId="36" borderId="0" applyNumberFormat="0" applyBorder="0" applyAlignment="0" applyProtection="0"/>
    <xf numFmtId="167" fontId="98" fillId="36" borderId="0" applyNumberFormat="0" applyBorder="0" applyAlignment="0" applyProtection="0"/>
    <xf numFmtId="164" fontId="98" fillId="36" borderId="0" applyNumberFormat="0" applyBorder="0" applyAlignment="0" applyProtection="0"/>
    <xf numFmtId="167" fontId="98" fillId="36" borderId="0" applyNumberFormat="0" applyBorder="0" applyAlignment="0" applyProtection="0"/>
    <xf numFmtId="164" fontId="98" fillId="36" borderId="0" applyNumberFormat="0" applyBorder="0" applyAlignment="0" applyProtection="0"/>
    <xf numFmtId="167" fontId="98" fillId="36" borderId="0" applyNumberFormat="0" applyBorder="0" applyAlignment="0" applyProtection="0"/>
    <xf numFmtId="164" fontId="98" fillId="36" borderId="0" applyNumberFormat="0" applyBorder="0" applyAlignment="0" applyProtection="0"/>
    <xf numFmtId="164" fontId="98" fillId="40" borderId="0" applyNumberFormat="0" applyBorder="0" applyAlignment="0" applyProtection="0"/>
    <xf numFmtId="164" fontId="98" fillId="40" borderId="0" applyNumberFormat="0" applyBorder="0" applyAlignment="0" applyProtection="0"/>
    <xf numFmtId="164" fontId="98" fillId="40" borderId="0" applyNumberFormat="0" applyBorder="0" applyAlignment="0" applyProtection="0"/>
    <xf numFmtId="164" fontId="98" fillId="40" borderId="0" applyNumberFormat="0" applyBorder="0" applyAlignment="0" applyProtection="0"/>
    <xf numFmtId="164" fontId="98" fillId="40" borderId="0" applyNumberFormat="0" applyBorder="0" applyAlignment="0" applyProtection="0"/>
    <xf numFmtId="164" fontId="98" fillId="40" borderId="0" applyNumberFormat="0" applyBorder="0" applyAlignment="0" applyProtection="0"/>
    <xf numFmtId="164" fontId="98" fillId="40" borderId="0" applyNumberFormat="0" applyBorder="0" applyAlignment="0" applyProtection="0"/>
    <xf numFmtId="0" fontId="98" fillId="40" borderId="0" applyNumberFormat="0" applyBorder="0" applyAlignment="0" applyProtection="0"/>
    <xf numFmtId="167" fontId="98" fillId="40" borderId="0" applyNumberFormat="0" applyBorder="0" applyAlignment="0" applyProtection="0"/>
    <xf numFmtId="164" fontId="98" fillId="40" borderId="0" applyNumberFormat="0" applyBorder="0" applyAlignment="0" applyProtection="0"/>
    <xf numFmtId="164" fontId="98" fillId="40" borderId="0" applyNumberFormat="0" applyBorder="0" applyAlignment="0" applyProtection="0"/>
    <xf numFmtId="167" fontId="98" fillId="40" borderId="0" applyNumberFormat="0" applyBorder="0" applyAlignment="0" applyProtection="0"/>
    <xf numFmtId="164" fontId="98" fillId="40" borderId="0" applyNumberFormat="0" applyBorder="0" applyAlignment="0" applyProtection="0"/>
    <xf numFmtId="167" fontId="98" fillId="40" borderId="0" applyNumberFormat="0" applyBorder="0" applyAlignment="0" applyProtection="0"/>
    <xf numFmtId="164" fontId="98" fillId="40" borderId="0" applyNumberFormat="0" applyBorder="0" applyAlignment="0" applyProtection="0"/>
    <xf numFmtId="167" fontId="98" fillId="40" borderId="0" applyNumberFormat="0" applyBorder="0" applyAlignment="0" applyProtection="0"/>
    <xf numFmtId="164" fontId="98" fillId="40" borderId="0" applyNumberFormat="0" applyBorder="0" applyAlignment="0" applyProtection="0"/>
    <xf numFmtId="167" fontId="98" fillId="40" borderId="0" applyNumberFormat="0" applyBorder="0" applyAlignment="0" applyProtection="0"/>
    <xf numFmtId="164" fontId="98" fillId="40" borderId="0" applyNumberFormat="0" applyBorder="0" applyAlignment="0" applyProtection="0"/>
    <xf numFmtId="167" fontId="98" fillId="40" borderId="0" applyNumberFormat="0" applyBorder="0" applyAlignment="0" applyProtection="0"/>
    <xf numFmtId="164" fontId="98" fillId="40" borderId="0" applyNumberFormat="0" applyBorder="0" applyAlignment="0" applyProtection="0"/>
    <xf numFmtId="167" fontId="98" fillId="40" borderId="0" applyNumberFormat="0" applyBorder="0" applyAlignment="0" applyProtection="0"/>
    <xf numFmtId="164" fontId="98" fillId="40" borderId="0" applyNumberFormat="0" applyBorder="0" applyAlignment="0" applyProtection="0"/>
    <xf numFmtId="167" fontId="98" fillId="40" borderId="0" applyNumberFormat="0" applyBorder="0" applyAlignment="0" applyProtection="0"/>
    <xf numFmtId="164" fontId="98" fillId="40" borderId="0" applyNumberFormat="0" applyBorder="0" applyAlignment="0" applyProtection="0"/>
    <xf numFmtId="164" fontId="98" fillId="44" borderId="0" applyNumberFormat="0" applyBorder="0" applyAlignment="0" applyProtection="0"/>
    <xf numFmtId="164" fontId="98" fillId="44" borderId="0" applyNumberFormat="0" applyBorder="0" applyAlignment="0" applyProtection="0"/>
    <xf numFmtId="164" fontId="98" fillId="44" borderId="0" applyNumberFormat="0" applyBorder="0" applyAlignment="0" applyProtection="0"/>
    <xf numFmtId="164" fontId="98" fillId="44" borderId="0" applyNumberFormat="0" applyBorder="0" applyAlignment="0" applyProtection="0"/>
    <xf numFmtId="164" fontId="98" fillId="44" borderId="0" applyNumberFormat="0" applyBorder="0" applyAlignment="0" applyProtection="0"/>
    <xf numFmtId="164" fontId="98" fillId="44" borderId="0" applyNumberFormat="0" applyBorder="0" applyAlignment="0" applyProtection="0"/>
    <xf numFmtId="164" fontId="98" fillId="44" borderId="0" applyNumberFormat="0" applyBorder="0" applyAlignment="0" applyProtection="0"/>
    <xf numFmtId="0" fontId="98" fillId="44" borderId="0" applyNumberFormat="0" applyBorder="0" applyAlignment="0" applyProtection="0"/>
    <xf numFmtId="167" fontId="98" fillId="44" borderId="0" applyNumberFormat="0" applyBorder="0" applyAlignment="0" applyProtection="0"/>
    <xf numFmtId="164" fontId="98" fillId="44" borderId="0" applyNumberFormat="0" applyBorder="0" applyAlignment="0" applyProtection="0"/>
    <xf numFmtId="164" fontId="98" fillId="44" borderId="0" applyNumberFormat="0" applyBorder="0" applyAlignment="0" applyProtection="0"/>
    <xf numFmtId="167" fontId="98" fillId="44" borderId="0" applyNumberFormat="0" applyBorder="0" applyAlignment="0" applyProtection="0"/>
    <xf numFmtId="164" fontId="98" fillId="44" borderId="0" applyNumberFormat="0" applyBorder="0" applyAlignment="0" applyProtection="0"/>
    <xf numFmtId="167" fontId="98" fillId="44" borderId="0" applyNumberFormat="0" applyBorder="0" applyAlignment="0" applyProtection="0"/>
    <xf numFmtId="164" fontId="98" fillId="44" borderId="0" applyNumberFormat="0" applyBorder="0" applyAlignment="0" applyProtection="0"/>
    <xf numFmtId="167" fontId="98" fillId="44" borderId="0" applyNumberFormat="0" applyBorder="0" applyAlignment="0" applyProtection="0"/>
    <xf numFmtId="164" fontId="98" fillId="44" borderId="0" applyNumberFormat="0" applyBorder="0" applyAlignment="0" applyProtection="0"/>
    <xf numFmtId="167" fontId="98" fillId="44" borderId="0" applyNumberFormat="0" applyBorder="0" applyAlignment="0" applyProtection="0"/>
    <xf numFmtId="164" fontId="98" fillId="44" borderId="0" applyNumberFormat="0" applyBorder="0" applyAlignment="0" applyProtection="0"/>
    <xf numFmtId="167" fontId="98" fillId="44" borderId="0" applyNumberFormat="0" applyBorder="0" applyAlignment="0" applyProtection="0"/>
    <xf numFmtId="164" fontId="98" fillId="44" borderId="0" applyNumberFormat="0" applyBorder="0" applyAlignment="0" applyProtection="0"/>
    <xf numFmtId="167" fontId="98" fillId="44" borderId="0" applyNumberFormat="0" applyBorder="0" applyAlignment="0" applyProtection="0"/>
    <xf numFmtId="164" fontId="98" fillId="44" borderId="0" applyNumberFormat="0" applyBorder="0" applyAlignment="0" applyProtection="0"/>
    <xf numFmtId="167" fontId="98" fillId="44" borderId="0" applyNumberFormat="0" applyBorder="0" applyAlignment="0" applyProtection="0"/>
    <xf numFmtId="164" fontId="98" fillId="44" borderId="0" applyNumberFormat="0" applyBorder="0" applyAlignment="0" applyProtection="0"/>
    <xf numFmtId="164" fontId="98" fillId="21" borderId="0" applyNumberFormat="0" applyBorder="0" applyAlignment="0" applyProtection="0"/>
    <xf numFmtId="164" fontId="98" fillId="21" borderId="0" applyNumberFormat="0" applyBorder="0" applyAlignment="0" applyProtection="0"/>
    <xf numFmtId="164" fontId="98" fillId="21" borderId="0" applyNumberFormat="0" applyBorder="0" applyAlignment="0" applyProtection="0"/>
    <xf numFmtId="164" fontId="98" fillId="21" borderId="0" applyNumberFormat="0" applyBorder="0" applyAlignment="0" applyProtection="0"/>
    <xf numFmtId="164" fontId="98" fillId="21" borderId="0" applyNumberFormat="0" applyBorder="0" applyAlignment="0" applyProtection="0"/>
    <xf numFmtId="164" fontId="98" fillId="21" borderId="0" applyNumberFormat="0" applyBorder="0" applyAlignment="0" applyProtection="0"/>
    <xf numFmtId="164" fontId="98" fillId="21" borderId="0" applyNumberFormat="0" applyBorder="0" applyAlignment="0" applyProtection="0"/>
    <xf numFmtId="0" fontId="98" fillId="21" borderId="0" applyNumberFormat="0" applyBorder="0" applyAlignment="0" applyProtection="0"/>
    <xf numFmtId="167" fontId="98" fillId="21" borderId="0" applyNumberFormat="0" applyBorder="0" applyAlignment="0" applyProtection="0"/>
    <xf numFmtId="164" fontId="98" fillId="21" borderId="0" applyNumberFormat="0" applyBorder="0" applyAlignment="0" applyProtection="0"/>
    <xf numFmtId="164" fontId="98" fillId="21" borderId="0" applyNumberFormat="0" applyBorder="0" applyAlignment="0" applyProtection="0"/>
    <xf numFmtId="167" fontId="98" fillId="21" borderId="0" applyNumberFormat="0" applyBorder="0" applyAlignment="0" applyProtection="0"/>
    <xf numFmtId="164" fontId="98" fillId="21" borderId="0" applyNumberFormat="0" applyBorder="0" applyAlignment="0" applyProtection="0"/>
    <xf numFmtId="167" fontId="98" fillId="21" borderId="0" applyNumberFormat="0" applyBorder="0" applyAlignment="0" applyProtection="0"/>
    <xf numFmtId="164" fontId="98" fillId="21" borderId="0" applyNumberFormat="0" applyBorder="0" applyAlignment="0" applyProtection="0"/>
    <xf numFmtId="167" fontId="98" fillId="21" borderId="0" applyNumberFormat="0" applyBorder="0" applyAlignment="0" applyProtection="0"/>
    <xf numFmtId="164" fontId="98" fillId="21" borderId="0" applyNumberFormat="0" applyBorder="0" applyAlignment="0" applyProtection="0"/>
    <xf numFmtId="167" fontId="98" fillId="21" borderId="0" applyNumberFormat="0" applyBorder="0" applyAlignment="0" applyProtection="0"/>
    <xf numFmtId="164" fontId="98" fillId="21" borderId="0" applyNumberFormat="0" applyBorder="0" applyAlignment="0" applyProtection="0"/>
    <xf numFmtId="167" fontId="98" fillId="21" borderId="0" applyNumberFormat="0" applyBorder="0" applyAlignment="0" applyProtection="0"/>
    <xf numFmtId="164" fontId="98" fillId="21" borderId="0" applyNumberFormat="0" applyBorder="0" applyAlignment="0" applyProtection="0"/>
    <xf numFmtId="167" fontId="98" fillId="21" borderId="0" applyNumberFormat="0" applyBorder="0" applyAlignment="0" applyProtection="0"/>
    <xf numFmtId="164" fontId="98" fillId="21" borderId="0" applyNumberFormat="0" applyBorder="0" applyAlignment="0" applyProtection="0"/>
    <xf numFmtId="167" fontId="98" fillId="21" borderId="0" applyNumberFormat="0" applyBorder="0" applyAlignment="0" applyProtection="0"/>
    <xf numFmtId="164" fontId="98" fillId="21" borderId="0" applyNumberFormat="0" applyBorder="0" applyAlignment="0" applyProtection="0"/>
    <xf numFmtId="164" fontId="98" fillId="25" borderId="0" applyNumberFormat="0" applyBorder="0" applyAlignment="0" applyProtection="0"/>
    <xf numFmtId="164" fontId="98" fillId="25" borderId="0" applyNumberFormat="0" applyBorder="0" applyAlignment="0" applyProtection="0"/>
    <xf numFmtId="164" fontId="98" fillId="25" borderId="0" applyNumberFormat="0" applyBorder="0" applyAlignment="0" applyProtection="0"/>
    <xf numFmtId="164" fontId="98" fillId="25" borderId="0" applyNumberFormat="0" applyBorder="0" applyAlignment="0" applyProtection="0"/>
    <xf numFmtId="164" fontId="98" fillId="25" borderId="0" applyNumberFormat="0" applyBorder="0" applyAlignment="0" applyProtection="0"/>
    <xf numFmtId="164" fontId="98" fillId="25" borderId="0" applyNumberFormat="0" applyBorder="0" applyAlignment="0" applyProtection="0"/>
    <xf numFmtId="164" fontId="98" fillId="25" borderId="0" applyNumberFormat="0" applyBorder="0" applyAlignment="0" applyProtection="0"/>
    <xf numFmtId="0" fontId="98" fillId="25" borderId="0" applyNumberFormat="0" applyBorder="0" applyAlignment="0" applyProtection="0"/>
    <xf numFmtId="167" fontId="98" fillId="25" borderId="0" applyNumberFormat="0" applyBorder="0" applyAlignment="0" applyProtection="0"/>
    <xf numFmtId="164" fontId="98" fillId="25" borderId="0" applyNumberFormat="0" applyBorder="0" applyAlignment="0" applyProtection="0"/>
    <xf numFmtId="164" fontId="98" fillId="25" borderId="0" applyNumberFormat="0" applyBorder="0" applyAlignment="0" applyProtection="0"/>
    <xf numFmtId="167" fontId="98" fillId="25" borderId="0" applyNumberFormat="0" applyBorder="0" applyAlignment="0" applyProtection="0"/>
    <xf numFmtId="164" fontId="98" fillId="25" borderId="0" applyNumberFormat="0" applyBorder="0" applyAlignment="0" applyProtection="0"/>
    <xf numFmtId="167" fontId="98" fillId="25" borderId="0" applyNumberFormat="0" applyBorder="0" applyAlignment="0" applyProtection="0"/>
    <xf numFmtId="164" fontId="98" fillId="25" borderId="0" applyNumberFormat="0" applyBorder="0" applyAlignment="0" applyProtection="0"/>
    <xf numFmtId="167" fontId="98" fillId="25" borderId="0" applyNumberFormat="0" applyBorder="0" applyAlignment="0" applyProtection="0"/>
    <xf numFmtId="164" fontId="98" fillId="25" borderId="0" applyNumberFormat="0" applyBorder="0" applyAlignment="0" applyProtection="0"/>
    <xf numFmtId="167" fontId="98" fillId="25" borderId="0" applyNumberFormat="0" applyBorder="0" applyAlignment="0" applyProtection="0"/>
    <xf numFmtId="164" fontId="98" fillId="25" borderId="0" applyNumberFormat="0" applyBorder="0" applyAlignment="0" applyProtection="0"/>
    <xf numFmtId="167" fontId="98" fillId="25" borderId="0" applyNumberFormat="0" applyBorder="0" applyAlignment="0" applyProtection="0"/>
    <xf numFmtId="164" fontId="98" fillId="25" borderId="0" applyNumberFormat="0" applyBorder="0" applyAlignment="0" applyProtection="0"/>
    <xf numFmtId="167" fontId="98" fillId="25" borderId="0" applyNumberFormat="0" applyBorder="0" applyAlignment="0" applyProtection="0"/>
    <xf numFmtId="164" fontId="98" fillId="25" borderId="0" applyNumberFormat="0" applyBorder="0" applyAlignment="0" applyProtection="0"/>
    <xf numFmtId="167" fontId="98" fillId="25" borderId="0" applyNumberFormat="0" applyBorder="0" applyAlignment="0" applyProtection="0"/>
    <xf numFmtId="164" fontId="98" fillId="25" borderId="0" applyNumberFormat="0" applyBorder="0" applyAlignment="0" applyProtection="0"/>
    <xf numFmtId="164" fontId="98" fillId="29" borderId="0" applyNumberFormat="0" applyBorder="0" applyAlignment="0" applyProtection="0"/>
    <xf numFmtId="164" fontId="98" fillId="29" borderId="0" applyNumberFormat="0" applyBorder="0" applyAlignment="0" applyProtection="0"/>
    <xf numFmtId="164" fontId="98" fillId="29" borderId="0" applyNumberFormat="0" applyBorder="0" applyAlignment="0" applyProtection="0"/>
    <xf numFmtId="164" fontId="98" fillId="29" borderId="0" applyNumberFormat="0" applyBorder="0" applyAlignment="0" applyProtection="0"/>
    <xf numFmtId="164" fontId="98" fillId="29" borderId="0" applyNumberFormat="0" applyBorder="0" applyAlignment="0" applyProtection="0"/>
    <xf numFmtId="164" fontId="98" fillId="29" borderId="0" applyNumberFormat="0" applyBorder="0" applyAlignment="0" applyProtection="0"/>
    <xf numFmtId="164" fontId="98" fillId="29" borderId="0" applyNumberFormat="0" applyBorder="0" applyAlignment="0" applyProtection="0"/>
    <xf numFmtId="0" fontId="98" fillId="29" borderId="0" applyNumberFormat="0" applyBorder="0" applyAlignment="0" applyProtection="0"/>
    <xf numFmtId="167" fontId="98" fillId="29" borderId="0" applyNumberFormat="0" applyBorder="0" applyAlignment="0" applyProtection="0"/>
    <xf numFmtId="164" fontId="98" fillId="29" borderId="0" applyNumberFormat="0" applyBorder="0" applyAlignment="0" applyProtection="0"/>
    <xf numFmtId="164" fontId="98" fillId="29" borderId="0" applyNumberFormat="0" applyBorder="0" applyAlignment="0" applyProtection="0"/>
    <xf numFmtId="167" fontId="98" fillId="29" borderId="0" applyNumberFormat="0" applyBorder="0" applyAlignment="0" applyProtection="0"/>
    <xf numFmtId="164" fontId="98" fillId="29" borderId="0" applyNumberFormat="0" applyBorder="0" applyAlignment="0" applyProtection="0"/>
    <xf numFmtId="167" fontId="98" fillId="29" borderId="0" applyNumberFormat="0" applyBorder="0" applyAlignment="0" applyProtection="0"/>
    <xf numFmtId="164" fontId="98" fillId="29" borderId="0" applyNumberFormat="0" applyBorder="0" applyAlignment="0" applyProtection="0"/>
    <xf numFmtId="167" fontId="98" fillId="29" borderId="0" applyNumberFormat="0" applyBorder="0" applyAlignment="0" applyProtection="0"/>
    <xf numFmtId="164" fontId="98" fillId="29" borderId="0" applyNumberFormat="0" applyBorder="0" applyAlignment="0" applyProtection="0"/>
    <xf numFmtId="167" fontId="98" fillId="29" borderId="0" applyNumberFormat="0" applyBorder="0" applyAlignment="0" applyProtection="0"/>
    <xf numFmtId="164" fontId="98" fillId="29" borderId="0" applyNumberFormat="0" applyBorder="0" applyAlignment="0" applyProtection="0"/>
    <xf numFmtId="167" fontId="98" fillId="29" borderId="0" applyNumberFormat="0" applyBorder="0" applyAlignment="0" applyProtection="0"/>
    <xf numFmtId="164" fontId="98" fillId="29" borderId="0" applyNumberFormat="0" applyBorder="0" applyAlignment="0" applyProtection="0"/>
    <xf numFmtId="167" fontId="98" fillId="29" borderId="0" applyNumberFormat="0" applyBorder="0" applyAlignment="0" applyProtection="0"/>
    <xf numFmtId="164" fontId="98" fillId="29" borderId="0" applyNumberFormat="0" applyBorder="0" applyAlignment="0" applyProtection="0"/>
    <xf numFmtId="167" fontId="98" fillId="29" borderId="0" applyNumberFormat="0" applyBorder="0" applyAlignment="0" applyProtection="0"/>
    <xf numFmtId="164" fontId="98" fillId="29" borderId="0" applyNumberFormat="0" applyBorder="0" applyAlignment="0" applyProtection="0"/>
    <xf numFmtId="164" fontId="98" fillId="33" borderId="0" applyNumberFormat="0" applyBorder="0" applyAlignment="0" applyProtection="0"/>
    <xf numFmtId="164" fontId="98" fillId="33" borderId="0" applyNumberFormat="0" applyBorder="0" applyAlignment="0" applyProtection="0"/>
    <xf numFmtId="164" fontId="98" fillId="33" borderId="0" applyNumberFormat="0" applyBorder="0" applyAlignment="0" applyProtection="0"/>
    <xf numFmtId="164" fontId="98" fillId="33" borderId="0" applyNumberFormat="0" applyBorder="0" applyAlignment="0" applyProtection="0"/>
    <xf numFmtId="164" fontId="98" fillId="33" borderId="0" applyNumberFormat="0" applyBorder="0" applyAlignment="0" applyProtection="0"/>
    <xf numFmtId="164" fontId="98" fillId="33" borderId="0" applyNumberFormat="0" applyBorder="0" applyAlignment="0" applyProtection="0"/>
    <xf numFmtId="164" fontId="98" fillId="33" borderId="0" applyNumberFormat="0" applyBorder="0" applyAlignment="0" applyProtection="0"/>
    <xf numFmtId="0" fontId="98" fillId="33" borderId="0" applyNumberFormat="0" applyBorder="0" applyAlignment="0" applyProtection="0"/>
    <xf numFmtId="167" fontId="98" fillId="33" borderId="0" applyNumberFormat="0" applyBorder="0" applyAlignment="0" applyProtection="0"/>
    <xf numFmtId="164" fontId="98" fillId="33" borderId="0" applyNumberFormat="0" applyBorder="0" applyAlignment="0" applyProtection="0"/>
    <xf numFmtId="164" fontId="98" fillId="33" borderId="0" applyNumberFormat="0" applyBorder="0" applyAlignment="0" applyProtection="0"/>
    <xf numFmtId="167" fontId="98" fillId="33" borderId="0" applyNumberFormat="0" applyBorder="0" applyAlignment="0" applyProtection="0"/>
    <xf numFmtId="164" fontId="98" fillId="33" borderId="0" applyNumberFormat="0" applyBorder="0" applyAlignment="0" applyProtection="0"/>
    <xf numFmtId="167" fontId="98" fillId="33" borderId="0" applyNumberFormat="0" applyBorder="0" applyAlignment="0" applyProtection="0"/>
    <xf numFmtId="164" fontId="98" fillId="33" borderId="0" applyNumberFormat="0" applyBorder="0" applyAlignment="0" applyProtection="0"/>
    <xf numFmtId="167" fontId="98" fillId="33" borderId="0" applyNumberFormat="0" applyBorder="0" applyAlignment="0" applyProtection="0"/>
    <xf numFmtId="164" fontId="98" fillId="33" borderId="0" applyNumberFormat="0" applyBorder="0" applyAlignment="0" applyProtection="0"/>
    <xf numFmtId="167" fontId="98" fillId="33" borderId="0" applyNumberFormat="0" applyBorder="0" applyAlignment="0" applyProtection="0"/>
    <xf numFmtId="164" fontId="98" fillId="33" borderId="0" applyNumberFormat="0" applyBorder="0" applyAlignment="0" applyProtection="0"/>
    <xf numFmtId="167" fontId="98" fillId="33" borderId="0" applyNumberFormat="0" applyBorder="0" applyAlignment="0" applyProtection="0"/>
    <xf numFmtId="164" fontId="98" fillId="33" borderId="0" applyNumberFormat="0" applyBorder="0" applyAlignment="0" applyProtection="0"/>
    <xf numFmtId="167" fontId="98" fillId="33" borderId="0" applyNumberFormat="0" applyBorder="0" applyAlignment="0" applyProtection="0"/>
    <xf numFmtId="164" fontId="98" fillId="33" borderId="0" applyNumberFormat="0" applyBorder="0" applyAlignment="0" applyProtection="0"/>
    <xf numFmtId="167" fontId="98" fillId="33" borderId="0" applyNumberFormat="0" applyBorder="0" applyAlignment="0" applyProtection="0"/>
    <xf numFmtId="164" fontId="98" fillId="33" borderId="0" applyNumberFormat="0" applyBorder="0" applyAlignment="0" applyProtection="0"/>
    <xf numFmtId="164" fontId="98" fillId="37" borderId="0" applyNumberFormat="0" applyBorder="0" applyAlignment="0" applyProtection="0"/>
    <xf numFmtId="164" fontId="98" fillId="37" borderId="0" applyNumberFormat="0" applyBorder="0" applyAlignment="0" applyProtection="0"/>
    <xf numFmtId="164" fontId="98" fillId="37" borderId="0" applyNumberFormat="0" applyBorder="0" applyAlignment="0" applyProtection="0"/>
    <xf numFmtId="164" fontId="98" fillId="37" borderId="0" applyNumberFormat="0" applyBorder="0" applyAlignment="0" applyProtection="0"/>
    <xf numFmtId="164" fontId="98" fillId="37" borderId="0" applyNumberFormat="0" applyBorder="0" applyAlignment="0" applyProtection="0"/>
    <xf numFmtId="164" fontId="98" fillId="37" borderId="0" applyNumberFormat="0" applyBorder="0" applyAlignment="0" applyProtection="0"/>
    <xf numFmtId="164" fontId="98" fillId="37" borderId="0" applyNumberFormat="0" applyBorder="0" applyAlignment="0" applyProtection="0"/>
    <xf numFmtId="0" fontId="98" fillId="37" borderId="0" applyNumberFormat="0" applyBorder="0" applyAlignment="0" applyProtection="0"/>
    <xf numFmtId="167" fontId="98" fillId="37" borderId="0" applyNumberFormat="0" applyBorder="0" applyAlignment="0" applyProtection="0"/>
    <xf numFmtId="164" fontId="98" fillId="37" borderId="0" applyNumberFormat="0" applyBorder="0" applyAlignment="0" applyProtection="0"/>
    <xf numFmtId="164" fontId="98" fillId="37" borderId="0" applyNumberFormat="0" applyBorder="0" applyAlignment="0" applyProtection="0"/>
    <xf numFmtId="167" fontId="98" fillId="37" borderId="0" applyNumberFormat="0" applyBorder="0" applyAlignment="0" applyProtection="0"/>
    <xf numFmtId="164" fontId="98" fillId="37" borderId="0" applyNumberFormat="0" applyBorder="0" applyAlignment="0" applyProtection="0"/>
    <xf numFmtId="167" fontId="98" fillId="37" borderId="0" applyNumberFormat="0" applyBorder="0" applyAlignment="0" applyProtection="0"/>
    <xf numFmtId="164" fontId="98" fillId="37" borderId="0" applyNumberFormat="0" applyBorder="0" applyAlignment="0" applyProtection="0"/>
    <xf numFmtId="167" fontId="98" fillId="37" borderId="0" applyNumberFormat="0" applyBorder="0" applyAlignment="0" applyProtection="0"/>
    <xf numFmtId="164" fontId="98" fillId="37" borderId="0" applyNumberFormat="0" applyBorder="0" applyAlignment="0" applyProtection="0"/>
    <xf numFmtId="167" fontId="98" fillId="37" borderId="0" applyNumberFormat="0" applyBorder="0" applyAlignment="0" applyProtection="0"/>
    <xf numFmtId="164" fontId="98" fillId="37" borderId="0" applyNumberFormat="0" applyBorder="0" applyAlignment="0" applyProtection="0"/>
    <xf numFmtId="167" fontId="98" fillId="37" borderId="0" applyNumberFormat="0" applyBorder="0" applyAlignment="0" applyProtection="0"/>
    <xf numFmtId="164" fontId="98" fillId="37" borderId="0" applyNumberFormat="0" applyBorder="0" applyAlignment="0" applyProtection="0"/>
    <xf numFmtId="167" fontId="98" fillId="37" borderId="0" applyNumberFormat="0" applyBorder="0" applyAlignment="0" applyProtection="0"/>
    <xf numFmtId="164" fontId="98" fillId="37" borderId="0" applyNumberFormat="0" applyBorder="0" applyAlignment="0" applyProtection="0"/>
    <xf numFmtId="167" fontId="98" fillId="37" borderId="0" applyNumberFormat="0" applyBorder="0" applyAlignment="0" applyProtection="0"/>
    <xf numFmtId="164" fontId="98" fillId="37" borderId="0" applyNumberFormat="0" applyBorder="0" applyAlignment="0" applyProtection="0"/>
    <xf numFmtId="164" fontId="98" fillId="41" borderId="0" applyNumberFormat="0" applyBorder="0" applyAlignment="0" applyProtection="0"/>
    <xf numFmtId="164" fontId="98" fillId="41" borderId="0" applyNumberFormat="0" applyBorder="0" applyAlignment="0" applyProtection="0"/>
    <xf numFmtId="164" fontId="98" fillId="41" borderId="0" applyNumberFormat="0" applyBorder="0" applyAlignment="0" applyProtection="0"/>
    <xf numFmtId="164" fontId="98" fillId="41" borderId="0" applyNumberFormat="0" applyBorder="0" applyAlignment="0" applyProtection="0"/>
    <xf numFmtId="164" fontId="98" fillId="41" borderId="0" applyNumberFormat="0" applyBorder="0" applyAlignment="0" applyProtection="0"/>
    <xf numFmtId="164" fontId="98" fillId="41" borderId="0" applyNumberFormat="0" applyBorder="0" applyAlignment="0" applyProtection="0"/>
    <xf numFmtId="164" fontId="98" fillId="41" borderId="0" applyNumberFormat="0" applyBorder="0" applyAlignment="0" applyProtection="0"/>
    <xf numFmtId="0" fontId="98" fillId="41" borderId="0" applyNumberFormat="0" applyBorder="0" applyAlignment="0" applyProtection="0"/>
    <xf numFmtId="167" fontId="98" fillId="41" borderId="0" applyNumberFormat="0" applyBorder="0" applyAlignment="0" applyProtection="0"/>
    <xf numFmtId="164" fontId="98" fillId="41" borderId="0" applyNumberFormat="0" applyBorder="0" applyAlignment="0" applyProtection="0"/>
    <xf numFmtId="164" fontId="98" fillId="41" borderId="0" applyNumberFormat="0" applyBorder="0" applyAlignment="0" applyProtection="0"/>
    <xf numFmtId="167" fontId="98" fillId="41" borderId="0" applyNumberFormat="0" applyBorder="0" applyAlignment="0" applyProtection="0"/>
    <xf numFmtId="164" fontId="98" fillId="41" borderId="0" applyNumberFormat="0" applyBorder="0" applyAlignment="0" applyProtection="0"/>
    <xf numFmtId="167" fontId="98" fillId="41" borderId="0" applyNumberFormat="0" applyBorder="0" applyAlignment="0" applyProtection="0"/>
    <xf numFmtId="164" fontId="98" fillId="41" borderId="0" applyNumberFormat="0" applyBorder="0" applyAlignment="0" applyProtection="0"/>
    <xf numFmtId="167" fontId="98" fillId="41" borderId="0" applyNumberFormat="0" applyBorder="0" applyAlignment="0" applyProtection="0"/>
    <xf numFmtId="164" fontId="98" fillId="41" borderId="0" applyNumberFormat="0" applyBorder="0" applyAlignment="0" applyProtection="0"/>
    <xf numFmtId="167" fontId="98" fillId="41" borderId="0" applyNumberFormat="0" applyBorder="0" applyAlignment="0" applyProtection="0"/>
    <xf numFmtId="164" fontId="98" fillId="41" borderId="0" applyNumberFormat="0" applyBorder="0" applyAlignment="0" applyProtection="0"/>
    <xf numFmtId="167" fontId="98" fillId="41" borderId="0" applyNumberFormat="0" applyBorder="0" applyAlignment="0" applyProtection="0"/>
    <xf numFmtId="164" fontId="98" fillId="41" borderId="0" applyNumberFormat="0" applyBorder="0" applyAlignment="0" applyProtection="0"/>
    <xf numFmtId="167" fontId="98" fillId="41" borderId="0" applyNumberFormat="0" applyBorder="0" applyAlignment="0" applyProtection="0"/>
    <xf numFmtId="164" fontId="98" fillId="41" borderId="0" applyNumberFormat="0" applyBorder="0" applyAlignment="0" applyProtection="0"/>
    <xf numFmtId="167" fontId="98" fillId="41" borderId="0" applyNumberFormat="0" applyBorder="0" applyAlignment="0" applyProtection="0"/>
    <xf numFmtId="164" fontId="98" fillId="41" borderId="0" applyNumberFormat="0" applyBorder="0" applyAlignment="0" applyProtection="0"/>
    <xf numFmtId="164" fontId="88" fillId="15" borderId="0" applyNumberFormat="0" applyBorder="0" applyAlignment="0" applyProtection="0"/>
    <xf numFmtId="164" fontId="88" fillId="15" borderId="0" applyNumberFormat="0" applyBorder="0" applyAlignment="0" applyProtection="0"/>
    <xf numFmtId="164" fontId="88" fillId="15" borderId="0" applyNumberFormat="0" applyBorder="0" applyAlignment="0" applyProtection="0"/>
    <xf numFmtId="164" fontId="88" fillId="15" borderId="0" applyNumberFormat="0" applyBorder="0" applyAlignment="0" applyProtection="0"/>
    <xf numFmtId="164" fontId="88" fillId="15" borderId="0" applyNumberFormat="0" applyBorder="0" applyAlignment="0" applyProtection="0"/>
    <xf numFmtId="164" fontId="88" fillId="15" borderId="0" applyNumberFormat="0" applyBorder="0" applyAlignment="0" applyProtection="0"/>
    <xf numFmtId="164" fontId="88" fillId="15" borderId="0" applyNumberFormat="0" applyBorder="0" applyAlignment="0" applyProtection="0"/>
    <xf numFmtId="0" fontId="88" fillId="15" borderId="0" applyNumberFormat="0" applyBorder="0" applyAlignment="0" applyProtection="0"/>
    <xf numFmtId="167" fontId="88" fillId="15" borderId="0" applyNumberFormat="0" applyBorder="0" applyAlignment="0" applyProtection="0"/>
    <xf numFmtId="164" fontId="88" fillId="15" borderId="0" applyNumberFormat="0" applyBorder="0" applyAlignment="0" applyProtection="0"/>
    <xf numFmtId="164" fontId="88" fillId="15" borderId="0" applyNumberFormat="0" applyBorder="0" applyAlignment="0" applyProtection="0"/>
    <xf numFmtId="167" fontId="88" fillId="15" borderId="0" applyNumberFormat="0" applyBorder="0" applyAlignment="0" applyProtection="0"/>
    <xf numFmtId="164" fontId="88" fillId="15" borderId="0" applyNumberFormat="0" applyBorder="0" applyAlignment="0" applyProtection="0"/>
    <xf numFmtId="167" fontId="88" fillId="15" borderId="0" applyNumberFormat="0" applyBorder="0" applyAlignment="0" applyProtection="0"/>
    <xf numFmtId="164" fontId="88" fillId="15" borderId="0" applyNumberFormat="0" applyBorder="0" applyAlignment="0" applyProtection="0"/>
    <xf numFmtId="167" fontId="88" fillId="15" borderId="0" applyNumberFormat="0" applyBorder="0" applyAlignment="0" applyProtection="0"/>
    <xf numFmtId="164" fontId="88" fillId="15" borderId="0" applyNumberFormat="0" applyBorder="0" applyAlignment="0" applyProtection="0"/>
    <xf numFmtId="167" fontId="88" fillId="15" borderId="0" applyNumberFormat="0" applyBorder="0" applyAlignment="0" applyProtection="0"/>
    <xf numFmtId="164" fontId="88" fillId="15" borderId="0" applyNumberFormat="0" applyBorder="0" applyAlignment="0" applyProtection="0"/>
    <xf numFmtId="167" fontId="88" fillId="15" borderId="0" applyNumberFormat="0" applyBorder="0" applyAlignment="0" applyProtection="0"/>
    <xf numFmtId="164" fontId="88" fillId="15" borderId="0" applyNumberFormat="0" applyBorder="0" applyAlignment="0" applyProtection="0"/>
    <xf numFmtId="167" fontId="88" fillId="15" borderId="0" applyNumberFormat="0" applyBorder="0" applyAlignment="0" applyProtection="0"/>
    <xf numFmtId="164" fontId="88" fillId="15" borderId="0" applyNumberFormat="0" applyBorder="0" applyAlignment="0" applyProtection="0"/>
    <xf numFmtId="167" fontId="88" fillId="15" borderId="0" applyNumberFormat="0" applyBorder="0" applyAlignment="0" applyProtection="0"/>
    <xf numFmtId="164" fontId="88" fillId="15" borderId="0" applyNumberFormat="0" applyBorder="0" applyAlignment="0" applyProtection="0"/>
    <xf numFmtId="164" fontId="92" fillId="18" borderId="29" applyNumberFormat="0" applyAlignment="0" applyProtection="0"/>
    <xf numFmtId="164" fontId="92" fillId="18" borderId="29" applyNumberFormat="0" applyAlignment="0" applyProtection="0"/>
    <xf numFmtId="164" fontId="92" fillId="18" borderId="29" applyNumberFormat="0" applyAlignment="0" applyProtection="0"/>
    <xf numFmtId="164" fontId="92" fillId="18" borderId="29" applyNumberFormat="0" applyAlignment="0" applyProtection="0"/>
    <xf numFmtId="164" fontId="92" fillId="18" borderId="29" applyNumberFormat="0" applyAlignment="0" applyProtection="0"/>
    <xf numFmtId="164" fontId="92" fillId="18" borderId="29" applyNumberFormat="0" applyAlignment="0" applyProtection="0"/>
    <xf numFmtId="164" fontId="92" fillId="18" borderId="29" applyNumberFormat="0" applyAlignment="0" applyProtection="0"/>
    <xf numFmtId="0" fontId="92" fillId="18" borderId="29" applyNumberFormat="0" applyAlignment="0" applyProtection="0"/>
    <xf numFmtId="167" fontId="92" fillId="18" borderId="29" applyNumberFormat="0" applyAlignment="0" applyProtection="0"/>
    <xf numFmtId="164" fontId="92" fillId="18" borderId="29" applyNumberFormat="0" applyAlignment="0" applyProtection="0"/>
    <xf numFmtId="164" fontId="92" fillId="18" borderId="29" applyNumberFormat="0" applyAlignment="0" applyProtection="0"/>
    <xf numFmtId="167" fontId="92" fillId="18" borderId="29" applyNumberFormat="0" applyAlignment="0" applyProtection="0"/>
    <xf numFmtId="164" fontId="92" fillId="18" borderId="29" applyNumberFormat="0" applyAlignment="0" applyProtection="0"/>
    <xf numFmtId="167" fontId="92" fillId="18" borderId="29" applyNumberFormat="0" applyAlignment="0" applyProtection="0"/>
    <xf numFmtId="164" fontId="92" fillId="18" borderId="29" applyNumberFormat="0" applyAlignment="0" applyProtection="0"/>
    <xf numFmtId="167" fontId="92" fillId="18" borderId="29" applyNumberFormat="0" applyAlignment="0" applyProtection="0"/>
    <xf numFmtId="164" fontId="92" fillId="18" borderId="29" applyNumberFormat="0" applyAlignment="0" applyProtection="0"/>
    <xf numFmtId="167" fontId="92" fillId="18" borderId="29" applyNumberFormat="0" applyAlignment="0" applyProtection="0"/>
    <xf numFmtId="164" fontId="92" fillId="18" borderId="29" applyNumberFormat="0" applyAlignment="0" applyProtection="0"/>
    <xf numFmtId="167" fontId="92" fillId="18" borderId="29" applyNumberFormat="0" applyAlignment="0" applyProtection="0"/>
    <xf numFmtId="164" fontId="92" fillId="18" borderId="29" applyNumberFormat="0" applyAlignment="0" applyProtection="0"/>
    <xf numFmtId="167" fontId="92" fillId="18" borderId="29" applyNumberFormat="0" applyAlignment="0" applyProtection="0"/>
    <xf numFmtId="164" fontId="92" fillId="18" borderId="29" applyNumberFormat="0" applyAlignment="0" applyProtection="0"/>
    <xf numFmtId="167" fontId="92" fillId="18" borderId="29" applyNumberFormat="0" applyAlignment="0" applyProtection="0"/>
    <xf numFmtId="164" fontId="92" fillId="18" borderId="29" applyNumberFormat="0" applyAlignment="0" applyProtection="0"/>
    <xf numFmtId="164" fontId="94" fillId="19" borderId="32" applyNumberFormat="0" applyAlignment="0" applyProtection="0"/>
    <xf numFmtId="164" fontId="94" fillId="19" borderId="32" applyNumberFormat="0" applyAlignment="0" applyProtection="0"/>
    <xf numFmtId="164" fontId="94" fillId="19" borderId="32" applyNumberFormat="0" applyAlignment="0" applyProtection="0"/>
    <xf numFmtId="164" fontId="94" fillId="19" borderId="32" applyNumberFormat="0" applyAlignment="0" applyProtection="0"/>
    <xf numFmtId="164" fontId="94" fillId="19" borderId="32" applyNumberFormat="0" applyAlignment="0" applyProtection="0"/>
    <xf numFmtId="164" fontId="94" fillId="19" borderId="32" applyNumberFormat="0" applyAlignment="0" applyProtection="0"/>
    <xf numFmtId="164" fontId="94" fillId="19" borderId="32" applyNumberFormat="0" applyAlignment="0" applyProtection="0"/>
    <xf numFmtId="0" fontId="94" fillId="19" borderId="32" applyNumberFormat="0" applyAlignment="0" applyProtection="0"/>
    <xf numFmtId="167" fontId="94" fillId="19" borderId="32" applyNumberFormat="0" applyAlignment="0" applyProtection="0"/>
    <xf numFmtId="164" fontId="94" fillId="19" borderId="32" applyNumberFormat="0" applyAlignment="0" applyProtection="0"/>
    <xf numFmtId="164" fontId="94" fillId="19" borderId="32" applyNumberFormat="0" applyAlignment="0" applyProtection="0"/>
    <xf numFmtId="167" fontId="94" fillId="19" borderId="32" applyNumberFormat="0" applyAlignment="0" applyProtection="0"/>
    <xf numFmtId="164" fontId="94" fillId="19" borderId="32" applyNumberFormat="0" applyAlignment="0" applyProtection="0"/>
    <xf numFmtId="167" fontId="94" fillId="19" borderId="32" applyNumberFormat="0" applyAlignment="0" applyProtection="0"/>
    <xf numFmtId="164" fontId="94" fillId="19" borderId="32" applyNumberFormat="0" applyAlignment="0" applyProtection="0"/>
    <xf numFmtId="167" fontId="94" fillId="19" borderId="32" applyNumberFormat="0" applyAlignment="0" applyProtection="0"/>
    <xf numFmtId="164" fontId="94" fillId="19" borderId="32" applyNumberFormat="0" applyAlignment="0" applyProtection="0"/>
    <xf numFmtId="167" fontId="94" fillId="19" borderId="32" applyNumberFormat="0" applyAlignment="0" applyProtection="0"/>
    <xf numFmtId="164" fontId="94" fillId="19" borderId="32" applyNumberFormat="0" applyAlignment="0" applyProtection="0"/>
    <xf numFmtId="167" fontId="94" fillId="19" borderId="32" applyNumberFormat="0" applyAlignment="0" applyProtection="0"/>
    <xf numFmtId="164" fontId="94" fillId="19" borderId="32" applyNumberFormat="0" applyAlignment="0" applyProtection="0"/>
    <xf numFmtId="167" fontId="94" fillId="19" borderId="32" applyNumberFormat="0" applyAlignment="0" applyProtection="0"/>
    <xf numFmtId="164" fontId="94" fillId="19" borderId="32" applyNumberFormat="0" applyAlignment="0" applyProtection="0"/>
    <xf numFmtId="167" fontId="94" fillId="19" borderId="32" applyNumberFormat="0" applyAlignment="0" applyProtection="0"/>
    <xf numFmtId="164" fontId="94" fillId="19" borderId="32" applyNumberFormat="0" applyAlignment="0" applyProtection="0"/>
    <xf numFmtId="43" fontId="50" fillId="0" borderId="0" applyFont="0" applyFill="0" applyBorder="0" applyAlignment="0" applyProtection="0"/>
    <xf numFmtId="43" fontId="50" fillId="0" borderId="0" applyFont="0" applyFill="0" applyBorder="0" applyAlignment="0" applyProtection="0"/>
    <xf numFmtId="166" fontId="50" fillId="0" borderId="0" applyFont="0" applyFill="0" applyBorder="0" applyAlignment="0" applyProtection="0"/>
    <xf numFmtId="44" fontId="72" fillId="0" borderId="0" applyFont="0" applyFill="0" applyBorder="0" applyAlignment="0" applyProtection="0"/>
    <xf numFmtId="165" fontId="50" fillId="0" borderId="0" applyFont="0" applyFill="0" applyBorder="0" applyAlignment="0" applyProtection="0"/>
    <xf numFmtId="164" fontId="96" fillId="0" borderId="0" applyNumberFormat="0" applyFill="0" applyBorder="0" applyAlignment="0" applyProtection="0"/>
    <xf numFmtId="164" fontId="96" fillId="0" borderId="0" applyNumberFormat="0" applyFill="0" applyBorder="0" applyAlignment="0" applyProtection="0"/>
    <xf numFmtId="164" fontId="96" fillId="0" borderId="0" applyNumberFormat="0" applyFill="0" applyBorder="0" applyAlignment="0" applyProtection="0"/>
    <xf numFmtId="164" fontId="96" fillId="0" borderId="0" applyNumberFormat="0" applyFill="0" applyBorder="0" applyAlignment="0" applyProtection="0"/>
    <xf numFmtId="164" fontId="96" fillId="0" borderId="0" applyNumberFormat="0" applyFill="0" applyBorder="0" applyAlignment="0" applyProtection="0"/>
    <xf numFmtId="164" fontId="96" fillId="0" borderId="0" applyNumberFormat="0" applyFill="0" applyBorder="0" applyAlignment="0" applyProtection="0"/>
    <xf numFmtId="164" fontId="96" fillId="0" borderId="0" applyNumberFormat="0" applyFill="0" applyBorder="0" applyAlignment="0" applyProtection="0"/>
    <xf numFmtId="0" fontId="96" fillId="0" borderId="0" applyNumberFormat="0" applyFill="0" applyBorder="0" applyAlignment="0" applyProtection="0"/>
    <xf numFmtId="167" fontId="96" fillId="0" borderId="0" applyNumberFormat="0" applyFill="0" applyBorder="0" applyAlignment="0" applyProtection="0"/>
    <xf numFmtId="164" fontId="96" fillId="0" borderId="0" applyNumberFormat="0" applyFill="0" applyBorder="0" applyAlignment="0" applyProtection="0"/>
    <xf numFmtId="164" fontId="96" fillId="0" borderId="0" applyNumberFormat="0" applyFill="0" applyBorder="0" applyAlignment="0" applyProtection="0"/>
    <xf numFmtId="167" fontId="96" fillId="0" borderId="0" applyNumberFormat="0" applyFill="0" applyBorder="0" applyAlignment="0" applyProtection="0"/>
    <xf numFmtId="164" fontId="96" fillId="0" borderId="0" applyNumberFormat="0" applyFill="0" applyBorder="0" applyAlignment="0" applyProtection="0"/>
    <xf numFmtId="167" fontId="96" fillId="0" borderId="0" applyNumberFormat="0" applyFill="0" applyBorder="0" applyAlignment="0" applyProtection="0"/>
    <xf numFmtId="164" fontId="96" fillId="0" borderId="0" applyNumberFormat="0" applyFill="0" applyBorder="0" applyAlignment="0" applyProtection="0"/>
    <xf numFmtId="167" fontId="96" fillId="0" borderId="0" applyNumberFormat="0" applyFill="0" applyBorder="0" applyAlignment="0" applyProtection="0"/>
    <xf numFmtId="164" fontId="96" fillId="0" borderId="0" applyNumberFormat="0" applyFill="0" applyBorder="0" applyAlignment="0" applyProtection="0"/>
    <xf numFmtId="167" fontId="96" fillId="0" borderId="0" applyNumberFormat="0" applyFill="0" applyBorder="0" applyAlignment="0" applyProtection="0"/>
    <xf numFmtId="164" fontId="96" fillId="0" borderId="0" applyNumberFormat="0" applyFill="0" applyBorder="0" applyAlignment="0" applyProtection="0"/>
    <xf numFmtId="167" fontId="96" fillId="0" borderId="0" applyNumberFormat="0" applyFill="0" applyBorder="0" applyAlignment="0" applyProtection="0"/>
    <xf numFmtId="164" fontId="96" fillId="0" borderId="0" applyNumberFormat="0" applyFill="0" applyBorder="0" applyAlignment="0" applyProtection="0"/>
    <xf numFmtId="167" fontId="96" fillId="0" borderId="0" applyNumberFormat="0" applyFill="0" applyBorder="0" applyAlignment="0" applyProtection="0"/>
    <xf numFmtId="164" fontId="96" fillId="0" borderId="0" applyNumberFormat="0" applyFill="0" applyBorder="0" applyAlignment="0" applyProtection="0"/>
    <xf numFmtId="167" fontId="96" fillId="0" borderId="0" applyNumberFormat="0" applyFill="0" applyBorder="0" applyAlignment="0" applyProtection="0"/>
    <xf numFmtId="164" fontId="96" fillId="0" borderId="0" applyNumberFormat="0" applyFill="0" applyBorder="0" applyAlignment="0" applyProtection="0"/>
    <xf numFmtId="164" fontId="87" fillId="14" borderId="0" applyNumberFormat="0" applyBorder="0" applyAlignment="0" applyProtection="0"/>
    <xf numFmtId="164" fontId="87" fillId="14" borderId="0" applyNumberFormat="0" applyBorder="0" applyAlignment="0" applyProtection="0"/>
    <xf numFmtId="164" fontId="87" fillId="14" borderId="0" applyNumberFormat="0" applyBorder="0" applyAlignment="0" applyProtection="0"/>
    <xf numFmtId="164" fontId="87" fillId="14" borderId="0" applyNumberFormat="0" applyBorder="0" applyAlignment="0" applyProtection="0"/>
    <xf numFmtId="164" fontId="87" fillId="14" borderId="0" applyNumberFormat="0" applyBorder="0" applyAlignment="0" applyProtection="0"/>
    <xf numFmtId="164" fontId="87" fillId="14" borderId="0" applyNumberFormat="0" applyBorder="0" applyAlignment="0" applyProtection="0"/>
    <xf numFmtId="164" fontId="87" fillId="14" borderId="0" applyNumberFormat="0" applyBorder="0" applyAlignment="0" applyProtection="0"/>
    <xf numFmtId="0" fontId="87" fillId="14" borderId="0" applyNumberFormat="0" applyBorder="0" applyAlignment="0" applyProtection="0"/>
    <xf numFmtId="167" fontId="87" fillId="14" borderId="0" applyNumberFormat="0" applyBorder="0" applyAlignment="0" applyProtection="0"/>
    <xf numFmtId="164" fontId="87" fillId="14" borderId="0" applyNumberFormat="0" applyBorder="0" applyAlignment="0" applyProtection="0"/>
    <xf numFmtId="164" fontId="87" fillId="14" borderId="0" applyNumberFormat="0" applyBorder="0" applyAlignment="0" applyProtection="0"/>
    <xf numFmtId="167" fontId="87" fillId="14" borderId="0" applyNumberFormat="0" applyBorder="0" applyAlignment="0" applyProtection="0"/>
    <xf numFmtId="164" fontId="87" fillId="14" borderId="0" applyNumberFormat="0" applyBorder="0" applyAlignment="0" applyProtection="0"/>
    <xf numFmtId="167" fontId="87" fillId="14" borderId="0" applyNumberFormat="0" applyBorder="0" applyAlignment="0" applyProtection="0"/>
    <xf numFmtId="164" fontId="87" fillId="14" borderId="0" applyNumberFormat="0" applyBorder="0" applyAlignment="0" applyProtection="0"/>
    <xf numFmtId="167" fontId="87" fillId="14" borderId="0" applyNumberFormat="0" applyBorder="0" applyAlignment="0" applyProtection="0"/>
    <xf numFmtId="164" fontId="87" fillId="14" borderId="0" applyNumberFormat="0" applyBorder="0" applyAlignment="0" applyProtection="0"/>
    <xf numFmtId="167" fontId="87" fillId="14" borderId="0" applyNumberFormat="0" applyBorder="0" applyAlignment="0" applyProtection="0"/>
    <xf numFmtId="164" fontId="87" fillId="14" borderId="0" applyNumberFormat="0" applyBorder="0" applyAlignment="0" applyProtection="0"/>
    <xf numFmtId="167" fontId="87" fillId="14" borderId="0" applyNumberFormat="0" applyBorder="0" applyAlignment="0" applyProtection="0"/>
    <xf numFmtId="164" fontId="87" fillId="14" borderId="0" applyNumberFormat="0" applyBorder="0" applyAlignment="0" applyProtection="0"/>
    <xf numFmtId="167" fontId="87" fillId="14" borderId="0" applyNumberFormat="0" applyBorder="0" applyAlignment="0" applyProtection="0"/>
    <xf numFmtId="164" fontId="87" fillId="14" borderId="0" applyNumberFormat="0" applyBorder="0" applyAlignment="0" applyProtection="0"/>
    <xf numFmtId="167" fontId="87" fillId="14" borderId="0" applyNumberFormat="0" applyBorder="0" applyAlignment="0" applyProtection="0"/>
    <xf numFmtId="164" fontId="87" fillId="14" borderId="0" applyNumberFormat="0" applyBorder="0" applyAlignment="0" applyProtection="0"/>
    <xf numFmtId="164" fontId="84" fillId="0" borderId="26" applyNumberFormat="0" applyFill="0" applyAlignment="0" applyProtection="0"/>
    <xf numFmtId="164" fontId="84" fillId="0" borderId="26" applyNumberFormat="0" applyFill="0" applyAlignment="0" applyProtection="0"/>
    <xf numFmtId="164" fontId="84" fillId="0" borderId="26" applyNumberFormat="0" applyFill="0" applyAlignment="0" applyProtection="0"/>
    <xf numFmtId="164" fontId="84" fillId="0" borderId="26" applyNumberFormat="0" applyFill="0" applyAlignment="0" applyProtection="0"/>
    <xf numFmtId="164" fontId="84" fillId="0" borderId="26" applyNumberFormat="0" applyFill="0" applyAlignment="0" applyProtection="0"/>
    <xf numFmtId="164" fontId="84" fillId="0" borderId="26" applyNumberFormat="0" applyFill="0" applyAlignment="0" applyProtection="0"/>
    <xf numFmtId="164" fontId="84" fillId="0" borderId="26" applyNumberFormat="0" applyFill="0" applyAlignment="0" applyProtection="0"/>
    <xf numFmtId="0" fontId="84" fillId="0" borderId="26" applyNumberFormat="0" applyFill="0" applyAlignment="0" applyProtection="0"/>
    <xf numFmtId="167" fontId="84" fillId="0" borderId="26" applyNumberFormat="0" applyFill="0" applyAlignment="0" applyProtection="0"/>
    <xf numFmtId="164" fontId="84" fillId="0" borderId="26" applyNumberFormat="0" applyFill="0" applyAlignment="0" applyProtection="0"/>
    <xf numFmtId="164" fontId="84" fillId="0" borderId="26" applyNumberFormat="0" applyFill="0" applyAlignment="0" applyProtection="0"/>
    <xf numFmtId="167" fontId="84" fillId="0" borderId="26" applyNumberFormat="0" applyFill="0" applyAlignment="0" applyProtection="0"/>
    <xf numFmtId="164" fontId="84" fillId="0" borderId="26" applyNumberFormat="0" applyFill="0" applyAlignment="0" applyProtection="0"/>
    <xf numFmtId="167" fontId="84" fillId="0" borderId="26" applyNumberFormat="0" applyFill="0" applyAlignment="0" applyProtection="0"/>
    <xf numFmtId="164" fontId="84" fillId="0" borderId="26" applyNumberFormat="0" applyFill="0" applyAlignment="0" applyProtection="0"/>
    <xf numFmtId="167" fontId="84" fillId="0" borderId="26" applyNumberFormat="0" applyFill="0" applyAlignment="0" applyProtection="0"/>
    <xf numFmtId="164" fontId="84" fillId="0" borderId="26" applyNumberFormat="0" applyFill="0" applyAlignment="0" applyProtection="0"/>
    <xf numFmtId="167" fontId="84" fillId="0" borderId="26" applyNumberFormat="0" applyFill="0" applyAlignment="0" applyProtection="0"/>
    <xf numFmtId="164" fontId="84" fillId="0" borderId="26" applyNumberFormat="0" applyFill="0" applyAlignment="0" applyProtection="0"/>
    <xf numFmtId="167" fontId="84" fillId="0" borderId="26" applyNumberFormat="0" applyFill="0" applyAlignment="0" applyProtection="0"/>
    <xf numFmtId="164" fontId="84" fillId="0" borderId="26" applyNumberFormat="0" applyFill="0" applyAlignment="0" applyProtection="0"/>
    <xf numFmtId="167" fontId="84" fillId="0" borderId="26" applyNumberFormat="0" applyFill="0" applyAlignment="0" applyProtection="0"/>
    <xf numFmtId="164" fontId="84" fillId="0" borderId="26" applyNumberFormat="0" applyFill="0" applyAlignment="0" applyProtection="0"/>
    <xf numFmtId="167" fontId="84" fillId="0" borderId="26" applyNumberFormat="0" applyFill="0" applyAlignment="0" applyProtection="0"/>
    <xf numFmtId="164" fontId="84" fillId="0" borderId="26" applyNumberFormat="0" applyFill="0" applyAlignment="0" applyProtection="0"/>
    <xf numFmtId="164" fontId="85" fillId="0" borderId="27" applyNumberFormat="0" applyFill="0" applyAlignment="0" applyProtection="0"/>
    <xf numFmtId="164" fontId="85" fillId="0" borderId="27" applyNumberFormat="0" applyFill="0" applyAlignment="0" applyProtection="0"/>
    <xf numFmtId="164" fontId="85" fillId="0" borderId="27" applyNumberFormat="0" applyFill="0" applyAlignment="0" applyProtection="0"/>
    <xf numFmtId="164" fontId="85" fillId="0" borderId="27" applyNumberFormat="0" applyFill="0" applyAlignment="0" applyProtection="0"/>
    <xf numFmtId="164" fontId="85" fillId="0" borderId="27" applyNumberFormat="0" applyFill="0" applyAlignment="0" applyProtection="0"/>
    <xf numFmtId="164" fontId="85" fillId="0" borderId="27" applyNumberFormat="0" applyFill="0" applyAlignment="0" applyProtection="0"/>
    <xf numFmtId="164" fontId="85" fillId="0" borderId="27" applyNumberFormat="0" applyFill="0" applyAlignment="0" applyProtection="0"/>
    <xf numFmtId="0" fontId="85" fillId="0" borderId="27" applyNumberFormat="0" applyFill="0" applyAlignment="0" applyProtection="0"/>
    <xf numFmtId="167" fontId="85" fillId="0" borderId="27" applyNumberFormat="0" applyFill="0" applyAlignment="0" applyProtection="0"/>
    <xf numFmtId="164" fontId="85" fillId="0" borderId="27" applyNumberFormat="0" applyFill="0" applyAlignment="0" applyProtection="0"/>
    <xf numFmtId="164" fontId="85" fillId="0" borderId="27" applyNumberFormat="0" applyFill="0" applyAlignment="0" applyProtection="0"/>
    <xf numFmtId="167" fontId="85" fillId="0" borderId="27" applyNumberFormat="0" applyFill="0" applyAlignment="0" applyProtection="0"/>
    <xf numFmtId="164" fontId="85" fillId="0" borderId="27" applyNumberFormat="0" applyFill="0" applyAlignment="0" applyProtection="0"/>
    <xf numFmtId="167" fontId="85" fillId="0" borderId="27" applyNumberFormat="0" applyFill="0" applyAlignment="0" applyProtection="0"/>
    <xf numFmtId="164" fontId="85" fillId="0" borderId="27" applyNumberFormat="0" applyFill="0" applyAlignment="0" applyProtection="0"/>
    <xf numFmtId="167" fontId="85" fillId="0" borderId="27" applyNumberFormat="0" applyFill="0" applyAlignment="0" applyProtection="0"/>
    <xf numFmtId="164" fontId="85" fillId="0" borderId="27" applyNumberFormat="0" applyFill="0" applyAlignment="0" applyProtection="0"/>
    <xf numFmtId="167" fontId="85" fillId="0" borderId="27" applyNumberFormat="0" applyFill="0" applyAlignment="0" applyProtection="0"/>
    <xf numFmtId="164" fontId="85" fillId="0" borderId="27" applyNumberFormat="0" applyFill="0" applyAlignment="0" applyProtection="0"/>
    <xf numFmtId="167" fontId="85" fillId="0" borderId="27" applyNumberFormat="0" applyFill="0" applyAlignment="0" applyProtection="0"/>
    <xf numFmtId="164" fontId="85" fillId="0" borderId="27" applyNumberFormat="0" applyFill="0" applyAlignment="0" applyProtection="0"/>
    <xf numFmtId="167" fontId="85" fillId="0" borderId="27" applyNumberFormat="0" applyFill="0" applyAlignment="0" applyProtection="0"/>
    <xf numFmtId="164" fontId="85" fillId="0" borderId="27" applyNumberFormat="0" applyFill="0" applyAlignment="0" applyProtection="0"/>
    <xf numFmtId="167" fontId="85" fillId="0" borderId="27" applyNumberFormat="0" applyFill="0" applyAlignment="0" applyProtection="0"/>
    <xf numFmtId="164" fontId="85" fillId="0" borderId="27" applyNumberFormat="0" applyFill="0" applyAlignment="0" applyProtection="0"/>
    <xf numFmtId="164" fontId="86" fillId="0" borderId="28" applyNumberFormat="0" applyFill="0" applyAlignment="0" applyProtection="0"/>
    <xf numFmtId="164" fontId="86" fillId="0" borderId="28" applyNumberFormat="0" applyFill="0" applyAlignment="0" applyProtection="0"/>
    <xf numFmtId="164" fontId="86" fillId="0" borderId="28" applyNumberFormat="0" applyFill="0" applyAlignment="0" applyProtection="0"/>
    <xf numFmtId="164" fontId="86" fillId="0" borderId="28" applyNumberFormat="0" applyFill="0" applyAlignment="0" applyProtection="0"/>
    <xf numFmtId="164" fontId="86" fillId="0" borderId="28" applyNumberFormat="0" applyFill="0" applyAlignment="0" applyProtection="0"/>
    <xf numFmtId="164" fontId="86" fillId="0" borderId="28" applyNumberFormat="0" applyFill="0" applyAlignment="0" applyProtection="0"/>
    <xf numFmtId="164" fontId="86" fillId="0" borderId="28" applyNumberFormat="0" applyFill="0" applyAlignment="0" applyProtection="0"/>
    <xf numFmtId="0" fontId="86" fillId="0" borderId="28" applyNumberFormat="0" applyFill="0" applyAlignment="0" applyProtection="0"/>
    <xf numFmtId="167" fontId="86" fillId="0" borderId="28" applyNumberFormat="0" applyFill="0" applyAlignment="0" applyProtection="0"/>
    <xf numFmtId="164" fontId="86" fillId="0" borderId="28" applyNumberFormat="0" applyFill="0" applyAlignment="0" applyProtection="0"/>
    <xf numFmtId="164" fontId="86" fillId="0" borderId="28" applyNumberFormat="0" applyFill="0" applyAlignment="0" applyProtection="0"/>
    <xf numFmtId="167" fontId="86" fillId="0" borderId="28" applyNumberFormat="0" applyFill="0" applyAlignment="0" applyProtection="0"/>
    <xf numFmtId="164" fontId="86" fillId="0" borderId="28" applyNumberFormat="0" applyFill="0" applyAlignment="0" applyProtection="0"/>
    <xf numFmtId="167" fontId="86" fillId="0" borderId="28" applyNumberFormat="0" applyFill="0" applyAlignment="0" applyProtection="0"/>
    <xf numFmtId="164" fontId="86" fillId="0" borderId="28" applyNumberFormat="0" applyFill="0" applyAlignment="0" applyProtection="0"/>
    <xf numFmtId="167" fontId="86" fillId="0" borderId="28" applyNumberFormat="0" applyFill="0" applyAlignment="0" applyProtection="0"/>
    <xf numFmtId="164" fontId="86" fillId="0" borderId="28" applyNumberFormat="0" applyFill="0" applyAlignment="0" applyProtection="0"/>
    <xf numFmtId="167" fontId="86" fillId="0" borderId="28" applyNumberFormat="0" applyFill="0" applyAlignment="0" applyProtection="0"/>
    <xf numFmtId="164" fontId="86" fillId="0" borderId="28" applyNumberFormat="0" applyFill="0" applyAlignment="0" applyProtection="0"/>
    <xf numFmtId="167" fontId="86" fillId="0" borderId="28" applyNumberFormat="0" applyFill="0" applyAlignment="0" applyProtection="0"/>
    <xf numFmtId="164" fontId="86" fillId="0" borderId="28" applyNumberFormat="0" applyFill="0" applyAlignment="0" applyProtection="0"/>
    <xf numFmtId="167" fontId="86" fillId="0" borderId="28" applyNumberFormat="0" applyFill="0" applyAlignment="0" applyProtection="0"/>
    <xf numFmtId="164" fontId="86" fillId="0" borderId="28" applyNumberFormat="0" applyFill="0" applyAlignment="0" applyProtection="0"/>
    <xf numFmtId="167" fontId="86" fillId="0" borderId="28" applyNumberFormat="0" applyFill="0" applyAlignment="0" applyProtection="0"/>
    <xf numFmtId="164" fontId="86" fillId="0" borderId="28" applyNumberFormat="0" applyFill="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0" fontId="86" fillId="0" borderId="0" applyNumberFormat="0" applyFill="0" applyBorder="0" applyAlignment="0" applyProtection="0"/>
    <xf numFmtId="167"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7" fontId="86" fillId="0" borderId="0" applyNumberFormat="0" applyFill="0" applyBorder="0" applyAlignment="0" applyProtection="0"/>
    <xf numFmtId="164" fontId="86" fillId="0" borderId="0" applyNumberFormat="0" applyFill="0" applyBorder="0" applyAlignment="0" applyProtection="0"/>
    <xf numFmtId="167" fontId="86" fillId="0" borderId="0" applyNumberFormat="0" applyFill="0" applyBorder="0" applyAlignment="0" applyProtection="0"/>
    <xf numFmtId="164" fontId="86" fillId="0" borderId="0" applyNumberFormat="0" applyFill="0" applyBorder="0" applyAlignment="0" applyProtection="0"/>
    <xf numFmtId="167" fontId="86" fillId="0" borderId="0" applyNumberFormat="0" applyFill="0" applyBorder="0" applyAlignment="0" applyProtection="0"/>
    <xf numFmtId="164" fontId="86" fillId="0" borderId="0" applyNumberFormat="0" applyFill="0" applyBorder="0" applyAlignment="0" applyProtection="0"/>
    <xf numFmtId="167" fontId="86" fillId="0" borderId="0" applyNumberFormat="0" applyFill="0" applyBorder="0" applyAlignment="0" applyProtection="0"/>
    <xf numFmtId="164" fontId="86" fillId="0" borderId="0" applyNumberFormat="0" applyFill="0" applyBorder="0" applyAlignment="0" applyProtection="0"/>
    <xf numFmtId="167" fontId="86" fillId="0" borderId="0" applyNumberFormat="0" applyFill="0" applyBorder="0" applyAlignment="0" applyProtection="0"/>
    <xf numFmtId="164" fontId="86" fillId="0" borderId="0" applyNumberFormat="0" applyFill="0" applyBorder="0" applyAlignment="0" applyProtection="0"/>
    <xf numFmtId="167" fontId="86" fillId="0" borderId="0" applyNumberFormat="0" applyFill="0" applyBorder="0" applyAlignment="0" applyProtection="0"/>
    <xf numFmtId="164" fontId="86" fillId="0" borderId="0" applyNumberFormat="0" applyFill="0" applyBorder="0" applyAlignment="0" applyProtection="0"/>
    <xf numFmtId="167" fontId="86" fillId="0" borderId="0" applyNumberFormat="0" applyFill="0" applyBorder="0" applyAlignment="0" applyProtection="0"/>
    <xf numFmtId="164" fontId="86" fillId="0" borderId="0" applyNumberFormat="0" applyFill="0" applyBorder="0" applyAlignment="0" applyProtection="0"/>
    <xf numFmtId="164" fontId="104" fillId="0" borderId="0" applyNumberFormat="0" applyFill="0" applyBorder="0" applyAlignment="0" applyProtection="0">
      <alignment vertical="top"/>
      <protection locked="0"/>
    </xf>
    <xf numFmtId="164" fontId="90" fillId="17" borderId="29" applyNumberFormat="0" applyAlignment="0" applyProtection="0"/>
    <xf numFmtId="164" fontId="90" fillId="17" borderId="29" applyNumberFormat="0" applyAlignment="0" applyProtection="0"/>
    <xf numFmtId="164" fontId="90" fillId="17" borderId="29" applyNumberFormat="0" applyAlignment="0" applyProtection="0"/>
    <xf numFmtId="164" fontId="90" fillId="17" borderId="29" applyNumberFormat="0" applyAlignment="0" applyProtection="0"/>
    <xf numFmtId="164" fontId="90" fillId="17" borderId="29" applyNumberFormat="0" applyAlignment="0" applyProtection="0"/>
    <xf numFmtId="164" fontId="90" fillId="17" borderId="29" applyNumberFormat="0" applyAlignment="0" applyProtection="0"/>
    <xf numFmtId="164" fontId="90" fillId="17" borderId="29" applyNumberFormat="0" applyAlignment="0" applyProtection="0"/>
    <xf numFmtId="0" fontId="90" fillId="17" borderId="29" applyNumberFormat="0" applyAlignment="0" applyProtection="0"/>
    <xf numFmtId="167" fontId="90" fillId="17" borderId="29" applyNumberFormat="0" applyAlignment="0" applyProtection="0"/>
    <xf numFmtId="164" fontId="90" fillId="17" borderId="29" applyNumberFormat="0" applyAlignment="0" applyProtection="0"/>
    <xf numFmtId="164" fontId="90" fillId="17" borderId="29" applyNumberFormat="0" applyAlignment="0" applyProtection="0"/>
    <xf numFmtId="167" fontId="90" fillId="17" borderId="29" applyNumberFormat="0" applyAlignment="0" applyProtection="0"/>
    <xf numFmtId="164" fontId="90" fillId="17" borderId="29" applyNumberFormat="0" applyAlignment="0" applyProtection="0"/>
    <xf numFmtId="167" fontId="90" fillId="17" borderId="29" applyNumberFormat="0" applyAlignment="0" applyProtection="0"/>
    <xf numFmtId="164" fontId="90" fillId="17" borderId="29" applyNumberFormat="0" applyAlignment="0" applyProtection="0"/>
    <xf numFmtId="167" fontId="90" fillId="17" borderId="29" applyNumberFormat="0" applyAlignment="0" applyProtection="0"/>
    <xf numFmtId="164" fontId="90" fillId="17" borderId="29" applyNumberFormat="0" applyAlignment="0" applyProtection="0"/>
    <xf numFmtId="167" fontId="90" fillId="17" borderId="29" applyNumberFormat="0" applyAlignment="0" applyProtection="0"/>
    <xf numFmtId="164" fontId="90" fillId="17" borderId="29" applyNumberFormat="0" applyAlignment="0" applyProtection="0"/>
    <xf numFmtId="167" fontId="90" fillId="17" borderId="29" applyNumberFormat="0" applyAlignment="0" applyProtection="0"/>
    <xf numFmtId="164" fontId="90" fillId="17" borderId="29" applyNumberFormat="0" applyAlignment="0" applyProtection="0"/>
    <xf numFmtId="167" fontId="90" fillId="17" borderId="29" applyNumberFormat="0" applyAlignment="0" applyProtection="0"/>
    <xf numFmtId="164" fontId="90" fillId="17" borderId="29" applyNumberFormat="0" applyAlignment="0" applyProtection="0"/>
    <xf numFmtId="167" fontId="90" fillId="17" borderId="29" applyNumberFormat="0" applyAlignment="0" applyProtection="0"/>
    <xf numFmtId="164" fontId="90" fillId="17" borderId="29" applyNumberFormat="0" applyAlignment="0" applyProtection="0"/>
    <xf numFmtId="164" fontId="93" fillId="0" borderId="31" applyNumberFormat="0" applyFill="0" applyAlignment="0" applyProtection="0"/>
    <xf numFmtId="164" fontId="93" fillId="0" borderId="31" applyNumberFormat="0" applyFill="0" applyAlignment="0" applyProtection="0"/>
    <xf numFmtId="164" fontId="93" fillId="0" borderId="31" applyNumberFormat="0" applyFill="0" applyAlignment="0" applyProtection="0"/>
    <xf numFmtId="164" fontId="93" fillId="0" borderId="31" applyNumberFormat="0" applyFill="0" applyAlignment="0" applyProtection="0"/>
    <xf numFmtId="164" fontId="93" fillId="0" borderId="31" applyNumberFormat="0" applyFill="0" applyAlignment="0" applyProtection="0"/>
    <xf numFmtId="164" fontId="93" fillId="0" borderId="31" applyNumberFormat="0" applyFill="0" applyAlignment="0" applyProtection="0"/>
    <xf numFmtId="164" fontId="93" fillId="0" borderId="31" applyNumberFormat="0" applyFill="0" applyAlignment="0" applyProtection="0"/>
    <xf numFmtId="0" fontId="93" fillId="0" borderId="31" applyNumberFormat="0" applyFill="0" applyAlignment="0" applyProtection="0"/>
    <xf numFmtId="167" fontId="93" fillId="0" borderId="31" applyNumberFormat="0" applyFill="0" applyAlignment="0" applyProtection="0"/>
    <xf numFmtId="164" fontId="93" fillId="0" borderId="31" applyNumberFormat="0" applyFill="0" applyAlignment="0" applyProtection="0"/>
    <xf numFmtId="164" fontId="93" fillId="0" borderId="31" applyNumberFormat="0" applyFill="0" applyAlignment="0" applyProtection="0"/>
    <xf numFmtId="167" fontId="93" fillId="0" borderId="31" applyNumberFormat="0" applyFill="0" applyAlignment="0" applyProtection="0"/>
    <xf numFmtId="164" fontId="93" fillId="0" borderId="31" applyNumberFormat="0" applyFill="0" applyAlignment="0" applyProtection="0"/>
    <xf numFmtId="167" fontId="93" fillId="0" borderId="31" applyNumberFormat="0" applyFill="0" applyAlignment="0" applyProtection="0"/>
    <xf numFmtId="164" fontId="93" fillId="0" borderId="31" applyNumberFormat="0" applyFill="0" applyAlignment="0" applyProtection="0"/>
    <xf numFmtId="167" fontId="93" fillId="0" borderId="31" applyNumberFormat="0" applyFill="0" applyAlignment="0" applyProtection="0"/>
    <xf numFmtId="164" fontId="93" fillId="0" borderId="31" applyNumberFormat="0" applyFill="0" applyAlignment="0" applyProtection="0"/>
    <xf numFmtId="167" fontId="93" fillId="0" borderId="31" applyNumberFormat="0" applyFill="0" applyAlignment="0" applyProtection="0"/>
    <xf numFmtId="164" fontId="93" fillId="0" borderId="31" applyNumberFormat="0" applyFill="0" applyAlignment="0" applyProtection="0"/>
    <xf numFmtId="167" fontId="93" fillId="0" borderId="31" applyNumberFormat="0" applyFill="0" applyAlignment="0" applyProtection="0"/>
    <xf numFmtId="164" fontId="93" fillId="0" borderId="31" applyNumberFormat="0" applyFill="0" applyAlignment="0" applyProtection="0"/>
    <xf numFmtId="167" fontId="93" fillId="0" borderId="31" applyNumberFormat="0" applyFill="0" applyAlignment="0" applyProtection="0"/>
    <xf numFmtId="164" fontId="93" fillId="0" borderId="31" applyNumberFormat="0" applyFill="0" applyAlignment="0" applyProtection="0"/>
    <xf numFmtId="167" fontId="93" fillId="0" borderId="31" applyNumberFormat="0" applyFill="0" applyAlignment="0" applyProtection="0"/>
    <xf numFmtId="164" fontId="93" fillId="0" borderId="31" applyNumberFormat="0" applyFill="0" applyAlignment="0" applyProtection="0"/>
    <xf numFmtId="164" fontId="89" fillId="16" borderId="0" applyNumberFormat="0" applyBorder="0" applyAlignment="0" applyProtection="0"/>
    <xf numFmtId="164" fontId="89" fillId="16" borderId="0" applyNumberFormat="0" applyBorder="0" applyAlignment="0" applyProtection="0"/>
    <xf numFmtId="164" fontId="89" fillId="16" borderId="0" applyNumberFormat="0" applyBorder="0" applyAlignment="0" applyProtection="0"/>
    <xf numFmtId="164" fontId="89" fillId="16" borderId="0" applyNumberFormat="0" applyBorder="0" applyAlignment="0" applyProtection="0"/>
    <xf numFmtId="164" fontId="89" fillId="16" borderId="0" applyNumberFormat="0" applyBorder="0" applyAlignment="0" applyProtection="0"/>
    <xf numFmtId="164" fontId="89" fillId="16" borderId="0" applyNumberFormat="0" applyBorder="0" applyAlignment="0" applyProtection="0"/>
    <xf numFmtId="164" fontId="89" fillId="16" borderId="0" applyNumberFormat="0" applyBorder="0" applyAlignment="0" applyProtection="0"/>
    <xf numFmtId="0" fontId="89" fillId="16" borderId="0" applyNumberFormat="0" applyBorder="0" applyAlignment="0" applyProtection="0"/>
    <xf numFmtId="167" fontId="89" fillId="16" borderId="0" applyNumberFormat="0" applyBorder="0" applyAlignment="0" applyProtection="0"/>
    <xf numFmtId="164" fontId="89" fillId="16" borderId="0" applyNumberFormat="0" applyBorder="0" applyAlignment="0" applyProtection="0"/>
    <xf numFmtId="164" fontId="89" fillId="16" borderId="0" applyNumberFormat="0" applyBorder="0" applyAlignment="0" applyProtection="0"/>
    <xf numFmtId="167" fontId="89" fillId="16" borderId="0" applyNumberFormat="0" applyBorder="0" applyAlignment="0" applyProtection="0"/>
    <xf numFmtId="164" fontId="89" fillId="16" borderId="0" applyNumberFormat="0" applyBorder="0" applyAlignment="0" applyProtection="0"/>
    <xf numFmtId="167" fontId="89" fillId="16" borderId="0" applyNumberFormat="0" applyBorder="0" applyAlignment="0" applyProtection="0"/>
    <xf numFmtId="164" fontId="89" fillId="16" borderId="0" applyNumberFormat="0" applyBorder="0" applyAlignment="0" applyProtection="0"/>
    <xf numFmtId="167" fontId="89" fillId="16" borderId="0" applyNumberFormat="0" applyBorder="0" applyAlignment="0" applyProtection="0"/>
    <xf numFmtId="164" fontId="89" fillId="16" borderId="0" applyNumberFormat="0" applyBorder="0" applyAlignment="0" applyProtection="0"/>
    <xf numFmtId="167" fontId="89" fillId="16" borderId="0" applyNumberFormat="0" applyBorder="0" applyAlignment="0" applyProtection="0"/>
    <xf numFmtId="164" fontId="89" fillId="16" borderId="0" applyNumberFormat="0" applyBorder="0" applyAlignment="0" applyProtection="0"/>
    <xf numFmtId="167" fontId="89" fillId="16" borderId="0" applyNumberFormat="0" applyBorder="0" applyAlignment="0" applyProtection="0"/>
    <xf numFmtId="164" fontId="89" fillId="16" borderId="0" applyNumberFormat="0" applyBorder="0" applyAlignment="0" applyProtection="0"/>
    <xf numFmtId="167" fontId="89" fillId="16" borderId="0" applyNumberFormat="0" applyBorder="0" applyAlignment="0" applyProtection="0"/>
    <xf numFmtId="164" fontId="89" fillId="16" borderId="0" applyNumberFormat="0" applyBorder="0" applyAlignment="0" applyProtection="0"/>
    <xf numFmtId="167" fontId="89" fillId="16" borderId="0" applyNumberFormat="0" applyBorder="0" applyAlignment="0" applyProtection="0"/>
    <xf numFmtId="164" fontId="89" fillId="16" borderId="0" applyNumberFormat="0" applyBorder="0" applyAlignment="0" applyProtection="0"/>
    <xf numFmtId="0" fontId="50" fillId="0" borderId="0"/>
    <xf numFmtId="167" fontId="72" fillId="0" borderId="0"/>
    <xf numFmtId="164" fontId="72" fillId="0" borderId="0"/>
    <xf numFmtId="164" fontId="50" fillId="0" borderId="0"/>
    <xf numFmtId="0" fontId="50" fillId="0" borderId="0"/>
    <xf numFmtId="0" fontId="50" fillId="0" borderId="0"/>
    <xf numFmtId="0"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167" fontId="72"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167" fontId="72"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0" fontId="50" fillId="0" borderId="0"/>
    <xf numFmtId="167" fontId="72" fillId="0" borderId="0"/>
    <xf numFmtId="164" fontId="72" fillId="0" borderId="0"/>
    <xf numFmtId="164" fontId="50" fillId="0" borderId="0"/>
    <xf numFmtId="0" fontId="50" fillId="0" borderId="0"/>
    <xf numFmtId="0" fontId="50" fillId="0" borderId="0"/>
    <xf numFmtId="0"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0" fontId="50" fillId="0" borderId="0"/>
    <xf numFmtId="167" fontId="72" fillId="0" borderId="0"/>
    <xf numFmtId="164" fontId="72" fillId="0" borderId="0"/>
    <xf numFmtId="164" fontId="50" fillId="0" borderId="0"/>
    <xf numFmtId="0" fontId="50" fillId="0" borderId="0"/>
    <xf numFmtId="0" fontId="50" fillId="0" borderId="0"/>
    <xf numFmtId="0"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0" fontId="50" fillId="0" borderId="0"/>
    <xf numFmtId="167" fontId="72" fillId="0" borderId="0"/>
    <xf numFmtId="164" fontId="72" fillId="0" borderId="0"/>
    <xf numFmtId="164" fontId="50" fillId="0" borderId="0"/>
    <xf numFmtId="0" fontId="50" fillId="0" borderId="0"/>
    <xf numFmtId="0" fontId="50" fillId="0" borderId="0"/>
    <xf numFmtId="0"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72" fillId="0" borderId="0"/>
    <xf numFmtId="164" fontId="72" fillId="0" borderId="0"/>
    <xf numFmtId="164" fontId="72" fillId="0" borderId="0"/>
    <xf numFmtId="167" fontId="72"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167" fontId="72" fillId="0" borderId="0"/>
    <xf numFmtId="164" fontId="72" fillId="0" borderId="0"/>
    <xf numFmtId="164" fontId="72" fillId="0" borderId="0"/>
    <xf numFmtId="164" fontId="72" fillId="0" borderId="0"/>
    <xf numFmtId="0" fontId="72"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164" fontId="50" fillId="0" borderId="0"/>
    <xf numFmtId="164" fontId="50" fillId="0" borderId="0"/>
    <xf numFmtId="0" fontId="50" fillId="0" borderId="0"/>
    <xf numFmtId="167" fontId="72" fillId="0" borderId="0"/>
    <xf numFmtId="164" fontId="72" fillId="0" borderId="0"/>
    <xf numFmtId="164" fontId="50" fillId="0" borderId="0"/>
    <xf numFmtId="0" fontId="50" fillId="0" borderId="0"/>
    <xf numFmtId="0" fontId="50" fillId="0" borderId="0"/>
    <xf numFmtId="0"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164" fontId="50" fillId="0" borderId="0"/>
    <xf numFmtId="0" fontId="50" fillId="0" borderId="0"/>
    <xf numFmtId="0" fontId="50" fillId="0" borderId="0"/>
    <xf numFmtId="164" fontId="50" fillId="0" borderId="0"/>
    <xf numFmtId="164" fontId="72" fillId="0" borderId="0"/>
    <xf numFmtId="164" fontId="50" fillId="0" borderId="0"/>
    <xf numFmtId="164" fontId="50" fillId="0" borderId="0"/>
    <xf numFmtId="164" fontId="50" fillId="0" borderId="0"/>
    <xf numFmtId="164" fontId="50" fillId="0" borderId="0"/>
    <xf numFmtId="0" fontId="72" fillId="0" borderId="0"/>
    <xf numFmtId="0" fontId="72" fillId="0" borderId="0"/>
    <xf numFmtId="0" fontId="50" fillId="0" borderId="0"/>
    <xf numFmtId="167" fontId="72" fillId="0" borderId="0"/>
    <xf numFmtId="164" fontId="72" fillId="0" borderId="0"/>
    <xf numFmtId="164" fontId="50" fillId="0" borderId="0"/>
    <xf numFmtId="0" fontId="50" fillId="0" borderId="0"/>
    <xf numFmtId="0" fontId="50" fillId="0" borderId="0"/>
    <xf numFmtId="0"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0" fontId="72" fillId="0" borderId="0"/>
    <xf numFmtId="0" fontId="50" fillId="0" borderId="0"/>
    <xf numFmtId="0" fontId="72" fillId="0" borderId="0"/>
    <xf numFmtId="164" fontId="72" fillId="0" borderId="0"/>
    <xf numFmtId="164" fontId="72" fillId="0" borderId="0"/>
    <xf numFmtId="167" fontId="72" fillId="0" borderId="0"/>
    <xf numFmtId="164" fontId="72" fillId="0" borderId="0"/>
    <xf numFmtId="0" fontId="50" fillId="0" borderId="0"/>
    <xf numFmtId="167" fontId="72" fillId="0" borderId="0"/>
    <xf numFmtId="164" fontId="72" fillId="0" borderId="0"/>
    <xf numFmtId="0" fontId="72" fillId="0" borderId="0"/>
    <xf numFmtId="164" fontId="72" fillId="0" borderId="0"/>
    <xf numFmtId="164" fontId="72" fillId="0" borderId="0"/>
    <xf numFmtId="164" fontId="50"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0" fontId="50" fillId="0" borderId="0"/>
    <xf numFmtId="164" fontId="50" fillId="0" borderId="0"/>
    <xf numFmtId="0" fontId="50" fillId="0" borderId="0"/>
    <xf numFmtId="0"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7" fontId="72"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0" fontId="50" fillId="0" borderId="0"/>
    <xf numFmtId="0"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7" fontId="50" fillId="0" borderId="0"/>
    <xf numFmtId="164" fontId="50" fillId="0" borderId="0"/>
    <xf numFmtId="164" fontId="50"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0"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0" fontId="50" fillId="0" borderId="0"/>
    <xf numFmtId="164" fontId="50" fillId="0" borderId="0"/>
    <xf numFmtId="0" fontId="50" fillId="0" borderId="0"/>
    <xf numFmtId="0" fontId="50" fillId="0" borderId="0"/>
    <xf numFmtId="0"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0" fontId="72" fillId="0" borderId="0"/>
    <xf numFmtId="0" fontId="72" fillId="0" borderId="0"/>
    <xf numFmtId="164" fontId="72" fillId="0" borderId="0"/>
    <xf numFmtId="164" fontId="72" fillId="0" borderId="0"/>
    <xf numFmtId="0" fontId="50" fillId="0" borderId="0"/>
    <xf numFmtId="0" fontId="50" fillId="0" borderId="0"/>
    <xf numFmtId="0"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72" fillId="0" borderId="0"/>
    <xf numFmtId="0" fontId="72" fillId="0" borderId="0"/>
    <xf numFmtId="164" fontId="72" fillId="0" borderId="0"/>
    <xf numFmtId="164" fontId="72" fillId="0" borderId="0"/>
    <xf numFmtId="0" fontId="50" fillId="0" borderId="0"/>
    <xf numFmtId="0" fontId="50" fillId="0" borderId="0"/>
    <xf numFmtId="0"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164" fontId="72" fillId="0" borderId="0"/>
    <xf numFmtId="164" fontId="72" fillId="0" borderId="0"/>
    <xf numFmtId="0" fontId="72" fillId="0" borderId="0"/>
    <xf numFmtId="0" fontId="50" fillId="0" borderId="0"/>
    <xf numFmtId="0" fontId="50" fillId="0" borderId="0"/>
    <xf numFmtId="164" fontId="50" fillId="0" borderId="0"/>
    <xf numFmtId="164" fontId="50" fillId="0" borderId="0"/>
    <xf numFmtId="0" fontId="72" fillId="0" borderId="0"/>
    <xf numFmtId="164" fontId="72" fillId="0" borderId="0"/>
    <xf numFmtId="0" fontId="50" fillId="0" borderId="0"/>
    <xf numFmtId="0" fontId="50" fillId="0" borderId="0"/>
    <xf numFmtId="164" fontId="50" fillId="0" borderId="0"/>
    <xf numFmtId="164" fontId="50" fillId="0" borderId="0"/>
    <xf numFmtId="164" fontId="72" fillId="0" borderId="0"/>
    <xf numFmtId="0" fontId="72" fillId="0" borderId="0"/>
    <xf numFmtId="0" fontId="72" fillId="0" borderId="0"/>
    <xf numFmtId="0" fontId="72" fillId="0" borderId="0"/>
    <xf numFmtId="164" fontId="72" fillId="0" borderId="0"/>
    <xf numFmtId="0" fontId="50" fillId="0" borderId="0"/>
    <xf numFmtId="0" fontId="50" fillId="0" borderId="0"/>
    <xf numFmtId="164" fontId="50" fillId="0" borderId="0"/>
    <xf numFmtId="164" fontId="50" fillId="0" borderId="0"/>
    <xf numFmtId="164" fontId="72" fillId="0" borderId="0"/>
    <xf numFmtId="0" fontId="72" fillId="0" borderId="0"/>
    <xf numFmtId="164" fontId="72" fillId="0" borderId="0"/>
    <xf numFmtId="0" fontId="50" fillId="0" borderId="0"/>
    <xf numFmtId="0" fontId="50" fillId="0" borderId="0"/>
    <xf numFmtId="164" fontId="50" fillId="0" borderId="0"/>
    <xf numFmtId="164" fontId="50" fillId="0" borderId="0"/>
    <xf numFmtId="164" fontId="72" fillId="0" borderId="0"/>
    <xf numFmtId="0" fontId="50" fillId="0" borderId="0"/>
    <xf numFmtId="0"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7" fontId="72" fillId="0" borderId="0"/>
    <xf numFmtId="164" fontId="72" fillId="0" borderId="0"/>
    <xf numFmtId="164" fontId="72" fillId="0" borderId="0"/>
    <xf numFmtId="164" fontId="50" fillId="0" borderId="0"/>
    <xf numFmtId="0" fontId="50" fillId="0" borderId="0"/>
    <xf numFmtId="164"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0" fontId="50" fillId="0" borderId="0"/>
    <xf numFmtId="0" fontId="50" fillId="0" borderId="0"/>
    <xf numFmtId="0"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72" fillId="0" borderId="0"/>
    <xf numFmtId="0" fontId="72" fillId="0" borderId="0"/>
    <xf numFmtId="164" fontId="72" fillId="0" borderId="0"/>
    <xf numFmtId="164" fontId="72" fillId="0" borderId="0"/>
    <xf numFmtId="0" fontId="50" fillId="0" borderId="0"/>
    <xf numFmtId="0"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72" fillId="0" borderId="0"/>
    <xf numFmtId="164" fontId="72" fillId="0" borderId="0"/>
    <xf numFmtId="0" fontId="50" fillId="0" borderId="0"/>
    <xf numFmtId="164" fontId="50" fillId="0" borderId="0"/>
    <xf numFmtId="164" fontId="50" fillId="0" borderId="0"/>
    <xf numFmtId="0" fontId="50" fillId="0" borderId="0"/>
    <xf numFmtId="0"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72" fillId="0" borderId="0"/>
    <xf numFmtId="0" fontId="72" fillId="0" borderId="0"/>
    <xf numFmtId="164" fontId="72" fillId="0" borderId="0"/>
    <xf numFmtId="164" fontId="72" fillId="0" borderId="0"/>
    <xf numFmtId="0" fontId="50" fillId="0" borderId="0"/>
    <xf numFmtId="0"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72" fillId="0" borderId="0"/>
    <xf numFmtId="0" fontId="72" fillId="0" borderId="0"/>
    <xf numFmtId="164" fontId="72" fillId="0" borderId="0"/>
    <xf numFmtId="164" fontId="72" fillId="0" borderId="0"/>
    <xf numFmtId="0" fontId="72" fillId="0" borderId="0"/>
    <xf numFmtId="0" fontId="72" fillId="0" borderId="0"/>
    <xf numFmtId="164" fontId="72" fillId="0" borderId="0"/>
    <xf numFmtId="164" fontId="72" fillId="0" borderId="0"/>
    <xf numFmtId="0" fontId="50" fillId="0" borderId="0"/>
    <xf numFmtId="0"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7" fontId="72" fillId="0" borderId="0"/>
    <xf numFmtId="164" fontId="72" fillId="0" borderId="0"/>
    <xf numFmtId="164" fontId="72" fillId="0" borderId="0"/>
    <xf numFmtId="0" fontId="50" fillId="0" borderId="0"/>
    <xf numFmtId="0" fontId="50" fillId="0" borderId="0"/>
    <xf numFmtId="0" fontId="50" fillId="0" borderId="0"/>
    <xf numFmtId="167" fontId="50" fillId="0" borderId="0"/>
    <xf numFmtId="164" fontId="50" fillId="0" borderId="0"/>
    <xf numFmtId="164" fontId="50" fillId="0" borderId="0"/>
    <xf numFmtId="0" fontId="50" fillId="0" borderId="0"/>
    <xf numFmtId="0" fontId="50" fillId="0" borderId="0"/>
    <xf numFmtId="0"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0" fontId="50" fillId="0" borderId="0"/>
    <xf numFmtId="0" fontId="50" fillId="0" borderId="0"/>
    <xf numFmtId="0"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72" fillId="0" borderId="0"/>
    <xf numFmtId="164" fontId="72" fillId="0" borderId="0"/>
    <xf numFmtId="0"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72" fillId="0" borderId="0"/>
    <xf numFmtId="164" fontId="72" fillId="0" borderId="0"/>
    <xf numFmtId="0" fontId="72" fillId="0" borderId="0"/>
    <xf numFmtId="164" fontId="72"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72" fillId="0" borderId="0"/>
    <xf numFmtId="164" fontId="72" fillId="0" borderId="0"/>
    <xf numFmtId="0" fontId="50" fillId="0" borderId="0"/>
    <xf numFmtId="164" fontId="50" fillId="0" borderId="0"/>
    <xf numFmtId="167" fontId="50" fillId="0" borderId="0"/>
    <xf numFmtId="164" fontId="72" fillId="0" borderId="0"/>
    <xf numFmtId="164" fontId="50" fillId="0" borderId="0"/>
    <xf numFmtId="0" fontId="50" fillId="0" borderId="0"/>
    <xf numFmtId="164" fontId="50" fillId="0" borderId="0"/>
    <xf numFmtId="0" fontId="50" fillId="0" borderId="0"/>
    <xf numFmtId="0" fontId="50" fillId="0" borderId="0"/>
    <xf numFmtId="0" fontId="50" fillId="0" borderId="0"/>
    <xf numFmtId="164" fontId="50" fillId="0" borderId="0"/>
    <xf numFmtId="0" fontId="50" fillId="0" borderId="0"/>
    <xf numFmtId="0" fontId="50" fillId="0" borderId="0"/>
    <xf numFmtId="164" fontId="50" fillId="0" borderId="0"/>
    <xf numFmtId="167" fontId="72" fillId="0" borderId="0"/>
    <xf numFmtId="164" fontId="72" fillId="0" borderId="0"/>
    <xf numFmtId="164" fontId="50" fillId="0" borderId="0"/>
    <xf numFmtId="0" fontId="50" fillId="0" borderId="0"/>
    <xf numFmtId="167" fontId="72" fillId="0" borderId="0"/>
    <xf numFmtId="164" fontId="72" fillId="0" borderId="0"/>
    <xf numFmtId="164" fontId="50" fillId="0" borderId="0"/>
    <xf numFmtId="0" fontId="50" fillId="0" borderId="0"/>
    <xf numFmtId="0" fontId="50" fillId="0" borderId="0"/>
    <xf numFmtId="0"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0" fontId="50" fillId="0" borderId="0"/>
    <xf numFmtId="0" fontId="50" fillId="0" borderId="0"/>
    <xf numFmtId="0"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0" fontId="50" fillId="0" borderId="0"/>
    <xf numFmtId="164" fontId="72" fillId="0" borderId="0"/>
    <xf numFmtId="164" fontId="50" fillId="0" borderId="0"/>
    <xf numFmtId="0" fontId="50" fillId="0" borderId="0"/>
    <xf numFmtId="0" fontId="50" fillId="0" borderId="0"/>
    <xf numFmtId="0" fontId="50" fillId="0" borderId="0"/>
    <xf numFmtId="164" fontId="50" fillId="0" borderId="0"/>
    <xf numFmtId="0" fontId="50" fillId="0" borderId="0"/>
    <xf numFmtId="164" fontId="50" fillId="0" borderId="0"/>
    <xf numFmtId="0" fontId="50" fillId="0" borderId="0"/>
    <xf numFmtId="0" fontId="50" fillId="0" borderId="0"/>
    <xf numFmtId="0" fontId="50" fillId="0" borderId="0"/>
    <xf numFmtId="164"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164" fontId="72" fillId="0" borderId="0"/>
    <xf numFmtId="0" fontId="50" fillId="0" borderId="0"/>
    <xf numFmtId="0" fontId="50" fillId="0" borderId="0"/>
    <xf numFmtId="0" fontId="72" fillId="0" borderId="0"/>
    <xf numFmtId="164" fontId="72" fillId="0" borderId="0"/>
    <xf numFmtId="164" fontId="72" fillId="0" borderId="0"/>
    <xf numFmtId="168" fontId="72" fillId="0" borderId="0"/>
    <xf numFmtId="167" fontId="72" fillId="0" borderId="0"/>
    <xf numFmtId="164" fontId="72" fillId="0" borderId="0"/>
    <xf numFmtId="167" fontId="72" fillId="0" borderId="0"/>
    <xf numFmtId="164" fontId="72" fillId="0" borderId="0"/>
    <xf numFmtId="164" fontId="50" fillId="0" borderId="0"/>
    <xf numFmtId="164" fontId="50" fillId="0" borderId="0"/>
    <xf numFmtId="164" fontId="50" fillId="0" borderId="0"/>
    <xf numFmtId="164" fontId="50" fillId="0" borderId="0"/>
    <xf numFmtId="164" fontId="50" fillId="0" borderId="0"/>
    <xf numFmtId="164" fontId="50"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167" fontId="72" fillId="0" borderId="0"/>
    <xf numFmtId="164" fontId="72"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7" fontId="72" fillId="0" borderId="0"/>
    <xf numFmtId="164" fontId="72" fillId="0" borderId="0"/>
    <xf numFmtId="164" fontId="50" fillId="0" borderId="0"/>
    <xf numFmtId="168" fontId="72" fillId="0" borderId="0"/>
    <xf numFmtId="167" fontId="72" fillId="0" borderId="0"/>
    <xf numFmtId="164" fontId="72" fillId="0" borderId="0"/>
    <xf numFmtId="164" fontId="72" fillId="0" borderId="0"/>
    <xf numFmtId="0" fontId="50" fillId="0" borderId="0"/>
    <xf numFmtId="164" fontId="50" fillId="0" borderId="0"/>
    <xf numFmtId="0" fontId="50" fillId="0" borderId="0"/>
    <xf numFmtId="0" fontId="50" fillId="0" borderId="0"/>
    <xf numFmtId="0"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72" fillId="0" borderId="0"/>
    <xf numFmtId="0" fontId="50" fillId="0" borderId="0"/>
    <xf numFmtId="0" fontId="50" fillId="0" borderId="0"/>
    <xf numFmtId="0"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167" fontId="72" fillId="0" borderId="0"/>
    <xf numFmtId="164" fontId="72" fillId="0" borderId="0"/>
    <xf numFmtId="167" fontId="72"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0" fontId="50" fillId="0" borderId="0"/>
    <xf numFmtId="167" fontId="50" fillId="0" borderId="0"/>
    <xf numFmtId="164" fontId="50" fillId="0" borderId="0"/>
    <xf numFmtId="164"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0" fontId="50" fillId="0" borderId="0"/>
    <xf numFmtId="164" fontId="50" fillId="0" borderId="0"/>
    <xf numFmtId="164" fontId="50" fillId="0" borderId="0"/>
    <xf numFmtId="0" fontId="50" fillId="0" borderId="0"/>
    <xf numFmtId="164" fontId="50"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164" fontId="72" fillId="0" borderId="0"/>
    <xf numFmtId="0"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7"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7"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7"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7"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7"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7"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7"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7"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0"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50" fillId="20" borderId="33" applyNumberFormat="0" applyFont="0" applyAlignment="0" applyProtection="0"/>
    <xf numFmtId="164" fontId="91" fillId="18" borderId="30" applyNumberFormat="0" applyAlignment="0" applyProtection="0"/>
    <xf numFmtId="164" fontId="91" fillId="18" borderId="30" applyNumberFormat="0" applyAlignment="0" applyProtection="0"/>
    <xf numFmtId="164" fontId="91" fillId="18" borderId="30" applyNumberFormat="0" applyAlignment="0" applyProtection="0"/>
    <xf numFmtId="164" fontId="91" fillId="18" borderId="30" applyNumberFormat="0" applyAlignment="0" applyProtection="0"/>
    <xf numFmtId="164" fontId="91" fillId="18" borderId="30" applyNumberFormat="0" applyAlignment="0" applyProtection="0"/>
    <xf numFmtId="164" fontId="91" fillId="18" borderId="30" applyNumberFormat="0" applyAlignment="0" applyProtection="0"/>
    <xf numFmtId="164" fontId="91" fillId="18" borderId="30" applyNumberFormat="0" applyAlignment="0" applyProtection="0"/>
    <xf numFmtId="0" fontId="91" fillId="18" borderId="30" applyNumberFormat="0" applyAlignment="0" applyProtection="0"/>
    <xf numFmtId="167" fontId="91" fillId="18" borderId="30" applyNumberFormat="0" applyAlignment="0" applyProtection="0"/>
    <xf numFmtId="164" fontId="91" fillId="18" borderId="30" applyNumberFormat="0" applyAlignment="0" applyProtection="0"/>
    <xf numFmtId="164" fontId="91" fillId="18" borderId="30" applyNumberFormat="0" applyAlignment="0" applyProtection="0"/>
    <xf numFmtId="167" fontId="91" fillId="18" borderId="30" applyNumberFormat="0" applyAlignment="0" applyProtection="0"/>
    <xf numFmtId="164" fontId="91" fillId="18" borderId="30" applyNumberFormat="0" applyAlignment="0" applyProtection="0"/>
    <xf numFmtId="167" fontId="91" fillId="18" borderId="30" applyNumberFormat="0" applyAlignment="0" applyProtection="0"/>
    <xf numFmtId="164" fontId="91" fillId="18" borderId="30" applyNumberFormat="0" applyAlignment="0" applyProtection="0"/>
    <xf numFmtId="167" fontId="91" fillId="18" borderId="30" applyNumberFormat="0" applyAlignment="0" applyProtection="0"/>
    <xf numFmtId="164" fontId="91" fillId="18" borderId="30" applyNumberFormat="0" applyAlignment="0" applyProtection="0"/>
    <xf numFmtId="167" fontId="91" fillId="18" borderId="30" applyNumberFormat="0" applyAlignment="0" applyProtection="0"/>
    <xf numFmtId="164" fontId="91" fillId="18" borderId="30" applyNumberFormat="0" applyAlignment="0" applyProtection="0"/>
    <xf numFmtId="167" fontId="91" fillId="18" borderId="30" applyNumberFormat="0" applyAlignment="0" applyProtection="0"/>
    <xf numFmtId="164" fontId="91" fillId="18" borderId="30" applyNumberFormat="0" applyAlignment="0" applyProtection="0"/>
    <xf numFmtId="167" fontId="91" fillId="18" borderId="30" applyNumberFormat="0" applyAlignment="0" applyProtection="0"/>
    <xf numFmtId="164" fontId="91" fillId="18" borderId="30" applyNumberFormat="0" applyAlignment="0" applyProtection="0"/>
    <xf numFmtId="167" fontId="91" fillId="18" borderId="30" applyNumberFormat="0" applyAlignment="0" applyProtection="0"/>
    <xf numFmtId="164" fontId="91" fillId="18" borderId="30" applyNumberFormat="0" applyAlignment="0" applyProtection="0"/>
    <xf numFmtId="9" fontId="72" fillId="0" borderId="0" applyFont="0" applyFill="0" applyBorder="0" applyAlignment="0" applyProtection="0"/>
    <xf numFmtId="164" fontId="105" fillId="0" borderId="0"/>
    <xf numFmtId="164" fontId="105" fillId="0" borderId="0"/>
    <xf numFmtId="164" fontId="106" fillId="0" borderId="0">
      <alignment vertical="center"/>
    </xf>
    <xf numFmtId="164" fontId="83" fillId="0" borderId="0" applyNumberFormat="0" applyFill="0" applyBorder="0" applyAlignment="0" applyProtection="0"/>
    <xf numFmtId="164" fontId="83" fillId="0" borderId="0" applyNumberFormat="0" applyFill="0" applyBorder="0" applyAlignment="0" applyProtection="0"/>
    <xf numFmtId="164" fontId="83" fillId="0" borderId="0" applyNumberFormat="0" applyFill="0" applyBorder="0" applyAlignment="0" applyProtection="0"/>
    <xf numFmtId="164" fontId="83" fillId="0" borderId="0" applyNumberFormat="0" applyFill="0" applyBorder="0" applyAlignment="0" applyProtection="0"/>
    <xf numFmtId="164" fontId="83" fillId="0" borderId="0" applyNumberFormat="0" applyFill="0" applyBorder="0" applyAlignment="0" applyProtection="0"/>
    <xf numFmtId="164" fontId="83" fillId="0" borderId="0" applyNumberFormat="0" applyFill="0" applyBorder="0" applyAlignment="0" applyProtection="0"/>
    <xf numFmtId="164" fontId="83" fillId="0" borderId="0" applyNumberFormat="0" applyFill="0" applyBorder="0" applyAlignment="0" applyProtection="0"/>
    <xf numFmtId="0" fontId="83" fillId="0" borderId="0" applyNumberFormat="0" applyFill="0" applyBorder="0" applyAlignment="0" applyProtection="0"/>
    <xf numFmtId="167" fontId="83" fillId="0" borderId="0" applyNumberFormat="0" applyFill="0" applyBorder="0" applyAlignment="0" applyProtection="0"/>
    <xf numFmtId="164" fontId="83" fillId="0" borderId="0" applyNumberFormat="0" applyFill="0" applyBorder="0" applyAlignment="0" applyProtection="0"/>
    <xf numFmtId="164" fontId="83" fillId="0" borderId="0" applyNumberFormat="0" applyFill="0" applyBorder="0" applyAlignment="0" applyProtection="0"/>
    <xf numFmtId="167" fontId="83" fillId="0" borderId="0" applyNumberFormat="0" applyFill="0" applyBorder="0" applyAlignment="0" applyProtection="0"/>
    <xf numFmtId="164" fontId="83" fillId="0" borderId="0" applyNumberFormat="0" applyFill="0" applyBorder="0" applyAlignment="0" applyProtection="0"/>
    <xf numFmtId="167" fontId="83" fillId="0" borderId="0" applyNumberFormat="0" applyFill="0" applyBorder="0" applyAlignment="0" applyProtection="0"/>
    <xf numFmtId="164" fontId="83" fillId="0" borderId="0" applyNumberFormat="0" applyFill="0" applyBorder="0" applyAlignment="0" applyProtection="0"/>
    <xf numFmtId="167" fontId="83" fillId="0" borderId="0" applyNumberFormat="0" applyFill="0" applyBorder="0" applyAlignment="0" applyProtection="0"/>
    <xf numFmtId="164" fontId="83" fillId="0" borderId="0" applyNumberFormat="0" applyFill="0" applyBorder="0" applyAlignment="0" applyProtection="0"/>
    <xf numFmtId="167" fontId="83" fillId="0" borderId="0" applyNumberFormat="0" applyFill="0" applyBorder="0" applyAlignment="0" applyProtection="0"/>
    <xf numFmtId="164" fontId="83" fillId="0" borderId="0" applyNumberFormat="0" applyFill="0" applyBorder="0" applyAlignment="0" applyProtection="0"/>
    <xf numFmtId="167" fontId="83" fillId="0" borderId="0" applyNumberFormat="0" applyFill="0" applyBorder="0" applyAlignment="0" applyProtection="0"/>
    <xf numFmtId="164" fontId="83" fillId="0" borderId="0" applyNumberFormat="0" applyFill="0" applyBorder="0" applyAlignment="0" applyProtection="0"/>
    <xf numFmtId="167" fontId="83" fillId="0" borderId="0" applyNumberFormat="0" applyFill="0" applyBorder="0" applyAlignment="0" applyProtection="0"/>
    <xf numFmtId="164" fontId="83" fillId="0" borderId="0" applyNumberFormat="0" applyFill="0" applyBorder="0" applyAlignment="0" applyProtection="0"/>
    <xf numFmtId="167" fontId="83" fillId="0" borderId="0" applyNumberFormat="0" applyFill="0" applyBorder="0" applyAlignment="0" applyProtection="0"/>
    <xf numFmtId="164" fontId="83" fillId="0" borderId="0" applyNumberFormat="0" applyFill="0" applyBorder="0" applyAlignment="0" applyProtection="0"/>
    <xf numFmtId="164" fontId="97" fillId="0" borderId="34" applyNumberFormat="0" applyFill="0" applyAlignment="0" applyProtection="0"/>
    <xf numFmtId="164" fontId="97" fillId="0" borderId="34" applyNumberFormat="0" applyFill="0" applyAlignment="0" applyProtection="0"/>
    <xf numFmtId="164" fontId="97" fillId="0" borderId="34" applyNumberFormat="0" applyFill="0" applyAlignment="0" applyProtection="0"/>
    <xf numFmtId="164" fontId="97" fillId="0" borderId="34" applyNumberFormat="0" applyFill="0" applyAlignment="0" applyProtection="0"/>
    <xf numFmtId="164" fontId="97" fillId="0" borderId="34" applyNumberFormat="0" applyFill="0" applyAlignment="0" applyProtection="0"/>
    <xf numFmtId="164" fontId="97" fillId="0" borderId="34" applyNumberFormat="0" applyFill="0" applyAlignment="0" applyProtection="0"/>
    <xf numFmtId="164" fontId="97" fillId="0" borderId="34" applyNumberFormat="0" applyFill="0" applyAlignment="0" applyProtection="0"/>
    <xf numFmtId="0" fontId="97" fillId="0" borderId="34" applyNumberFormat="0" applyFill="0" applyAlignment="0" applyProtection="0"/>
    <xf numFmtId="167" fontId="97" fillId="0" borderId="34" applyNumberFormat="0" applyFill="0" applyAlignment="0" applyProtection="0"/>
    <xf numFmtId="164" fontId="97" fillId="0" borderId="34" applyNumberFormat="0" applyFill="0" applyAlignment="0" applyProtection="0"/>
    <xf numFmtId="164" fontId="97" fillId="0" borderId="34" applyNumberFormat="0" applyFill="0" applyAlignment="0" applyProtection="0"/>
    <xf numFmtId="167" fontId="97" fillId="0" borderId="34" applyNumberFormat="0" applyFill="0" applyAlignment="0" applyProtection="0"/>
    <xf numFmtId="164" fontId="97" fillId="0" borderId="34" applyNumberFormat="0" applyFill="0" applyAlignment="0" applyProtection="0"/>
    <xf numFmtId="167" fontId="97" fillId="0" borderId="34" applyNumberFormat="0" applyFill="0" applyAlignment="0" applyProtection="0"/>
    <xf numFmtId="164" fontId="97" fillId="0" borderId="34" applyNumberFormat="0" applyFill="0" applyAlignment="0" applyProtection="0"/>
    <xf numFmtId="167" fontId="97" fillId="0" borderId="34" applyNumberFormat="0" applyFill="0" applyAlignment="0" applyProtection="0"/>
    <xf numFmtId="164" fontId="97" fillId="0" borderId="34" applyNumberFormat="0" applyFill="0" applyAlignment="0" applyProtection="0"/>
    <xf numFmtId="167" fontId="97" fillId="0" borderId="34" applyNumberFormat="0" applyFill="0" applyAlignment="0" applyProtection="0"/>
    <xf numFmtId="164" fontId="97" fillId="0" borderId="34" applyNumberFormat="0" applyFill="0" applyAlignment="0" applyProtection="0"/>
    <xf numFmtId="167" fontId="97" fillId="0" borderId="34" applyNumberFormat="0" applyFill="0" applyAlignment="0" applyProtection="0"/>
    <xf numFmtId="164" fontId="97" fillId="0" borderId="34" applyNumberFormat="0" applyFill="0" applyAlignment="0" applyProtection="0"/>
    <xf numFmtId="167" fontId="97" fillId="0" borderId="34" applyNumberFormat="0" applyFill="0" applyAlignment="0" applyProtection="0"/>
    <xf numFmtId="164" fontId="97" fillId="0" borderId="34" applyNumberFormat="0" applyFill="0" applyAlignment="0" applyProtection="0"/>
    <xf numFmtId="167" fontId="97" fillId="0" borderId="34" applyNumberFormat="0" applyFill="0" applyAlignment="0" applyProtection="0"/>
    <xf numFmtId="164" fontId="97" fillId="0" borderId="34" applyNumberFormat="0" applyFill="0" applyAlignment="0" applyProtection="0"/>
    <xf numFmtId="164" fontId="95" fillId="0" borderId="0" applyNumberFormat="0" applyFill="0" applyBorder="0" applyAlignment="0" applyProtection="0"/>
    <xf numFmtId="164" fontId="95" fillId="0" borderId="0" applyNumberFormat="0" applyFill="0" applyBorder="0" applyAlignment="0" applyProtection="0"/>
    <xf numFmtId="164" fontId="95" fillId="0" borderId="0" applyNumberFormat="0" applyFill="0" applyBorder="0" applyAlignment="0" applyProtection="0"/>
    <xf numFmtId="164" fontId="95" fillId="0" borderId="0" applyNumberFormat="0" applyFill="0" applyBorder="0" applyAlignment="0" applyProtection="0"/>
    <xf numFmtId="164" fontId="95" fillId="0" borderId="0" applyNumberFormat="0" applyFill="0" applyBorder="0" applyAlignment="0" applyProtection="0"/>
    <xf numFmtId="164" fontId="95" fillId="0" borderId="0" applyNumberFormat="0" applyFill="0" applyBorder="0" applyAlignment="0" applyProtection="0"/>
    <xf numFmtId="164" fontId="95" fillId="0" borderId="0" applyNumberFormat="0" applyFill="0" applyBorder="0" applyAlignment="0" applyProtection="0"/>
    <xf numFmtId="0" fontId="95" fillId="0" borderId="0" applyNumberFormat="0" applyFill="0" applyBorder="0" applyAlignment="0" applyProtection="0"/>
    <xf numFmtId="167" fontId="95" fillId="0" borderId="0" applyNumberFormat="0" applyFill="0" applyBorder="0" applyAlignment="0" applyProtection="0"/>
    <xf numFmtId="164" fontId="95" fillId="0" borderId="0" applyNumberFormat="0" applyFill="0" applyBorder="0" applyAlignment="0" applyProtection="0"/>
    <xf numFmtId="164" fontId="95" fillId="0" borderId="0" applyNumberFormat="0" applyFill="0" applyBorder="0" applyAlignment="0" applyProtection="0"/>
    <xf numFmtId="167" fontId="95" fillId="0" borderId="0" applyNumberFormat="0" applyFill="0" applyBorder="0" applyAlignment="0" applyProtection="0"/>
    <xf numFmtId="164" fontId="95" fillId="0" borderId="0" applyNumberFormat="0" applyFill="0" applyBorder="0" applyAlignment="0" applyProtection="0"/>
    <xf numFmtId="167" fontId="95" fillId="0" borderId="0" applyNumberFormat="0" applyFill="0" applyBorder="0" applyAlignment="0" applyProtection="0"/>
    <xf numFmtId="164" fontId="95" fillId="0" borderId="0" applyNumberFormat="0" applyFill="0" applyBorder="0" applyAlignment="0" applyProtection="0"/>
    <xf numFmtId="167" fontId="95" fillId="0" borderId="0" applyNumberFormat="0" applyFill="0" applyBorder="0" applyAlignment="0" applyProtection="0"/>
    <xf numFmtId="164" fontId="95" fillId="0" borderId="0" applyNumberFormat="0" applyFill="0" applyBorder="0" applyAlignment="0" applyProtection="0"/>
    <xf numFmtId="167" fontId="95" fillId="0" borderId="0" applyNumberFormat="0" applyFill="0" applyBorder="0" applyAlignment="0" applyProtection="0"/>
    <xf numFmtId="164" fontId="95" fillId="0" borderId="0" applyNumberFormat="0" applyFill="0" applyBorder="0" applyAlignment="0" applyProtection="0"/>
    <xf numFmtId="167" fontId="95" fillId="0" borderId="0" applyNumberFormat="0" applyFill="0" applyBorder="0" applyAlignment="0" applyProtection="0"/>
    <xf numFmtId="164" fontId="95" fillId="0" borderId="0" applyNumberFormat="0" applyFill="0" applyBorder="0" applyAlignment="0" applyProtection="0"/>
    <xf numFmtId="167" fontId="95" fillId="0" borderId="0" applyNumberFormat="0" applyFill="0" applyBorder="0" applyAlignment="0" applyProtection="0"/>
    <xf numFmtId="164" fontId="95" fillId="0" borderId="0" applyNumberFormat="0" applyFill="0" applyBorder="0" applyAlignment="0" applyProtection="0"/>
    <xf numFmtId="167" fontId="95" fillId="0" borderId="0" applyNumberFormat="0" applyFill="0" applyBorder="0" applyAlignment="0" applyProtection="0"/>
    <xf numFmtId="164" fontId="95" fillId="0" borderId="0" applyNumberFormat="0" applyFill="0" applyBorder="0" applyAlignment="0" applyProtection="0"/>
    <xf numFmtId="0" fontId="72" fillId="0" borderId="0"/>
    <xf numFmtId="169" fontId="72" fillId="0" borderId="0"/>
    <xf numFmtId="169" fontId="72" fillId="0" borderId="0"/>
    <xf numFmtId="169" fontId="50" fillId="0" borderId="0"/>
    <xf numFmtId="169" fontId="72" fillId="0" borderId="0"/>
    <xf numFmtId="169" fontId="72" fillId="0" borderId="0"/>
    <xf numFmtId="169" fontId="50" fillId="0" borderId="0"/>
    <xf numFmtId="169" fontId="72" fillId="0" borderId="0"/>
    <xf numFmtId="169" fontId="72" fillId="0" borderId="0"/>
    <xf numFmtId="169" fontId="50" fillId="0" borderId="0"/>
    <xf numFmtId="169" fontId="50" fillId="0" borderId="0"/>
    <xf numFmtId="169" fontId="72" fillId="0" borderId="0"/>
    <xf numFmtId="0" fontId="48" fillId="0" borderId="0"/>
    <xf numFmtId="0" fontId="47" fillId="0" borderId="0"/>
    <xf numFmtId="0" fontId="46" fillId="0" borderId="0"/>
    <xf numFmtId="0" fontId="46" fillId="20" borderId="33" applyNumberFormat="0" applyFont="0" applyAlignment="0" applyProtection="0"/>
    <xf numFmtId="0" fontId="46" fillId="22" borderId="0" applyNumberFormat="0" applyBorder="0" applyAlignment="0" applyProtection="0"/>
    <xf numFmtId="0" fontId="46" fillId="23" borderId="0" applyNumberFormat="0" applyBorder="0" applyAlignment="0" applyProtection="0"/>
    <xf numFmtId="0" fontId="46" fillId="26" borderId="0" applyNumberFormat="0" applyBorder="0" applyAlignment="0" applyProtection="0"/>
    <xf numFmtId="0" fontId="46" fillId="27" borderId="0" applyNumberFormat="0" applyBorder="0" applyAlignment="0" applyProtection="0"/>
    <xf numFmtId="0" fontId="46" fillId="30" borderId="0" applyNumberFormat="0" applyBorder="0" applyAlignment="0" applyProtection="0"/>
    <xf numFmtId="0" fontId="46" fillId="31" borderId="0" applyNumberFormat="0" applyBorder="0" applyAlignment="0" applyProtection="0"/>
    <xf numFmtId="0" fontId="46" fillId="34" borderId="0" applyNumberFormat="0" applyBorder="0" applyAlignment="0" applyProtection="0"/>
    <xf numFmtId="0" fontId="46" fillId="35" borderId="0" applyNumberFormat="0" applyBorder="0" applyAlignment="0" applyProtection="0"/>
    <xf numFmtId="0" fontId="46" fillId="38" borderId="0" applyNumberFormat="0" applyBorder="0" applyAlignment="0" applyProtection="0"/>
    <xf numFmtId="0" fontId="46" fillId="39" borderId="0" applyNumberFormat="0" applyBorder="0" applyAlignment="0" applyProtection="0"/>
    <xf numFmtId="0" fontId="46" fillId="42" borderId="0" applyNumberFormat="0" applyBorder="0" applyAlignment="0" applyProtection="0"/>
    <xf numFmtId="0" fontId="46" fillId="43" borderId="0" applyNumberFormat="0" applyBorder="0" applyAlignment="0" applyProtection="0"/>
    <xf numFmtId="0" fontId="45" fillId="0" borderId="0"/>
    <xf numFmtId="0" fontId="44" fillId="0" borderId="0"/>
    <xf numFmtId="0" fontId="44" fillId="22" borderId="0" applyNumberFormat="0" applyBorder="0" applyAlignment="0" applyProtection="0"/>
    <xf numFmtId="0" fontId="44" fillId="26" borderId="0" applyNumberFormat="0" applyBorder="0" applyAlignment="0" applyProtection="0"/>
    <xf numFmtId="0" fontId="44" fillId="30" borderId="0" applyNumberFormat="0" applyBorder="0" applyAlignment="0" applyProtection="0"/>
    <xf numFmtId="0" fontId="44" fillId="34" borderId="0" applyNumberFormat="0" applyBorder="0" applyAlignment="0" applyProtection="0"/>
    <xf numFmtId="0" fontId="44" fillId="38" borderId="0" applyNumberFormat="0" applyBorder="0" applyAlignment="0" applyProtection="0"/>
    <xf numFmtId="0" fontId="44" fillId="42" borderId="0" applyNumberFormat="0" applyBorder="0" applyAlignment="0" applyProtection="0"/>
    <xf numFmtId="0" fontId="44" fillId="23" borderId="0" applyNumberFormat="0" applyBorder="0" applyAlignment="0" applyProtection="0"/>
    <xf numFmtId="0" fontId="44" fillId="27" borderId="0" applyNumberFormat="0" applyBorder="0" applyAlignment="0" applyProtection="0"/>
    <xf numFmtId="0" fontId="44" fillId="31" borderId="0" applyNumberFormat="0" applyBorder="0" applyAlignment="0" applyProtection="0"/>
    <xf numFmtId="0" fontId="44" fillId="35" borderId="0" applyNumberFormat="0" applyBorder="0" applyAlignment="0" applyProtection="0"/>
    <xf numFmtId="0" fontId="44" fillId="39" borderId="0" applyNumberFormat="0" applyBorder="0" applyAlignment="0" applyProtection="0"/>
    <xf numFmtId="0" fontId="44" fillId="43" borderId="0" applyNumberFormat="0" applyBorder="0" applyAlignment="0" applyProtection="0"/>
    <xf numFmtId="0" fontId="44" fillId="20" borderId="33" applyNumberFormat="0" applyFont="0" applyAlignment="0" applyProtection="0"/>
    <xf numFmtId="0" fontId="43" fillId="0" borderId="0"/>
    <xf numFmtId="43" fontId="43" fillId="0" borderId="0" applyFont="0" applyFill="0" applyBorder="0" applyAlignment="0" applyProtection="0"/>
    <xf numFmtId="0" fontId="42" fillId="0" borderId="0"/>
    <xf numFmtId="43" fontId="42" fillId="0" borderId="0" applyFont="0" applyFill="0" applyBorder="0" applyAlignment="0" applyProtection="0"/>
    <xf numFmtId="0" fontId="49" fillId="0" borderId="0"/>
    <xf numFmtId="0" fontId="41" fillId="0" borderId="0"/>
    <xf numFmtId="43" fontId="41" fillId="0" borderId="0" applyFont="0" applyFill="0" applyBorder="0" applyAlignment="0" applyProtection="0"/>
    <xf numFmtId="0" fontId="40" fillId="0" borderId="0"/>
    <xf numFmtId="43" fontId="40" fillId="0" borderId="0" applyFont="0" applyFill="0" applyBorder="0" applyAlignment="0" applyProtection="0"/>
    <xf numFmtId="0" fontId="39" fillId="0" borderId="0"/>
    <xf numFmtId="43" fontId="39" fillId="0" borderId="0" applyFont="0" applyFill="0" applyBorder="0" applyAlignment="0" applyProtection="0"/>
    <xf numFmtId="0" fontId="38" fillId="0" borderId="0"/>
    <xf numFmtId="170" fontId="38" fillId="0" borderId="0"/>
    <xf numFmtId="9" fontId="72" fillId="0" borderId="0" applyNumberFormat="0" applyFont="0" applyFill="0" applyBorder="0" applyAlignment="0" applyProtection="0"/>
    <xf numFmtId="0" fontId="36" fillId="0" borderId="0"/>
    <xf numFmtId="0" fontId="10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107" fillId="0" borderId="0">
      <alignment vertical="center"/>
    </xf>
    <xf numFmtId="0" fontId="25" fillId="0" borderId="0"/>
    <xf numFmtId="9" fontId="25" fillId="0" borderId="0" applyFont="0" applyFill="0" applyBorder="0" applyAlignment="0" applyProtection="0"/>
    <xf numFmtId="43" fontId="25" fillId="0" borderId="0" applyFont="0" applyFill="0" applyBorder="0" applyAlignment="0" applyProtection="0"/>
    <xf numFmtId="0" fontId="24" fillId="0" borderId="0"/>
    <xf numFmtId="0" fontId="24" fillId="0" borderId="0"/>
    <xf numFmtId="0" fontId="23" fillId="0" borderId="0"/>
    <xf numFmtId="0" fontId="22" fillId="0" borderId="0"/>
    <xf numFmtId="0" fontId="21" fillId="0" borderId="0"/>
    <xf numFmtId="0" fontId="19" fillId="0" borderId="0"/>
    <xf numFmtId="0" fontId="16" fillId="0" borderId="0"/>
    <xf numFmtId="0" fontId="15" fillId="0" borderId="0"/>
    <xf numFmtId="0" fontId="14" fillId="0" borderId="0"/>
    <xf numFmtId="0" fontId="14" fillId="0" borderId="0"/>
    <xf numFmtId="0" fontId="13" fillId="0" borderId="0"/>
    <xf numFmtId="0" fontId="12" fillId="0" borderId="0"/>
    <xf numFmtId="0" fontId="12" fillId="0" borderId="0"/>
    <xf numFmtId="0" fontId="11" fillId="0" borderId="0"/>
    <xf numFmtId="0" fontId="10" fillId="0" borderId="0"/>
    <xf numFmtId="0" fontId="9" fillId="0" borderId="0"/>
    <xf numFmtId="0" fontId="72" fillId="0" borderId="0"/>
    <xf numFmtId="0" fontId="8" fillId="0" borderId="0"/>
    <xf numFmtId="0" fontId="7" fillId="0" borderId="0"/>
    <xf numFmtId="0" fontId="6" fillId="0" borderId="0"/>
    <xf numFmtId="0" fontId="5" fillId="0" borderId="0"/>
    <xf numFmtId="0" fontId="4" fillId="0" borderId="0"/>
    <xf numFmtId="0" fontId="3" fillId="0" borderId="0"/>
    <xf numFmtId="0" fontId="72" fillId="0" borderId="0"/>
    <xf numFmtId="0" fontId="122" fillId="0" borderId="0"/>
    <xf numFmtId="0" fontId="123" fillId="50" borderId="0" applyNumberFormat="0" applyBorder="0" applyAlignment="0" applyProtection="0">
      <alignment vertical="center"/>
    </xf>
    <xf numFmtId="0" fontId="123" fillId="51" borderId="0" applyNumberFormat="0" applyBorder="0" applyAlignment="0" applyProtection="0">
      <alignment vertical="center"/>
    </xf>
    <xf numFmtId="0" fontId="123" fillId="52" borderId="0" applyNumberFormat="0" applyBorder="0" applyAlignment="0" applyProtection="0">
      <alignment vertical="center"/>
    </xf>
    <xf numFmtId="0" fontId="123" fillId="53" borderId="0" applyNumberFormat="0" applyBorder="0" applyAlignment="0" applyProtection="0">
      <alignment vertical="center"/>
    </xf>
    <xf numFmtId="0" fontId="123" fillId="54" borderId="0" applyNumberFormat="0" applyBorder="0" applyAlignment="0" applyProtection="0">
      <alignment vertical="center"/>
    </xf>
    <xf numFmtId="0" fontId="123" fillId="55" borderId="0" applyNumberFormat="0" applyBorder="0" applyAlignment="0" applyProtection="0">
      <alignment vertical="center"/>
    </xf>
    <xf numFmtId="0" fontId="123" fillId="56" borderId="0" applyNumberFormat="0" applyBorder="0" applyAlignment="0" applyProtection="0">
      <alignment vertical="center"/>
    </xf>
    <xf numFmtId="0" fontId="123" fillId="57" borderId="0" applyNumberFormat="0" applyBorder="0" applyAlignment="0" applyProtection="0">
      <alignment vertical="center"/>
    </xf>
    <xf numFmtId="0" fontId="123" fillId="58" borderId="0" applyNumberFormat="0" applyBorder="0" applyAlignment="0" applyProtection="0">
      <alignment vertical="center"/>
    </xf>
    <xf numFmtId="0" fontId="123" fillId="53" borderId="0" applyNumberFormat="0" applyBorder="0" applyAlignment="0" applyProtection="0">
      <alignment vertical="center"/>
    </xf>
    <xf numFmtId="0" fontId="123" fillId="56" borderId="0" applyNumberFormat="0" applyBorder="0" applyAlignment="0" applyProtection="0">
      <alignment vertical="center"/>
    </xf>
    <xf numFmtId="0" fontId="123" fillId="59" borderId="0" applyNumberFormat="0" applyBorder="0" applyAlignment="0" applyProtection="0">
      <alignment vertical="center"/>
    </xf>
    <xf numFmtId="0" fontId="124" fillId="60" borderId="0" applyNumberFormat="0" applyBorder="0" applyAlignment="0" applyProtection="0">
      <alignment vertical="center"/>
    </xf>
    <xf numFmtId="0" fontId="124" fillId="57" borderId="0" applyNumberFormat="0" applyBorder="0" applyAlignment="0" applyProtection="0">
      <alignment vertical="center"/>
    </xf>
    <xf numFmtId="0" fontId="124" fillId="58" borderId="0" applyNumberFormat="0" applyBorder="0" applyAlignment="0" applyProtection="0">
      <alignment vertical="center"/>
    </xf>
    <xf numFmtId="0" fontId="124" fillId="61" borderId="0" applyNumberFormat="0" applyBorder="0" applyAlignment="0" applyProtection="0">
      <alignment vertical="center"/>
    </xf>
    <xf numFmtId="0" fontId="124" fillId="62" borderId="0" applyNumberFormat="0" applyBorder="0" applyAlignment="0" applyProtection="0">
      <alignment vertical="center"/>
    </xf>
    <xf numFmtId="0" fontId="124" fillId="63" borderId="0" applyNumberFormat="0" applyBorder="0" applyAlignment="0" applyProtection="0">
      <alignment vertical="center"/>
    </xf>
    <xf numFmtId="0" fontId="125" fillId="0" borderId="0"/>
    <xf numFmtId="171" fontId="126" fillId="0" borderId="0"/>
    <xf numFmtId="3" fontId="72" fillId="0" borderId="0" applyFont="0" applyFill="0" applyBorder="0" applyAlignment="0" applyProtection="0"/>
    <xf numFmtId="0" fontId="125" fillId="0" borderId="0"/>
    <xf numFmtId="0" fontId="125" fillId="0" borderId="0"/>
    <xf numFmtId="172" fontId="127" fillId="0" borderId="0" applyFont="0" applyFill="0" applyBorder="0" applyAlignment="0" applyProtection="0"/>
    <xf numFmtId="173" fontId="126" fillId="0" borderId="0"/>
    <xf numFmtId="0" fontId="121" fillId="0" borderId="0" applyProtection="0"/>
    <xf numFmtId="174" fontId="126" fillId="0" borderId="0"/>
    <xf numFmtId="2" fontId="121" fillId="0" borderId="0" applyProtection="0"/>
    <xf numFmtId="38" fontId="73" fillId="64" borderId="0" applyNumberFormat="0" applyBorder="0" applyAlignment="0" applyProtection="0"/>
    <xf numFmtId="0" fontId="128" fillId="0" borderId="75" applyNumberFormat="0" applyAlignment="0" applyProtection="0">
      <alignment horizontal="left" vertical="center"/>
    </xf>
    <xf numFmtId="0" fontId="128" fillId="0" borderId="23">
      <alignment horizontal="left" vertical="center"/>
    </xf>
    <xf numFmtId="0" fontId="129" fillId="0" borderId="0" applyProtection="0"/>
    <xf numFmtId="0" fontId="128" fillId="0" borderId="0" applyProtection="0"/>
    <xf numFmtId="10" fontId="73" fillId="65" borderId="2" applyNumberFormat="0" applyBorder="0" applyAlignment="0" applyProtection="0"/>
    <xf numFmtId="38" fontId="130" fillId="0" borderId="0" applyFont="0" applyFill="0" applyBorder="0" applyAlignment="0" applyProtection="0"/>
    <xf numFmtId="40" fontId="130" fillId="0" borderId="0" applyFont="0" applyFill="0" applyBorder="0" applyAlignment="0" applyProtection="0"/>
    <xf numFmtId="6" fontId="130" fillId="0" borderId="0" applyFont="0" applyFill="0" applyBorder="0" applyAlignment="0" applyProtection="0"/>
    <xf numFmtId="8" fontId="130" fillId="0" borderId="0" applyFont="0" applyFill="0" applyBorder="0" applyAlignment="0" applyProtection="0"/>
    <xf numFmtId="6" fontId="130" fillId="0" borderId="0" applyFont="0" applyFill="0" applyBorder="0" applyAlignment="0" applyProtection="0"/>
    <xf numFmtId="8" fontId="130" fillId="0" borderId="0" applyFont="0" applyFill="0" applyBorder="0" applyAlignment="0" applyProtection="0"/>
    <xf numFmtId="0" fontId="131" fillId="0" borderId="0"/>
    <xf numFmtId="37" fontId="132" fillId="0" borderId="0"/>
    <xf numFmtId="175" fontId="72" fillId="0" borderId="0"/>
    <xf numFmtId="0" fontId="125" fillId="0" borderId="0"/>
    <xf numFmtId="43" fontId="72" fillId="0" borderId="0" applyFont="0" applyFill="0" applyBorder="0" applyAlignment="0" applyProtection="0"/>
    <xf numFmtId="41" fontId="72" fillId="0" borderId="0" applyFont="0" applyFill="0" applyBorder="0" applyAlignment="0" applyProtection="0"/>
    <xf numFmtId="10" fontId="72" fillId="0" borderId="0" applyFont="0" applyFill="0" applyBorder="0" applyAlignment="0" applyProtection="0"/>
    <xf numFmtId="9" fontId="130" fillId="0" borderId="65" applyNumberFormat="0" applyBorder="0"/>
    <xf numFmtId="1" fontId="72" fillId="0" borderId="76" applyNumberFormat="0" applyFill="0" applyAlignment="0" applyProtection="0">
      <alignment horizontal="center" vertical="center"/>
    </xf>
    <xf numFmtId="0" fontId="133" fillId="0" borderId="68" applyBorder="0">
      <alignment horizontal="center" vertical="center"/>
    </xf>
    <xf numFmtId="0" fontId="124" fillId="66" borderId="0" applyNumberFormat="0" applyBorder="0" applyAlignment="0" applyProtection="0">
      <alignment vertical="center"/>
    </xf>
    <xf numFmtId="0" fontId="124" fillId="67" borderId="0" applyNumberFormat="0" applyBorder="0" applyAlignment="0" applyProtection="0">
      <alignment vertical="center"/>
    </xf>
    <xf numFmtId="0" fontId="124" fillId="68" borderId="0" applyNumberFormat="0" applyBorder="0" applyAlignment="0" applyProtection="0">
      <alignment vertical="center"/>
    </xf>
    <xf numFmtId="0" fontId="124" fillId="61" borderId="0" applyNumberFormat="0" applyBorder="0" applyAlignment="0" applyProtection="0">
      <alignment vertical="center"/>
    </xf>
    <xf numFmtId="0" fontId="124" fillId="62" borderId="0" applyNumberFormat="0" applyBorder="0" applyAlignment="0" applyProtection="0">
      <alignment vertical="center"/>
    </xf>
    <xf numFmtId="0" fontId="124" fillId="69" borderId="0" applyNumberFormat="0" applyBorder="0" applyAlignment="0" applyProtection="0">
      <alignment vertical="center"/>
    </xf>
    <xf numFmtId="0" fontId="134" fillId="0" borderId="0" applyNumberFormat="0" applyFill="0" applyBorder="0" applyAlignment="0" applyProtection="0">
      <alignment vertical="center"/>
    </xf>
    <xf numFmtId="0" fontId="135" fillId="70" borderId="77" applyNumberFormat="0" applyAlignment="0" applyProtection="0">
      <alignment vertical="center"/>
    </xf>
    <xf numFmtId="0" fontId="136" fillId="71" borderId="0" applyNumberFormat="0" applyBorder="0" applyAlignment="0" applyProtection="0">
      <alignment vertical="center"/>
    </xf>
    <xf numFmtId="0" fontId="123" fillId="72" borderId="78" applyNumberFormat="0" applyFont="0" applyAlignment="0" applyProtection="0">
      <alignment vertical="center"/>
    </xf>
    <xf numFmtId="0" fontId="137" fillId="0" borderId="79" applyNumberFormat="0" applyFill="0" applyAlignment="0" applyProtection="0">
      <alignment vertical="center"/>
    </xf>
    <xf numFmtId="176" fontId="138" fillId="0" borderId="0" applyFont="0" applyFill="0" applyBorder="0" applyAlignment="0" applyProtection="0"/>
    <xf numFmtId="166" fontId="138" fillId="0" borderId="0" applyFont="0" applyFill="0" applyBorder="0" applyAlignment="0" applyProtection="0"/>
    <xf numFmtId="177" fontId="138" fillId="0" borderId="0" applyFont="0" applyFill="0" applyBorder="0" applyAlignment="0" applyProtection="0"/>
    <xf numFmtId="178" fontId="138" fillId="0" borderId="0" applyFont="0" applyFill="0" applyBorder="0" applyAlignment="0" applyProtection="0"/>
    <xf numFmtId="0" fontId="139" fillId="0" borderId="0"/>
    <xf numFmtId="179" fontId="140" fillId="0" borderId="0" applyFont="0" applyFill="0" applyBorder="0" applyAlignment="0" applyProtection="0"/>
    <xf numFmtId="180" fontId="140" fillId="0" borderId="0" applyFont="0" applyFill="0" applyBorder="0" applyAlignment="0" applyProtection="0"/>
    <xf numFmtId="0" fontId="140" fillId="0" borderId="0"/>
    <xf numFmtId="40" fontId="141" fillId="0" borderId="0" applyFont="0" applyFill="0" applyBorder="0" applyAlignment="0" applyProtection="0"/>
    <xf numFmtId="38" fontId="141" fillId="0" borderId="0" applyFont="0" applyFill="0" applyBorder="0" applyAlignment="0" applyProtection="0"/>
    <xf numFmtId="0" fontId="141" fillId="0" borderId="0" applyFont="0" applyFill="0" applyBorder="0" applyAlignment="0" applyProtection="0"/>
    <xf numFmtId="0" fontId="141" fillId="0" borderId="0" applyFont="0" applyFill="0" applyBorder="0" applyAlignment="0" applyProtection="0"/>
    <xf numFmtId="10" fontId="72" fillId="0" borderId="0" applyFont="0" applyFill="0" applyBorder="0" applyAlignment="0" applyProtection="0"/>
    <xf numFmtId="0" fontId="142" fillId="0" borderId="0"/>
    <xf numFmtId="181" fontId="127" fillId="0" borderId="0" applyFont="0" applyFill="0" applyBorder="0" applyAlignment="0" applyProtection="0"/>
    <xf numFmtId="179" fontId="143" fillId="0" borderId="0" applyFont="0" applyFill="0" applyBorder="0" applyAlignment="0" applyProtection="0"/>
    <xf numFmtId="182" fontId="144" fillId="0" borderId="0" applyFont="0" applyFill="0" applyBorder="0" applyAlignment="0" applyProtection="0"/>
    <xf numFmtId="183" fontId="144" fillId="0" borderId="0" applyFont="0" applyFill="0" applyBorder="0" applyAlignment="0" applyProtection="0"/>
    <xf numFmtId="0" fontId="145" fillId="0" borderId="0"/>
    <xf numFmtId="0" fontId="139" fillId="0" borderId="0"/>
    <xf numFmtId="0" fontId="146" fillId="55" borderId="80" applyNumberFormat="0" applyAlignment="0" applyProtection="0">
      <alignment vertical="center"/>
    </xf>
    <xf numFmtId="0" fontId="147" fillId="73" borderId="81" applyNumberFormat="0" applyAlignment="0" applyProtection="0">
      <alignment vertical="center"/>
    </xf>
    <xf numFmtId="0" fontId="107" fillId="0" borderId="0">
      <alignment vertical="center"/>
    </xf>
    <xf numFmtId="0" fontId="148" fillId="51" borderId="0" applyNumberFormat="0" applyBorder="0" applyAlignment="0" applyProtection="0">
      <alignment vertical="center"/>
    </xf>
    <xf numFmtId="0" fontId="149" fillId="0" borderId="0"/>
    <xf numFmtId="166" fontId="150" fillId="0" borderId="0" applyFont="0" applyFill="0" applyBorder="0" applyAlignment="0" applyProtection="0"/>
    <xf numFmtId="0" fontId="139" fillId="0" borderId="0" applyFont="0" applyFill="0" applyBorder="0" applyAlignment="0" applyProtection="0"/>
    <xf numFmtId="176" fontId="150" fillId="0" borderId="0" applyFont="0" applyFill="0" applyBorder="0" applyAlignment="0" applyProtection="0"/>
    <xf numFmtId="0" fontId="151" fillId="0" borderId="0"/>
    <xf numFmtId="0" fontId="152" fillId="52" borderId="0" applyNumberFormat="0" applyBorder="0" applyAlignment="0" applyProtection="0">
      <alignment vertical="center"/>
    </xf>
    <xf numFmtId="0" fontId="153" fillId="0" borderId="82" applyNumberFormat="0" applyFill="0" applyAlignment="0" applyProtection="0">
      <alignment vertical="center"/>
    </xf>
    <xf numFmtId="0" fontId="154" fillId="0" borderId="83" applyNumberFormat="0" applyFill="0" applyAlignment="0" applyProtection="0">
      <alignment vertical="center"/>
    </xf>
    <xf numFmtId="0" fontId="155" fillId="0" borderId="84" applyNumberFormat="0" applyFill="0" applyAlignment="0" applyProtection="0">
      <alignment vertical="center"/>
    </xf>
    <xf numFmtId="0" fontId="155" fillId="0" borderId="0" applyNumberFormat="0" applyFill="0" applyBorder="0" applyAlignment="0" applyProtection="0">
      <alignment vertical="center"/>
    </xf>
    <xf numFmtId="0" fontId="156" fillId="73" borderId="80" applyNumberFormat="0" applyAlignment="0" applyProtection="0">
      <alignment vertical="center"/>
    </xf>
    <xf numFmtId="0" fontId="157" fillId="0" borderId="0" applyNumberFormat="0" applyFill="0" applyBorder="0" applyAlignment="0" applyProtection="0">
      <alignment vertical="center"/>
    </xf>
    <xf numFmtId="0" fontId="158" fillId="0" borderId="0" applyNumberFormat="0" applyFill="0" applyBorder="0" applyAlignment="0" applyProtection="0">
      <alignment vertical="center"/>
    </xf>
    <xf numFmtId="42" fontId="133" fillId="0" borderId="0" applyFont="0" applyFill="0" applyBorder="0" applyAlignment="0" applyProtection="0"/>
    <xf numFmtId="172" fontId="150" fillId="0" borderId="0" applyFont="0" applyFill="0" applyBorder="0" applyAlignment="0" applyProtection="0"/>
    <xf numFmtId="0" fontId="139" fillId="0" borderId="0" applyFont="0" applyFill="0" applyBorder="0" applyAlignment="0" applyProtection="0"/>
    <xf numFmtId="184" fontId="150" fillId="0" borderId="0" applyFont="0" applyFill="0" applyBorder="0" applyAlignment="0" applyProtection="0"/>
    <xf numFmtId="0" fontId="159" fillId="0" borderId="85" applyNumberFormat="0" applyFill="0" applyAlignment="0" applyProtection="0">
      <alignment vertical="center"/>
    </xf>
    <xf numFmtId="185" fontId="72" fillId="0" borderId="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98" fillId="24" borderId="0" applyNumberFormat="0" applyBorder="0" applyAlignment="0" applyProtection="0"/>
    <xf numFmtId="0" fontId="98" fillId="28" borderId="0" applyNumberFormat="0" applyBorder="0" applyAlignment="0" applyProtection="0"/>
    <xf numFmtId="0" fontId="98" fillId="32" borderId="0" applyNumberFormat="0" applyBorder="0" applyAlignment="0" applyProtection="0"/>
    <xf numFmtId="0" fontId="98" fillId="36" borderId="0" applyNumberFormat="0" applyBorder="0" applyAlignment="0" applyProtection="0"/>
    <xf numFmtId="0" fontId="98" fillId="40" borderId="0" applyNumberFormat="0" applyBorder="0" applyAlignment="0" applyProtection="0"/>
    <xf numFmtId="0" fontId="98" fillId="44" borderId="0" applyNumberFormat="0" applyBorder="0" applyAlignment="0" applyProtection="0"/>
    <xf numFmtId="0" fontId="98" fillId="21" borderId="0" applyNumberFormat="0" applyBorder="0" applyAlignment="0" applyProtection="0"/>
    <xf numFmtId="0" fontId="98" fillId="25" borderId="0" applyNumberFormat="0" applyBorder="0" applyAlignment="0" applyProtection="0"/>
    <xf numFmtId="0" fontId="98" fillId="29" borderId="0" applyNumberFormat="0" applyBorder="0" applyAlignment="0" applyProtection="0"/>
    <xf numFmtId="0" fontId="98" fillId="33" borderId="0" applyNumberFormat="0" applyBorder="0" applyAlignment="0" applyProtection="0"/>
    <xf numFmtId="0" fontId="98" fillId="37" borderId="0" applyNumberFormat="0" applyBorder="0" applyAlignment="0" applyProtection="0"/>
    <xf numFmtId="0" fontId="98" fillId="41" borderId="0" applyNumberFormat="0" applyBorder="0" applyAlignment="0" applyProtection="0"/>
    <xf numFmtId="0" fontId="88" fillId="15" borderId="0" applyNumberFormat="0" applyBorder="0" applyAlignment="0" applyProtection="0"/>
    <xf numFmtId="0" fontId="92" fillId="18" borderId="29" applyNumberFormat="0" applyAlignment="0" applyProtection="0"/>
    <xf numFmtId="0" fontId="94" fillId="19" borderId="32" applyNumberFormat="0" applyAlignment="0" applyProtection="0"/>
    <xf numFmtId="0" fontId="96" fillId="0" borderId="0" applyNumberFormat="0" applyFill="0" applyBorder="0" applyAlignment="0" applyProtection="0"/>
    <xf numFmtId="0" fontId="87" fillId="14" borderId="0" applyNumberFormat="0" applyBorder="0" applyAlignment="0" applyProtection="0"/>
    <xf numFmtId="0" fontId="84" fillId="0" borderId="26" applyNumberFormat="0" applyFill="0" applyAlignment="0" applyProtection="0"/>
    <xf numFmtId="0" fontId="85" fillId="0" borderId="27" applyNumberFormat="0" applyFill="0" applyAlignment="0" applyProtection="0"/>
    <xf numFmtId="0" fontId="86" fillId="0" borderId="28" applyNumberFormat="0" applyFill="0" applyAlignment="0" applyProtection="0"/>
    <xf numFmtId="0" fontId="86" fillId="0" borderId="0" applyNumberFormat="0" applyFill="0" applyBorder="0" applyAlignment="0" applyProtection="0"/>
    <xf numFmtId="0" fontId="90" fillId="17" borderId="29" applyNumberFormat="0" applyAlignment="0" applyProtection="0"/>
    <xf numFmtId="0" fontId="93" fillId="0" borderId="31" applyNumberFormat="0" applyFill="0" applyAlignment="0" applyProtection="0"/>
    <xf numFmtId="0" fontId="89" fillId="16" borderId="0" applyNumberFormat="0" applyBorder="0" applyAlignment="0" applyProtection="0"/>
    <xf numFmtId="0" fontId="3" fillId="0" borderId="0"/>
    <xf numFmtId="185" fontId="3" fillId="0" borderId="0"/>
    <xf numFmtId="169" fontId="72" fillId="0" borderId="0"/>
    <xf numFmtId="169" fontId="72" fillId="0" borderId="0"/>
    <xf numFmtId="185" fontId="72" fillId="0" borderId="0"/>
    <xf numFmtId="185" fontId="72" fillId="0" borderId="0"/>
    <xf numFmtId="185" fontId="72" fillId="0" borderId="0"/>
    <xf numFmtId="185" fontId="72" fillId="0" borderId="0"/>
    <xf numFmtId="185" fontId="72" fillId="0" borderId="0"/>
    <xf numFmtId="185" fontId="72" fillId="0" borderId="0"/>
    <xf numFmtId="185" fontId="72" fillId="0" borderId="0"/>
    <xf numFmtId="0" fontId="3" fillId="0" borderId="0"/>
    <xf numFmtId="185" fontId="3" fillId="0" borderId="0"/>
    <xf numFmtId="185" fontId="72" fillId="0" borderId="0"/>
    <xf numFmtId="185" fontId="72" fillId="0" borderId="0"/>
    <xf numFmtId="185" fontId="72" fillId="0" borderId="0"/>
    <xf numFmtId="185" fontId="72" fillId="0" borderId="0"/>
    <xf numFmtId="169" fontId="72" fillId="0" borderId="0"/>
    <xf numFmtId="169" fontId="72" fillId="0" borderId="0"/>
    <xf numFmtId="185" fontId="72" fillId="0" borderId="0"/>
    <xf numFmtId="169" fontId="72" fillId="0" borderId="0"/>
    <xf numFmtId="185" fontId="72" fillId="0" borderId="0"/>
    <xf numFmtId="185" fontId="72" fillId="0" borderId="0"/>
    <xf numFmtId="185" fontId="72" fillId="0" borderId="0"/>
    <xf numFmtId="185" fontId="72" fillId="0" borderId="0"/>
    <xf numFmtId="185" fontId="72" fillId="0" borderId="0"/>
    <xf numFmtId="185" fontId="72" fillId="0" borderId="0"/>
    <xf numFmtId="169" fontId="72" fillId="0" borderId="0"/>
    <xf numFmtId="169" fontId="72" fillId="0" borderId="0"/>
    <xf numFmtId="169" fontId="72" fillId="0" borderId="0"/>
    <xf numFmtId="169" fontId="72" fillId="0" borderId="0"/>
    <xf numFmtId="169" fontId="72" fillId="0" borderId="0"/>
    <xf numFmtId="169" fontId="72" fillId="0" borderId="0"/>
    <xf numFmtId="169" fontId="72" fillId="0" borderId="0"/>
    <xf numFmtId="169" fontId="72" fillId="0" borderId="0"/>
    <xf numFmtId="169" fontId="72" fillId="0" borderId="0"/>
    <xf numFmtId="169" fontId="72" fillId="0" borderId="0"/>
    <xf numFmtId="169" fontId="72" fillId="0" borderId="0"/>
    <xf numFmtId="169" fontId="72" fillId="0" borderId="0"/>
    <xf numFmtId="169" fontId="72" fillId="0" borderId="0"/>
    <xf numFmtId="169" fontId="72" fillId="0" borderId="0"/>
    <xf numFmtId="186" fontId="72" fillId="0" borderId="0"/>
    <xf numFmtId="169" fontId="72" fillId="0" borderId="0"/>
    <xf numFmtId="169" fontId="72" fillId="0" borderId="0"/>
    <xf numFmtId="169" fontId="72" fillId="0" borderId="0"/>
    <xf numFmtId="169" fontId="72" fillId="0" borderId="0"/>
    <xf numFmtId="185" fontId="72" fillId="0" borderId="0"/>
    <xf numFmtId="169" fontId="72" fillId="0" borderId="0"/>
    <xf numFmtId="185" fontId="72" fillId="0" borderId="0"/>
    <xf numFmtId="0" fontId="3" fillId="20" borderId="33" applyNumberFormat="0" applyFont="0" applyAlignment="0" applyProtection="0"/>
    <xf numFmtId="0" fontId="3" fillId="20" borderId="33" applyNumberFormat="0" applyFont="0" applyAlignment="0" applyProtection="0"/>
    <xf numFmtId="0" fontId="91" fillId="18" borderId="30" applyNumberFormat="0" applyAlignment="0" applyProtection="0"/>
    <xf numFmtId="9" fontId="72" fillId="0" borderId="0" applyFont="0" applyFill="0" applyBorder="0" applyAlignment="0" applyProtection="0"/>
    <xf numFmtId="0" fontId="83" fillId="0" borderId="0" applyNumberFormat="0" applyFill="0" applyBorder="0" applyAlignment="0" applyProtection="0"/>
    <xf numFmtId="0" fontId="97" fillId="0" borderId="34" applyNumberFormat="0" applyFill="0" applyAlignment="0" applyProtection="0"/>
    <xf numFmtId="0" fontId="95" fillId="0" borderId="0" applyNumberFormat="0" applyFill="0" applyBorder="0" applyAlignment="0" applyProtection="0"/>
    <xf numFmtId="0" fontId="2" fillId="0" borderId="0"/>
    <xf numFmtId="0" fontId="1" fillId="0" borderId="0"/>
    <xf numFmtId="0" fontId="1" fillId="0" borderId="0"/>
  </cellStyleXfs>
  <cellXfs count="619">
    <xf numFmtId="0" fontId="0" fillId="0" borderId="0" xfId="0"/>
    <xf numFmtId="0" fontId="68" fillId="0" borderId="0" xfId="0" applyFont="1"/>
    <xf numFmtId="0" fontId="68" fillId="0" borderId="0" xfId="0" applyFont="1" applyAlignment="1">
      <alignment horizontal="center"/>
    </xf>
    <xf numFmtId="0" fontId="69" fillId="0" borderId="0" xfId="0" applyFont="1" applyAlignment="1">
      <alignment horizontal="left"/>
    </xf>
    <xf numFmtId="0" fontId="69" fillId="0" borderId="0" xfId="0" applyFont="1"/>
    <xf numFmtId="0" fontId="68" fillId="2" borderId="1" xfId="0" applyFont="1" applyFill="1" applyBorder="1" applyAlignment="1">
      <alignment horizontal="center"/>
    </xf>
    <xf numFmtId="0" fontId="68" fillId="4" borderId="1" xfId="0" applyFont="1" applyFill="1" applyBorder="1" applyAlignment="1">
      <alignment horizontal="center"/>
    </xf>
    <xf numFmtId="0" fontId="68" fillId="3" borderId="1" xfId="0" applyFont="1" applyFill="1" applyBorder="1" applyAlignment="1">
      <alignment horizontal="center"/>
    </xf>
    <xf numFmtId="0" fontId="68" fillId="9" borderId="1" xfId="0" applyFont="1" applyFill="1" applyBorder="1" applyAlignment="1">
      <alignment horizontal="center"/>
    </xf>
    <xf numFmtId="0" fontId="68" fillId="9" borderId="0" xfId="0" applyFont="1" applyFill="1" applyAlignment="1">
      <alignment horizontal="center"/>
    </xf>
    <xf numFmtId="0" fontId="69" fillId="0" borderId="12" xfId="0" applyFont="1" applyBorder="1" applyAlignment="1">
      <alignment horizontal="center"/>
    </xf>
    <xf numFmtId="0" fontId="69" fillId="0" borderId="16" xfId="0" applyFont="1" applyBorder="1" applyAlignment="1">
      <alignment horizontal="center"/>
    </xf>
    <xf numFmtId="15" fontId="69" fillId="0" borderId="0" xfId="0" applyNumberFormat="1" applyFont="1" applyAlignment="1">
      <alignment horizontal="left"/>
    </xf>
    <xf numFmtId="0" fontId="69" fillId="0" borderId="0" xfId="0" applyFont="1" applyAlignment="1">
      <alignment horizontal="right"/>
    </xf>
    <xf numFmtId="0" fontId="71" fillId="0" borderId="0" xfId="0" applyFont="1" applyAlignment="1">
      <alignment horizontal="left"/>
    </xf>
    <xf numFmtId="0" fontId="70" fillId="0" borderId="0" xfId="0" applyFont="1" applyFill="1"/>
    <xf numFmtId="0" fontId="70" fillId="0" borderId="0" xfId="0" applyFont="1" applyFill="1" applyBorder="1" applyAlignment="1">
      <alignment horizontal="center"/>
    </xf>
    <xf numFmtId="0" fontId="68" fillId="0" borderId="0" xfId="0" applyFont="1" applyAlignment="1">
      <alignment horizontal="center"/>
    </xf>
    <xf numFmtId="0" fontId="68" fillId="0" borderId="0" xfId="0" applyFont="1"/>
    <xf numFmtId="0" fontId="68" fillId="9" borderId="0" xfId="0" applyFont="1" applyFill="1" applyAlignment="1">
      <alignment horizontal="center"/>
    </xf>
    <xf numFmtId="15" fontId="69" fillId="0" borderId="0" xfId="0" applyNumberFormat="1" applyFont="1" applyAlignment="1">
      <alignment horizontal="left"/>
    </xf>
    <xf numFmtId="0" fontId="0" fillId="0" borderId="0" xfId="0" applyAlignment="1">
      <alignment horizontal="center"/>
    </xf>
    <xf numFmtId="0" fontId="0" fillId="11" borderId="0" xfId="0" applyFill="1" applyAlignment="1">
      <alignment horizontal="center"/>
    </xf>
    <xf numFmtId="0" fontId="77" fillId="12" borderId="0" xfId="0" applyFont="1" applyFill="1" applyAlignment="1">
      <alignment horizontal="center"/>
    </xf>
    <xf numFmtId="0" fontId="0" fillId="0" borderId="0" xfId="0" applyAlignment="1">
      <alignment wrapText="1"/>
    </xf>
    <xf numFmtId="0" fontId="0" fillId="0" borderId="0" xfId="0" applyFill="1" applyAlignment="1">
      <alignment wrapText="1"/>
    </xf>
    <xf numFmtId="0" fontId="75" fillId="11" borderId="0" xfId="0" applyFont="1" applyFill="1" applyAlignment="1"/>
    <xf numFmtId="0" fontId="0" fillId="0" borderId="0" xfId="0" applyAlignment="1"/>
    <xf numFmtId="0" fontId="78" fillId="12" borderId="0" xfId="0" applyFont="1" applyFill="1" applyAlignment="1"/>
    <xf numFmtId="0" fontId="73" fillId="0" borderId="0" xfId="0" applyFont="1" applyFill="1" applyBorder="1" applyAlignment="1">
      <alignment horizontal="center"/>
    </xf>
    <xf numFmtId="0" fontId="75" fillId="11" borderId="0" xfId="0" applyFont="1" applyFill="1" applyAlignment="1">
      <alignment wrapText="1"/>
    </xf>
    <xf numFmtId="0" fontId="78" fillId="12" borderId="0" xfId="0" applyFont="1" applyFill="1" applyAlignment="1">
      <alignment wrapText="1"/>
    </xf>
    <xf numFmtId="0" fontId="0" fillId="0" borderId="0" xfId="0" applyFill="1" applyAlignment="1"/>
    <xf numFmtId="0" fontId="68" fillId="0" borderId="0" xfId="0" applyFont="1" applyAlignment="1">
      <alignment horizontal="left"/>
    </xf>
    <xf numFmtId="0" fontId="71" fillId="0" borderId="0" xfId="0" applyFont="1" applyAlignment="1">
      <alignment horizontal="center"/>
    </xf>
    <xf numFmtId="0" fontId="71" fillId="0" borderId="0" xfId="0" applyFont="1" applyAlignment="1">
      <alignment horizontal="right"/>
    </xf>
    <xf numFmtId="0" fontId="69" fillId="0" borderId="22" xfId="0" applyFont="1" applyBorder="1" applyAlignment="1">
      <alignment horizontal="center"/>
    </xf>
    <xf numFmtId="0" fontId="65" fillId="0" borderId="0" xfId="0" applyFont="1" applyAlignment="1">
      <alignment horizontal="left"/>
    </xf>
    <xf numFmtId="0" fontId="65" fillId="0" borderId="0" xfId="0" applyFont="1"/>
    <xf numFmtId="0" fontId="65" fillId="9" borderId="0" xfId="0" applyFont="1" applyFill="1" applyAlignment="1">
      <alignment horizontal="center"/>
    </xf>
    <xf numFmtId="0" fontId="76" fillId="13" borderId="0" xfId="0" applyFont="1" applyFill="1" applyAlignment="1">
      <alignment horizontal="center"/>
    </xf>
    <xf numFmtId="0" fontId="76" fillId="13" borderId="0" xfId="0" applyFont="1" applyFill="1" applyAlignment="1"/>
    <xf numFmtId="0" fontId="76" fillId="13" borderId="0" xfId="0" applyFont="1" applyFill="1" applyAlignment="1">
      <alignment wrapText="1"/>
    </xf>
    <xf numFmtId="0" fontId="74" fillId="9" borderId="7" xfId="0" applyFont="1" applyFill="1" applyBorder="1" applyAlignment="1">
      <alignment horizontal="center"/>
    </xf>
    <xf numFmtId="0" fontId="80" fillId="0" borderId="0" xfId="0" applyFont="1" applyFill="1" applyAlignment="1">
      <alignment wrapText="1"/>
    </xf>
    <xf numFmtId="0" fontId="76" fillId="0" borderId="0" xfId="0" applyFont="1" applyFill="1" applyAlignment="1">
      <alignment horizontal="center"/>
    </xf>
    <xf numFmtId="0" fontId="68" fillId="0" borderId="0" xfId="0" applyFont="1" applyAlignment="1">
      <alignment horizontal="left" vertical="center"/>
    </xf>
    <xf numFmtId="0" fontId="68" fillId="0" borderId="0" xfId="0" applyFont="1" applyAlignment="1">
      <alignment vertical="center"/>
    </xf>
    <xf numFmtId="0" fontId="68" fillId="9" borderId="0" xfId="0" applyFont="1" applyFill="1" applyAlignment="1">
      <alignment horizontal="center" vertical="center" wrapText="1"/>
    </xf>
    <xf numFmtId="0" fontId="68" fillId="9" borderId="0" xfId="0" applyFont="1" applyFill="1" applyAlignment="1">
      <alignment horizontal="center" vertical="center"/>
    </xf>
    <xf numFmtId="0" fontId="68" fillId="0" borderId="7" xfId="0" applyFont="1" applyFill="1" applyBorder="1" applyAlignment="1">
      <alignment horizontal="center" vertical="center"/>
    </xf>
    <xf numFmtId="0" fontId="74" fillId="9" borderId="11" xfId="0" applyFont="1" applyFill="1" applyBorder="1" applyAlignment="1">
      <alignment horizontal="center" vertical="center"/>
    </xf>
    <xf numFmtId="0" fontId="69" fillId="0" borderId="0" xfId="0" applyFont="1" applyAlignment="1">
      <alignment vertical="center"/>
    </xf>
    <xf numFmtId="0" fontId="73" fillId="0" borderId="8" xfId="0" applyFont="1" applyFill="1" applyBorder="1" applyAlignment="1">
      <alignment horizontal="center" vertical="center"/>
    </xf>
    <xf numFmtId="0" fontId="69" fillId="0" borderId="0" xfId="0" applyFont="1" applyAlignment="1">
      <alignment horizontal="left" vertical="center"/>
    </xf>
    <xf numFmtId="0" fontId="63" fillId="0" borderId="0" xfId="0" applyFont="1" applyAlignment="1">
      <alignment horizontal="center"/>
    </xf>
    <xf numFmtId="0" fontId="73" fillId="2" borderId="1" xfId="0" applyFont="1" applyFill="1" applyBorder="1" applyAlignment="1">
      <alignment horizontal="center"/>
    </xf>
    <xf numFmtId="0" fontId="68" fillId="0" borderId="21" xfId="0" applyFont="1" applyFill="1" applyBorder="1" applyAlignment="1">
      <alignment horizontal="center" vertical="center"/>
    </xf>
    <xf numFmtId="0" fontId="68" fillId="0" borderId="9" xfId="0" applyFont="1" applyFill="1" applyBorder="1" applyAlignment="1">
      <alignment horizontal="center" vertical="center"/>
    </xf>
    <xf numFmtId="0" fontId="73" fillId="2" borderId="7" xfId="0" applyFont="1" applyFill="1" applyBorder="1" applyAlignment="1">
      <alignment horizontal="center" vertical="center"/>
    </xf>
    <xf numFmtId="0" fontId="73" fillId="2" borderId="1" xfId="0" applyFont="1" applyFill="1" applyBorder="1" applyAlignment="1">
      <alignment horizontal="center" vertical="center"/>
    </xf>
    <xf numFmtId="0" fontId="73" fillId="2" borderId="8" xfId="0" applyFont="1" applyFill="1" applyBorder="1" applyAlignment="1">
      <alignment horizontal="center" vertical="center"/>
    </xf>
    <xf numFmtId="0" fontId="73" fillId="0" borderId="7" xfId="0" applyFont="1" applyFill="1" applyBorder="1" applyAlignment="1">
      <alignment horizontal="center" vertical="center"/>
    </xf>
    <xf numFmtId="0" fontId="74" fillId="9" borderId="14" xfId="0" applyFont="1" applyFill="1" applyBorder="1" applyAlignment="1">
      <alignment horizontal="center"/>
    </xf>
    <xf numFmtId="0" fontId="74" fillId="9" borderId="18" xfId="0" applyFont="1" applyFill="1" applyBorder="1" applyAlignment="1">
      <alignment horizontal="center"/>
    </xf>
    <xf numFmtId="0" fontId="0" fillId="0" borderId="0" xfId="0" applyFill="1" applyAlignment="1">
      <alignment wrapText="1"/>
    </xf>
    <xf numFmtId="0" fontId="0" fillId="0" borderId="0" xfId="0" applyFill="1" applyAlignment="1"/>
    <xf numFmtId="0" fontId="76" fillId="0" borderId="0" xfId="0" applyFont="1" applyAlignment="1">
      <alignment horizontal="left"/>
    </xf>
    <xf numFmtId="0" fontId="0" fillId="0" borderId="0" xfId="0"/>
    <xf numFmtId="0" fontId="69" fillId="0" borderId="0" xfId="0" applyFont="1" applyAlignment="1">
      <alignment horizontal="left"/>
    </xf>
    <xf numFmtId="0" fontId="69" fillId="0" borderId="0" xfId="0" applyFont="1"/>
    <xf numFmtId="15" fontId="69" fillId="0" borderId="0" xfId="0" applyNumberFormat="1" applyFont="1" applyAlignment="1">
      <alignment horizontal="left"/>
    </xf>
    <xf numFmtId="0" fontId="69" fillId="0" borderId="0" xfId="0" applyFont="1" applyAlignment="1">
      <alignment horizontal="right"/>
    </xf>
    <xf numFmtId="0" fontId="71" fillId="0" borderId="0" xfId="0" applyFont="1" applyAlignment="1">
      <alignment horizontal="left"/>
    </xf>
    <xf numFmtId="0" fontId="70" fillId="0" borderId="0" xfId="0" applyFont="1" applyFill="1" applyBorder="1" applyAlignment="1">
      <alignment horizontal="center"/>
    </xf>
    <xf numFmtId="16" fontId="71" fillId="0" borderId="0" xfId="0" applyNumberFormat="1" applyFont="1" applyAlignment="1">
      <alignment horizontal="left"/>
    </xf>
    <xf numFmtId="0" fontId="74" fillId="9" borderId="11" xfId="0" applyFont="1" applyFill="1" applyBorder="1" applyAlignment="1">
      <alignment horizontal="center"/>
    </xf>
    <xf numFmtId="0" fontId="74" fillId="9" borderId="9" xfId="0" applyFont="1" applyFill="1" applyBorder="1" applyAlignment="1">
      <alignment horizontal="center"/>
    </xf>
    <xf numFmtId="0" fontId="74" fillId="9" borderId="10" xfId="0" applyFont="1" applyFill="1" applyBorder="1" applyAlignment="1">
      <alignment horizontal="center"/>
    </xf>
    <xf numFmtId="0" fontId="73" fillId="0" borderId="0" xfId="0" applyFont="1" applyFill="1" applyBorder="1" applyAlignment="1">
      <alignment horizontal="center"/>
    </xf>
    <xf numFmtId="0" fontId="73" fillId="2" borderId="5" xfId="0" applyFont="1" applyFill="1" applyBorder="1" applyAlignment="1">
      <alignment horizontal="center"/>
    </xf>
    <xf numFmtId="0" fontId="73" fillId="2" borderId="6" xfId="0" applyFont="1" applyFill="1" applyBorder="1" applyAlignment="1">
      <alignment horizontal="center"/>
    </xf>
    <xf numFmtId="0" fontId="74" fillId="9" borderId="1" xfId="0" applyFont="1" applyFill="1" applyBorder="1" applyAlignment="1">
      <alignment horizontal="center"/>
    </xf>
    <xf numFmtId="0" fontId="74" fillId="9" borderId="8" xfId="0" applyFont="1" applyFill="1" applyBorder="1" applyAlignment="1">
      <alignment horizontal="center"/>
    </xf>
    <xf numFmtId="0" fontId="58" fillId="0" borderId="1" xfId="0" applyFont="1" applyFill="1" applyBorder="1" applyAlignment="1">
      <alignment horizontal="center" vertical="top" wrapText="1"/>
    </xf>
    <xf numFmtId="0" fontId="74" fillId="9" borderId="7" xfId="0" applyFont="1" applyFill="1" applyBorder="1" applyAlignment="1">
      <alignment horizontal="center" vertical="center"/>
    </xf>
    <xf numFmtId="0" fontId="58" fillId="9" borderId="0" xfId="0" applyFont="1" applyFill="1" applyAlignment="1">
      <alignment horizontal="center" vertical="center" wrapText="1"/>
    </xf>
    <xf numFmtId="0" fontId="53" fillId="0" borderId="1" xfId="0" applyFont="1" applyFill="1" applyBorder="1" applyAlignment="1">
      <alignment horizontal="center" vertical="top" wrapText="1"/>
    </xf>
    <xf numFmtId="0" fontId="69" fillId="6" borderId="35" xfId="0" applyFont="1" applyFill="1" applyBorder="1" applyAlignment="1">
      <alignment horizontal="center" wrapText="1"/>
    </xf>
    <xf numFmtId="0" fontId="69" fillId="6" borderId="35" xfId="0" applyFont="1" applyFill="1" applyBorder="1" applyAlignment="1">
      <alignment wrapText="1"/>
    </xf>
    <xf numFmtId="0" fontId="52" fillId="0" borderId="3" xfId="0" applyFont="1" applyFill="1" applyBorder="1" applyAlignment="1">
      <alignment vertical="top" wrapText="1"/>
    </xf>
    <xf numFmtId="0" fontId="52" fillId="0" borderId="1" xfId="0" applyFont="1" applyFill="1" applyBorder="1" applyAlignment="1">
      <alignment horizontal="center" vertical="top" wrapText="1"/>
    </xf>
    <xf numFmtId="15" fontId="73" fillId="0" borderId="1" xfId="0" applyNumberFormat="1" applyFont="1" applyFill="1" applyBorder="1" applyAlignment="1">
      <alignment horizontal="center" vertical="top" wrapText="1"/>
    </xf>
    <xf numFmtId="0" fontId="52" fillId="0" borderId="3" xfId="0" applyFont="1" applyFill="1" applyBorder="1" applyAlignment="1">
      <alignment horizontal="center" vertical="top" wrapText="1"/>
    </xf>
    <xf numFmtId="0" fontId="53" fillId="2" borderId="1" xfId="0" applyFont="1" applyFill="1" applyBorder="1" applyAlignment="1">
      <alignment horizontal="center" vertical="top" wrapText="1"/>
    </xf>
    <xf numFmtId="0" fontId="58" fillId="2" borderId="1" xfId="0" applyFont="1" applyFill="1" applyBorder="1" applyAlignment="1">
      <alignment horizontal="center" vertical="top" wrapText="1"/>
    </xf>
    <xf numFmtId="15" fontId="71" fillId="2" borderId="1" xfId="0" applyNumberFormat="1" applyFont="1" applyFill="1" applyBorder="1" applyAlignment="1">
      <alignment horizontal="center" vertical="top" wrapText="1"/>
    </xf>
    <xf numFmtId="0" fontId="71" fillId="2" borderId="1" xfId="0" applyFont="1" applyFill="1" applyBorder="1" applyAlignment="1">
      <alignment horizontal="center" vertical="top"/>
    </xf>
    <xf numFmtId="0" fontId="51" fillId="0" borderId="1" xfId="0" applyFont="1" applyFill="1" applyBorder="1" applyAlignment="1">
      <alignment horizontal="center" vertical="top" wrapText="1"/>
    </xf>
    <xf numFmtId="0" fontId="52" fillId="2" borderId="1" xfId="0" applyFont="1" applyFill="1" applyBorder="1" applyAlignment="1">
      <alignment horizontal="center" vertical="top" wrapText="1"/>
    </xf>
    <xf numFmtId="0" fontId="100" fillId="2" borderId="1" xfId="0" applyFont="1" applyFill="1" applyBorder="1" applyAlignment="1">
      <alignment horizontal="center" vertical="top"/>
    </xf>
    <xf numFmtId="0" fontId="51" fillId="2" borderId="3" xfId="0" applyFont="1" applyFill="1" applyBorder="1" applyAlignment="1">
      <alignment vertical="top" wrapText="1"/>
    </xf>
    <xf numFmtId="0" fontId="52" fillId="2" borderId="3" xfId="0" applyFont="1" applyFill="1" applyBorder="1" applyAlignment="1">
      <alignment horizontal="center" vertical="top" wrapText="1"/>
    </xf>
    <xf numFmtId="0" fontId="51" fillId="2" borderId="1" xfId="0" applyFont="1" applyFill="1" applyBorder="1" applyAlignment="1">
      <alignment horizontal="center" vertical="top" wrapText="1"/>
    </xf>
    <xf numFmtId="0" fontId="52" fillId="2" borderId="3" xfId="0" applyFont="1" applyFill="1" applyBorder="1" applyAlignment="1">
      <alignment vertical="top" wrapText="1"/>
    </xf>
    <xf numFmtId="15" fontId="73" fillId="2" borderId="1" xfId="0" applyNumberFormat="1" applyFont="1" applyFill="1" applyBorder="1" applyAlignment="1">
      <alignment horizontal="center" vertical="top" wrapText="1"/>
    </xf>
    <xf numFmtId="0" fontId="51" fillId="2" borderId="3" xfId="0" applyFont="1" applyFill="1" applyBorder="1" applyAlignment="1">
      <alignment horizontal="center" vertical="top" wrapText="1"/>
    </xf>
    <xf numFmtId="15" fontId="100" fillId="2" borderId="1" xfId="0" applyNumberFormat="1" applyFont="1" applyFill="1" applyBorder="1" applyAlignment="1">
      <alignment horizontal="center" vertical="top" wrapText="1"/>
    </xf>
    <xf numFmtId="0" fontId="73" fillId="2" borderId="1" xfId="0" applyFont="1" applyFill="1" applyBorder="1" applyAlignment="1">
      <alignment horizontal="center" vertical="top"/>
    </xf>
    <xf numFmtId="0" fontId="73" fillId="0" borderId="6" xfId="0" applyFont="1" applyFill="1" applyBorder="1" applyAlignment="1">
      <alignment horizontal="center" vertical="center"/>
    </xf>
    <xf numFmtId="0" fontId="69" fillId="0" borderId="35" xfId="0" applyFont="1" applyBorder="1" applyAlignment="1">
      <alignment horizontal="center"/>
    </xf>
    <xf numFmtId="0" fontId="69" fillId="0" borderId="36" xfId="0" applyFont="1" applyBorder="1" applyAlignment="1">
      <alignment horizontal="center"/>
    </xf>
    <xf numFmtId="0" fontId="69" fillId="0" borderId="38" xfId="0" applyFont="1" applyBorder="1" applyAlignment="1">
      <alignment horizontal="center"/>
    </xf>
    <xf numFmtId="0" fontId="69" fillId="0" borderId="39" xfId="0" applyFont="1" applyBorder="1" applyAlignment="1">
      <alignment horizontal="center"/>
    </xf>
    <xf numFmtId="16" fontId="69" fillId="0" borderId="25" xfId="0" applyNumberFormat="1" applyFont="1" applyFill="1" applyBorder="1" applyAlignment="1">
      <alignment horizontal="center"/>
    </xf>
    <xf numFmtId="0" fontId="69" fillId="0" borderId="37" xfId="0" applyFont="1" applyBorder="1" applyAlignment="1">
      <alignment horizontal="center"/>
    </xf>
    <xf numFmtId="0" fontId="49" fillId="0" borderId="1" xfId="0" applyFont="1" applyFill="1" applyBorder="1" applyAlignment="1">
      <alignment horizontal="center" vertical="top" wrapText="1"/>
    </xf>
    <xf numFmtId="0" fontId="49" fillId="2" borderId="1" xfId="0" applyFont="1" applyFill="1" applyBorder="1" applyAlignment="1">
      <alignment horizontal="center" vertical="top"/>
    </xf>
    <xf numFmtId="0" fontId="49" fillId="2" borderId="1" xfId="0" applyFont="1" applyFill="1" applyBorder="1" applyAlignment="1">
      <alignment horizontal="center" vertical="top" wrapText="1"/>
    </xf>
    <xf numFmtId="0" fontId="49" fillId="2" borderId="3" xfId="0" applyFont="1" applyFill="1" applyBorder="1" applyAlignment="1">
      <alignment vertical="top" wrapText="1"/>
    </xf>
    <xf numFmtId="0" fontId="49" fillId="2" borderId="3" xfId="0" applyFont="1" applyFill="1" applyBorder="1" applyAlignment="1">
      <alignment horizontal="center" vertical="top" wrapText="1"/>
    </xf>
    <xf numFmtId="15" fontId="108" fillId="0" borderId="1" xfId="0" applyNumberFormat="1" applyFont="1" applyFill="1" applyBorder="1" applyAlignment="1">
      <alignment horizontal="center" vertical="top" wrapText="1"/>
    </xf>
    <xf numFmtId="0" fontId="49" fillId="0" borderId="0" xfId="0" applyFont="1" applyAlignment="1">
      <alignment horizontal="center"/>
    </xf>
    <xf numFmtId="0" fontId="69" fillId="6" borderId="35" xfId="0" applyFont="1" applyFill="1" applyBorder="1" applyAlignment="1">
      <alignment horizontal="center" wrapText="1"/>
    </xf>
    <xf numFmtId="0" fontId="69" fillId="6" borderId="35" xfId="0" applyFont="1" applyFill="1" applyBorder="1" applyAlignment="1">
      <alignment wrapText="1"/>
    </xf>
    <xf numFmtId="0" fontId="69" fillId="0" borderId="12" xfId="0" applyFont="1" applyBorder="1" applyAlignment="1">
      <alignment horizontal="center"/>
    </xf>
    <xf numFmtId="0" fontId="69" fillId="6" borderId="2" xfId="0" applyFont="1" applyFill="1" applyBorder="1" applyAlignment="1">
      <alignment horizontal="center" wrapText="1"/>
    </xf>
    <xf numFmtId="0" fontId="69" fillId="6" borderId="2" xfId="0" applyFont="1" applyFill="1" applyBorder="1" applyAlignment="1">
      <alignment wrapText="1"/>
    </xf>
    <xf numFmtId="0" fontId="49" fillId="9" borderId="1" xfId="0" applyFont="1" applyFill="1" applyBorder="1" applyAlignment="1">
      <alignment horizontal="center"/>
    </xf>
    <xf numFmtId="0" fontId="49" fillId="2" borderId="1" xfId="0" applyFont="1" applyFill="1" applyBorder="1" applyAlignment="1">
      <alignment horizontal="center"/>
    </xf>
    <xf numFmtId="0" fontId="49" fillId="4" borderId="1" xfId="0" applyFont="1" applyFill="1" applyBorder="1" applyAlignment="1">
      <alignment horizontal="center"/>
    </xf>
    <xf numFmtId="0" fontId="49" fillId="0" borderId="0" xfId="0" applyFont="1"/>
    <xf numFmtId="0" fontId="49" fillId="3" borderId="1" xfId="0" applyFont="1" applyFill="1" applyBorder="1" applyAlignment="1">
      <alignment horizontal="center"/>
    </xf>
    <xf numFmtId="0" fontId="49" fillId="0" borderId="21" xfId="0" applyFont="1" applyFill="1" applyBorder="1" applyAlignment="1">
      <alignment horizontal="center"/>
    </xf>
    <xf numFmtId="0" fontId="49" fillId="0" borderId="7" xfId="0" applyFont="1" applyFill="1" applyBorder="1" applyAlignment="1">
      <alignment horizontal="center"/>
    </xf>
    <xf numFmtId="0" fontId="49" fillId="9" borderId="0" xfId="0" applyFont="1" applyFill="1" applyAlignment="1">
      <alignment horizontal="center"/>
    </xf>
    <xf numFmtId="0" fontId="49" fillId="0" borderId="3" xfId="0" applyFont="1" applyFill="1" applyBorder="1" applyAlignment="1">
      <alignment horizontal="center" vertical="top" wrapText="1"/>
    </xf>
    <xf numFmtId="0" fontId="49" fillId="0" borderId="13" xfId="0" applyFont="1" applyFill="1" applyBorder="1" applyAlignment="1">
      <alignment horizontal="center"/>
    </xf>
    <xf numFmtId="0" fontId="49" fillId="0" borderId="17" xfId="0" applyFont="1" applyFill="1" applyBorder="1" applyAlignment="1">
      <alignment horizontal="center"/>
    </xf>
    <xf numFmtId="0" fontId="49" fillId="0" borderId="18" xfId="0" applyFont="1" applyFill="1" applyBorder="1" applyAlignment="1">
      <alignment horizontal="center"/>
    </xf>
    <xf numFmtId="0" fontId="73" fillId="0" borderId="40" xfId="0" applyFont="1" applyFill="1" applyBorder="1" applyAlignment="1">
      <alignment horizontal="center" vertical="center"/>
    </xf>
    <xf numFmtId="0" fontId="74" fillId="9" borderId="40" xfId="0" applyFont="1" applyFill="1" applyBorder="1" applyAlignment="1">
      <alignment horizontal="center" vertical="center"/>
    </xf>
    <xf numFmtId="15" fontId="108" fillId="2" borderId="1" xfId="0" applyNumberFormat="1" applyFont="1" applyFill="1" applyBorder="1" applyAlignment="1">
      <alignment horizontal="center" vertical="top" wrapText="1"/>
    </xf>
    <xf numFmtId="0" fontId="75" fillId="0" borderId="0" xfId="0" applyFont="1" applyFill="1" applyAlignment="1">
      <alignment wrapText="1"/>
    </xf>
    <xf numFmtId="0" fontId="69" fillId="0" borderId="41" xfId="0" applyFont="1" applyBorder="1" applyAlignment="1">
      <alignment horizontal="center"/>
    </xf>
    <xf numFmtId="0" fontId="74" fillId="9" borderId="1" xfId="0" applyFont="1" applyFill="1" applyBorder="1" applyAlignment="1">
      <alignment horizontal="center" vertical="center"/>
    </xf>
    <xf numFmtId="0" fontId="74" fillId="9" borderId="8" xfId="0" applyFont="1" applyFill="1" applyBorder="1" applyAlignment="1">
      <alignment horizontal="center" vertical="center"/>
    </xf>
    <xf numFmtId="0" fontId="37" fillId="2" borderId="1" xfId="0" applyFont="1" applyFill="1" applyBorder="1" applyAlignment="1">
      <alignment horizontal="center" vertical="top" wrapText="1"/>
    </xf>
    <xf numFmtId="0" fontId="0" fillId="0" borderId="0" xfId="0" applyFont="1" applyFill="1" applyAlignment="1">
      <alignment wrapText="1"/>
    </xf>
    <xf numFmtId="0" fontId="37" fillId="2" borderId="3" xfId="0" applyFont="1" applyFill="1" applyBorder="1" applyAlignment="1">
      <alignment horizontal="center" vertical="top" wrapText="1"/>
    </xf>
    <xf numFmtId="0" fontId="37" fillId="2" borderId="3" xfId="0" applyFont="1" applyFill="1" applyBorder="1" applyAlignment="1">
      <alignment vertical="top" wrapText="1"/>
    </xf>
    <xf numFmtId="0" fontId="35" fillId="2" borderId="1" xfId="0" applyFont="1" applyFill="1" applyBorder="1" applyAlignment="1">
      <alignment horizontal="center" vertical="top" wrapText="1"/>
    </xf>
    <xf numFmtId="0" fontId="35" fillId="2" borderId="3" xfId="0" applyFont="1" applyFill="1" applyBorder="1" applyAlignment="1">
      <alignment horizontal="center" vertical="top" wrapText="1"/>
    </xf>
    <xf numFmtId="0" fontId="35" fillId="0" borderId="0" xfId="0" applyFont="1" applyAlignment="1">
      <alignment horizontal="center"/>
    </xf>
    <xf numFmtId="0" fontId="35" fillId="2" borderId="3" xfId="0" applyFont="1" applyFill="1" applyBorder="1" applyAlignment="1">
      <alignment vertical="top" wrapText="1"/>
    </xf>
    <xf numFmtId="0" fontId="68" fillId="0" borderId="42" xfId="0" applyFont="1" applyFill="1" applyBorder="1" applyAlignment="1">
      <alignment horizontal="center" vertical="center"/>
    </xf>
    <xf numFmtId="0" fontId="73" fillId="0" borderId="3" xfId="0" applyFont="1" applyFill="1" applyBorder="1" applyAlignment="1">
      <alignment horizontal="center" vertical="center"/>
    </xf>
    <xf numFmtId="0" fontId="68" fillId="0" borderId="3" xfId="0" applyFont="1" applyFill="1" applyBorder="1" applyAlignment="1">
      <alignment horizontal="center" vertical="center"/>
    </xf>
    <xf numFmtId="0" fontId="66" fillId="0" borderId="3" xfId="0" applyFont="1" applyFill="1" applyBorder="1" applyAlignment="1">
      <alignment horizontal="center" vertical="center"/>
    </xf>
    <xf numFmtId="0" fontId="64" fillId="0" borderId="3" xfId="0" applyFont="1" applyFill="1" applyBorder="1" applyAlignment="1">
      <alignment horizontal="center" vertical="center"/>
    </xf>
    <xf numFmtId="0" fontId="74" fillId="9" borderId="3" xfId="0" applyFont="1" applyFill="1" applyBorder="1" applyAlignment="1">
      <alignment horizontal="center" vertical="center"/>
    </xf>
    <xf numFmtId="0" fontId="51" fillId="0" borderId="3" xfId="0" applyFont="1" applyFill="1" applyBorder="1" applyAlignment="1">
      <alignment horizontal="center" vertical="center"/>
    </xf>
    <xf numFmtId="0" fontId="35" fillId="2" borderId="1" xfId="0" applyFont="1" applyFill="1" applyBorder="1" applyAlignment="1">
      <alignment horizontal="left" vertical="top" wrapText="1"/>
    </xf>
    <xf numFmtId="0" fontId="67" fillId="0" borderId="3" xfId="0" applyFont="1" applyFill="1" applyBorder="1" applyAlignment="1">
      <alignment horizontal="center" vertical="center"/>
    </xf>
    <xf numFmtId="0" fontId="49" fillId="0" borderId="42" xfId="0" applyFont="1" applyFill="1" applyBorder="1" applyAlignment="1">
      <alignment horizontal="center"/>
    </xf>
    <xf numFmtId="0" fontId="49" fillId="0" borderId="3" xfId="0" applyFont="1" applyFill="1" applyBorder="1" applyAlignment="1">
      <alignment horizontal="center"/>
    </xf>
    <xf numFmtId="0" fontId="74" fillId="9" borderId="43" xfId="0" applyFont="1" applyFill="1" applyBorder="1" applyAlignment="1">
      <alignment horizontal="center"/>
    </xf>
    <xf numFmtId="0" fontId="35" fillId="0" borderId="1" xfId="0" applyFont="1" applyFill="1" applyBorder="1" applyAlignment="1">
      <alignment horizontal="center" vertical="top" wrapText="1"/>
    </xf>
    <xf numFmtId="0" fontId="49" fillId="0" borderId="0" xfId="0" applyFont="1" applyFill="1"/>
    <xf numFmtId="0" fontId="49" fillId="0" borderId="0" xfId="0" applyFont="1" applyFill="1" applyAlignment="1">
      <alignment horizontal="center"/>
    </xf>
    <xf numFmtId="0" fontId="69" fillId="0" borderId="5" xfId="0" applyFont="1" applyBorder="1" applyAlignment="1">
      <alignment horizontal="center"/>
    </xf>
    <xf numFmtId="0" fontId="69" fillId="0" borderId="6" xfId="0" applyFont="1" applyBorder="1" applyAlignment="1">
      <alignment horizontal="center"/>
    </xf>
    <xf numFmtId="16" fontId="69" fillId="0" borderId="44" xfId="0" applyNumberFormat="1" applyFont="1" applyFill="1" applyBorder="1" applyAlignment="1">
      <alignment horizontal="center"/>
    </xf>
    <xf numFmtId="0" fontId="73" fillId="0" borderId="1" xfId="0" applyFont="1" applyFill="1" applyBorder="1" applyAlignment="1">
      <alignment horizontal="center" vertical="top"/>
    </xf>
    <xf numFmtId="0" fontId="35" fillId="0" borderId="0" xfId="0" applyFont="1" applyAlignment="1">
      <alignment horizontal="left"/>
    </xf>
    <xf numFmtId="0" fontId="35" fillId="0" borderId="0" xfId="0" applyFont="1"/>
    <xf numFmtId="0" fontId="35" fillId="9" borderId="0" xfId="0" applyFont="1" applyFill="1" applyAlignment="1">
      <alignment horizontal="center"/>
    </xf>
    <xf numFmtId="0" fontId="35" fillId="2" borderId="1" xfId="0" applyFont="1" applyFill="1" applyBorder="1" applyAlignment="1">
      <alignment horizontal="center" vertical="top"/>
    </xf>
    <xf numFmtId="0" fontId="73" fillId="2" borderId="1" xfId="0" applyFont="1" applyFill="1" applyBorder="1" applyAlignment="1">
      <alignment horizontal="left" vertical="top" wrapText="1"/>
    </xf>
    <xf numFmtId="0" fontId="73" fillId="2" borderId="1" xfId="0" applyFont="1" applyFill="1" applyBorder="1" applyAlignment="1">
      <alignment horizontal="center" vertical="top" wrapText="1"/>
    </xf>
    <xf numFmtId="0" fontId="35" fillId="0" borderId="14" xfId="0" applyFont="1" applyFill="1" applyBorder="1" applyAlignment="1">
      <alignment horizontal="center"/>
    </xf>
    <xf numFmtId="0" fontId="35" fillId="0" borderId="7" xfId="0" applyFont="1" applyFill="1" applyBorder="1" applyAlignment="1">
      <alignment horizontal="center" vertical="center"/>
    </xf>
    <xf numFmtId="17" fontId="73" fillId="2" borderId="1" xfId="0" applyNumberFormat="1" applyFont="1" applyFill="1" applyBorder="1" applyAlignment="1">
      <alignment horizontal="center" vertical="top"/>
    </xf>
    <xf numFmtId="0" fontId="35" fillId="0" borderId="3" xfId="0" applyFont="1" applyFill="1" applyBorder="1" applyAlignment="1">
      <alignment horizontal="center" vertical="center"/>
    </xf>
    <xf numFmtId="0" fontId="74" fillId="9" borderId="15" xfId="0" applyFont="1" applyFill="1" applyBorder="1" applyAlignment="1">
      <alignment horizontal="center"/>
    </xf>
    <xf numFmtId="0" fontId="74" fillId="9" borderId="19" xfId="0" applyFont="1" applyFill="1" applyBorder="1" applyAlignment="1">
      <alignment horizontal="center"/>
    </xf>
    <xf numFmtId="0" fontId="73" fillId="0" borderId="1" xfId="0" applyFont="1" applyFill="1" applyBorder="1" applyAlignment="1">
      <alignment horizontal="center" vertical="center"/>
    </xf>
    <xf numFmtId="0" fontId="73" fillId="0" borderId="10" xfId="0" applyFont="1" applyFill="1" applyBorder="1" applyAlignment="1">
      <alignment horizontal="center" vertical="center"/>
    </xf>
    <xf numFmtId="0" fontId="35" fillId="0" borderId="1" xfId="0" applyFont="1" applyFill="1" applyBorder="1" applyAlignment="1">
      <alignment horizontal="left" vertical="top" wrapText="1"/>
    </xf>
    <xf numFmtId="0" fontId="74" fillId="9" borderId="4" xfId="0" applyFont="1" applyFill="1" applyBorder="1" applyAlignment="1">
      <alignment horizontal="center" vertical="center"/>
    </xf>
    <xf numFmtId="0" fontId="73" fillId="9" borderId="10" xfId="0" applyFont="1" applyFill="1" applyBorder="1" applyAlignment="1">
      <alignment horizontal="center" vertical="center"/>
    </xf>
    <xf numFmtId="0" fontId="69" fillId="6" borderId="35" xfId="0" applyFont="1" applyFill="1" applyBorder="1" applyAlignment="1">
      <alignment horizontal="center" wrapText="1"/>
    </xf>
    <xf numFmtId="0" fontId="37" fillId="0" borderId="1" xfId="0" applyFont="1" applyFill="1" applyBorder="1" applyAlignment="1">
      <alignment horizontal="center" vertical="top" wrapText="1"/>
    </xf>
    <xf numFmtId="0" fontId="35" fillId="2" borderId="3" xfId="0" applyFont="1" applyFill="1" applyBorder="1" applyAlignment="1">
      <alignment horizontal="left" vertical="top" wrapText="1"/>
    </xf>
    <xf numFmtId="0" fontId="0" fillId="0" borderId="0" xfId="0" applyAlignment="1">
      <alignment vertical="top" wrapText="1"/>
    </xf>
    <xf numFmtId="0" fontId="113" fillId="0" borderId="0" xfId="0" applyFont="1" applyAlignment="1">
      <alignment vertical="top" wrapText="1"/>
    </xf>
    <xf numFmtId="19" fontId="0" fillId="0" borderId="0" xfId="0" applyNumberFormat="1" applyAlignment="1">
      <alignment vertical="top"/>
    </xf>
    <xf numFmtId="0" fontId="114" fillId="45" borderId="2" xfId="0" applyFont="1" applyFill="1" applyBorder="1" applyAlignment="1">
      <alignment horizontal="center" vertical="center"/>
    </xf>
    <xf numFmtId="0" fontId="114" fillId="45" borderId="2" xfId="0" applyFont="1" applyFill="1" applyBorder="1" applyAlignment="1">
      <alignment horizontal="center" vertical="center" wrapText="1"/>
    </xf>
    <xf numFmtId="0" fontId="115" fillId="0" borderId="2" xfId="0" applyFont="1" applyBorder="1" applyAlignment="1">
      <alignment horizontal="left" vertical="center"/>
    </xf>
    <xf numFmtId="0" fontId="115" fillId="0" borderId="2" xfId="0" applyFont="1" applyBorder="1" applyAlignment="1">
      <alignment horizontal="left" vertical="center" wrapText="1"/>
    </xf>
    <xf numFmtId="0" fontId="116" fillId="0" borderId="2" xfId="0" applyFont="1" applyFill="1" applyBorder="1" applyAlignment="1">
      <alignment horizontal="left" vertical="center"/>
    </xf>
    <xf numFmtId="0" fontId="116" fillId="0" borderId="2" xfId="0" applyFont="1" applyFill="1" applyBorder="1" applyAlignment="1">
      <alignment horizontal="center" vertical="center"/>
    </xf>
    <xf numFmtId="0" fontId="115" fillId="0" borderId="2" xfId="0" applyFont="1" applyBorder="1" applyAlignment="1">
      <alignment vertical="center"/>
    </xf>
    <xf numFmtId="0" fontId="35" fillId="9" borderId="0" xfId="0" applyFont="1" applyFill="1" applyAlignment="1">
      <alignment horizontal="center" vertical="center"/>
    </xf>
    <xf numFmtId="17" fontId="116" fillId="0" borderId="2" xfId="0" applyNumberFormat="1" applyFont="1" applyFill="1" applyBorder="1" applyAlignment="1">
      <alignment horizontal="center" vertical="center"/>
    </xf>
    <xf numFmtId="0" fontId="115" fillId="0" borderId="2" xfId="0" applyFont="1" applyBorder="1" applyAlignment="1">
      <alignment vertical="center" wrapText="1"/>
    </xf>
    <xf numFmtId="0" fontId="116" fillId="0" borderId="24" xfId="0" applyFont="1" applyFill="1" applyBorder="1" applyAlignment="1">
      <alignment horizontal="center" vertical="center"/>
    </xf>
    <xf numFmtId="0" fontId="115" fillId="46" borderId="46" xfId="0" applyFont="1" applyFill="1" applyBorder="1" applyAlignment="1">
      <alignment horizontal="center" vertical="center"/>
    </xf>
    <xf numFmtId="17" fontId="115" fillId="0" borderId="2" xfId="0" applyNumberFormat="1" applyFont="1" applyBorder="1" applyAlignment="1">
      <alignment horizontal="center" vertical="center"/>
    </xf>
    <xf numFmtId="17" fontId="115" fillId="0" borderId="45" xfId="0" applyNumberFormat="1" applyFont="1" applyBorder="1" applyAlignment="1">
      <alignment horizontal="center" vertical="center"/>
    </xf>
    <xf numFmtId="0" fontId="73" fillId="2" borderId="8" xfId="0" applyFont="1" applyFill="1" applyBorder="1" applyAlignment="1">
      <alignment horizontal="center"/>
    </xf>
    <xf numFmtId="15" fontId="115" fillId="0" borderId="2" xfId="0" applyNumberFormat="1" applyFont="1" applyBorder="1" applyAlignment="1">
      <alignment horizontal="center" vertical="center"/>
    </xf>
    <xf numFmtId="0" fontId="115" fillId="0" borderId="2" xfId="0" applyFont="1" applyBorder="1" applyAlignment="1">
      <alignment wrapText="1"/>
    </xf>
    <xf numFmtId="0" fontId="116" fillId="0" borderId="24" xfId="0" applyFont="1" applyFill="1" applyBorder="1" applyAlignment="1">
      <alignment horizontal="center" vertical="center" wrapText="1"/>
    </xf>
    <xf numFmtId="0" fontId="116" fillId="0" borderId="2" xfId="0" applyFont="1" applyFill="1" applyBorder="1" applyAlignment="1">
      <alignment horizontal="center" vertical="center" wrapText="1"/>
    </xf>
    <xf numFmtId="0" fontId="49" fillId="2" borderId="3" xfId="0" applyFont="1" applyFill="1" applyBorder="1" applyAlignment="1">
      <alignment horizontal="left" vertical="top" wrapText="1"/>
    </xf>
    <xf numFmtId="0" fontId="51" fillId="2" borderId="20" xfId="0" applyFont="1" applyFill="1" applyBorder="1" applyAlignment="1">
      <alignment horizontal="left" vertical="top" wrapText="1"/>
    </xf>
    <xf numFmtId="0" fontId="69" fillId="6" borderId="2" xfId="0" applyFont="1" applyFill="1" applyBorder="1" applyAlignment="1">
      <alignment horizontal="center" wrapText="1"/>
    </xf>
    <xf numFmtId="0" fontId="69" fillId="6" borderId="2" xfId="0" applyFont="1" applyFill="1" applyBorder="1" applyAlignment="1">
      <alignment wrapText="1"/>
    </xf>
    <xf numFmtId="0" fontId="114" fillId="45" borderId="2" xfId="0" applyFont="1" applyFill="1" applyBorder="1" applyAlignment="1">
      <alignment horizontal="left" vertical="center" wrapText="1"/>
    </xf>
    <xf numFmtId="15" fontId="116" fillId="0" borderId="2" xfId="0" applyNumberFormat="1" applyFont="1" applyFill="1" applyBorder="1" applyAlignment="1">
      <alignment horizontal="center" vertical="center"/>
    </xf>
    <xf numFmtId="16" fontId="117" fillId="0" borderId="55" xfId="0" applyNumberFormat="1" applyFont="1" applyFill="1" applyBorder="1" applyAlignment="1">
      <alignment horizontal="left"/>
    </xf>
    <xf numFmtId="0" fontId="117" fillId="0" borderId="57" xfId="0" applyFont="1" applyFill="1" applyBorder="1" applyAlignment="1">
      <alignment horizontal="center"/>
    </xf>
    <xf numFmtId="0" fontId="117" fillId="48" borderId="58" xfId="0" applyFont="1" applyFill="1" applyBorder="1" applyAlignment="1">
      <alignment horizontal="center"/>
    </xf>
    <xf numFmtId="0" fontId="117" fillId="5" borderId="58" xfId="0" applyFont="1" applyFill="1" applyBorder="1" applyAlignment="1">
      <alignment horizontal="center"/>
    </xf>
    <xf numFmtId="0" fontId="117" fillId="0" borderId="0" xfId="0" applyFont="1" applyFill="1" applyBorder="1" applyAlignment="1">
      <alignment horizontal="center"/>
    </xf>
    <xf numFmtId="0" fontId="117" fillId="0" borderId="65" xfId="0" applyFont="1" applyFill="1" applyBorder="1" applyAlignment="1">
      <alignment horizontal="right"/>
    </xf>
    <xf numFmtId="0" fontId="116" fillId="0" borderId="2" xfId="0" applyFont="1" applyFill="1" applyBorder="1" applyAlignment="1">
      <alignment horizontal="left" vertical="center" wrapText="1"/>
    </xf>
    <xf numFmtId="17" fontId="116" fillId="0" borderId="2" xfId="0" applyNumberFormat="1" applyFont="1" applyFill="1" applyBorder="1" applyAlignment="1">
      <alignment horizontal="left" vertical="top" wrapText="1"/>
    </xf>
    <xf numFmtId="0" fontId="116" fillId="0" borderId="2" xfId="0" applyFont="1" applyFill="1" applyBorder="1" applyAlignment="1">
      <alignment horizontal="left" vertical="top" wrapText="1"/>
    </xf>
    <xf numFmtId="0" fontId="20" fillId="0" borderId="0" xfId="0" applyFont="1"/>
    <xf numFmtId="17" fontId="97" fillId="0" borderId="35" xfId="0" applyNumberFormat="1" applyFont="1" applyBorder="1" applyAlignment="1">
      <alignment horizontal="center"/>
    </xf>
    <xf numFmtId="17" fontId="97" fillId="0" borderId="49" xfId="0" applyNumberFormat="1" applyFont="1" applyBorder="1" applyAlignment="1">
      <alignment horizontal="center"/>
    </xf>
    <xf numFmtId="17" fontId="97" fillId="0" borderId="36" xfId="0" applyNumberFormat="1" applyFont="1" applyBorder="1" applyAlignment="1">
      <alignment horizontal="center"/>
    </xf>
    <xf numFmtId="0" fontId="20" fillId="0" borderId="24" xfId="0" applyFont="1" applyFill="1" applyBorder="1" applyAlignment="1">
      <alignment horizontal="left"/>
    </xf>
    <xf numFmtId="0" fontId="20" fillId="0" borderId="55" xfId="0" applyFont="1" applyFill="1" applyBorder="1" applyAlignment="1">
      <alignment horizontal="left"/>
    </xf>
    <xf numFmtId="0" fontId="20" fillId="0" borderId="24" xfId="0" applyFont="1" applyBorder="1" applyAlignment="1">
      <alignment horizontal="center"/>
    </xf>
    <xf numFmtId="0" fontId="20" fillId="0" borderId="2" xfId="0" applyFont="1" applyBorder="1" applyAlignment="1">
      <alignment horizontal="center"/>
    </xf>
    <xf numFmtId="0" fontId="20" fillId="0" borderId="56" xfId="0" applyFont="1" applyBorder="1" applyAlignment="1">
      <alignment horizontal="center"/>
    </xf>
    <xf numFmtId="0" fontId="20" fillId="47" borderId="57" xfId="0" applyFont="1" applyFill="1" applyBorder="1" applyAlignment="1">
      <alignment horizontal="center"/>
    </xf>
    <xf numFmtId="0" fontId="20" fillId="47" borderId="58" xfId="0" applyFont="1" applyFill="1" applyBorder="1" applyAlignment="1">
      <alignment horizontal="center"/>
    </xf>
    <xf numFmtId="0" fontId="20" fillId="0" borderId="59" xfId="0" applyFont="1" applyFill="1" applyBorder="1"/>
    <xf numFmtId="0" fontId="20" fillId="0" borderId="57" xfId="0" applyFont="1" applyFill="1" applyBorder="1"/>
    <xf numFmtId="0" fontId="20" fillId="0" borderId="60" xfId="0" applyFont="1" applyFill="1" applyBorder="1"/>
    <xf numFmtId="0" fontId="20" fillId="48" borderId="59" xfId="0" applyFont="1" applyFill="1" applyBorder="1" applyAlignment="1">
      <alignment horizontal="center"/>
    </xf>
    <xf numFmtId="0" fontId="20" fillId="48" borderId="57" xfId="0" applyFont="1" applyFill="1" applyBorder="1" applyAlignment="1">
      <alignment horizontal="center"/>
    </xf>
    <xf numFmtId="0" fontId="20" fillId="0" borderId="60" xfId="0" applyFont="1" applyBorder="1"/>
    <xf numFmtId="0" fontId="20" fillId="0" borderId="64" xfId="0" applyFont="1" applyBorder="1" applyAlignment="1">
      <alignment horizontal="center"/>
    </xf>
    <xf numFmtId="0" fontId="20" fillId="5" borderId="59" xfId="0" applyFont="1" applyFill="1" applyBorder="1" applyAlignment="1">
      <alignment horizontal="center"/>
    </xf>
    <xf numFmtId="0" fontId="20" fillId="0" borderId="57" xfId="0" applyFont="1" applyBorder="1"/>
    <xf numFmtId="0" fontId="20" fillId="0" borderId="66" xfId="0" applyFont="1" applyFill="1" applyBorder="1" applyAlignment="1">
      <alignment horizontal="left"/>
    </xf>
    <xf numFmtId="0" fontId="20" fillId="0" borderId="0" xfId="0" applyFont="1" applyFill="1" applyBorder="1"/>
    <xf numFmtId="16" fontId="117" fillId="0" borderId="2" xfId="0" applyNumberFormat="1" applyFont="1" applyFill="1" applyBorder="1" applyAlignment="1">
      <alignment horizontal="left"/>
    </xf>
    <xf numFmtId="0" fontId="35" fillId="2" borderId="4" xfId="0" applyFont="1" applyFill="1" applyBorder="1" applyAlignment="1">
      <alignment horizontal="left" vertical="top" wrapText="1"/>
    </xf>
    <xf numFmtId="0" fontId="73" fillId="0" borderId="11" xfId="0" applyFont="1" applyFill="1" applyBorder="1" applyAlignment="1">
      <alignment horizontal="center" vertical="center"/>
    </xf>
    <xf numFmtId="0" fontId="69" fillId="0" borderId="67" xfId="0" applyFont="1" applyBorder="1" applyAlignment="1">
      <alignment horizontal="center"/>
    </xf>
    <xf numFmtId="0" fontId="18" fillId="48" borderId="2" xfId="0" applyFont="1" applyFill="1" applyBorder="1" applyAlignment="1">
      <alignment horizontal="center" wrapText="1"/>
    </xf>
    <xf numFmtId="0" fontId="117" fillId="0" borderId="59" xfId="0" applyFont="1" applyFill="1" applyBorder="1" applyAlignment="1">
      <alignment horizontal="center"/>
    </xf>
    <xf numFmtId="0" fontId="117" fillId="0" borderId="24" xfId="0" applyFont="1" applyFill="1" applyBorder="1" applyAlignment="1">
      <alignment horizontal="center"/>
    </xf>
    <xf numFmtId="0" fontId="18" fillId="47" borderId="24" xfId="0" applyFont="1" applyFill="1" applyBorder="1" applyAlignment="1">
      <alignment horizontal="left" wrapText="1"/>
    </xf>
    <xf numFmtId="0" fontId="20" fillId="0" borderId="59" xfId="0" applyFont="1" applyFill="1" applyBorder="1" applyAlignment="1">
      <alignment horizontal="center"/>
    </xf>
    <xf numFmtId="0" fontId="97" fillId="47" borderId="68" xfId="0" applyFont="1" applyFill="1" applyBorder="1" applyAlignment="1">
      <alignment horizontal="left" vertical="center"/>
    </xf>
    <xf numFmtId="0" fontId="97" fillId="48" borderId="68" xfId="0" applyFont="1" applyFill="1" applyBorder="1" applyAlignment="1">
      <alignment horizontal="left" vertical="center"/>
    </xf>
    <xf numFmtId="0" fontId="97" fillId="5" borderId="68" xfId="0" applyFont="1" applyFill="1" applyBorder="1" applyAlignment="1">
      <alignment horizontal="left" vertical="center"/>
    </xf>
    <xf numFmtId="0" fontId="17" fillId="5" borderId="24" xfId="0" applyFont="1" applyFill="1" applyBorder="1" applyAlignment="1">
      <alignment horizontal="center" wrapText="1"/>
    </xf>
    <xf numFmtId="0" fontId="73" fillId="2" borderId="7" xfId="0" applyFont="1" applyFill="1" applyBorder="1" applyAlignment="1">
      <alignment horizontal="center"/>
    </xf>
    <xf numFmtId="0" fontId="74" fillId="9" borderId="9" xfId="0" applyFont="1" applyFill="1" applyBorder="1" applyAlignment="1">
      <alignment horizontal="center" vertical="center"/>
    </xf>
    <xf numFmtId="0" fontId="69" fillId="6" borderId="2" xfId="0" applyFont="1" applyFill="1" applyBorder="1" applyAlignment="1">
      <alignment horizontal="center" wrapText="1"/>
    </xf>
    <xf numFmtId="0" fontId="116" fillId="0" borderId="12" xfId="0" applyFont="1" applyFill="1" applyBorder="1" applyAlignment="1">
      <alignment horizontal="center" vertical="center"/>
    </xf>
    <xf numFmtId="17" fontId="116" fillId="0" borderId="2" xfId="0" applyNumberFormat="1" applyFont="1" applyFill="1" applyBorder="1" applyAlignment="1">
      <alignment horizontal="left" vertical="center" wrapText="1"/>
    </xf>
    <xf numFmtId="0" fontId="119" fillId="0" borderId="0" xfId="0" applyFont="1" applyAlignment="1">
      <alignment horizontal="center"/>
    </xf>
    <xf numFmtId="0" fontId="69" fillId="6" borderId="2" xfId="0" applyFont="1" applyFill="1" applyBorder="1" applyAlignment="1">
      <alignment horizontal="center" wrapText="1"/>
    </xf>
    <xf numFmtId="0" fontId="73" fillId="0" borderId="67" xfId="0" applyFont="1" applyFill="1" applyBorder="1" applyAlignment="1">
      <alignment horizontal="center" vertical="center"/>
    </xf>
    <xf numFmtId="0" fontId="73" fillId="0" borderId="72" xfId="0" applyFont="1" applyFill="1" applyBorder="1" applyAlignment="1">
      <alignment horizontal="center" vertical="center"/>
    </xf>
    <xf numFmtId="0" fontId="73" fillId="0" borderId="73" xfId="0" applyFont="1" applyFill="1" applyBorder="1" applyAlignment="1">
      <alignment horizontal="center" vertical="center"/>
    </xf>
    <xf numFmtId="0" fontId="116" fillId="0" borderId="12" xfId="0" applyFont="1" applyFill="1" applyBorder="1" applyAlignment="1">
      <alignment horizontal="center" vertical="center"/>
    </xf>
    <xf numFmtId="0" fontId="73" fillId="9" borderId="7" xfId="0" applyFont="1" applyFill="1" applyBorder="1" applyAlignment="1">
      <alignment horizontal="center" vertical="center"/>
    </xf>
    <xf numFmtId="0" fontId="100" fillId="0" borderId="1" xfId="0" applyFont="1" applyFill="1" applyBorder="1" applyAlignment="1">
      <alignment horizontal="center" vertical="top"/>
    </xf>
    <xf numFmtId="0" fontId="68" fillId="3" borderId="7" xfId="0" applyFont="1" applyFill="1" applyBorder="1" applyAlignment="1">
      <alignment horizontal="center" vertical="center"/>
    </xf>
    <xf numFmtId="0" fontId="73" fillId="2" borderId="5" xfId="0" applyFont="1" applyFill="1" applyBorder="1" applyAlignment="1">
      <alignment horizontal="center" vertical="center"/>
    </xf>
    <xf numFmtId="0" fontId="74" fillId="9" borderId="6" xfId="0" applyFont="1" applyFill="1" applyBorder="1" applyAlignment="1">
      <alignment horizontal="center" vertical="center"/>
    </xf>
    <xf numFmtId="0" fontId="35" fillId="0" borderId="43" xfId="0" applyFont="1" applyFill="1" applyBorder="1" applyAlignment="1">
      <alignment horizontal="center" vertical="center"/>
    </xf>
    <xf numFmtId="0" fontId="74" fillId="9" borderId="10" xfId="0" applyFont="1" applyFill="1" applyBorder="1" applyAlignment="1">
      <alignment horizontal="center" vertical="center"/>
    </xf>
    <xf numFmtId="0" fontId="0" fillId="0" borderId="0" xfId="0" applyNumberFormat="1" applyFill="1" applyAlignment="1">
      <alignment wrapText="1"/>
    </xf>
    <xf numFmtId="16" fontId="69" fillId="0" borderId="0" xfId="0" applyNumberFormat="1" applyFont="1" applyFill="1" applyBorder="1" applyAlignment="1">
      <alignment horizontal="center"/>
    </xf>
    <xf numFmtId="0" fontId="69" fillId="0" borderId="74" xfId="0" applyFont="1" applyBorder="1" applyAlignment="1">
      <alignment horizontal="center"/>
    </xf>
    <xf numFmtId="0" fontId="35" fillId="0" borderId="0" xfId="0" applyFont="1" applyFill="1" applyBorder="1" applyAlignment="1">
      <alignment horizontal="center" vertical="top" wrapText="1"/>
    </xf>
    <xf numFmtId="0" fontId="68" fillId="0" borderId="0" xfId="0" applyFont="1" applyFill="1" applyAlignment="1">
      <alignment horizontal="center"/>
    </xf>
    <xf numFmtId="17" fontId="69" fillId="0" borderId="0" xfId="0" applyNumberFormat="1" applyFont="1" applyFill="1" applyBorder="1" applyAlignment="1">
      <alignment horizontal="center"/>
    </xf>
    <xf numFmtId="0" fontId="69" fillId="0" borderId="0" xfId="0" applyFont="1" applyFill="1" applyBorder="1" applyAlignment="1">
      <alignment horizontal="center"/>
    </xf>
    <xf numFmtId="0" fontId="73" fillId="0" borderId="0" xfId="0" applyFont="1" applyFill="1" applyBorder="1" applyAlignment="1">
      <alignment horizontal="center" vertical="center"/>
    </xf>
    <xf numFmtId="0" fontId="74" fillId="0" borderId="0" xfId="0" applyFont="1" applyFill="1" applyBorder="1" applyAlignment="1">
      <alignment horizontal="center" vertical="center"/>
    </xf>
    <xf numFmtId="0" fontId="69" fillId="0" borderId="0" xfId="0" applyFont="1" applyFill="1" applyBorder="1" applyAlignment="1">
      <alignment horizontal="center" wrapText="1"/>
    </xf>
    <xf numFmtId="0" fontId="35" fillId="0" borderId="0" xfId="0" applyFont="1" applyFill="1" applyBorder="1" applyAlignment="1">
      <alignment horizontal="center" vertical="top"/>
    </xf>
    <xf numFmtId="0" fontId="73" fillId="2" borderId="6" xfId="0" applyFont="1" applyFill="1" applyBorder="1" applyAlignment="1">
      <alignment horizontal="center" vertical="center"/>
    </xf>
    <xf numFmtId="0" fontId="73" fillId="2" borderId="10" xfId="0" applyFont="1" applyFill="1" applyBorder="1" applyAlignment="1">
      <alignment horizontal="center" vertical="center"/>
    </xf>
    <xf numFmtId="0" fontId="73" fillId="2" borderId="21" xfId="0" applyFont="1" applyFill="1" applyBorder="1" applyAlignment="1">
      <alignment horizontal="center" vertical="center"/>
    </xf>
    <xf numFmtId="0" fontId="73" fillId="4" borderId="8" xfId="0" applyFont="1" applyFill="1" applyBorder="1" applyAlignment="1">
      <alignment horizontal="center" vertical="center"/>
    </xf>
    <xf numFmtId="0" fontId="69" fillId="9" borderId="0" xfId="0" applyFont="1" applyFill="1" applyBorder="1" applyAlignment="1">
      <alignment horizontal="center" wrapText="1"/>
    </xf>
    <xf numFmtId="0" fontId="68" fillId="9" borderId="0" xfId="0" applyFont="1" applyFill="1" applyBorder="1" applyAlignment="1">
      <alignment horizontal="center"/>
    </xf>
    <xf numFmtId="0" fontId="35" fillId="0" borderId="1" xfId="0" applyFont="1" applyFill="1" applyBorder="1" applyAlignment="1">
      <alignment horizontal="left" vertical="top" wrapText="1"/>
    </xf>
    <xf numFmtId="0" fontId="73" fillId="4" borderId="1" xfId="0" applyFont="1" applyFill="1" applyBorder="1" applyAlignment="1">
      <alignment horizontal="center" vertical="center"/>
    </xf>
    <xf numFmtId="0" fontId="73" fillId="3" borderId="7" xfId="0" applyFont="1" applyFill="1" applyBorder="1" applyAlignment="1">
      <alignment horizontal="center" vertical="center"/>
    </xf>
    <xf numFmtId="0" fontId="35" fillId="0" borderId="1" xfId="0" applyFont="1" applyFill="1" applyBorder="1" applyAlignment="1">
      <alignment horizontal="left" vertical="top" wrapText="1"/>
    </xf>
    <xf numFmtId="0" fontId="73" fillId="3" borderId="8" xfId="0" applyFont="1" applyFill="1" applyBorder="1" applyAlignment="1">
      <alignment horizontal="center" vertical="center"/>
    </xf>
    <xf numFmtId="0" fontId="73" fillId="4" borderId="5" xfId="0" applyFont="1" applyFill="1" applyBorder="1" applyAlignment="1">
      <alignment horizontal="center" vertical="center"/>
    </xf>
    <xf numFmtId="0" fontId="73" fillId="4" borderId="6" xfId="0" applyFont="1" applyFill="1" applyBorder="1" applyAlignment="1">
      <alignment horizontal="center" vertical="center"/>
    </xf>
    <xf numFmtId="0" fontId="73" fillId="2" borderId="42" xfId="0" applyFont="1" applyFill="1" applyBorder="1" applyAlignment="1">
      <alignment horizontal="center"/>
    </xf>
    <xf numFmtId="0" fontId="73" fillId="9" borderId="7" xfId="0" applyFont="1" applyFill="1" applyBorder="1" applyAlignment="1">
      <alignment horizontal="center"/>
    </xf>
    <xf numFmtId="0" fontId="74" fillId="9" borderId="5" xfId="0" applyFont="1" applyFill="1" applyBorder="1" applyAlignment="1">
      <alignment horizontal="center"/>
    </xf>
    <xf numFmtId="0" fontId="68" fillId="4" borderId="21" xfId="0" applyFont="1" applyFill="1" applyBorder="1" applyAlignment="1">
      <alignment horizontal="center" vertical="center"/>
    </xf>
    <xf numFmtId="0" fontId="68" fillId="4" borderId="7" xfId="0" applyFont="1" applyFill="1" applyBorder="1" applyAlignment="1">
      <alignment horizontal="center" vertical="center"/>
    </xf>
    <xf numFmtId="0" fontId="73" fillId="3" borderId="9" xfId="0" applyFont="1" applyFill="1" applyBorder="1" applyAlignment="1">
      <alignment horizontal="center" vertical="center"/>
    </xf>
    <xf numFmtId="0" fontId="73" fillId="49" borderId="7" xfId="0" applyFont="1" applyFill="1" applyBorder="1" applyAlignment="1">
      <alignment horizontal="center" vertical="center"/>
    </xf>
    <xf numFmtId="0" fontId="120" fillId="9" borderId="0" xfId="0" applyFont="1" applyFill="1" applyAlignment="1">
      <alignment horizontal="left" vertical="center"/>
    </xf>
    <xf numFmtId="0" fontId="74" fillId="9" borderId="0" xfId="0" applyFont="1" applyFill="1" applyAlignment="1">
      <alignment horizontal="center" vertical="center"/>
    </xf>
    <xf numFmtId="0" fontId="74" fillId="9" borderId="0" xfId="0" applyFont="1" applyFill="1" applyAlignment="1">
      <alignment vertical="center"/>
    </xf>
    <xf numFmtId="0" fontId="73" fillId="9" borderId="21" xfId="0" applyFont="1" applyFill="1" applyBorder="1" applyAlignment="1">
      <alignment horizontal="center" vertical="center"/>
    </xf>
    <xf numFmtId="0" fontId="73" fillId="3" borderId="1" xfId="0" applyFont="1" applyFill="1" applyBorder="1" applyAlignment="1">
      <alignment horizontal="center" vertical="center"/>
    </xf>
    <xf numFmtId="0" fontId="73" fillId="3" borderId="10" xfId="0" applyFont="1" applyFill="1" applyBorder="1" applyAlignment="1">
      <alignment horizontal="center" vertical="center"/>
    </xf>
    <xf numFmtId="0" fontId="73" fillId="9" borderId="1" xfId="0" applyFont="1" applyFill="1" applyBorder="1" applyAlignment="1">
      <alignment horizontal="center"/>
    </xf>
    <xf numFmtId="0" fontId="73" fillId="9" borderId="1" xfId="0" applyFont="1" applyFill="1" applyBorder="1" applyAlignment="1">
      <alignment horizontal="center" vertical="center"/>
    </xf>
    <xf numFmtId="0" fontId="73" fillId="3" borderId="5" xfId="0" applyFont="1" applyFill="1" applyBorder="1" applyAlignment="1">
      <alignment horizontal="center" vertical="center"/>
    </xf>
    <xf numFmtId="0" fontId="73" fillId="9" borderId="5" xfId="0" applyFont="1" applyFill="1" applyBorder="1" applyAlignment="1">
      <alignment horizontal="center" vertical="center"/>
    </xf>
    <xf numFmtId="0" fontId="73" fillId="74" borderId="7" xfId="0" applyFont="1" applyFill="1" applyBorder="1" applyAlignment="1">
      <alignment horizontal="center" vertical="center"/>
    </xf>
    <xf numFmtId="0" fontId="73" fillId="49" borderId="1" xfId="0" applyFont="1" applyFill="1" applyBorder="1" applyAlignment="1">
      <alignment horizontal="center" vertical="center"/>
    </xf>
    <xf numFmtId="0" fontId="74" fillId="2" borderId="8" xfId="0" applyFont="1" applyFill="1" applyBorder="1" applyAlignment="1">
      <alignment horizontal="center" vertical="center"/>
    </xf>
    <xf numFmtId="0" fontId="35" fillId="0" borderId="86" xfId="0" applyFont="1" applyFill="1" applyBorder="1" applyAlignment="1">
      <alignment horizontal="center" vertical="center"/>
    </xf>
    <xf numFmtId="0" fontId="73" fillId="0" borderId="87" xfId="0" applyFont="1" applyFill="1" applyBorder="1" applyAlignment="1">
      <alignment horizontal="center" vertical="center"/>
    </xf>
    <xf numFmtId="0" fontId="73" fillId="0" borderId="25" xfId="0" applyFont="1" applyFill="1" applyBorder="1" applyAlignment="1">
      <alignment horizontal="center" vertical="center"/>
    </xf>
    <xf numFmtId="0" fontId="35" fillId="0" borderId="88" xfId="0" applyFont="1" applyFill="1" applyBorder="1" applyAlignment="1">
      <alignment horizontal="center" vertical="center"/>
    </xf>
    <xf numFmtId="0" fontId="73" fillId="0" borderId="89" xfId="0" applyFont="1" applyFill="1" applyBorder="1" applyAlignment="1">
      <alignment horizontal="center" vertical="center"/>
    </xf>
    <xf numFmtId="0" fontId="73" fillId="0" borderId="90" xfId="0" applyFont="1" applyFill="1" applyBorder="1" applyAlignment="1">
      <alignment horizontal="center" vertical="center"/>
    </xf>
    <xf numFmtId="0" fontId="68" fillId="0" borderId="91" xfId="0" applyFont="1" applyFill="1" applyBorder="1" applyAlignment="1">
      <alignment horizontal="center" vertical="center"/>
    </xf>
    <xf numFmtId="0" fontId="35" fillId="0" borderId="92" xfId="0" applyFont="1" applyFill="1" applyBorder="1" applyAlignment="1">
      <alignment horizontal="center" vertical="center"/>
    </xf>
    <xf numFmtId="0" fontId="73" fillId="0" borderId="93" xfId="0" applyFont="1" applyFill="1" applyBorder="1" applyAlignment="1">
      <alignment horizontal="center" vertical="center"/>
    </xf>
    <xf numFmtId="0" fontId="73" fillId="0" borderId="94" xfId="0" applyFont="1" applyFill="1" applyBorder="1" applyAlignment="1">
      <alignment horizontal="center" vertical="center"/>
    </xf>
    <xf numFmtId="0" fontId="73" fillId="9" borderId="91" xfId="0" applyFont="1" applyFill="1" applyBorder="1" applyAlignment="1">
      <alignment horizontal="center" vertical="center"/>
    </xf>
    <xf numFmtId="0" fontId="73" fillId="9" borderId="93" xfId="0" applyFont="1" applyFill="1" applyBorder="1" applyAlignment="1">
      <alignment horizontal="center" vertical="center"/>
    </xf>
    <xf numFmtId="0" fontId="74" fillId="9" borderId="94" xfId="0" applyFont="1" applyFill="1" applyBorder="1" applyAlignment="1">
      <alignment horizontal="center" vertical="center"/>
    </xf>
    <xf numFmtId="0" fontId="74" fillId="9" borderId="91" xfId="0" applyFont="1" applyFill="1" applyBorder="1" applyAlignment="1">
      <alignment horizontal="center" vertical="center"/>
    </xf>
    <xf numFmtId="0" fontId="74" fillId="9" borderId="93" xfId="0" applyFont="1" applyFill="1" applyBorder="1" applyAlignment="1">
      <alignment horizontal="center" vertical="center"/>
    </xf>
    <xf numFmtId="0" fontId="68" fillId="75" borderId="0" xfId="0" applyFont="1" applyFill="1" applyAlignment="1">
      <alignment vertical="center"/>
    </xf>
    <xf numFmtId="0" fontId="68" fillId="5" borderId="0" xfId="0" applyFont="1" applyFill="1" applyAlignment="1">
      <alignment vertical="center"/>
    </xf>
    <xf numFmtId="0" fontId="68" fillId="76" borderId="0" xfId="0" applyFont="1" applyFill="1" applyAlignment="1">
      <alignment vertical="center"/>
    </xf>
    <xf numFmtId="0" fontId="73" fillId="9" borderId="5" xfId="0" applyFont="1" applyFill="1" applyBorder="1" applyAlignment="1">
      <alignment horizontal="center"/>
    </xf>
    <xf numFmtId="0" fontId="73" fillId="74" borderId="21" xfId="0" applyFont="1" applyFill="1" applyBorder="1" applyAlignment="1">
      <alignment horizontal="center" vertical="center"/>
    </xf>
    <xf numFmtId="0" fontId="73" fillId="74" borderId="5" xfId="0" applyFont="1" applyFill="1" applyBorder="1" applyAlignment="1">
      <alignment horizontal="center" vertical="center"/>
    </xf>
    <xf numFmtId="0" fontId="73" fillId="4" borderId="21" xfId="0" applyFont="1" applyFill="1" applyBorder="1" applyAlignment="1">
      <alignment horizontal="center" vertical="center"/>
    </xf>
    <xf numFmtId="0" fontId="73" fillId="4" borderId="7" xfId="0" applyFont="1" applyFill="1" applyBorder="1" applyAlignment="1">
      <alignment horizontal="center" vertical="center"/>
    </xf>
    <xf numFmtId="0" fontId="73" fillId="74" borderId="1" xfId="0" applyFont="1" applyFill="1" applyBorder="1" applyAlignment="1">
      <alignment horizontal="center" vertical="center"/>
    </xf>
    <xf numFmtId="0" fontId="1" fillId="0" borderId="2" xfId="52640" applyBorder="1"/>
    <xf numFmtId="16" fontId="97" fillId="0" borderId="2" xfId="52640" applyNumberFormat="1" applyFont="1" applyBorder="1"/>
    <xf numFmtId="0" fontId="97" fillId="0" borderId="2" xfId="52640" applyFont="1" applyBorder="1"/>
    <xf numFmtId="0" fontId="163" fillId="0" borderId="0" xfId="52640" applyFont="1"/>
    <xf numFmtId="0" fontId="95" fillId="0" borderId="0" xfId="52640" applyFont="1"/>
    <xf numFmtId="0" fontId="1" fillId="0" borderId="0" xfId="52640"/>
    <xf numFmtId="0" fontId="177" fillId="0" borderId="2" xfId="52640" applyFont="1" applyBorder="1"/>
    <xf numFmtId="0" fontId="177" fillId="0" borderId="2" xfId="52640" applyFont="1" applyFill="1" applyBorder="1"/>
    <xf numFmtId="0" fontId="178" fillId="0" borderId="76" xfId="52640" applyFont="1" applyFill="1" applyBorder="1"/>
    <xf numFmtId="0" fontId="97" fillId="0" borderId="0" xfId="52640" applyFont="1"/>
    <xf numFmtId="0" fontId="170" fillId="0" borderId="0" xfId="52640" applyFont="1"/>
    <xf numFmtId="16" fontId="163" fillId="0" borderId="2" xfId="52640" applyNumberFormat="1" applyFont="1" applyBorder="1"/>
    <xf numFmtId="16" fontId="95" fillId="0" borderId="2" xfId="52640" applyNumberFormat="1" applyFont="1" applyBorder="1"/>
    <xf numFmtId="16" fontId="163" fillId="45" borderId="2" xfId="52640" applyNumberFormat="1" applyFont="1" applyFill="1" applyBorder="1"/>
    <xf numFmtId="0" fontId="163" fillId="0" borderId="2" xfId="52640" applyFont="1" applyBorder="1"/>
    <xf numFmtId="0" fontId="95" fillId="0" borderId="2" xfId="52640" applyFont="1" applyBorder="1"/>
    <xf numFmtId="0" fontId="179" fillId="0" borderId="2" xfId="52640" applyFont="1" applyBorder="1"/>
    <xf numFmtId="0" fontId="180" fillId="0" borderId="2" xfId="52640" applyFont="1" applyBorder="1"/>
    <xf numFmtId="0" fontId="165" fillId="0" borderId="2" xfId="52640" applyFont="1" applyBorder="1"/>
    <xf numFmtId="0" fontId="180" fillId="0" borderId="0" xfId="52640" applyFont="1"/>
    <xf numFmtId="0" fontId="163" fillId="77" borderId="2" xfId="52640" applyFont="1" applyFill="1" applyBorder="1"/>
    <xf numFmtId="0" fontId="179" fillId="0" borderId="2" xfId="52640" applyFont="1" applyFill="1" applyBorder="1"/>
    <xf numFmtId="0" fontId="180" fillId="77" borderId="2" xfId="52640" applyFont="1" applyFill="1" applyBorder="1"/>
    <xf numFmtId="0" fontId="177" fillId="0" borderId="76" xfId="52640" applyFont="1" applyFill="1" applyBorder="1"/>
    <xf numFmtId="0" fontId="181" fillId="77" borderId="2" xfId="52640" applyFont="1" applyFill="1" applyBorder="1"/>
    <xf numFmtId="0" fontId="1" fillId="0" borderId="0" xfId="52641" applyBorder="1"/>
    <xf numFmtId="0" fontId="1" fillId="0" borderId="0" xfId="52641"/>
    <xf numFmtId="0" fontId="0" fillId="0" borderId="0" xfId="52641" applyFont="1"/>
    <xf numFmtId="0" fontId="162" fillId="0" borderId="0" xfId="52641" applyFont="1"/>
    <xf numFmtId="0" fontId="163" fillId="0" borderId="0" xfId="52641" applyFont="1"/>
    <xf numFmtId="0" fontId="164" fillId="0" borderId="0" xfId="52641" applyFont="1" applyBorder="1"/>
    <xf numFmtId="16" fontId="0" fillId="0" borderId="0" xfId="52641" applyNumberFormat="1" applyFont="1"/>
    <xf numFmtId="0" fontId="95" fillId="0" borderId="0" xfId="52641" applyFont="1"/>
    <xf numFmtId="0" fontId="1" fillId="0" borderId="0" xfId="52641" applyBorder="1" applyAlignment="1">
      <alignment vertical="center"/>
    </xf>
    <xf numFmtId="0" fontId="97" fillId="77" borderId="95" xfId="52641" applyFont="1" applyFill="1" applyBorder="1" applyAlignment="1">
      <alignment vertical="center"/>
    </xf>
    <xf numFmtId="0" fontId="97" fillId="77" borderId="75" xfId="52641" applyFont="1" applyFill="1" applyBorder="1" applyAlignment="1">
      <alignment vertical="center"/>
    </xf>
    <xf numFmtId="0" fontId="97" fillId="77" borderId="96" xfId="52641" applyFont="1" applyFill="1" applyBorder="1" applyAlignment="1">
      <alignment vertical="center"/>
    </xf>
    <xf numFmtId="0" fontId="97" fillId="77" borderId="0" xfId="52641" applyFont="1" applyFill="1" applyBorder="1" applyAlignment="1">
      <alignment vertical="center"/>
    </xf>
    <xf numFmtId="0" fontId="97" fillId="0" borderId="97" xfId="52641" applyFont="1" applyBorder="1" applyAlignment="1"/>
    <xf numFmtId="0" fontId="97" fillId="0" borderId="0" xfId="52641" applyFont="1" applyBorder="1" applyAlignment="1"/>
    <xf numFmtId="0" fontId="165" fillId="0" borderId="0" xfId="52641" applyFont="1" applyFill="1" applyBorder="1" applyAlignment="1"/>
    <xf numFmtId="0" fontId="97" fillId="0" borderId="97" xfId="52641" applyFont="1" applyFill="1" applyBorder="1" applyAlignment="1"/>
    <xf numFmtId="0" fontId="95" fillId="0" borderId="97" xfId="52641" applyFont="1" applyBorder="1"/>
    <xf numFmtId="0" fontId="1" fillId="0" borderId="97" xfId="52641" applyBorder="1"/>
    <xf numFmtId="0" fontId="0" fillId="0" borderId="97" xfId="52641" applyFont="1" applyBorder="1"/>
    <xf numFmtId="0" fontId="0" fillId="0" borderId="0" xfId="52641" applyFont="1" applyBorder="1"/>
    <xf numFmtId="0" fontId="166" fillId="77" borderId="99" xfId="52641" applyFont="1" applyFill="1" applyBorder="1" applyAlignment="1">
      <alignment horizontal="center"/>
    </xf>
    <xf numFmtId="0" fontId="166" fillId="77" borderId="98" xfId="52641" applyFont="1" applyFill="1" applyBorder="1" applyAlignment="1">
      <alignment horizontal="center" vertical="center"/>
    </xf>
    <xf numFmtId="16" fontId="168" fillId="77" borderId="98" xfId="52641" applyNumberFormat="1" applyFont="1" applyFill="1" applyBorder="1" applyAlignment="1">
      <alignment horizontal="center"/>
    </xf>
    <xf numFmtId="0" fontId="168" fillId="77" borderId="100" xfId="52641" applyFont="1" applyFill="1" applyBorder="1" applyAlignment="1">
      <alignment horizontal="center"/>
    </xf>
    <xf numFmtId="0" fontId="166" fillId="77" borderId="101" xfId="52641" applyFont="1" applyFill="1" applyBorder="1" applyAlignment="1">
      <alignment horizontal="center"/>
    </xf>
    <xf numFmtId="0" fontId="166" fillId="77" borderId="102" xfId="52641" applyFont="1" applyFill="1" applyBorder="1" applyAlignment="1">
      <alignment horizontal="center"/>
    </xf>
    <xf numFmtId="0" fontId="166" fillId="77" borderId="100" xfId="52641" applyFont="1" applyFill="1" applyBorder="1" applyAlignment="1">
      <alignment vertical="center"/>
    </xf>
    <xf numFmtId="0" fontId="97" fillId="0" borderId="68" xfId="52641" applyFont="1" applyBorder="1" applyAlignment="1">
      <alignment horizontal="center"/>
    </xf>
    <xf numFmtId="0" fontId="169" fillId="0" borderId="68" xfId="52641" applyFont="1" applyBorder="1" applyAlignment="1">
      <alignment horizontal="center"/>
    </xf>
    <xf numFmtId="0" fontId="97" fillId="0" borderId="68" xfId="52641" applyFont="1" applyFill="1" applyBorder="1" applyAlignment="1">
      <alignment horizontal="center"/>
    </xf>
    <xf numFmtId="0" fontId="166" fillId="77" borderId="0" xfId="52641" applyFont="1" applyFill="1" applyBorder="1" applyAlignment="1">
      <alignment vertical="center"/>
    </xf>
    <xf numFmtId="0" fontId="170" fillId="0" borderId="99" xfId="52641" applyFont="1" applyBorder="1" applyAlignment="1">
      <alignment horizontal="center" vertical="center"/>
    </xf>
    <xf numFmtId="0" fontId="166" fillId="77" borderId="103" xfId="52641" applyFont="1" applyFill="1" applyBorder="1" applyAlignment="1">
      <alignment vertical="center"/>
    </xf>
    <xf numFmtId="16" fontId="168" fillId="0" borderId="103" xfId="52641" applyNumberFormat="1" applyFont="1" applyBorder="1" applyAlignment="1">
      <alignment horizontal="center" vertical="center"/>
    </xf>
    <xf numFmtId="16" fontId="168" fillId="0" borderId="104" xfId="52641" applyNumberFormat="1" applyFont="1" applyBorder="1" applyAlignment="1">
      <alignment horizontal="center" vertical="center"/>
    </xf>
    <xf numFmtId="16" fontId="168" fillId="0" borderId="102" xfId="52641" applyNumberFormat="1" applyFont="1" applyBorder="1" applyAlignment="1">
      <alignment horizontal="center" vertical="center"/>
    </xf>
    <xf numFmtId="0" fontId="170" fillId="0" borderId="101" xfId="52641" applyFont="1" applyBorder="1" applyAlignment="1">
      <alignment horizontal="center" vertical="center"/>
    </xf>
    <xf numFmtId="0" fontId="170" fillId="0" borderId="102" xfId="52641" applyFont="1" applyBorder="1" applyAlignment="1">
      <alignment horizontal="center" vertical="center"/>
    </xf>
    <xf numFmtId="0" fontId="166" fillId="77" borderId="104" xfId="52641" applyFont="1" applyFill="1" applyBorder="1" applyAlignment="1">
      <alignment vertical="center"/>
    </xf>
    <xf numFmtId="16" fontId="166" fillId="0" borderId="68" xfId="52641" applyNumberFormat="1" applyFont="1" applyFill="1" applyBorder="1"/>
    <xf numFmtId="16" fontId="94" fillId="77" borderId="68" xfId="52641" applyNumberFormat="1" applyFont="1" applyFill="1" applyBorder="1"/>
    <xf numFmtId="16" fontId="169" fillId="0" borderId="68" xfId="52641" applyNumberFormat="1" applyFont="1" applyFill="1" applyBorder="1"/>
    <xf numFmtId="16" fontId="97" fillId="0" borderId="68" xfId="52641" applyNumberFormat="1" applyFont="1" applyFill="1" applyBorder="1"/>
    <xf numFmtId="16" fontId="171" fillId="0" borderId="68" xfId="52641" applyNumberFormat="1" applyFont="1" applyFill="1" applyBorder="1"/>
    <xf numFmtId="16" fontId="172" fillId="77" borderId="68" xfId="52641" applyNumberFormat="1" applyFont="1" applyFill="1" applyBorder="1"/>
    <xf numFmtId="16" fontId="173" fillId="0" borderId="68" xfId="52641" applyNumberFormat="1" applyFont="1" applyFill="1" applyBorder="1"/>
    <xf numFmtId="16" fontId="171" fillId="77" borderId="105" xfId="52641" applyNumberFormat="1" applyFont="1" applyFill="1" applyBorder="1"/>
    <xf numFmtId="16" fontId="173" fillId="77" borderId="105" xfId="52641" applyNumberFormat="1" applyFont="1" applyFill="1" applyBorder="1"/>
    <xf numFmtId="0" fontId="174" fillId="77" borderId="0" xfId="52641" applyFont="1" applyFill="1"/>
    <xf numFmtId="0" fontId="117" fillId="77" borderId="0" xfId="52641" applyFont="1" applyFill="1"/>
    <xf numFmtId="0" fontId="166" fillId="77" borderId="0" xfId="52641" applyFont="1" applyFill="1" applyBorder="1" applyAlignment="1">
      <alignment horizontal="center" vertical="center"/>
    </xf>
    <xf numFmtId="0" fontId="166" fillId="77" borderId="102" xfId="52641" applyFont="1" applyFill="1" applyBorder="1" applyAlignment="1">
      <alignment horizontal="center" vertical="center"/>
    </xf>
    <xf numFmtId="0" fontId="166" fillId="77" borderId="99" xfId="52641" applyFont="1" applyFill="1" applyBorder="1" applyAlignment="1">
      <alignment horizontal="center" vertical="center" wrapText="1"/>
    </xf>
    <xf numFmtId="0" fontId="166" fillId="77" borderId="99" xfId="52641" applyFont="1" applyFill="1" applyBorder="1" applyAlignment="1">
      <alignment horizontal="center" vertical="center"/>
    </xf>
    <xf numFmtId="0" fontId="97" fillId="0" borderId="102" xfId="52641" applyFont="1" applyBorder="1" applyAlignment="1">
      <alignment horizontal="center" vertical="center"/>
    </xf>
    <xf numFmtId="0" fontId="166" fillId="77" borderId="102" xfId="52641" applyFont="1" applyFill="1" applyBorder="1" applyAlignment="1">
      <alignment vertical="center"/>
    </xf>
    <xf numFmtId="16" fontId="166" fillId="0" borderId="98" xfId="52641" applyNumberFormat="1" applyFont="1" applyFill="1" applyBorder="1"/>
    <xf numFmtId="16" fontId="94" fillId="77" borderId="98" xfId="52641" applyNumberFormat="1" applyFont="1" applyFill="1" applyBorder="1"/>
    <xf numFmtId="16" fontId="166" fillId="77" borderId="105" xfId="52641" applyNumberFormat="1" applyFont="1" applyFill="1" applyBorder="1"/>
    <xf numFmtId="16" fontId="166" fillId="77" borderId="0" xfId="52641" applyNumberFormat="1" applyFont="1" applyFill="1" applyBorder="1"/>
    <xf numFmtId="0" fontId="175" fillId="77" borderId="102" xfId="52641" applyFont="1" applyFill="1" applyBorder="1" applyAlignment="1">
      <alignment vertical="center"/>
    </xf>
    <xf numFmtId="0" fontId="166" fillId="77" borderId="105" xfId="52641" applyFont="1" applyFill="1" applyBorder="1"/>
    <xf numFmtId="0" fontId="166" fillId="77" borderId="106" xfId="52641" applyFont="1" applyFill="1" applyBorder="1" applyAlignment="1">
      <alignment horizontal="center"/>
    </xf>
    <xf numFmtId="0" fontId="97" fillId="77" borderId="98" xfId="52641" applyFont="1" applyFill="1" applyBorder="1" applyAlignment="1">
      <alignment horizontal="center"/>
    </xf>
    <xf numFmtId="0" fontId="97" fillId="0" borderId="98" xfId="52641" applyFont="1" applyFill="1" applyBorder="1" applyAlignment="1">
      <alignment horizontal="center"/>
    </xf>
    <xf numFmtId="0" fontId="117" fillId="77" borderId="105" xfId="52641" applyFont="1" applyFill="1" applyBorder="1" applyAlignment="1">
      <alignment horizontal="center"/>
    </xf>
    <xf numFmtId="0" fontId="98" fillId="77" borderId="98" xfId="52641" applyFont="1" applyFill="1" applyBorder="1" applyAlignment="1">
      <alignment horizontal="center"/>
    </xf>
    <xf numFmtId="0" fontId="117" fillId="0" borderId="105" xfId="52641" applyFont="1" applyFill="1" applyBorder="1" applyAlignment="1">
      <alignment horizontal="center"/>
    </xf>
    <xf numFmtId="0" fontId="98" fillId="0" borderId="98" xfId="52641" applyFont="1" applyFill="1" applyBorder="1" applyAlignment="1">
      <alignment horizontal="center"/>
    </xf>
    <xf numFmtId="0" fontId="117" fillId="0" borderId="0" xfId="52641" applyFont="1" applyFill="1" applyBorder="1" applyAlignment="1">
      <alignment horizontal="center"/>
    </xf>
    <xf numFmtId="0" fontId="117" fillId="77" borderId="0" xfId="52641" applyFont="1" applyFill="1" applyBorder="1" applyAlignment="1">
      <alignment horizontal="center"/>
    </xf>
    <xf numFmtId="0" fontId="97" fillId="0" borderId="106" xfId="52641" applyFont="1" applyBorder="1" applyAlignment="1">
      <alignment horizontal="left" vertical="center"/>
    </xf>
    <xf numFmtId="0" fontId="97" fillId="0" borderId="106" xfId="52641" applyFont="1" applyBorder="1" applyAlignment="1">
      <alignment horizontal="center" vertical="center"/>
    </xf>
    <xf numFmtId="0" fontId="170" fillId="0" borderId="106" xfId="52641" applyFont="1" applyBorder="1" applyAlignment="1">
      <alignment horizontal="left" vertical="center"/>
    </xf>
    <xf numFmtId="0" fontId="163" fillId="0" borderId="106" xfId="52641" applyFont="1" applyBorder="1" applyAlignment="1">
      <alignment horizontal="center"/>
    </xf>
    <xf numFmtId="0" fontId="98" fillId="77" borderId="99" xfId="52641" applyFont="1" applyFill="1" applyBorder="1" applyAlignment="1">
      <alignment horizontal="center"/>
    </xf>
    <xf numFmtId="0" fontId="163" fillId="0" borderId="106" xfId="52641" applyFont="1" applyFill="1" applyBorder="1" applyAlignment="1">
      <alignment horizontal="center"/>
    </xf>
    <xf numFmtId="0" fontId="98" fillId="0" borderId="99" xfId="52641" applyFont="1" applyFill="1" applyBorder="1" applyAlignment="1">
      <alignment horizontal="center"/>
    </xf>
    <xf numFmtId="0" fontId="163" fillId="0" borderId="0" xfId="52641" applyFont="1" applyBorder="1" applyAlignment="1">
      <alignment horizontal="center"/>
    </xf>
    <xf numFmtId="0" fontId="166" fillId="76" borderId="107" xfId="52641" applyFont="1" applyFill="1" applyBorder="1"/>
    <xf numFmtId="0" fontId="166" fillId="76" borderId="107" xfId="52641" applyFont="1" applyFill="1" applyBorder="1" applyAlignment="1">
      <alignment horizontal="center"/>
    </xf>
    <xf numFmtId="0" fontId="166" fillId="47" borderId="107" xfId="52641" applyFont="1" applyFill="1" applyBorder="1" applyAlignment="1">
      <alignment horizontal="center"/>
    </xf>
    <xf numFmtId="0" fontId="166" fillId="47" borderId="107" xfId="52641" applyFont="1" applyFill="1" applyBorder="1"/>
    <xf numFmtId="0" fontId="166" fillId="8" borderId="107" xfId="52641" applyFont="1" applyFill="1" applyBorder="1"/>
    <xf numFmtId="0" fontId="166" fillId="8" borderId="107" xfId="52641" applyFont="1" applyFill="1" applyBorder="1" applyAlignment="1">
      <alignment horizontal="center"/>
    </xf>
    <xf numFmtId="0" fontId="98" fillId="77" borderId="103" xfId="52641" applyFont="1" applyFill="1" applyBorder="1" applyAlignment="1">
      <alignment horizontal="center"/>
    </xf>
    <xf numFmtId="0" fontId="117" fillId="8" borderId="107" xfId="52641" applyFont="1" applyFill="1" applyBorder="1" applyAlignment="1">
      <alignment horizontal="center"/>
    </xf>
    <xf numFmtId="0" fontId="117" fillId="8" borderId="0" xfId="52641" applyFont="1" applyFill="1" applyBorder="1" applyAlignment="1">
      <alignment horizontal="center"/>
    </xf>
    <xf numFmtId="0" fontId="117" fillId="0" borderId="0" xfId="52641" applyFont="1"/>
    <xf numFmtId="0" fontId="175" fillId="77" borderId="0" xfId="52641" applyFont="1" applyFill="1" applyBorder="1" applyAlignment="1">
      <alignment vertical="center"/>
    </xf>
    <xf numFmtId="0" fontId="176" fillId="0" borderId="75" xfId="52641" applyFont="1" applyFill="1" applyBorder="1" applyAlignment="1">
      <alignment horizontal="center" vertical="center"/>
    </xf>
    <xf numFmtId="0" fontId="117" fillId="77" borderId="0" xfId="52641" applyFont="1" applyFill="1" applyBorder="1"/>
    <xf numFmtId="0" fontId="117" fillId="77" borderId="75" xfId="52641" applyFont="1" applyFill="1" applyBorder="1"/>
    <xf numFmtId="0" fontId="117" fillId="77" borderId="75" xfId="52641" applyFont="1" applyFill="1" applyBorder="1" applyAlignment="1">
      <alignment horizontal="center"/>
    </xf>
    <xf numFmtId="0" fontId="98" fillId="77" borderId="75" xfId="52641" applyFont="1" applyFill="1" applyBorder="1" applyAlignment="1">
      <alignment horizontal="center"/>
    </xf>
    <xf numFmtId="0" fontId="1" fillId="0" borderId="0" xfId="52640" applyNumberFormat="1"/>
    <xf numFmtId="0" fontId="163" fillId="77" borderId="106" xfId="52641" applyFont="1" applyFill="1" applyBorder="1" applyAlignment="1">
      <alignment horizontal="center"/>
    </xf>
    <xf numFmtId="0" fontId="97" fillId="77" borderId="99" xfId="52641" applyFont="1" applyFill="1" applyBorder="1" applyAlignment="1">
      <alignment horizontal="center"/>
    </xf>
    <xf numFmtId="0" fontId="97" fillId="0" borderId="99" xfId="52641" applyFont="1" applyBorder="1" applyAlignment="1">
      <alignment horizontal="center" vertical="center"/>
    </xf>
    <xf numFmtId="0" fontId="166" fillId="76" borderId="99" xfId="52641" applyFont="1" applyFill="1" applyBorder="1" applyAlignment="1">
      <alignment horizontal="center"/>
    </xf>
    <xf numFmtId="0" fontId="97" fillId="0" borderId="75" xfId="52641" applyFont="1" applyBorder="1" applyAlignment="1"/>
    <xf numFmtId="0" fontId="97" fillId="0" borderId="96" xfId="52641" applyFont="1" applyBorder="1" applyAlignment="1"/>
    <xf numFmtId="16" fontId="97" fillId="77" borderId="100" xfId="52641" applyNumberFormat="1" applyFont="1" applyFill="1" applyBorder="1" applyAlignment="1">
      <alignment horizontal="center"/>
    </xf>
    <xf numFmtId="0" fontId="97" fillId="77" borderId="100" xfId="52641" applyFont="1" applyFill="1" applyBorder="1" applyAlignment="1">
      <alignment horizontal="center"/>
    </xf>
    <xf numFmtId="0" fontId="1" fillId="0" borderId="68" xfId="52641" applyBorder="1" applyAlignment="1">
      <alignment horizontal="center"/>
    </xf>
    <xf numFmtId="16" fontId="97" fillId="0" borderId="102" xfId="52641" applyNumberFormat="1" applyFont="1" applyBorder="1" applyAlignment="1">
      <alignment horizontal="center" vertical="center"/>
    </xf>
    <xf numFmtId="16" fontId="166" fillId="77" borderId="68" xfId="52641" applyNumberFormat="1" applyFont="1" applyFill="1" applyBorder="1"/>
    <xf numFmtId="0" fontId="166" fillId="77" borderId="105" xfId="52641" applyFont="1" applyFill="1" applyBorder="1" applyAlignment="1">
      <alignment horizontal="center"/>
    </xf>
    <xf numFmtId="0" fontId="166" fillId="77" borderId="0" xfId="52641" applyFont="1" applyFill="1" applyBorder="1" applyAlignment="1">
      <alignment horizontal="center"/>
    </xf>
    <xf numFmtId="0" fontId="170" fillId="0" borderId="106" xfId="52641" applyFont="1" applyBorder="1" applyAlignment="1">
      <alignment horizontal="center" vertical="center"/>
    </xf>
    <xf numFmtId="0" fontId="170" fillId="0" borderId="0" xfId="52641" applyFont="1" applyBorder="1" applyAlignment="1">
      <alignment horizontal="center" vertical="center"/>
    </xf>
    <xf numFmtId="0" fontId="175" fillId="77" borderId="102" xfId="52641" applyFont="1" applyFill="1" applyBorder="1" applyAlignment="1">
      <alignment vertical="center" wrapText="1"/>
    </xf>
    <xf numFmtId="0" fontId="175" fillId="77" borderId="0" xfId="52641" applyFont="1" applyFill="1" applyBorder="1" applyAlignment="1">
      <alignment horizontal="center" vertical="center" wrapText="1"/>
    </xf>
    <xf numFmtId="0" fontId="175" fillId="77" borderId="0" xfId="52641" applyFont="1" applyFill="1" applyBorder="1" applyAlignment="1">
      <alignment horizontal="center" vertical="center"/>
    </xf>
    <xf numFmtId="0" fontId="117" fillId="77" borderId="65" xfId="52641" applyFont="1" applyFill="1" applyBorder="1"/>
    <xf numFmtId="0" fontId="117" fillId="77" borderId="65" xfId="52641" applyFont="1" applyFill="1" applyBorder="1" applyAlignment="1">
      <alignment horizontal="center"/>
    </xf>
    <xf numFmtId="0" fontId="98" fillId="77" borderId="0" xfId="52641" applyFont="1" applyFill="1" applyBorder="1" applyAlignment="1">
      <alignment horizontal="center"/>
    </xf>
    <xf numFmtId="0" fontId="73" fillId="0" borderId="1" xfId="0" applyFont="1" applyFill="1" applyBorder="1" applyAlignment="1">
      <alignment horizontal="left" vertical="top" wrapText="1"/>
    </xf>
    <xf numFmtId="0" fontId="73" fillId="0" borderId="1" xfId="0" applyFont="1" applyFill="1" applyBorder="1" applyAlignment="1">
      <alignment horizontal="center" vertical="top" wrapText="1"/>
    </xf>
    <xf numFmtId="0" fontId="75" fillId="0" borderId="0" xfId="0" applyFont="1" applyAlignment="1">
      <alignment horizontal="left"/>
    </xf>
    <xf numFmtId="0" fontId="73" fillId="2" borderId="11" xfId="0" applyFont="1" applyFill="1" applyBorder="1" applyAlignment="1">
      <alignment horizontal="center" vertical="center"/>
    </xf>
    <xf numFmtId="0" fontId="73" fillId="2" borderId="9" xfId="0" applyFont="1" applyFill="1" applyBorder="1" applyAlignment="1">
      <alignment horizontal="center" vertical="center"/>
    </xf>
    <xf numFmtId="0" fontId="35" fillId="0" borderId="3" xfId="0" applyFont="1" applyFill="1" applyBorder="1" applyAlignment="1">
      <alignment horizontal="left" vertical="top" wrapText="1"/>
    </xf>
    <xf numFmtId="0" fontId="35" fillId="0" borderId="20" xfId="0" applyFont="1" applyFill="1" applyBorder="1" applyAlignment="1">
      <alignment horizontal="left" vertical="top" wrapText="1"/>
    </xf>
    <xf numFmtId="0" fontId="35" fillId="0" borderId="4" xfId="0" applyFont="1" applyFill="1" applyBorder="1" applyAlignment="1">
      <alignment horizontal="left" vertical="top" wrapText="1"/>
    </xf>
    <xf numFmtId="15" fontId="108" fillId="0" borderId="3" xfId="0" applyNumberFormat="1" applyFont="1" applyFill="1" applyBorder="1" applyAlignment="1">
      <alignment horizontal="left" vertical="top" wrapText="1"/>
    </xf>
    <xf numFmtId="15" fontId="73" fillId="0" borderId="20" xfId="0" applyNumberFormat="1" applyFont="1" applyFill="1" applyBorder="1" applyAlignment="1">
      <alignment horizontal="left" vertical="top" wrapText="1"/>
    </xf>
    <xf numFmtId="15" fontId="73" fillId="0" borderId="4" xfId="0" applyNumberFormat="1" applyFont="1" applyFill="1" applyBorder="1" applyAlignment="1">
      <alignment horizontal="left" vertical="top" wrapText="1"/>
    </xf>
    <xf numFmtId="0" fontId="35" fillId="2" borderId="3" xfId="0" applyFont="1" applyFill="1" applyBorder="1" applyAlignment="1">
      <alignment horizontal="left" vertical="top" wrapText="1"/>
    </xf>
    <xf numFmtId="0" fontId="35" fillId="2" borderId="20" xfId="0" applyFont="1" applyFill="1" applyBorder="1" applyAlignment="1">
      <alignment horizontal="left" vertical="top" wrapText="1"/>
    </xf>
    <xf numFmtId="0" fontId="35" fillId="2" borderId="4" xfId="0" applyFont="1" applyFill="1" applyBorder="1" applyAlignment="1">
      <alignment horizontal="left" vertical="top" wrapText="1"/>
    </xf>
    <xf numFmtId="15" fontId="108" fillId="2" borderId="3" xfId="0" applyNumberFormat="1" applyFont="1" applyFill="1" applyBorder="1" applyAlignment="1">
      <alignment horizontal="left" vertical="top" wrapText="1"/>
    </xf>
    <xf numFmtId="15" fontId="73" fillId="2" borderId="20" xfId="0" applyNumberFormat="1" applyFont="1" applyFill="1" applyBorder="1" applyAlignment="1">
      <alignment horizontal="left" vertical="top" wrapText="1"/>
    </xf>
    <xf numFmtId="15" fontId="73" fillId="2" borderId="4" xfId="0" applyNumberFormat="1" applyFont="1" applyFill="1" applyBorder="1" applyAlignment="1">
      <alignment horizontal="left" vertical="top" wrapText="1"/>
    </xf>
    <xf numFmtId="0" fontId="70" fillId="10" borderId="0" xfId="0" applyFont="1" applyFill="1" applyAlignment="1">
      <alignment horizontal="center"/>
    </xf>
    <xf numFmtId="15" fontId="108" fillId="2" borderId="20" xfId="0" applyNumberFormat="1" applyFont="1" applyFill="1" applyBorder="1" applyAlignment="1">
      <alignment horizontal="left" vertical="top" wrapText="1"/>
    </xf>
    <xf numFmtId="15" fontId="108" fillId="2" borderId="4" xfId="0" applyNumberFormat="1" applyFont="1" applyFill="1" applyBorder="1" applyAlignment="1">
      <alignment horizontal="left" vertical="top" wrapText="1"/>
    </xf>
    <xf numFmtId="15" fontId="73" fillId="0" borderId="3" xfId="0" applyNumberFormat="1" applyFont="1" applyFill="1" applyBorder="1" applyAlignment="1">
      <alignment horizontal="left" vertical="top" wrapText="1"/>
    </xf>
    <xf numFmtId="0" fontId="69" fillId="0" borderId="2" xfId="0" applyFont="1" applyBorder="1" applyAlignment="1">
      <alignment horizontal="center"/>
    </xf>
    <xf numFmtId="0" fontId="69" fillId="0" borderId="12" xfId="0" applyFont="1" applyBorder="1" applyAlignment="1">
      <alignment horizontal="center"/>
    </xf>
    <xf numFmtId="0" fontId="69" fillId="0" borderId="24" xfId="0" applyFont="1" applyBorder="1" applyAlignment="1">
      <alignment horizontal="center"/>
    </xf>
    <xf numFmtId="17" fontId="69" fillId="7" borderId="12" xfId="0" applyNumberFormat="1" applyFont="1" applyFill="1" applyBorder="1" applyAlignment="1">
      <alignment horizontal="center"/>
    </xf>
    <xf numFmtId="17" fontId="69" fillId="7" borderId="23" xfId="0" applyNumberFormat="1" applyFont="1" applyFill="1" applyBorder="1" applyAlignment="1">
      <alignment horizontal="center"/>
    </xf>
    <xf numFmtId="17" fontId="69" fillId="8" borderId="2" xfId="0" applyNumberFormat="1" applyFont="1" applyFill="1" applyBorder="1" applyAlignment="1">
      <alignment horizontal="center"/>
    </xf>
    <xf numFmtId="17" fontId="69" fillId="5" borderId="71" xfId="0" applyNumberFormat="1" applyFont="1" applyFill="1" applyBorder="1" applyAlignment="1">
      <alignment horizontal="center"/>
    </xf>
    <xf numFmtId="17" fontId="69" fillId="5" borderId="70" xfId="0" applyNumberFormat="1" applyFont="1" applyFill="1" applyBorder="1" applyAlignment="1">
      <alignment horizontal="center"/>
    </xf>
    <xf numFmtId="15" fontId="73" fillId="2" borderId="3" xfId="0" applyNumberFormat="1" applyFont="1" applyFill="1" applyBorder="1" applyAlignment="1">
      <alignment horizontal="left" vertical="top" wrapText="1"/>
    </xf>
    <xf numFmtId="0" fontId="73" fillId="0" borderId="1" xfId="0" applyFont="1" applyFill="1" applyBorder="1" applyAlignment="1">
      <alignment horizontal="left" vertical="top" wrapText="1"/>
    </xf>
    <xf numFmtId="0" fontId="69" fillId="6" borderId="35" xfId="0" applyFont="1" applyFill="1" applyBorder="1" applyAlignment="1">
      <alignment horizontal="center" wrapText="1"/>
    </xf>
    <xf numFmtId="0" fontId="69" fillId="6" borderId="35" xfId="0" applyFont="1" applyFill="1" applyBorder="1" applyAlignment="1">
      <alignment wrapText="1"/>
    </xf>
    <xf numFmtId="0" fontId="108" fillId="2" borderId="3" xfId="0" applyFont="1" applyFill="1" applyBorder="1" applyAlignment="1">
      <alignment horizontal="left" vertical="top" wrapText="1"/>
    </xf>
    <xf numFmtId="0" fontId="108" fillId="2" borderId="20" xfId="0" applyFont="1" applyFill="1" applyBorder="1" applyAlignment="1">
      <alignment horizontal="left" vertical="top" wrapText="1"/>
    </xf>
    <xf numFmtId="0" fontId="108" fillId="2" borderId="4" xfId="0" applyFont="1" applyFill="1" applyBorder="1" applyAlignment="1">
      <alignment horizontal="left" vertical="top" wrapText="1"/>
    </xf>
    <xf numFmtId="0" fontId="37" fillId="2" borderId="3" xfId="0" applyFont="1" applyFill="1" applyBorder="1" applyAlignment="1">
      <alignment horizontal="left" vertical="top" wrapText="1"/>
    </xf>
    <xf numFmtId="0" fontId="37" fillId="2" borderId="20" xfId="0" applyFont="1" applyFill="1" applyBorder="1" applyAlignment="1">
      <alignment horizontal="left" vertical="top" wrapText="1"/>
    </xf>
    <xf numFmtId="0" fontId="37" fillId="2" borderId="4" xfId="0" applyFont="1" applyFill="1" applyBorder="1" applyAlignment="1">
      <alignment horizontal="left" vertical="top" wrapText="1"/>
    </xf>
    <xf numFmtId="0" fontId="99" fillId="2" borderId="3" xfId="0" applyFont="1" applyFill="1" applyBorder="1" applyAlignment="1">
      <alignment horizontal="left" vertical="top" wrapText="1"/>
    </xf>
    <xf numFmtId="0" fontId="99" fillId="2" borderId="20" xfId="0" applyFont="1" applyFill="1" applyBorder="1" applyAlignment="1">
      <alignment horizontal="left" vertical="top" wrapText="1"/>
    </xf>
    <xf numFmtId="0" fontId="99" fillId="2" borderId="4" xfId="0" applyFont="1" applyFill="1" applyBorder="1" applyAlignment="1">
      <alignment horizontal="left" vertical="top" wrapText="1"/>
    </xf>
    <xf numFmtId="0" fontId="73" fillId="2" borderId="3" xfId="0" applyFont="1" applyFill="1" applyBorder="1" applyAlignment="1">
      <alignment horizontal="left" vertical="top" wrapText="1"/>
    </xf>
    <xf numFmtId="0" fontId="73" fillId="2" borderId="20" xfId="0" applyFont="1" applyFill="1" applyBorder="1" applyAlignment="1">
      <alignment horizontal="left" vertical="top" wrapText="1"/>
    </xf>
    <xf numFmtId="0" fontId="73" fillId="2" borderId="4" xfId="0" applyFont="1" applyFill="1" applyBorder="1" applyAlignment="1">
      <alignment horizontal="left" vertical="top" wrapText="1"/>
    </xf>
    <xf numFmtId="0" fontId="49" fillId="2" borderId="3" xfId="0" applyFont="1" applyFill="1" applyBorder="1" applyAlignment="1">
      <alignment horizontal="left" vertical="top" wrapText="1"/>
    </xf>
    <xf numFmtId="0" fontId="49" fillId="2" borderId="20" xfId="0" applyFont="1" applyFill="1" applyBorder="1" applyAlignment="1">
      <alignment horizontal="left" vertical="top" wrapText="1"/>
    </xf>
    <xf numFmtId="0" fontId="49" fillId="2" borderId="4" xfId="0" applyFont="1" applyFill="1" applyBorder="1" applyAlignment="1">
      <alignment horizontal="left" vertical="top" wrapText="1"/>
    </xf>
    <xf numFmtId="0" fontId="51" fillId="2" borderId="3" xfId="0" applyFont="1" applyFill="1" applyBorder="1" applyAlignment="1">
      <alignment horizontal="left" vertical="top" wrapText="1"/>
    </xf>
    <xf numFmtId="0" fontId="51" fillId="2" borderId="20" xfId="0" applyFont="1" applyFill="1" applyBorder="1" applyAlignment="1">
      <alignment horizontal="left" vertical="top" wrapText="1"/>
    </xf>
    <xf numFmtId="0" fontId="51" fillId="2" borderId="4" xfId="0" applyFont="1" applyFill="1" applyBorder="1" applyAlignment="1">
      <alignment horizontal="left" vertical="top" wrapText="1"/>
    </xf>
    <xf numFmtId="0" fontId="52" fillId="2" borderId="3" xfId="0" applyFont="1" applyFill="1" applyBorder="1" applyAlignment="1">
      <alignment horizontal="left" vertical="top" wrapText="1"/>
    </xf>
    <xf numFmtId="0" fontId="52" fillId="2" borderId="20" xfId="0" applyFont="1" applyFill="1" applyBorder="1" applyAlignment="1">
      <alignment horizontal="left" vertical="top" wrapText="1"/>
    </xf>
    <xf numFmtId="0" fontId="52" fillId="2" borderId="4" xfId="0" applyFont="1" applyFill="1" applyBorder="1" applyAlignment="1">
      <alignment horizontal="left" vertical="top" wrapText="1"/>
    </xf>
    <xf numFmtId="0" fontId="69" fillId="6" borderId="12" xfId="0" applyFont="1" applyFill="1" applyBorder="1" applyAlignment="1">
      <alignment horizontal="center" wrapText="1"/>
    </xf>
    <xf numFmtId="0" fontId="69" fillId="6" borderId="23" xfId="0" applyFont="1" applyFill="1" applyBorder="1" applyAlignment="1">
      <alignment horizontal="center" wrapText="1"/>
    </xf>
    <xf numFmtId="0" fontId="69" fillId="6" borderId="24" xfId="0" applyFont="1" applyFill="1" applyBorder="1" applyAlignment="1">
      <alignment horizontal="center" wrapText="1"/>
    </xf>
    <xf numFmtId="0" fontId="69" fillId="6" borderId="12" xfId="0" applyFont="1" applyFill="1" applyBorder="1" applyAlignment="1">
      <alignment wrapText="1"/>
    </xf>
    <xf numFmtId="0" fontId="69" fillId="6" borderId="23" xfId="0" applyFont="1" applyFill="1" applyBorder="1" applyAlignment="1">
      <alignment wrapText="1"/>
    </xf>
    <xf numFmtId="0" fontId="69" fillId="6" borderId="24" xfId="0" applyFont="1" applyFill="1" applyBorder="1" applyAlignment="1">
      <alignment wrapText="1"/>
    </xf>
    <xf numFmtId="0" fontId="100" fillId="2" borderId="3" xfId="0" applyFont="1" applyFill="1" applyBorder="1" applyAlignment="1">
      <alignment horizontal="left" vertical="top" wrapText="1"/>
    </xf>
    <xf numFmtId="0" fontId="100" fillId="2" borderId="20" xfId="0" applyFont="1" applyFill="1" applyBorder="1" applyAlignment="1">
      <alignment horizontal="left" vertical="top" wrapText="1"/>
    </xf>
    <xf numFmtId="0" fontId="100" fillId="2" borderId="4" xfId="0" applyFont="1" applyFill="1" applyBorder="1" applyAlignment="1">
      <alignment horizontal="left" vertical="top" wrapText="1"/>
    </xf>
    <xf numFmtId="0" fontId="52" fillId="0" borderId="42" xfId="0" applyFont="1" applyFill="1" applyBorder="1" applyAlignment="1">
      <alignment horizontal="left" vertical="top" wrapText="1"/>
    </xf>
    <xf numFmtId="0" fontId="52" fillId="0" borderId="47" xfId="0" applyFont="1" applyFill="1" applyBorder="1" applyAlignment="1">
      <alignment horizontal="left" vertical="top" wrapText="1"/>
    </xf>
    <xf numFmtId="0" fontId="52" fillId="0" borderId="48" xfId="0" applyFont="1" applyFill="1" applyBorder="1" applyAlignment="1">
      <alignment horizontal="left" vertical="top" wrapText="1"/>
    </xf>
    <xf numFmtId="0" fontId="99" fillId="0" borderId="42" xfId="0" applyFont="1" applyFill="1" applyBorder="1" applyAlignment="1">
      <alignment horizontal="left" vertical="top" wrapText="1"/>
    </xf>
    <xf numFmtId="0" fontId="99" fillId="0" borderId="47" xfId="0" applyFont="1" applyFill="1" applyBorder="1" applyAlignment="1">
      <alignment horizontal="left" vertical="top" wrapText="1"/>
    </xf>
    <xf numFmtId="0" fontId="99" fillId="0" borderId="48" xfId="0" applyFont="1" applyFill="1" applyBorder="1" applyAlignment="1">
      <alignment horizontal="left" vertical="top" wrapText="1"/>
    </xf>
    <xf numFmtId="15" fontId="108" fillId="0" borderId="20" xfId="0" applyNumberFormat="1" applyFont="1" applyFill="1" applyBorder="1" applyAlignment="1">
      <alignment horizontal="left" vertical="top" wrapText="1"/>
    </xf>
    <xf numFmtId="15" fontId="108" fillId="0" borderId="4" xfId="0" applyNumberFormat="1" applyFont="1" applyFill="1" applyBorder="1" applyAlignment="1">
      <alignment horizontal="left" vertical="top" wrapText="1"/>
    </xf>
    <xf numFmtId="17" fontId="69" fillId="5" borderId="12" xfId="0" applyNumberFormat="1" applyFont="1" applyFill="1" applyBorder="1" applyAlignment="1">
      <alignment horizontal="center"/>
    </xf>
    <xf numFmtId="17" fontId="69" fillId="5" borderId="23" xfId="0" applyNumberFormat="1" applyFont="1" applyFill="1" applyBorder="1" applyAlignment="1">
      <alignment horizontal="center"/>
    </xf>
    <xf numFmtId="0" fontId="70" fillId="10" borderId="37" xfId="0" applyFont="1" applyFill="1" applyBorder="1" applyAlignment="1">
      <alignment horizontal="center"/>
    </xf>
    <xf numFmtId="0" fontId="70" fillId="10" borderId="0" xfId="0" applyFont="1" applyFill="1" applyBorder="1" applyAlignment="1">
      <alignment horizontal="center"/>
    </xf>
    <xf numFmtId="0" fontId="58" fillId="2" borderId="20" xfId="0" applyFont="1" applyFill="1" applyBorder="1" applyAlignment="1">
      <alignment horizontal="left" vertical="top" wrapText="1"/>
    </xf>
    <xf numFmtId="0" fontId="58" fillId="2" borderId="20" xfId="0" applyFont="1" applyFill="1" applyBorder="1" applyAlignment="1">
      <alignment horizontal="left" vertical="top"/>
    </xf>
    <xf numFmtId="0" fontId="58" fillId="2" borderId="4" xfId="0" applyFont="1" applyFill="1" applyBorder="1" applyAlignment="1">
      <alignment horizontal="left" vertical="top"/>
    </xf>
    <xf numFmtId="0" fontId="69" fillId="6" borderId="2" xfId="0" applyFont="1" applyFill="1" applyBorder="1" applyAlignment="1">
      <alignment horizontal="center" wrapText="1"/>
    </xf>
    <xf numFmtId="0" fontId="69" fillId="6" borderId="2" xfId="0" applyFont="1" applyFill="1" applyBorder="1" applyAlignment="1">
      <alignment wrapText="1"/>
    </xf>
    <xf numFmtId="0" fontId="49" fillId="0" borderId="3" xfId="0" applyFont="1" applyFill="1" applyBorder="1" applyAlignment="1">
      <alignment horizontal="left" vertical="top" wrapText="1"/>
    </xf>
    <xf numFmtId="0" fontId="49" fillId="0" borderId="20" xfId="0" applyFont="1" applyFill="1" applyBorder="1" applyAlignment="1">
      <alignment horizontal="left" vertical="top" wrapText="1"/>
    </xf>
    <xf numFmtId="0" fontId="99" fillId="0" borderId="3" xfId="0" applyFont="1" applyFill="1" applyBorder="1" applyAlignment="1">
      <alignment horizontal="left" vertical="top" wrapText="1"/>
    </xf>
    <xf numFmtId="0" fontId="73" fillId="0" borderId="20" xfId="0" applyFont="1" applyFill="1" applyBorder="1" applyAlignment="1">
      <alignment horizontal="left" vertical="top" wrapText="1"/>
    </xf>
    <xf numFmtId="0" fontId="73" fillId="0" borderId="4" xfId="0" applyFont="1" applyFill="1" applyBorder="1" applyAlignment="1">
      <alignment horizontal="left" vertical="top" wrapText="1"/>
    </xf>
    <xf numFmtId="17" fontId="69" fillId="5" borderId="24" xfId="0" applyNumberFormat="1" applyFont="1" applyFill="1" applyBorder="1" applyAlignment="1">
      <alignment horizontal="center"/>
    </xf>
    <xf numFmtId="17" fontId="69" fillId="7" borderId="24" xfId="0" applyNumberFormat="1" applyFont="1" applyFill="1" applyBorder="1" applyAlignment="1">
      <alignment horizontal="center"/>
    </xf>
    <xf numFmtId="0" fontId="49" fillId="2" borderId="20" xfId="0" applyFont="1" applyFill="1" applyBorder="1" applyAlignment="1">
      <alignment horizontal="left" vertical="top"/>
    </xf>
    <xf numFmtId="0" fontId="49" fillId="2" borderId="4" xfId="0" applyFont="1" applyFill="1" applyBorder="1" applyAlignment="1">
      <alignment horizontal="left" vertical="top"/>
    </xf>
    <xf numFmtId="0" fontId="49" fillId="2" borderId="3" xfId="0" applyFont="1" applyFill="1" applyBorder="1" applyAlignment="1">
      <alignment horizontal="left" vertical="top"/>
    </xf>
    <xf numFmtId="0" fontId="116" fillId="0" borderId="12" xfId="0" applyFont="1" applyFill="1" applyBorder="1" applyAlignment="1">
      <alignment horizontal="center" vertical="center"/>
    </xf>
    <xf numFmtId="0" fontId="116" fillId="0" borderId="24" xfId="0" applyFont="1" applyFill="1" applyBorder="1" applyAlignment="1">
      <alignment horizontal="center" vertical="center"/>
    </xf>
    <xf numFmtId="0" fontId="97" fillId="47" borderId="68" xfId="0" applyFont="1" applyFill="1" applyBorder="1" applyAlignment="1">
      <alignment horizontal="left" vertical="center" wrapText="1"/>
    </xf>
    <xf numFmtId="0" fontId="97" fillId="48" borderId="68" xfId="0" applyFont="1" applyFill="1" applyBorder="1" applyAlignment="1">
      <alignment horizontal="left" vertical="center" wrapText="1"/>
    </xf>
    <xf numFmtId="0" fontId="97" fillId="5" borderId="68" xfId="0" applyFont="1" applyFill="1" applyBorder="1" applyAlignment="1">
      <alignment horizontal="left" vertical="center" wrapText="1"/>
    </xf>
    <xf numFmtId="0" fontId="20" fillId="5" borderId="53" xfId="0" applyFont="1" applyFill="1" applyBorder="1" applyAlignment="1">
      <alignment horizontal="center"/>
    </xf>
    <xf numFmtId="0" fontId="20" fillId="5" borderId="61" xfId="0" applyFont="1" applyFill="1" applyBorder="1" applyAlignment="1">
      <alignment horizontal="center"/>
    </xf>
    <xf numFmtId="0" fontId="20" fillId="0" borderId="62" xfId="0" applyFont="1" applyFill="1" applyBorder="1" applyAlignment="1">
      <alignment horizontal="left"/>
    </xf>
    <xf numFmtId="0" fontId="20" fillId="0" borderId="50" xfId="0" applyFont="1" applyFill="1" applyBorder="1" applyAlignment="1">
      <alignment horizontal="left"/>
    </xf>
    <xf numFmtId="0" fontId="20" fillId="0" borderId="63" xfId="0" applyFont="1" applyFill="1" applyBorder="1" applyAlignment="1">
      <alignment horizontal="left"/>
    </xf>
    <xf numFmtId="0" fontId="20" fillId="47" borderId="69" xfId="0" applyFont="1" applyFill="1" applyBorder="1" applyAlignment="1">
      <alignment horizontal="center"/>
    </xf>
    <xf numFmtId="0" fontId="20" fillId="47" borderId="50" xfId="0" applyFont="1" applyFill="1" applyBorder="1" applyAlignment="1">
      <alignment horizontal="center"/>
    </xf>
    <xf numFmtId="0" fontId="20" fillId="47" borderId="51" xfId="0" applyFont="1" applyFill="1" applyBorder="1" applyAlignment="1">
      <alignment horizontal="center"/>
    </xf>
    <xf numFmtId="0" fontId="20" fillId="0" borderId="52" xfId="0" applyFont="1" applyFill="1" applyBorder="1" applyAlignment="1">
      <alignment horizontal="left"/>
    </xf>
    <xf numFmtId="0" fontId="20" fillId="0" borderId="53" xfId="0" applyFont="1" applyFill="1" applyBorder="1" applyAlignment="1">
      <alignment horizontal="left"/>
    </xf>
    <xf numFmtId="0" fontId="20" fillId="0" borderId="54" xfId="0" applyFont="1" applyFill="1" applyBorder="1" applyAlignment="1">
      <alignment horizontal="left"/>
    </xf>
    <xf numFmtId="0" fontId="20" fillId="48" borderId="69" xfId="0" applyFont="1" applyFill="1" applyBorder="1" applyAlignment="1">
      <alignment horizontal="center"/>
    </xf>
    <xf numFmtId="0" fontId="20" fillId="48" borderId="50" xfId="0" applyFont="1" applyFill="1" applyBorder="1" applyAlignment="1">
      <alignment horizontal="center"/>
    </xf>
    <xf numFmtId="0" fontId="20" fillId="48" borderId="51" xfId="0" applyFont="1" applyFill="1" applyBorder="1" applyAlignment="1">
      <alignment horizontal="center"/>
    </xf>
    <xf numFmtId="0" fontId="166" fillId="77" borderId="98" xfId="52641" applyFont="1" applyFill="1" applyBorder="1" applyAlignment="1">
      <alignment horizontal="center" vertical="center" wrapText="1"/>
    </xf>
    <xf numFmtId="0" fontId="166" fillId="77" borderId="103" xfId="52641" applyFont="1" applyFill="1" applyBorder="1" applyAlignment="1">
      <alignment horizontal="center" vertical="center" wrapText="1"/>
    </xf>
    <xf numFmtId="0" fontId="176" fillId="0" borderId="98" xfId="52641" applyFont="1" applyFill="1" applyBorder="1" applyAlignment="1">
      <alignment horizontal="center" vertical="center" wrapText="1"/>
    </xf>
    <xf numFmtId="0" fontId="176" fillId="0" borderId="99" xfId="52641" applyFont="1" applyFill="1" applyBorder="1" applyAlignment="1">
      <alignment horizontal="center" vertical="center" wrapText="1"/>
    </xf>
    <xf numFmtId="0" fontId="176" fillId="0" borderId="103" xfId="52641" applyFont="1" applyFill="1" applyBorder="1" applyAlignment="1">
      <alignment horizontal="center" vertical="center" wrapText="1"/>
    </xf>
    <xf numFmtId="0" fontId="166" fillId="77" borderId="98" xfId="52641" applyFont="1" applyFill="1" applyBorder="1" applyAlignment="1">
      <alignment horizontal="center" vertical="center"/>
    </xf>
    <xf numFmtId="0" fontId="166" fillId="77" borderId="103" xfId="52641" applyFont="1" applyFill="1" applyBorder="1" applyAlignment="1">
      <alignment horizontal="center" vertical="center"/>
    </xf>
    <xf numFmtId="0" fontId="167" fillId="77" borderId="98" xfId="52641" applyFont="1" applyFill="1" applyBorder="1" applyAlignment="1">
      <alignment horizontal="center" vertical="center" wrapText="1"/>
    </xf>
    <xf numFmtId="0" fontId="167" fillId="77" borderId="103" xfId="52641" applyFont="1" applyFill="1" applyBorder="1" applyAlignment="1">
      <alignment horizontal="center" vertical="center" wrapText="1"/>
    </xf>
    <xf numFmtId="0" fontId="175" fillId="77" borderId="98" xfId="52641" applyFont="1" applyFill="1" applyBorder="1" applyAlignment="1">
      <alignment horizontal="center" vertical="center"/>
    </xf>
    <xf numFmtId="0" fontId="175" fillId="77" borderId="99" xfId="52641" applyFont="1" applyFill="1" applyBorder="1" applyAlignment="1">
      <alignment horizontal="center" vertical="center"/>
    </xf>
    <xf numFmtId="0" fontId="175" fillId="77" borderId="103" xfId="52641" applyFont="1" applyFill="1" applyBorder="1" applyAlignment="1">
      <alignment horizontal="center" vertical="center"/>
    </xf>
    <xf numFmtId="0" fontId="175" fillId="0" borderId="98" xfId="52641" applyFont="1" applyFill="1" applyBorder="1" applyAlignment="1">
      <alignment horizontal="center" vertical="center" wrapText="1"/>
    </xf>
    <xf numFmtId="0" fontId="175" fillId="0" borderId="99" xfId="52641" applyFont="1" applyFill="1" applyBorder="1" applyAlignment="1">
      <alignment horizontal="center" vertical="center" wrapText="1"/>
    </xf>
    <xf numFmtId="0" fontId="175" fillId="0" borderId="103" xfId="52641" applyFont="1" applyFill="1" applyBorder="1" applyAlignment="1">
      <alignment horizontal="center" vertical="center" wrapText="1"/>
    </xf>
  </cellXfs>
  <cellStyles count="52642">
    <cellStyle name="%" xfId="52429"/>
    <cellStyle name="_BB Open PO Record 19-May-10_BB Open PO Record 02-Jun-10" xfId="52392"/>
    <cellStyle name="W_bonusL" xfId="52430"/>
    <cellStyle name="20% - Accent1" xfId="24" builtinId="30" customBuiltin="1"/>
    <cellStyle name="20% - Accent1 10" xfId="394"/>
    <cellStyle name="20% - Accent1 10 10" xfId="395"/>
    <cellStyle name="20% - Accent1 10 2" xfId="396"/>
    <cellStyle name="20% - Accent1 10 2 2" xfId="397"/>
    <cellStyle name="20% - Accent1 10 2 2 2" xfId="398"/>
    <cellStyle name="20% - Accent1 10 2 2 2 2" xfId="399"/>
    <cellStyle name="20% - Accent1 10 2 2 2 2 2" xfId="400"/>
    <cellStyle name="20% - Accent1 10 2 2 2 2 2 2" xfId="401"/>
    <cellStyle name="20% - Accent1 10 2 2 2 2 2 2 2" xfId="402"/>
    <cellStyle name="20% - Accent1 10 2 2 2 2 2 3" xfId="403"/>
    <cellStyle name="20% - Accent1 10 2 2 2 2 3" xfId="404"/>
    <cellStyle name="20% - Accent1 10 2 2 2 2 3 2" xfId="405"/>
    <cellStyle name="20% - Accent1 10 2 2 2 2 3 2 2" xfId="406"/>
    <cellStyle name="20% - Accent1 10 2 2 2 2 3 3" xfId="407"/>
    <cellStyle name="20% - Accent1 10 2 2 2 2 4" xfId="408"/>
    <cellStyle name="20% - Accent1 10 2 2 2 2 4 2" xfId="409"/>
    <cellStyle name="20% - Accent1 10 2 2 2 2 5" xfId="410"/>
    <cellStyle name="20% - Accent1 10 2 2 2 3" xfId="411"/>
    <cellStyle name="20% - Accent1 10 2 2 2 3 2" xfId="412"/>
    <cellStyle name="20% - Accent1 10 2 2 2 3 2 2" xfId="413"/>
    <cellStyle name="20% - Accent1 10 2 2 2 3 3" xfId="414"/>
    <cellStyle name="20% - Accent1 10 2 2 2 4" xfId="415"/>
    <cellStyle name="20% - Accent1 10 2 2 2 4 2" xfId="416"/>
    <cellStyle name="20% - Accent1 10 2 2 2 4 2 2" xfId="417"/>
    <cellStyle name="20% - Accent1 10 2 2 2 4 3" xfId="418"/>
    <cellStyle name="20% - Accent1 10 2 2 2 5" xfId="419"/>
    <cellStyle name="20% - Accent1 10 2 2 2 5 2" xfId="420"/>
    <cellStyle name="20% - Accent1 10 2 2 2 6" xfId="421"/>
    <cellStyle name="20% - Accent1 10 2 2 3" xfId="422"/>
    <cellStyle name="20% - Accent1 10 2 2 3 2" xfId="423"/>
    <cellStyle name="20% - Accent1 10 2 2 3 2 2" xfId="424"/>
    <cellStyle name="20% - Accent1 10 2 2 3 2 2 2" xfId="425"/>
    <cellStyle name="20% - Accent1 10 2 2 3 2 3" xfId="426"/>
    <cellStyle name="20% - Accent1 10 2 2 3 3" xfId="427"/>
    <cellStyle name="20% - Accent1 10 2 2 3 3 2" xfId="428"/>
    <cellStyle name="20% - Accent1 10 2 2 3 3 2 2" xfId="429"/>
    <cellStyle name="20% - Accent1 10 2 2 3 3 3" xfId="430"/>
    <cellStyle name="20% - Accent1 10 2 2 3 4" xfId="431"/>
    <cellStyle name="20% - Accent1 10 2 2 3 4 2" xfId="432"/>
    <cellStyle name="20% - Accent1 10 2 2 3 5" xfId="433"/>
    <cellStyle name="20% - Accent1 10 2 2 4" xfId="434"/>
    <cellStyle name="20% - Accent1 10 2 2 4 2" xfId="435"/>
    <cellStyle name="20% - Accent1 10 2 2 4 2 2" xfId="436"/>
    <cellStyle name="20% - Accent1 10 2 2 4 3" xfId="437"/>
    <cellStyle name="20% - Accent1 10 2 2 5" xfId="438"/>
    <cellStyle name="20% - Accent1 10 2 2 5 2" xfId="439"/>
    <cellStyle name="20% - Accent1 10 2 2 5 2 2" xfId="440"/>
    <cellStyle name="20% - Accent1 10 2 2 5 3" xfId="441"/>
    <cellStyle name="20% - Accent1 10 2 2 6" xfId="442"/>
    <cellStyle name="20% - Accent1 10 2 2 6 2" xfId="443"/>
    <cellStyle name="20% - Accent1 10 2 2 6 2 2" xfId="444"/>
    <cellStyle name="20% - Accent1 10 2 2 6 3" xfId="445"/>
    <cellStyle name="20% - Accent1 10 2 2 7" xfId="446"/>
    <cellStyle name="20% - Accent1 10 2 2 7 2" xfId="447"/>
    <cellStyle name="20% - Accent1 10 2 2 8" xfId="448"/>
    <cellStyle name="20% - Accent1 10 2 3" xfId="449"/>
    <cellStyle name="20% - Accent1 10 2 3 2" xfId="450"/>
    <cellStyle name="20% - Accent1 10 2 3 2 2" xfId="451"/>
    <cellStyle name="20% - Accent1 10 2 3 2 2 2" xfId="452"/>
    <cellStyle name="20% - Accent1 10 2 3 2 2 2 2" xfId="453"/>
    <cellStyle name="20% - Accent1 10 2 3 2 2 3" xfId="454"/>
    <cellStyle name="20% - Accent1 10 2 3 2 3" xfId="455"/>
    <cellStyle name="20% - Accent1 10 2 3 2 3 2" xfId="456"/>
    <cellStyle name="20% - Accent1 10 2 3 2 3 2 2" xfId="457"/>
    <cellStyle name="20% - Accent1 10 2 3 2 3 3" xfId="458"/>
    <cellStyle name="20% - Accent1 10 2 3 2 4" xfId="459"/>
    <cellStyle name="20% - Accent1 10 2 3 2 4 2" xfId="460"/>
    <cellStyle name="20% - Accent1 10 2 3 2 5" xfId="461"/>
    <cellStyle name="20% - Accent1 10 2 3 3" xfId="462"/>
    <cellStyle name="20% - Accent1 10 2 3 3 2" xfId="463"/>
    <cellStyle name="20% - Accent1 10 2 3 3 2 2" xfId="464"/>
    <cellStyle name="20% - Accent1 10 2 3 3 3" xfId="465"/>
    <cellStyle name="20% - Accent1 10 2 3 4" xfId="466"/>
    <cellStyle name="20% - Accent1 10 2 3 4 2" xfId="467"/>
    <cellStyle name="20% - Accent1 10 2 3 4 2 2" xfId="468"/>
    <cellStyle name="20% - Accent1 10 2 3 4 3" xfId="469"/>
    <cellStyle name="20% - Accent1 10 2 3 5" xfId="470"/>
    <cellStyle name="20% - Accent1 10 2 3 5 2" xfId="471"/>
    <cellStyle name="20% - Accent1 10 2 3 6" xfId="472"/>
    <cellStyle name="20% - Accent1 10 2 4" xfId="473"/>
    <cellStyle name="20% - Accent1 10 2 4 2" xfId="474"/>
    <cellStyle name="20% - Accent1 10 2 4 2 2" xfId="475"/>
    <cellStyle name="20% - Accent1 10 2 4 2 2 2" xfId="476"/>
    <cellStyle name="20% - Accent1 10 2 4 2 3" xfId="477"/>
    <cellStyle name="20% - Accent1 10 2 4 3" xfId="478"/>
    <cellStyle name="20% - Accent1 10 2 4 3 2" xfId="479"/>
    <cellStyle name="20% - Accent1 10 2 4 3 2 2" xfId="480"/>
    <cellStyle name="20% - Accent1 10 2 4 3 3" xfId="481"/>
    <cellStyle name="20% - Accent1 10 2 4 4" xfId="482"/>
    <cellStyle name="20% - Accent1 10 2 4 4 2" xfId="483"/>
    <cellStyle name="20% - Accent1 10 2 4 5" xfId="484"/>
    <cellStyle name="20% - Accent1 10 2 5" xfId="485"/>
    <cellStyle name="20% - Accent1 10 2 5 2" xfId="486"/>
    <cellStyle name="20% - Accent1 10 2 5 2 2" xfId="487"/>
    <cellStyle name="20% - Accent1 10 2 5 3" xfId="488"/>
    <cellStyle name="20% - Accent1 10 2 6" xfId="489"/>
    <cellStyle name="20% - Accent1 10 2 6 2" xfId="490"/>
    <cellStyle name="20% - Accent1 10 2 6 2 2" xfId="491"/>
    <cellStyle name="20% - Accent1 10 2 6 3" xfId="492"/>
    <cellStyle name="20% - Accent1 10 2 7" xfId="493"/>
    <cellStyle name="20% - Accent1 10 2 7 2" xfId="494"/>
    <cellStyle name="20% - Accent1 10 2 7 2 2" xfId="495"/>
    <cellStyle name="20% - Accent1 10 2 7 3" xfId="496"/>
    <cellStyle name="20% - Accent1 10 2 8" xfId="497"/>
    <cellStyle name="20% - Accent1 10 2 8 2" xfId="498"/>
    <cellStyle name="20% - Accent1 10 2 9" xfId="499"/>
    <cellStyle name="20% - Accent1 10 3" xfId="500"/>
    <cellStyle name="20% - Accent1 10 3 2" xfId="501"/>
    <cellStyle name="20% - Accent1 10 3 2 2" xfId="502"/>
    <cellStyle name="20% - Accent1 10 3 2 2 2" xfId="503"/>
    <cellStyle name="20% - Accent1 10 3 2 2 2 2" xfId="504"/>
    <cellStyle name="20% - Accent1 10 3 2 2 2 2 2" xfId="505"/>
    <cellStyle name="20% - Accent1 10 3 2 2 2 3" xfId="506"/>
    <cellStyle name="20% - Accent1 10 3 2 2 3" xfId="507"/>
    <cellStyle name="20% - Accent1 10 3 2 2 3 2" xfId="508"/>
    <cellStyle name="20% - Accent1 10 3 2 2 3 2 2" xfId="509"/>
    <cellStyle name="20% - Accent1 10 3 2 2 3 3" xfId="510"/>
    <cellStyle name="20% - Accent1 10 3 2 2 4" xfId="511"/>
    <cellStyle name="20% - Accent1 10 3 2 2 4 2" xfId="512"/>
    <cellStyle name="20% - Accent1 10 3 2 2 5" xfId="513"/>
    <cellStyle name="20% - Accent1 10 3 2 3" xfId="514"/>
    <cellStyle name="20% - Accent1 10 3 2 3 2" xfId="515"/>
    <cellStyle name="20% - Accent1 10 3 2 3 2 2" xfId="516"/>
    <cellStyle name="20% - Accent1 10 3 2 3 3" xfId="517"/>
    <cellStyle name="20% - Accent1 10 3 2 4" xfId="518"/>
    <cellStyle name="20% - Accent1 10 3 2 4 2" xfId="519"/>
    <cellStyle name="20% - Accent1 10 3 2 4 2 2" xfId="520"/>
    <cellStyle name="20% - Accent1 10 3 2 4 3" xfId="521"/>
    <cellStyle name="20% - Accent1 10 3 2 5" xfId="522"/>
    <cellStyle name="20% - Accent1 10 3 2 5 2" xfId="523"/>
    <cellStyle name="20% - Accent1 10 3 2 6" xfId="524"/>
    <cellStyle name="20% - Accent1 10 3 3" xfId="525"/>
    <cellStyle name="20% - Accent1 10 3 3 2" xfId="526"/>
    <cellStyle name="20% - Accent1 10 3 3 2 2" xfId="527"/>
    <cellStyle name="20% - Accent1 10 3 3 2 2 2" xfId="528"/>
    <cellStyle name="20% - Accent1 10 3 3 2 3" xfId="529"/>
    <cellStyle name="20% - Accent1 10 3 3 3" xfId="530"/>
    <cellStyle name="20% - Accent1 10 3 3 3 2" xfId="531"/>
    <cellStyle name="20% - Accent1 10 3 3 3 2 2" xfId="532"/>
    <cellStyle name="20% - Accent1 10 3 3 3 3" xfId="533"/>
    <cellStyle name="20% - Accent1 10 3 3 4" xfId="534"/>
    <cellStyle name="20% - Accent1 10 3 3 4 2" xfId="535"/>
    <cellStyle name="20% - Accent1 10 3 3 5" xfId="536"/>
    <cellStyle name="20% - Accent1 10 3 4" xfId="537"/>
    <cellStyle name="20% - Accent1 10 3 4 2" xfId="538"/>
    <cellStyle name="20% - Accent1 10 3 4 2 2" xfId="539"/>
    <cellStyle name="20% - Accent1 10 3 4 3" xfId="540"/>
    <cellStyle name="20% - Accent1 10 3 5" xfId="541"/>
    <cellStyle name="20% - Accent1 10 3 5 2" xfId="542"/>
    <cellStyle name="20% - Accent1 10 3 5 2 2" xfId="543"/>
    <cellStyle name="20% - Accent1 10 3 5 3" xfId="544"/>
    <cellStyle name="20% - Accent1 10 3 6" xfId="545"/>
    <cellStyle name="20% - Accent1 10 3 6 2" xfId="546"/>
    <cellStyle name="20% - Accent1 10 3 6 2 2" xfId="547"/>
    <cellStyle name="20% - Accent1 10 3 6 3" xfId="548"/>
    <cellStyle name="20% - Accent1 10 3 7" xfId="549"/>
    <cellStyle name="20% - Accent1 10 3 7 2" xfId="550"/>
    <cellStyle name="20% - Accent1 10 3 8" xfId="551"/>
    <cellStyle name="20% - Accent1 10 4" xfId="552"/>
    <cellStyle name="20% - Accent1 10 4 2" xfId="553"/>
    <cellStyle name="20% - Accent1 10 4 2 2" xfId="554"/>
    <cellStyle name="20% - Accent1 10 4 2 2 2" xfId="555"/>
    <cellStyle name="20% - Accent1 10 4 2 2 2 2" xfId="556"/>
    <cellStyle name="20% - Accent1 10 4 2 2 3" xfId="557"/>
    <cellStyle name="20% - Accent1 10 4 2 3" xfId="558"/>
    <cellStyle name="20% - Accent1 10 4 2 3 2" xfId="559"/>
    <cellStyle name="20% - Accent1 10 4 2 3 2 2" xfId="560"/>
    <cellStyle name="20% - Accent1 10 4 2 3 3" xfId="561"/>
    <cellStyle name="20% - Accent1 10 4 2 4" xfId="562"/>
    <cellStyle name="20% - Accent1 10 4 2 4 2" xfId="563"/>
    <cellStyle name="20% - Accent1 10 4 2 5" xfId="564"/>
    <cellStyle name="20% - Accent1 10 4 3" xfId="565"/>
    <cellStyle name="20% - Accent1 10 4 3 2" xfId="566"/>
    <cellStyle name="20% - Accent1 10 4 3 2 2" xfId="567"/>
    <cellStyle name="20% - Accent1 10 4 3 3" xfId="568"/>
    <cellStyle name="20% - Accent1 10 4 4" xfId="569"/>
    <cellStyle name="20% - Accent1 10 4 4 2" xfId="570"/>
    <cellStyle name="20% - Accent1 10 4 4 2 2" xfId="571"/>
    <cellStyle name="20% - Accent1 10 4 4 3" xfId="572"/>
    <cellStyle name="20% - Accent1 10 4 5" xfId="573"/>
    <cellStyle name="20% - Accent1 10 4 5 2" xfId="574"/>
    <cellStyle name="20% - Accent1 10 4 6" xfId="575"/>
    <cellStyle name="20% - Accent1 10 5" xfId="576"/>
    <cellStyle name="20% - Accent1 10 5 2" xfId="577"/>
    <cellStyle name="20% - Accent1 10 5 2 2" xfId="578"/>
    <cellStyle name="20% - Accent1 10 5 2 2 2" xfId="579"/>
    <cellStyle name="20% - Accent1 10 5 2 3" xfId="580"/>
    <cellStyle name="20% - Accent1 10 5 3" xfId="581"/>
    <cellStyle name="20% - Accent1 10 5 3 2" xfId="582"/>
    <cellStyle name="20% - Accent1 10 5 3 2 2" xfId="583"/>
    <cellStyle name="20% - Accent1 10 5 3 3" xfId="584"/>
    <cellStyle name="20% - Accent1 10 5 4" xfId="585"/>
    <cellStyle name="20% - Accent1 10 5 4 2" xfId="586"/>
    <cellStyle name="20% - Accent1 10 5 5" xfId="587"/>
    <cellStyle name="20% - Accent1 10 6" xfId="588"/>
    <cellStyle name="20% - Accent1 10 6 2" xfId="589"/>
    <cellStyle name="20% - Accent1 10 6 2 2" xfId="590"/>
    <cellStyle name="20% - Accent1 10 6 3" xfId="591"/>
    <cellStyle name="20% - Accent1 10 7" xfId="592"/>
    <cellStyle name="20% - Accent1 10 7 2" xfId="593"/>
    <cellStyle name="20% - Accent1 10 7 2 2" xfId="594"/>
    <cellStyle name="20% - Accent1 10 7 3" xfId="595"/>
    <cellStyle name="20% - Accent1 10 8" xfId="596"/>
    <cellStyle name="20% - Accent1 10 8 2" xfId="597"/>
    <cellStyle name="20% - Accent1 10 8 2 2" xfId="598"/>
    <cellStyle name="20% - Accent1 10 8 3" xfId="599"/>
    <cellStyle name="20% - Accent1 10 9" xfId="600"/>
    <cellStyle name="20% - Accent1 10 9 2" xfId="601"/>
    <cellStyle name="20% - Accent1 100" xfId="602"/>
    <cellStyle name="20% - Accent1 101" xfId="603"/>
    <cellStyle name="20% - Accent1 102" xfId="604"/>
    <cellStyle name="20% - Accent1 103" xfId="605"/>
    <cellStyle name="20% - Accent1 104" xfId="606"/>
    <cellStyle name="20% - Accent1 105" xfId="607"/>
    <cellStyle name="20% - Accent1 106" xfId="608"/>
    <cellStyle name="20% - Accent1 107" xfId="609"/>
    <cellStyle name="20% - Accent1 108" xfId="610"/>
    <cellStyle name="20% - Accent1 109" xfId="611"/>
    <cellStyle name="20% - Accent1 11" xfId="612"/>
    <cellStyle name="20% - Accent1 11 10" xfId="613"/>
    <cellStyle name="20% - Accent1 11 2" xfId="614"/>
    <cellStyle name="20% - Accent1 11 2 2" xfId="615"/>
    <cellStyle name="20% - Accent1 11 2 2 2" xfId="616"/>
    <cellStyle name="20% - Accent1 11 2 2 2 2" xfId="617"/>
    <cellStyle name="20% - Accent1 11 2 2 2 2 2" xfId="618"/>
    <cellStyle name="20% - Accent1 11 2 2 2 2 2 2" xfId="619"/>
    <cellStyle name="20% - Accent1 11 2 2 2 2 2 2 2" xfId="620"/>
    <cellStyle name="20% - Accent1 11 2 2 2 2 2 3" xfId="621"/>
    <cellStyle name="20% - Accent1 11 2 2 2 2 3" xfId="622"/>
    <cellStyle name="20% - Accent1 11 2 2 2 2 3 2" xfId="623"/>
    <cellStyle name="20% - Accent1 11 2 2 2 2 3 2 2" xfId="624"/>
    <cellStyle name="20% - Accent1 11 2 2 2 2 3 3" xfId="625"/>
    <cellStyle name="20% - Accent1 11 2 2 2 2 4" xfId="626"/>
    <cellStyle name="20% - Accent1 11 2 2 2 2 4 2" xfId="627"/>
    <cellStyle name="20% - Accent1 11 2 2 2 2 5" xfId="628"/>
    <cellStyle name="20% - Accent1 11 2 2 2 3" xfId="629"/>
    <cellStyle name="20% - Accent1 11 2 2 2 3 2" xfId="630"/>
    <cellStyle name="20% - Accent1 11 2 2 2 3 2 2" xfId="631"/>
    <cellStyle name="20% - Accent1 11 2 2 2 3 3" xfId="632"/>
    <cellStyle name="20% - Accent1 11 2 2 2 4" xfId="633"/>
    <cellStyle name="20% - Accent1 11 2 2 2 4 2" xfId="634"/>
    <cellStyle name="20% - Accent1 11 2 2 2 4 2 2" xfId="635"/>
    <cellStyle name="20% - Accent1 11 2 2 2 4 3" xfId="636"/>
    <cellStyle name="20% - Accent1 11 2 2 2 5" xfId="637"/>
    <cellStyle name="20% - Accent1 11 2 2 2 5 2" xfId="638"/>
    <cellStyle name="20% - Accent1 11 2 2 2 6" xfId="639"/>
    <cellStyle name="20% - Accent1 11 2 2 3" xfId="640"/>
    <cellStyle name="20% - Accent1 11 2 2 3 2" xfId="641"/>
    <cellStyle name="20% - Accent1 11 2 2 3 2 2" xfId="642"/>
    <cellStyle name="20% - Accent1 11 2 2 3 2 2 2" xfId="643"/>
    <cellStyle name="20% - Accent1 11 2 2 3 2 3" xfId="644"/>
    <cellStyle name="20% - Accent1 11 2 2 3 3" xfId="645"/>
    <cellStyle name="20% - Accent1 11 2 2 3 3 2" xfId="646"/>
    <cellStyle name="20% - Accent1 11 2 2 3 3 2 2" xfId="647"/>
    <cellStyle name="20% - Accent1 11 2 2 3 3 3" xfId="648"/>
    <cellStyle name="20% - Accent1 11 2 2 3 4" xfId="649"/>
    <cellStyle name="20% - Accent1 11 2 2 3 4 2" xfId="650"/>
    <cellStyle name="20% - Accent1 11 2 2 3 5" xfId="651"/>
    <cellStyle name="20% - Accent1 11 2 2 4" xfId="652"/>
    <cellStyle name="20% - Accent1 11 2 2 4 2" xfId="653"/>
    <cellStyle name="20% - Accent1 11 2 2 4 2 2" xfId="654"/>
    <cellStyle name="20% - Accent1 11 2 2 4 3" xfId="655"/>
    <cellStyle name="20% - Accent1 11 2 2 5" xfId="656"/>
    <cellStyle name="20% - Accent1 11 2 2 5 2" xfId="657"/>
    <cellStyle name="20% - Accent1 11 2 2 5 2 2" xfId="658"/>
    <cellStyle name="20% - Accent1 11 2 2 5 3" xfId="659"/>
    <cellStyle name="20% - Accent1 11 2 2 6" xfId="660"/>
    <cellStyle name="20% - Accent1 11 2 2 6 2" xfId="661"/>
    <cellStyle name="20% - Accent1 11 2 2 6 2 2" xfId="662"/>
    <cellStyle name="20% - Accent1 11 2 2 6 3" xfId="663"/>
    <cellStyle name="20% - Accent1 11 2 2 7" xfId="664"/>
    <cellStyle name="20% - Accent1 11 2 2 7 2" xfId="665"/>
    <cellStyle name="20% - Accent1 11 2 2 8" xfId="666"/>
    <cellStyle name="20% - Accent1 11 2 3" xfId="667"/>
    <cellStyle name="20% - Accent1 11 2 3 2" xfId="668"/>
    <cellStyle name="20% - Accent1 11 2 3 2 2" xfId="669"/>
    <cellStyle name="20% - Accent1 11 2 3 2 2 2" xfId="670"/>
    <cellStyle name="20% - Accent1 11 2 3 2 2 2 2" xfId="671"/>
    <cellStyle name="20% - Accent1 11 2 3 2 2 3" xfId="672"/>
    <cellStyle name="20% - Accent1 11 2 3 2 3" xfId="673"/>
    <cellStyle name="20% - Accent1 11 2 3 2 3 2" xfId="674"/>
    <cellStyle name="20% - Accent1 11 2 3 2 3 2 2" xfId="675"/>
    <cellStyle name="20% - Accent1 11 2 3 2 3 3" xfId="676"/>
    <cellStyle name="20% - Accent1 11 2 3 2 4" xfId="677"/>
    <cellStyle name="20% - Accent1 11 2 3 2 4 2" xfId="678"/>
    <cellStyle name="20% - Accent1 11 2 3 2 5" xfId="679"/>
    <cellStyle name="20% - Accent1 11 2 3 3" xfId="680"/>
    <cellStyle name="20% - Accent1 11 2 3 3 2" xfId="681"/>
    <cellStyle name="20% - Accent1 11 2 3 3 2 2" xfId="682"/>
    <cellStyle name="20% - Accent1 11 2 3 3 3" xfId="683"/>
    <cellStyle name="20% - Accent1 11 2 3 4" xfId="684"/>
    <cellStyle name="20% - Accent1 11 2 3 4 2" xfId="685"/>
    <cellStyle name="20% - Accent1 11 2 3 4 2 2" xfId="686"/>
    <cellStyle name="20% - Accent1 11 2 3 4 3" xfId="687"/>
    <cellStyle name="20% - Accent1 11 2 3 5" xfId="688"/>
    <cellStyle name="20% - Accent1 11 2 3 5 2" xfId="689"/>
    <cellStyle name="20% - Accent1 11 2 3 6" xfId="690"/>
    <cellStyle name="20% - Accent1 11 2 4" xfId="691"/>
    <cellStyle name="20% - Accent1 11 2 4 2" xfId="692"/>
    <cellStyle name="20% - Accent1 11 2 4 2 2" xfId="693"/>
    <cellStyle name="20% - Accent1 11 2 4 2 2 2" xfId="694"/>
    <cellStyle name="20% - Accent1 11 2 4 2 3" xfId="695"/>
    <cellStyle name="20% - Accent1 11 2 4 3" xfId="696"/>
    <cellStyle name="20% - Accent1 11 2 4 3 2" xfId="697"/>
    <cellStyle name="20% - Accent1 11 2 4 3 2 2" xfId="698"/>
    <cellStyle name="20% - Accent1 11 2 4 3 3" xfId="699"/>
    <cellStyle name="20% - Accent1 11 2 4 4" xfId="700"/>
    <cellStyle name="20% - Accent1 11 2 4 4 2" xfId="701"/>
    <cellStyle name="20% - Accent1 11 2 4 5" xfId="702"/>
    <cellStyle name="20% - Accent1 11 2 5" xfId="703"/>
    <cellStyle name="20% - Accent1 11 2 5 2" xfId="704"/>
    <cellStyle name="20% - Accent1 11 2 5 2 2" xfId="705"/>
    <cellStyle name="20% - Accent1 11 2 5 3" xfId="706"/>
    <cellStyle name="20% - Accent1 11 2 6" xfId="707"/>
    <cellStyle name="20% - Accent1 11 2 6 2" xfId="708"/>
    <cellStyle name="20% - Accent1 11 2 6 2 2" xfId="709"/>
    <cellStyle name="20% - Accent1 11 2 6 3" xfId="710"/>
    <cellStyle name="20% - Accent1 11 2 7" xfId="711"/>
    <cellStyle name="20% - Accent1 11 2 7 2" xfId="712"/>
    <cellStyle name="20% - Accent1 11 2 7 2 2" xfId="713"/>
    <cellStyle name="20% - Accent1 11 2 7 3" xfId="714"/>
    <cellStyle name="20% - Accent1 11 2 8" xfId="715"/>
    <cellStyle name="20% - Accent1 11 2 8 2" xfId="716"/>
    <cellStyle name="20% - Accent1 11 2 9" xfId="717"/>
    <cellStyle name="20% - Accent1 11 3" xfId="718"/>
    <cellStyle name="20% - Accent1 11 3 2" xfId="719"/>
    <cellStyle name="20% - Accent1 11 3 2 2" xfId="720"/>
    <cellStyle name="20% - Accent1 11 3 2 2 2" xfId="721"/>
    <cellStyle name="20% - Accent1 11 3 2 2 2 2" xfId="722"/>
    <cellStyle name="20% - Accent1 11 3 2 2 2 2 2" xfId="723"/>
    <cellStyle name="20% - Accent1 11 3 2 2 2 3" xfId="724"/>
    <cellStyle name="20% - Accent1 11 3 2 2 3" xfId="725"/>
    <cellStyle name="20% - Accent1 11 3 2 2 3 2" xfId="726"/>
    <cellStyle name="20% - Accent1 11 3 2 2 3 2 2" xfId="727"/>
    <cellStyle name="20% - Accent1 11 3 2 2 3 3" xfId="728"/>
    <cellStyle name="20% - Accent1 11 3 2 2 4" xfId="729"/>
    <cellStyle name="20% - Accent1 11 3 2 2 4 2" xfId="730"/>
    <cellStyle name="20% - Accent1 11 3 2 2 5" xfId="731"/>
    <cellStyle name="20% - Accent1 11 3 2 3" xfId="732"/>
    <cellStyle name="20% - Accent1 11 3 2 3 2" xfId="733"/>
    <cellStyle name="20% - Accent1 11 3 2 3 2 2" xfId="734"/>
    <cellStyle name="20% - Accent1 11 3 2 3 3" xfId="735"/>
    <cellStyle name="20% - Accent1 11 3 2 4" xfId="736"/>
    <cellStyle name="20% - Accent1 11 3 2 4 2" xfId="737"/>
    <cellStyle name="20% - Accent1 11 3 2 4 2 2" xfId="738"/>
    <cellStyle name="20% - Accent1 11 3 2 4 3" xfId="739"/>
    <cellStyle name="20% - Accent1 11 3 2 5" xfId="740"/>
    <cellStyle name="20% - Accent1 11 3 2 5 2" xfId="741"/>
    <cellStyle name="20% - Accent1 11 3 2 6" xfId="742"/>
    <cellStyle name="20% - Accent1 11 3 3" xfId="743"/>
    <cellStyle name="20% - Accent1 11 3 3 2" xfId="744"/>
    <cellStyle name="20% - Accent1 11 3 3 2 2" xfId="745"/>
    <cellStyle name="20% - Accent1 11 3 3 2 2 2" xfId="746"/>
    <cellStyle name="20% - Accent1 11 3 3 2 3" xfId="747"/>
    <cellStyle name="20% - Accent1 11 3 3 3" xfId="748"/>
    <cellStyle name="20% - Accent1 11 3 3 3 2" xfId="749"/>
    <cellStyle name="20% - Accent1 11 3 3 3 2 2" xfId="750"/>
    <cellStyle name="20% - Accent1 11 3 3 3 3" xfId="751"/>
    <cellStyle name="20% - Accent1 11 3 3 4" xfId="752"/>
    <cellStyle name="20% - Accent1 11 3 3 4 2" xfId="753"/>
    <cellStyle name="20% - Accent1 11 3 3 5" xfId="754"/>
    <cellStyle name="20% - Accent1 11 3 4" xfId="755"/>
    <cellStyle name="20% - Accent1 11 3 4 2" xfId="756"/>
    <cellStyle name="20% - Accent1 11 3 4 2 2" xfId="757"/>
    <cellStyle name="20% - Accent1 11 3 4 3" xfId="758"/>
    <cellStyle name="20% - Accent1 11 3 5" xfId="759"/>
    <cellStyle name="20% - Accent1 11 3 5 2" xfId="760"/>
    <cellStyle name="20% - Accent1 11 3 5 2 2" xfId="761"/>
    <cellStyle name="20% - Accent1 11 3 5 3" xfId="762"/>
    <cellStyle name="20% - Accent1 11 3 6" xfId="763"/>
    <cellStyle name="20% - Accent1 11 3 6 2" xfId="764"/>
    <cellStyle name="20% - Accent1 11 3 6 2 2" xfId="765"/>
    <cellStyle name="20% - Accent1 11 3 6 3" xfId="766"/>
    <cellStyle name="20% - Accent1 11 3 7" xfId="767"/>
    <cellStyle name="20% - Accent1 11 3 7 2" xfId="768"/>
    <cellStyle name="20% - Accent1 11 3 8" xfId="769"/>
    <cellStyle name="20% - Accent1 11 4" xfId="770"/>
    <cellStyle name="20% - Accent1 11 4 2" xfId="771"/>
    <cellStyle name="20% - Accent1 11 4 2 2" xfId="772"/>
    <cellStyle name="20% - Accent1 11 4 2 2 2" xfId="773"/>
    <cellStyle name="20% - Accent1 11 4 2 2 2 2" xfId="774"/>
    <cellStyle name="20% - Accent1 11 4 2 2 3" xfId="775"/>
    <cellStyle name="20% - Accent1 11 4 2 3" xfId="776"/>
    <cellStyle name="20% - Accent1 11 4 2 3 2" xfId="777"/>
    <cellStyle name="20% - Accent1 11 4 2 3 2 2" xfId="778"/>
    <cellStyle name="20% - Accent1 11 4 2 3 3" xfId="779"/>
    <cellStyle name="20% - Accent1 11 4 2 4" xfId="780"/>
    <cellStyle name="20% - Accent1 11 4 2 4 2" xfId="781"/>
    <cellStyle name="20% - Accent1 11 4 2 5" xfId="782"/>
    <cellStyle name="20% - Accent1 11 4 3" xfId="783"/>
    <cellStyle name="20% - Accent1 11 4 3 2" xfId="784"/>
    <cellStyle name="20% - Accent1 11 4 3 2 2" xfId="785"/>
    <cellStyle name="20% - Accent1 11 4 3 3" xfId="786"/>
    <cellStyle name="20% - Accent1 11 4 4" xfId="787"/>
    <cellStyle name="20% - Accent1 11 4 4 2" xfId="788"/>
    <cellStyle name="20% - Accent1 11 4 4 2 2" xfId="789"/>
    <cellStyle name="20% - Accent1 11 4 4 3" xfId="790"/>
    <cellStyle name="20% - Accent1 11 4 5" xfId="791"/>
    <cellStyle name="20% - Accent1 11 4 5 2" xfId="792"/>
    <cellStyle name="20% - Accent1 11 4 6" xfId="793"/>
    <cellStyle name="20% - Accent1 11 5" xfId="794"/>
    <cellStyle name="20% - Accent1 11 5 2" xfId="795"/>
    <cellStyle name="20% - Accent1 11 5 2 2" xfId="796"/>
    <cellStyle name="20% - Accent1 11 5 2 2 2" xfId="797"/>
    <cellStyle name="20% - Accent1 11 5 2 3" xfId="798"/>
    <cellStyle name="20% - Accent1 11 5 3" xfId="799"/>
    <cellStyle name="20% - Accent1 11 5 3 2" xfId="800"/>
    <cellStyle name="20% - Accent1 11 5 3 2 2" xfId="801"/>
    <cellStyle name="20% - Accent1 11 5 3 3" xfId="802"/>
    <cellStyle name="20% - Accent1 11 5 4" xfId="803"/>
    <cellStyle name="20% - Accent1 11 5 4 2" xfId="804"/>
    <cellStyle name="20% - Accent1 11 5 5" xfId="805"/>
    <cellStyle name="20% - Accent1 11 6" xfId="806"/>
    <cellStyle name="20% - Accent1 11 6 2" xfId="807"/>
    <cellStyle name="20% - Accent1 11 6 2 2" xfId="808"/>
    <cellStyle name="20% - Accent1 11 6 3" xfId="809"/>
    <cellStyle name="20% - Accent1 11 7" xfId="810"/>
    <cellStyle name="20% - Accent1 11 7 2" xfId="811"/>
    <cellStyle name="20% - Accent1 11 7 2 2" xfId="812"/>
    <cellStyle name="20% - Accent1 11 7 3" xfId="813"/>
    <cellStyle name="20% - Accent1 11 8" xfId="814"/>
    <cellStyle name="20% - Accent1 11 8 2" xfId="815"/>
    <cellStyle name="20% - Accent1 11 8 2 2" xfId="816"/>
    <cellStyle name="20% - Accent1 11 8 3" xfId="817"/>
    <cellStyle name="20% - Accent1 11 9" xfId="818"/>
    <cellStyle name="20% - Accent1 11 9 2" xfId="819"/>
    <cellStyle name="20% - Accent1 110" xfId="820"/>
    <cellStyle name="20% - Accent1 111" xfId="821"/>
    <cellStyle name="20% - Accent1 112" xfId="822"/>
    <cellStyle name="20% - Accent1 113" xfId="823"/>
    <cellStyle name="20% - Accent1 114" xfId="824"/>
    <cellStyle name="20% - Accent1 115" xfId="825"/>
    <cellStyle name="20% - Accent1 116" xfId="826"/>
    <cellStyle name="20% - Accent1 117" xfId="827"/>
    <cellStyle name="20% - Accent1 118" xfId="828"/>
    <cellStyle name="20% - Accent1 119" xfId="829"/>
    <cellStyle name="20% - Accent1 12" xfId="830"/>
    <cellStyle name="20% - Accent1 12 10" xfId="831"/>
    <cellStyle name="20% - Accent1 12 2" xfId="832"/>
    <cellStyle name="20% - Accent1 12 2 2" xfId="833"/>
    <cellStyle name="20% - Accent1 12 2 2 2" xfId="834"/>
    <cellStyle name="20% - Accent1 12 2 2 2 2" xfId="835"/>
    <cellStyle name="20% - Accent1 12 2 2 2 2 2" xfId="836"/>
    <cellStyle name="20% - Accent1 12 2 2 2 2 2 2" xfId="837"/>
    <cellStyle name="20% - Accent1 12 2 2 2 2 2 2 2" xfId="838"/>
    <cellStyle name="20% - Accent1 12 2 2 2 2 2 3" xfId="839"/>
    <cellStyle name="20% - Accent1 12 2 2 2 2 3" xfId="840"/>
    <cellStyle name="20% - Accent1 12 2 2 2 2 3 2" xfId="841"/>
    <cellStyle name="20% - Accent1 12 2 2 2 2 3 2 2" xfId="842"/>
    <cellStyle name="20% - Accent1 12 2 2 2 2 3 3" xfId="843"/>
    <cellStyle name="20% - Accent1 12 2 2 2 2 4" xfId="844"/>
    <cellStyle name="20% - Accent1 12 2 2 2 2 4 2" xfId="845"/>
    <cellStyle name="20% - Accent1 12 2 2 2 2 5" xfId="846"/>
    <cellStyle name="20% - Accent1 12 2 2 2 3" xfId="847"/>
    <cellStyle name="20% - Accent1 12 2 2 2 3 2" xfId="848"/>
    <cellStyle name="20% - Accent1 12 2 2 2 3 2 2" xfId="849"/>
    <cellStyle name="20% - Accent1 12 2 2 2 3 3" xfId="850"/>
    <cellStyle name="20% - Accent1 12 2 2 2 4" xfId="851"/>
    <cellStyle name="20% - Accent1 12 2 2 2 4 2" xfId="852"/>
    <cellStyle name="20% - Accent1 12 2 2 2 4 2 2" xfId="853"/>
    <cellStyle name="20% - Accent1 12 2 2 2 4 3" xfId="854"/>
    <cellStyle name="20% - Accent1 12 2 2 2 5" xfId="855"/>
    <cellStyle name="20% - Accent1 12 2 2 2 5 2" xfId="856"/>
    <cellStyle name="20% - Accent1 12 2 2 2 6" xfId="857"/>
    <cellStyle name="20% - Accent1 12 2 2 3" xfId="858"/>
    <cellStyle name="20% - Accent1 12 2 2 3 2" xfId="859"/>
    <cellStyle name="20% - Accent1 12 2 2 3 2 2" xfId="860"/>
    <cellStyle name="20% - Accent1 12 2 2 3 2 2 2" xfId="861"/>
    <cellStyle name="20% - Accent1 12 2 2 3 2 3" xfId="862"/>
    <cellStyle name="20% - Accent1 12 2 2 3 3" xfId="863"/>
    <cellStyle name="20% - Accent1 12 2 2 3 3 2" xfId="864"/>
    <cellStyle name="20% - Accent1 12 2 2 3 3 2 2" xfId="865"/>
    <cellStyle name="20% - Accent1 12 2 2 3 3 3" xfId="866"/>
    <cellStyle name="20% - Accent1 12 2 2 3 4" xfId="867"/>
    <cellStyle name="20% - Accent1 12 2 2 3 4 2" xfId="868"/>
    <cellStyle name="20% - Accent1 12 2 2 3 5" xfId="869"/>
    <cellStyle name="20% - Accent1 12 2 2 4" xfId="870"/>
    <cellStyle name="20% - Accent1 12 2 2 4 2" xfId="871"/>
    <cellStyle name="20% - Accent1 12 2 2 4 2 2" xfId="872"/>
    <cellStyle name="20% - Accent1 12 2 2 4 3" xfId="873"/>
    <cellStyle name="20% - Accent1 12 2 2 5" xfId="874"/>
    <cellStyle name="20% - Accent1 12 2 2 5 2" xfId="875"/>
    <cellStyle name="20% - Accent1 12 2 2 5 2 2" xfId="876"/>
    <cellStyle name="20% - Accent1 12 2 2 5 3" xfId="877"/>
    <cellStyle name="20% - Accent1 12 2 2 6" xfId="878"/>
    <cellStyle name="20% - Accent1 12 2 2 6 2" xfId="879"/>
    <cellStyle name="20% - Accent1 12 2 2 6 2 2" xfId="880"/>
    <cellStyle name="20% - Accent1 12 2 2 6 3" xfId="881"/>
    <cellStyle name="20% - Accent1 12 2 2 7" xfId="882"/>
    <cellStyle name="20% - Accent1 12 2 2 7 2" xfId="883"/>
    <cellStyle name="20% - Accent1 12 2 2 8" xfId="884"/>
    <cellStyle name="20% - Accent1 12 2 3" xfId="885"/>
    <cellStyle name="20% - Accent1 12 2 3 2" xfId="886"/>
    <cellStyle name="20% - Accent1 12 2 3 2 2" xfId="887"/>
    <cellStyle name="20% - Accent1 12 2 3 2 2 2" xfId="888"/>
    <cellStyle name="20% - Accent1 12 2 3 2 2 2 2" xfId="889"/>
    <cellStyle name="20% - Accent1 12 2 3 2 2 3" xfId="890"/>
    <cellStyle name="20% - Accent1 12 2 3 2 3" xfId="891"/>
    <cellStyle name="20% - Accent1 12 2 3 2 3 2" xfId="892"/>
    <cellStyle name="20% - Accent1 12 2 3 2 3 2 2" xfId="893"/>
    <cellStyle name="20% - Accent1 12 2 3 2 3 3" xfId="894"/>
    <cellStyle name="20% - Accent1 12 2 3 2 4" xfId="895"/>
    <cellStyle name="20% - Accent1 12 2 3 2 4 2" xfId="896"/>
    <cellStyle name="20% - Accent1 12 2 3 2 5" xfId="897"/>
    <cellStyle name="20% - Accent1 12 2 3 3" xfId="898"/>
    <cellStyle name="20% - Accent1 12 2 3 3 2" xfId="899"/>
    <cellStyle name="20% - Accent1 12 2 3 3 2 2" xfId="900"/>
    <cellStyle name="20% - Accent1 12 2 3 3 3" xfId="901"/>
    <cellStyle name="20% - Accent1 12 2 3 4" xfId="902"/>
    <cellStyle name="20% - Accent1 12 2 3 4 2" xfId="903"/>
    <cellStyle name="20% - Accent1 12 2 3 4 2 2" xfId="904"/>
    <cellStyle name="20% - Accent1 12 2 3 4 3" xfId="905"/>
    <cellStyle name="20% - Accent1 12 2 3 5" xfId="906"/>
    <cellStyle name="20% - Accent1 12 2 3 5 2" xfId="907"/>
    <cellStyle name="20% - Accent1 12 2 3 6" xfId="908"/>
    <cellStyle name="20% - Accent1 12 2 4" xfId="909"/>
    <cellStyle name="20% - Accent1 12 2 4 2" xfId="910"/>
    <cellStyle name="20% - Accent1 12 2 4 2 2" xfId="911"/>
    <cellStyle name="20% - Accent1 12 2 4 2 2 2" xfId="912"/>
    <cellStyle name="20% - Accent1 12 2 4 2 3" xfId="913"/>
    <cellStyle name="20% - Accent1 12 2 4 3" xfId="914"/>
    <cellStyle name="20% - Accent1 12 2 4 3 2" xfId="915"/>
    <cellStyle name="20% - Accent1 12 2 4 3 2 2" xfId="916"/>
    <cellStyle name="20% - Accent1 12 2 4 3 3" xfId="917"/>
    <cellStyle name="20% - Accent1 12 2 4 4" xfId="918"/>
    <cellStyle name="20% - Accent1 12 2 4 4 2" xfId="919"/>
    <cellStyle name="20% - Accent1 12 2 4 5" xfId="920"/>
    <cellStyle name="20% - Accent1 12 2 5" xfId="921"/>
    <cellStyle name="20% - Accent1 12 2 5 2" xfId="922"/>
    <cellStyle name="20% - Accent1 12 2 5 2 2" xfId="923"/>
    <cellStyle name="20% - Accent1 12 2 5 3" xfId="924"/>
    <cellStyle name="20% - Accent1 12 2 6" xfId="925"/>
    <cellStyle name="20% - Accent1 12 2 6 2" xfId="926"/>
    <cellStyle name="20% - Accent1 12 2 6 2 2" xfId="927"/>
    <cellStyle name="20% - Accent1 12 2 6 3" xfId="928"/>
    <cellStyle name="20% - Accent1 12 2 7" xfId="929"/>
    <cellStyle name="20% - Accent1 12 2 7 2" xfId="930"/>
    <cellStyle name="20% - Accent1 12 2 7 2 2" xfId="931"/>
    <cellStyle name="20% - Accent1 12 2 7 3" xfId="932"/>
    <cellStyle name="20% - Accent1 12 2 8" xfId="933"/>
    <cellStyle name="20% - Accent1 12 2 8 2" xfId="934"/>
    <cellStyle name="20% - Accent1 12 2 9" xfId="935"/>
    <cellStyle name="20% - Accent1 12 3" xfId="936"/>
    <cellStyle name="20% - Accent1 12 3 2" xfId="937"/>
    <cellStyle name="20% - Accent1 12 3 2 2" xfId="938"/>
    <cellStyle name="20% - Accent1 12 3 2 2 2" xfId="939"/>
    <cellStyle name="20% - Accent1 12 3 2 2 2 2" xfId="940"/>
    <cellStyle name="20% - Accent1 12 3 2 2 2 2 2" xfId="941"/>
    <cellStyle name="20% - Accent1 12 3 2 2 2 3" xfId="942"/>
    <cellStyle name="20% - Accent1 12 3 2 2 3" xfId="943"/>
    <cellStyle name="20% - Accent1 12 3 2 2 3 2" xfId="944"/>
    <cellStyle name="20% - Accent1 12 3 2 2 3 2 2" xfId="945"/>
    <cellStyle name="20% - Accent1 12 3 2 2 3 3" xfId="946"/>
    <cellStyle name="20% - Accent1 12 3 2 2 4" xfId="947"/>
    <cellStyle name="20% - Accent1 12 3 2 2 4 2" xfId="948"/>
    <cellStyle name="20% - Accent1 12 3 2 2 5" xfId="949"/>
    <cellStyle name="20% - Accent1 12 3 2 3" xfId="950"/>
    <cellStyle name="20% - Accent1 12 3 2 3 2" xfId="951"/>
    <cellStyle name="20% - Accent1 12 3 2 3 2 2" xfId="952"/>
    <cellStyle name="20% - Accent1 12 3 2 3 3" xfId="953"/>
    <cellStyle name="20% - Accent1 12 3 2 4" xfId="954"/>
    <cellStyle name="20% - Accent1 12 3 2 4 2" xfId="955"/>
    <cellStyle name="20% - Accent1 12 3 2 4 2 2" xfId="956"/>
    <cellStyle name="20% - Accent1 12 3 2 4 3" xfId="957"/>
    <cellStyle name="20% - Accent1 12 3 2 5" xfId="958"/>
    <cellStyle name="20% - Accent1 12 3 2 5 2" xfId="959"/>
    <cellStyle name="20% - Accent1 12 3 2 6" xfId="960"/>
    <cellStyle name="20% - Accent1 12 3 3" xfId="961"/>
    <cellStyle name="20% - Accent1 12 3 3 2" xfId="962"/>
    <cellStyle name="20% - Accent1 12 3 3 2 2" xfId="963"/>
    <cellStyle name="20% - Accent1 12 3 3 2 2 2" xfId="964"/>
    <cellStyle name="20% - Accent1 12 3 3 2 3" xfId="965"/>
    <cellStyle name="20% - Accent1 12 3 3 3" xfId="966"/>
    <cellStyle name="20% - Accent1 12 3 3 3 2" xfId="967"/>
    <cellStyle name="20% - Accent1 12 3 3 3 2 2" xfId="968"/>
    <cellStyle name="20% - Accent1 12 3 3 3 3" xfId="969"/>
    <cellStyle name="20% - Accent1 12 3 3 4" xfId="970"/>
    <cellStyle name="20% - Accent1 12 3 3 4 2" xfId="971"/>
    <cellStyle name="20% - Accent1 12 3 3 5" xfId="972"/>
    <cellStyle name="20% - Accent1 12 3 4" xfId="973"/>
    <cellStyle name="20% - Accent1 12 3 4 2" xfId="974"/>
    <cellStyle name="20% - Accent1 12 3 4 2 2" xfId="975"/>
    <cellStyle name="20% - Accent1 12 3 4 3" xfId="976"/>
    <cellStyle name="20% - Accent1 12 3 5" xfId="977"/>
    <cellStyle name="20% - Accent1 12 3 5 2" xfId="978"/>
    <cellStyle name="20% - Accent1 12 3 5 2 2" xfId="979"/>
    <cellStyle name="20% - Accent1 12 3 5 3" xfId="980"/>
    <cellStyle name="20% - Accent1 12 3 6" xfId="981"/>
    <cellStyle name="20% - Accent1 12 3 6 2" xfId="982"/>
    <cellStyle name="20% - Accent1 12 3 6 2 2" xfId="983"/>
    <cellStyle name="20% - Accent1 12 3 6 3" xfId="984"/>
    <cellStyle name="20% - Accent1 12 3 7" xfId="985"/>
    <cellStyle name="20% - Accent1 12 3 7 2" xfId="986"/>
    <cellStyle name="20% - Accent1 12 3 8" xfId="987"/>
    <cellStyle name="20% - Accent1 12 4" xfId="988"/>
    <cellStyle name="20% - Accent1 12 4 2" xfId="989"/>
    <cellStyle name="20% - Accent1 12 4 2 2" xfId="990"/>
    <cellStyle name="20% - Accent1 12 4 2 2 2" xfId="991"/>
    <cellStyle name="20% - Accent1 12 4 2 2 2 2" xfId="992"/>
    <cellStyle name="20% - Accent1 12 4 2 2 3" xfId="993"/>
    <cellStyle name="20% - Accent1 12 4 2 3" xfId="994"/>
    <cellStyle name="20% - Accent1 12 4 2 3 2" xfId="995"/>
    <cellStyle name="20% - Accent1 12 4 2 3 2 2" xfId="996"/>
    <cellStyle name="20% - Accent1 12 4 2 3 3" xfId="997"/>
    <cellStyle name="20% - Accent1 12 4 2 4" xfId="998"/>
    <cellStyle name="20% - Accent1 12 4 2 4 2" xfId="999"/>
    <cellStyle name="20% - Accent1 12 4 2 5" xfId="1000"/>
    <cellStyle name="20% - Accent1 12 4 3" xfId="1001"/>
    <cellStyle name="20% - Accent1 12 4 3 2" xfId="1002"/>
    <cellStyle name="20% - Accent1 12 4 3 2 2" xfId="1003"/>
    <cellStyle name="20% - Accent1 12 4 3 3" xfId="1004"/>
    <cellStyle name="20% - Accent1 12 4 4" xfId="1005"/>
    <cellStyle name="20% - Accent1 12 4 4 2" xfId="1006"/>
    <cellStyle name="20% - Accent1 12 4 4 2 2" xfId="1007"/>
    <cellStyle name="20% - Accent1 12 4 4 3" xfId="1008"/>
    <cellStyle name="20% - Accent1 12 4 5" xfId="1009"/>
    <cellStyle name="20% - Accent1 12 4 5 2" xfId="1010"/>
    <cellStyle name="20% - Accent1 12 4 6" xfId="1011"/>
    <cellStyle name="20% - Accent1 12 5" xfId="1012"/>
    <cellStyle name="20% - Accent1 12 5 2" xfId="1013"/>
    <cellStyle name="20% - Accent1 12 5 2 2" xfId="1014"/>
    <cellStyle name="20% - Accent1 12 5 2 2 2" xfId="1015"/>
    <cellStyle name="20% - Accent1 12 5 2 3" xfId="1016"/>
    <cellStyle name="20% - Accent1 12 5 3" xfId="1017"/>
    <cellStyle name="20% - Accent1 12 5 3 2" xfId="1018"/>
    <cellStyle name="20% - Accent1 12 5 3 2 2" xfId="1019"/>
    <cellStyle name="20% - Accent1 12 5 3 3" xfId="1020"/>
    <cellStyle name="20% - Accent1 12 5 4" xfId="1021"/>
    <cellStyle name="20% - Accent1 12 5 4 2" xfId="1022"/>
    <cellStyle name="20% - Accent1 12 5 5" xfId="1023"/>
    <cellStyle name="20% - Accent1 12 6" xfId="1024"/>
    <cellStyle name="20% - Accent1 12 6 2" xfId="1025"/>
    <cellStyle name="20% - Accent1 12 6 2 2" xfId="1026"/>
    <cellStyle name="20% - Accent1 12 6 3" xfId="1027"/>
    <cellStyle name="20% - Accent1 12 7" xfId="1028"/>
    <cellStyle name="20% - Accent1 12 7 2" xfId="1029"/>
    <cellStyle name="20% - Accent1 12 7 2 2" xfId="1030"/>
    <cellStyle name="20% - Accent1 12 7 3" xfId="1031"/>
    <cellStyle name="20% - Accent1 12 8" xfId="1032"/>
    <cellStyle name="20% - Accent1 12 8 2" xfId="1033"/>
    <cellStyle name="20% - Accent1 12 8 2 2" xfId="1034"/>
    <cellStyle name="20% - Accent1 12 8 3" xfId="1035"/>
    <cellStyle name="20% - Accent1 12 9" xfId="1036"/>
    <cellStyle name="20% - Accent1 12 9 2" xfId="1037"/>
    <cellStyle name="20% - Accent1 120" xfId="1038"/>
    <cellStyle name="20% - Accent1 121" xfId="1039"/>
    <cellStyle name="20% - Accent1 122" xfId="1040"/>
    <cellStyle name="20% - Accent1 123" xfId="1041"/>
    <cellStyle name="20% - Accent1 124" xfId="1042"/>
    <cellStyle name="20% - Accent1 125" xfId="1043"/>
    <cellStyle name="20% - Accent1 126" xfId="1044"/>
    <cellStyle name="20% - Accent1 127" xfId="1045"/>
    <cellStyle name="20% - Accent1 128" xfId="1046"/>
    <cellStyle name="20% - Accent1 129" xfId="1047"/>
    <cellStyle name="20% - Accent1 13" xfId="1048"/>
    <cellStyle name="20% - Accent1 13 10" xfId="1049"/>
    <cellStyle name="20% - Accent1 13 2" xfId="1050"/>
    <cellStyle name="20% - Accent1 13 2 2" xfId="1051"/>
    <cellStyle name="20% - Accent1 13 2 2 2" xfId="1052"/>
    <cellStyle name="20% - Accent1 13 2 2 2 2" xfId="1053"/>
    <cellStyle name="20% - Accent1 13 2 2 2 2 2" xfId="1054"/>
    <cellStyle name="20% - Accent1 13 2 2 2 2 2 2" xfId="1055"/>
    <cellStyle name="20% - Accent1 13 2 2 2 2 2 2 2" xfId="1056"/>
    <cellStyle name="20% - Accent1 13 2 2 2 2 2 3" xfId="1057"/>
    <cellStyle name="20% - Accent1 13 2 2 2 2 3" xfId="1058"/>
    <cellStyle name="20% - Accent1 13 2 2 2 2 3 2" xfId="1059"/>
    <cellStyle name="20% - Accent1 13 2 2 2 2 3 2 2" xfId="1060"/>
    <cellStyle name="20% - Accent1 13 2 2 2 2 3 3" xfId="1061"/>
    <cellStyle name="20% - Accent1 13 2 2 2 2 4" xfId="1062"/>
    <cellStyle name="20% - Accent1 13 2 2 2 2 4 2" xfId="1063"/>
    <cellStyle name="20% - Accent1 13 2 2 2 2 5" xfId="1064"/>
    <cellStyle name="20% - Accent1 13 2 2 2 3" xfId="1065"/>
    <cellStyle name="20% - Accent1 13 2 2 2 3 2" xfId="1066"/>
    <cellStyle name="20% - Accent1 13 2 2 2 3 2 2" xfId="1067"/>
    <cellStyle name="20% - Accent1 13 2 2 2 3 3" xfId="1068"/>
    <cellStyle name="20% - Accent1 13 2 2 2 4" xfId="1069"/>
    <cellStyle name="20% - Accent1 13 2 2 2 4 2" xfId="1070"/>
    <cellStyle name="20% - Accent1 13 2 2 2 4 2 2" xfId="1071"/>
    <cellStyle name="20% - Accent1 13 2 2 2 4 3" xfId="1072"/>
    <cellStyle name="20% - Accent1 13 2 2 2 5" xfId="1073"/>
    <cellStyle name="20% - Accent1 13 2 2 2 5 2" xfId="1074"/>
    <cellStyle name="20% - Accent1 13 2 2 2 6" xfId="1075"/>
    <cellStyle name="20% - Accent1 13 2 2 3" xfId="1076"/>
    <cellStyle name="20% - Accent1 13 2 2 3 2" xfId="1077"/>
    <cellStyle name="20% - Accent1 13 2 2 3 2 2" xfId="1078"/>
    <cellStyle name="20% - Accent1 13 2 2 3 2 2 2" xfId="1079"/>
    <cellStyle name="20% - Accent1 13 2 2 3 2 3" xfId="1080"/>
    <cellStyle name="20% - Accent1 13 2 2 3 3" xfId="1081"/>
    <cellStyle name="20% - Accent1 13 2 2 3 3 2" xfId="1082"/>
    <cellStyle name="20% - Accent1 13 2 2 3 3 2 2" xfId="1083"/>
    <cellStyle name="20% - Accent1 13 2 2 3 3 3" xfId="1084"/>
    <cellStyle name="20% - Accent1 13 2 2 3 4" xfId="1085"/>
    <cellStyle name="20% - Accent1 13 2 2 3 4 2" xfId="1086"/>
    <cellStyle name="20% - Accent1 13 2 2 3 5" xfId="1087"/>
    <cellStyle name="20% - Accent1 13 2 2 4" xfId="1088"/>
    <cellStyle name="20% - Accent1 13 2 2 4 2" xfId="1089"/>
    <cellStyle name="20% - Accent1 13 2 2 4 2 2" xfId="1090"/>
    <cellStyle name="20% - Accent1 13 2 2 4 3" xfId="1091"/>
    <cellStyle name="20% - Accent1 13 2 2 5" xfId="1092"/>
    <cellStyle name="20% - Accent1 13 2 2 5 2" xfId="1093"/>
    <cellStyle name="20% - Accent1 13 2 2 5 2 2" xfId="1094"/>
    <cellStyle name="20% - Accent1 13 2 2 5 3" xfId="1095"/>
    <cellStyle name="20% - Accent1 13 2 2 6" xfId="1096"/>
    <cellStyle name="20% - Accent1 13 2 2 6 2" xfId="1097"/>
    <cellStyle name="20% - Accent1 13 2 2 6 2 2" xfId="1098"/>
    <cellStyle name="20% - Accent1 13 2 2 6 3" xfId="1099"/>
    <cellStyle name="20% - Accent1 13 2 2 7" xfId="1100"/>
    <cellStyle name="20% - Accent1 13 2 2 7 2" xfId="1101"/>
    <cellStyle name="20% - Accent1 13 2 2 8" xfId="1102"/>
    <cellStyle name="20% - Accent1 13 2 3" xfId="1103"/>
    <cellStyle name="20% - Accent1 13 2 3 2" xfId="1104"/>
    <cellStyle name="20% - Accent1 13 2 3 2 2" xfId="1105"/>
    <cellStyle name="20% - Accent1 13 2 3 2 2 2" xfId="1106"/>
    <cellStyle name="20% - Accent1 13 2 3 2 2 2 2" xfId="1107"/>
    <cellStyle name="20% - Accent1 13 2 3 2 2 3" xfId="1108"/>
    <cellStyle name="20% - Accent1 13 2 3 2 3" xfId="1109"/>
    <cellStyle name="20% - Accent1 13 2 3 2 3 2" xfId="1110"/>
    <cellStyle name="20% - Accent1 13 2 3 2 3 2 2" xfId="1111"/>
    <cellStyle name="20% - Accent1 13 2 3 2 3 3" xfId="1112"/>
    <cellStyle name="20% - Accent1 13 2 3 2 4" xfId="1113"/>
    <cellStyle name="20% - Accent1 13 2 3 2 4 2" xfId="1114"/>
    <cellStyle name="20% - Accent1 13 2 3 2 5" xfId="1115"/>
    <cellStyle name="20% - Accent1 13 2 3 3" xfId="1116"/>
    <cellStyle name="20% - Accent1 13 2 3 3 2" xfId="1117"/>
    <cellStyle name="20% - Accent1 13 2 3 3 2 2" xfId="1118"/>
    <cellStyle name="20% - Accent1 13 2 3 3 3" xfId="1119"/>
    <cellStyle name="20% - Accent1 13 2 3 4" xfId="1120"/>
    <cellStyle name="20% - Accent1 13 2 3 4 2" xfId="1121"/>
    <cellStyle name="20% - Accent1 13 2 3 4 2 2" xfId="1122"/>
    <cellStyle name="20% - Accent1 13 2 3 4 3" xfId="1123"/>
    <cellStyle name="20% - Accent1 13 2 3 5" xfId="1124"/>
    <cellStyle name="20% - Accent1 13 2 3 5 2" xfId="1125"/>
    <cellStyle name="20% - Accent1 13 2 3 6" xfId="1126"/>
    <cellStyle name="20% - Accent1 13 2 4" xfId="1127"/>
    <cellStyle name="20% - Accent1 13 2 4 2" xfId="1128"/>
    <cellStyle name="20% - Accent1 13 2 4 2 2" xfId="1129"/>
    <cellStyle name="20% - Accent1 13 2 4 2 2 2" xfId="1130"/>
    <cellStyle name="20% - Accent1 13 2 4 2 3" xfId="1131"/>
    <cellStyle name="20% - Accent1 13 2 4 3" xfId="1132"/>
    <cellStyle name="20% - Accent1 13 2 4 3 2" xfId="1133"/>
    <cellStyle name="20% - Accent1 13 2 4 3 2 2" xfId="1134"/>
    <cellStyle name="20% - Accent1 13 2 4 3 3" xfId="1135"/>
    <cellStyle name="20% - Accent1 13 2 4 4" xfId="1136"/>
    <cellStyle name="20% - Accent1 13 2 4 4 2" xfId="1137"/>
    <cellStyle name="20% - Accent1 13 2 4 5" xfId="1138"/>
    <cellStyle name="20% - Accent1 13 2 5" xfId="1139"/>
    <cellStyle name="20% - Accent1 13 2 5 2" xfId="1140"/>
    <cellStyle name="20% - Accent1 13 2 5 2 2" xfId="1141"/>
    <cellStyle name="20% - Accent1 13 2 5 3" xfId="1142"/>
    <cellStyle name="20% - Accent1 13 2 6" xfId="1143"/>
    <cellStyle name="20% - Accent1 13 2 6 2" xfId="1144"/>
    <cellStyle name="20% - Accent1 13 2 6 2 2" xfId="1145"/>
    <cellStyle name="20% - Accent1 13 2 6 3" xfId="1146"/>
    <cellStyle name="20% - Accent1 13 2 7" xfId="1147"/>
    <cellStyle name="20% - Accent1 13 2 7 2" xfId="1148"/>
    <cellStyle name="20% - Accent1 13 2 7 2 2" xfId="1149"/>
    <cellStyle name="20% - Accent1 13 2 7 3" xfId="1150"/>
    <cellStyle name="20% - Accent1 13 2 8" xfId="1151"/>
    <cellStyle name="20% - Accent1 13 2 8 2" xfId="1152"/>
    <cellStyle name="20% - Accent1 13 2 9" xfId="1153"/>
    <cellStyle name="20% - Accent1 13 3" xfId="1154"/>
    <cellStyle name="20% - Accent1 13 3 2" xfId="1155"/>
    <cellStyle name="20% - Accent1 13 3 2 2" xfId="1156"/>
    <cellStyle name="20% - Accent1 13 3 2 2 2" xfId="1157"/>
    <cellStyle name="20% - Accent1 13 3 2 2 2 2" xfId="1158"/>
    <cellStyle name="20% - Accent1 13 3 2 2 2 2 2" xfId="1159"/>
    <cellStyle name="20% - Accent1 13 3 2 2 2 3" xfId="1160"/>
    <cellStyle name="20% - Accent1 13 3 2 2 3" xfId="1161"/>
    <cellStyle name="20% - Accent1 13 3 2 2 3 2" xfId="1162"/>
    <cellStyle name="20% - Accent1 13 3 2 2 3 2 2" xfId="1163"/>
    <cellStyle name="20% - Accent1 13 3 2 2 3 3" xfId="1164"/>
    <cellStyle name="20% - Accent1 13 3 2 2 4" xfId="1165"/>
    <cellStyle name="20% - Accent1 13 3 2 2 4 2" xfId="1166"/>
    <cellStyle name="20% - Accent1 13 3 2 2 5" xfId="1167"/>
    <cellStyle name="20% - Accent1 13 3 2 3" xfId="1168"/>
    <cellStyle name="20% - Accent1 13 3 2 3 2" xfId="1169"/>
    <cellStyle name="20% - Accent1 13 3 2 3 2 2" xfId="1170"/>
    <cellStyle name="20% - Accent1 13 3 2 3 3" xfId="1171"/>
    <cellStyle name="20% - Accent1 13 3 2 4" xfId="1172"/>
    <cellStyle name="20% - Accent1 13 3 2 4 2" xfId="1173"/>
    <cellStyle name="20% - Accent1 13 3 2 4 2 2" xfId="1174"/>
    <cellStyle name="20% - Accent1 13 3 2 4 3" xfId="1175"/>
    <cellStyle name="20% - Accent1 13 3 2 5" xfId="1176"/>
    <cellStyle name="20% - Accent1 13 3 2 5 2" xfId="1177"/>
    <cellStyle name="20% - Accent1 13 3 2 6" xfId="1178"/>
    <cellStyle name="20% - Accent1 13 3 3" xfId="1179"/>
    <cellStyle name="20% - Accent1 13 3 3 2" xfId="1180"/>
    <cellStyle name="20% - Accent1 13 3 3 2 2" xfId="1181"/>
    <cellStyle name="20% - Accent1 13 3 3 2 2 2" xfId="1182"/>
    <cellStyle name="20% - Accent1 13 3 3 2 3" xfId="1183"/>
    <cellStyle name="20% - Accent1 13 3 3 3" xfId="1184"/>
    <cellStyle name="20% - Accent1 13 3 3 3 2" xfId="1185"/>
    <cellStyle name="20% - Accent1 13 3 3 3 2 2" xfId="1186"/>
    <cellStyle name="20% - Accent1 13 3 3 3 3" xfId="1187"/>
    <cellStyle name="20% - Accent1 13 3 3 4" xfId="1188"/>
    <cellStyle name="20% - Accent1 13 3 3 4 2" xfId="1189"/>
    <cellStyle name="20% - Accent1 13 3 3 5" xfId="1190"/>
    <cellStyle name="20% - Accent1 13 3 4" xfId="1191"/>
    <cellStyle name="20% - Accent1 13 3 4 2" xfId="1192"/>
    <cellStyle name="20% - Accent1 13 3 4 2 2" xfId="1193"/>
    <cellStyle name="20% - Accent1 13 3 4 3" xfId="1194"/>
    <cellStyle name="20% - Accent1 13 3 5" xfId="1195"/>
    <cellStyle name="20% - Accent1 13 3 5 2" xfId="1196"/>
    <cellStyle name="20% - Accent1 13 3 5 2 2" xfId="1197"/>
    <cellStyle name="20% - Accent1 13 3 5 3" xfId="1198"/>
    <cellStyle name="20% - Accent1 13 3 6" xfId="1199"/>
    <cellStyle name="20% - Accent1 13 3 6 2" xfId="1200"/>
    <cellStyle name="20% - Accent1 13 3 6 2 2" xfId="1201"/>
    <cellStyle name="20% - Accent1 13 3 6 3" xfId="1202"/>
    <cellStyle name="20% - Accent1 13 3 7" xfId="1203"/>
    <cellStyle name="20% - Accent1 13 3 7 2" xfId="1204"/>
    <cellStyle name="20% - Accent1 13 3 8" xfId="1205"/>
    <cellStyle name="20% - Accent1 13 4" xfId="1206"/>
    <cellStyle name="20% - Accent1 13 4 2" xfId="1207"/>
    <cellStyle name="20% - Accent1 13 4 2 2" xfId="1208"/>
    <cellStyle name="20% - Accent1 13 4 2 2 2" xfId="1209"/>
    <cellStyle name="20% - Accent1 13 4 2 2 2 2" xfId="1210"/>
    <cellStyle name="20% - Accent1 13 4 2 2 3" xfId="1211"/>
    <cellStyle name="20% - Accent1 13 4 2 3" xfId="1212"/>
    <cellStyle name="20% - Accent1 13 4 2 3 2" xfId="1213"/>
    <cellStyle name="20% - Accent1 13 4 2 3 2 2" xfId="1214"/>
    <cellStyle name="20% - Accent1 13 4 2 3 3" xfId="1215"/>
    <cellStyle name="20% - Accent1 13 4 2 4" xfId="1216"/>
    <cellStyle name="20% - Accent1 13 4 2 4 2" xfId="1217"/>
    <cellStyle name="20% - Accent1 13 4 2 5" xfId="1218"/>
    <cellStyle name="20% - Accent1 13 4 3" xfId="1219"/>
    <cellStyle name="20% - Accent1 13 4 3 2" xfId="1220"/>
    <cellStyle name="20% - Accent1 13 4 3 2 2" xfId="1221"/>
    <cellStyle name="20% - Accent1 13 4 3 3" xfId="1222"/>
    <cellStyle name="20% - Accent1 13 4 4" xfId="1223"/>
    <cellStyle name="20% - Accent1 13 4 4 2" xfId="1224"/>
    <cellStyle name="20% - Accent1 13 4 4 2 2" xfId="1225"/>
    <cellStyle name="20% - Accent1 13 4 4 3" xfId="1226"/>
    <cellStyle name="20% - Accent1 13 4 5" xfId="1227"/>
    <cellStyle name="20% - Accent1 13 4 5 2" xfId="1228"/>
    <cellStyle name="20% - Accent1 13 4 6" xfId="1229"/>
    <cellStyle name="20% - Accent1 13 5" xfId="1230"/>
    <cellStyle name="20% - Accent1 13 5 2" xfId="1231"/>
    <cellStyle name="20% - Accent1 13 5 2 2" xfId="1232"/>
    <cellStyle name="20% - Accent1 13 5 2 2 2" xfId="1233"/>
    <cellStyle name="20% - Accent1 13 5 2 3" xfId="1234"/>
    <cellStyle name="20% - Accent1 13 5 3" xfId="1235"/>
    <cellStyle name="20% - Accent1 13 5 3 2" xfId="1236"/>
    <cellStyle name="20% - Accent1 13 5 3 2 2" xfId="1237"/>
    <cellStyle name="20% - Accent1 13 5 3 3" xfId="1238"/>
    <cellStyle name="20% - Accent1 13 5 4" xfId="1239"/>
    <cellStyle name="20% - Accent1 13 5 4 2" xfId="1240"/>
    <cellStyle name="20% - Accent1 13 5 5" xfId="1241"/>
    <cellStyle name="20% - Accent1 13 6" xfId="1242"/>
    <cellStyle name="20% - Accent1 13 6 2" xfId="1243"/>
    <cellStyle name="20% - Accent1 13 6 2 2" xfId="1244"/>
    <cellStyle name="20% - Accent1 13 6 3" xfId="1245"/>
    <cellStyle name="20% - Accent1 13 7" xfId="1246"/>
    <cellStyle name="20% - Accent1 13 7 2" xfId="1247"/>
    <cellStyle name="20% - Accent1 13 7 2 2" xfId="1248"/>
    <cellStyle name="20% - Accent1 13 7 3" xfId="1249"/>
    <cellStyle name="20% - Accent1 13 8" xfId="1250"/>
    <cellStyle name="20% - Accent1 13 8 2" xfId="1251"/>
    <cellStyle name="20% - Accent1 13 8 2 2" xfId="1252"/>
    <cellStyle name="20% - Accent1 13 8 3" xfId="1253"/>
    <cellStyle name="20% - Accent1 13 9" xfId="1254"/>
    <cellStyle name="20% - Accent1 13 9 2" xfId="1255"/>
    <cellStyle name="20% - Accent1 130" xfId="1256"/>
    <cellStyle name="20% - Accent1 131" xfId="1257"/>
    <cellStyle name="20% - Accent1 132" xfId="1258"/>
    <cellStyle name="20% - Accent1 133" xfId="1259"/>
    <cellStyle name="20% - Accent1 134" xfId="1260"/>
    <cellStyle name="20% - Accent1 135" xfId="1261"/>
    <cellStyle name="20% - Accent1 136" xfId="1262"/>
    <cellStyle name="20% - Accent1 137" xfId="1263"/>
    <cellStyle name="20% - Accent1 138" xfId="1264"/>
    <cellStyle name="20% - Accent1 139" xfId="1265"/>
    <cellStyle name="20% - Accent1 14" xfId="1266"/>
    <cellStyle name="20% - Accent1 14 2" xfId="1267"/>
    <cellStyle name="20% - Accent1 14 2 2" xfId="1268"/>
    <cellStyle name="20% - Accent1 14 2 2 2" xfId="1269"/>
    <cellStyle name="20% - Accent1 14 2 2 2 2" xfId="1270"/>
    <cellStyle name="20% - Accent1 14 2 2 2 2 2" xfId="1271"/>
    <cellStyle name="20% - Accent1 14 2 2 2 2 2 2" xfId="1272"/>
    <cellStyle name="20% - Accent1 14 2 2 2 2 3" xfId="1273"/>
    <cellStyle name="20% - Accent1 14 2 2 2 3" xfId="1274"/>
    <cellStyle name="20% - Accent1 14 2 2 2 3 2" xfId="1275"/>
    <cellStyle name="20% - Accent1 14 2 2 2 3 2 2" xfId="1276"/>
    <cellStyle name="20% - Accent1 14 2 2 2 3 3" xfId="1277"/>
    <cellStyle name="20% - Accent1 14 2 2 2 4" xfId="1278"/>
    <cellStyle name="20% - Accent1 14 2 2 2 4 2" xfId="1279"/>
    <cellStyle name="20% - Accent1 14 2 2 2 5" xfId="1280"/>
    <cellStyle name="20% - Accent1 14 2 2 3" xfId="1281"/>
    <cellStyle name="20% - Accent1 14 2 2 3 2" xfId="1282"/>
    <cellStyle name="20% - Accent1 14 2 2 3 2 2" xfId="1283"/>
    <cellStyle name="20% - Accent1 14 2 2 3 3" xfId="1284"/>
    <cellStyle name="20% - Accent1 14 2 2 4" xfId="1285"/>
    <cellStyle name="20% - Accent1 14 2 2 4 2" xfId="1286"/>
    <cellStyle name="20% - Accent1 14 2 2 4 2 2" xfId="1287"/>
    <cellStyle name="20% - Accent1 14 2 2 4 3" xfId="1288"/>
    <cellStyle name="20% - Accent1 14 2 2 5" xfId="1289"/>
    <cellStyle name="20% - Accent1 14 2 2 5 2" xfId="1290"/>
    <cellStyle name="20% - Accent1 14 2 2 6" xfId="1291"/>
    <cellStyle name="20% - Accent1 14 2 3" xfId="1292"/>
    <cellStyle name="20% - Accent1 14 2 3 2" xfId="1293"/>
    <cellStyle name="20% - Accent1 14 2 3 2 2" xfId="1294"/>
    <cellStyle name="20% - Accent1 14 2 3 2 2 2" xfId="1295"/>
    <cellStyle name="20% - Accent1 14 2 3 2 3" xfId="1296"/>
    <cellStyle name="20% - Accent1 14 2 3 3" xfId="1297"/>
    <cellStyle name="20% - Accent1 14 2 3 3 2" xfId="1298"/>
    <cellStyle name="20% - Accent1 14 2 3 3 2 2" xfId="1299"/>
    <cellStyle name="20% - Accent1 14 2 3 3 3" xfId="1300"/>
    <cellStyle name="20% - Accent1 14 2 3 4" xfId="1301"/>
    <cellStyle name="20% - Accent1 14 2 3 4 2" xfId="1302"/>
    <cellStyle name="20% - Accent1 14 2 3 5" xfId="1303"/>
    <cellStyle name="20% - Accent1 14 2 4" xfId="1304"/>
    <cellStyle name="20% - Accent1 14 2 4 2" xfId="1305"/>
    <cellStyle name="20% - Accent1 14 2 4 2 2" xfId="1306"/>
    <cellStyle name="20% - Accent1 14 2 4 3" xfId="1307"/>
    <cellStyle name="20% - Accent1 14 2 5" xfId="1308"/>
    <cellStyle name="20% - Accent1 14 2 5 2" xfId="1309"/>
    <cellStyle name="20% - Accent1 14 2 5 2 2" xfId="1310"/>
    <cellStyle name="20% - Accent1 14 2 5 3" xfId="1311"/>
    <cellStyle name="20% - Accent1 14 2 6" xfId="1312"/>
    <cellStyle name="20% - Accent1 14 2 6 2" xfId="1313"/>
    <cellStyle name="20% - Accent1 14 2 6 2 2" xfId="1314"/>
    <cellStyle name="20% - Accent1 14 2 6 3" xfId="1315"/>
    <cellStyle name="20% - Accent1 14 2 7" xfId="1316"/>
    <cellStyle name="20% - Accent1 14 2 7 2" xfId="1317"/>
    <cellStyle name="20% - Accent1 14 2 8" xfId="1318"/>
    <cellStyle name="20% - Accent1 14 3" xfId="1319"/>
    <cellStyle name="20% - Accent1 14 3 2" xfId="1320"/>
    <cellStyle name="20% - Accent1 14 3 2 2" xfId="1321"/>
    <cellStyle name="20% - Accent1 14 3 2 2 2" xfId="1322"/>
    <cellStyle name="20% - Accent1 14 3 2 2 2 2" xfId="1323"/>
    <cellStyle name="20% - Accent1 14 3 2 2 3" xfId="1324"/>
    <cellStyle name="20% - Accent1 14 3 2 3" xfId="1325"/>
    <cellStyle name="20% - Accent1 14 3 2 3 2" xfId="1326"/>
    <cellStyle name="20% - Accent1 14 3 2 3 2 2" xfId="1327"/>
    <cellStyle name="20% - Accent1 14 3 2 3 3" xfId="1328"/>
    <cellStyle name="20% - Accent1 14 3 2 4" xfId="1329"/>
    <cellStyle name="20% - Accent1 14 3 2 4 2" xfId="1330"/>
    <cellStyle name="20% - Accent1 14 3 2 5" xfId="1331"/>
    <cellStyle name="20% - Accent1 14 3 3" xfId="1332"/>
    <cellStyle name="20% - Accent1 14 3 3 2" xfId="1333"/>
    <cellStyle name="20% - Accent1 14 3 3 2 2" xfId="1334"/>
    <cellStyle name="20% - Accent1 14 3 3 3" xfId="1335"/>
    <cellStyle name="20% - Accent1 14 3 4" xfId="1336"/>
    <cellStyle name="20% - Accent1 14 3 4 2" xfId="1337"/>
    <cellStyle name="20% - Accent1 14 3 4 2 2" xfId="1338"/>
    <cellStyle name="20% - Accent1 14 3 4 3" xfId="1339"/>
    <cellStyle name="20% - Accent1 14 3 5" xfId="1340"/>
    <cellStyle name="20% - Accent1 14 3 5 2" xfId="1341"/>
    <cellStyle name="20% - Accent1 14 3 6" xfId="1342"/>
    <cellStyle name="20% - Accent1 14 4" xfId="1343"/>
    <cellStyle name="20% - Accent1 14 4 2" xfId="1344"/>
    <cellStyle name="20% - Accent1 14 4 2 2" xfId="1345"/>
    <cellStyle name="20% - Accent1 14 4 2 2 2" xfId="1346"/>
    <cellStyle name="20% - Accent1 14 4 2 3" xfId="1347"/>
    <cellStyle name="20% - Accent1 14 4 3" xfId="1348"/>
    <cellStyle name="20% - Accent1 14 4 3 2" xfId="1349"/>
    <cellStyle name="20% - Accent1 14 4 3 2 2" xfId="1350"/>
    <cellStyle name="20% - Accent1 14 4 3 3" xfId="1351"/>
    <cellStyle name="20% - Accent1 14 4 4" xfId="1352"/>
    <cellStyle name="20% - Accent1 14 4 4 2" xfId="1353"/>
    <cellStyle name="20% - Accent1 14 4 5" xfId="1354"/>
    <cellStyle name="20% - Accent1 14 5" xfId="1355"/>
    <cellStyle name="20% - Accent1 14 5 2" xfId="1356"/>
    <cellStyle name="20% - Accent1 14 5 2 2" xfId="1357"/>
    <cellStyle name="20% - Accent1 14 5 3" xfId="1358"/>
    <cellStyle name="20% - Accent1 14 6" xfId="1359"/>
    <cellStyle name="20% - Accent1 14 6 2" xfId="1360"/>
    <cellStyle name="20% - Accent1 14 6 2 2" xfId="1361"/>
    <cellStyle name="20% - Accent1 14 6 3" xfId="1362"/>
    <cellStyle name="20% - Accent1 14 7" xfId="1363"/>
    <cellStyle name="20% - Accent1 14 7 2" xfId="1364"/>
    <cellStyle name="20% - Accent1 14 7 2 2" xfId="1365"/>
    <cellStyle name="20% - Accent1 14 7 3" xfId="1366"/>
    <cellStyle name="20% - Accent1 14 8" xfId="1367"/>
    <cellStyle name="20% - Accent1 14 8 2" xfId="1368"/>
    <cellStyle name="20% - Accent1 14 9" xfId="1369"/>
    <cellStyle name="20% - Accent1 140" xfId="1370"/>
    <cellStyle name="20% - Accent1 141" xfId="1371"/>
    <cellStyle name="20% - Accent1 142" xfId="1372"/>
    <cellStyle name="20% - Accent1 143" xfId="1373"/>
    <cellStyle name="20% - Accent1 144" xfId="1374"/>
    <cellStyle name="20% - Accent1 145" xfId="1375"/>
    <cellStyle name="20% - Accent1 146" xfId="1376"/>
    <cellStyle name="20% - Accent1 147" xfId="1377"/>
    <cellStyle name="20% - Accent1 148" xfId="1378"/>
    <cellStyle name="20% - Accent1 149" xfId="1379"/>
    <cellStyle name="20% - Accent1 15" xfId="1380"/>
    <cellStyle name="20% - Accent1 15 2" xfId="1381"/>
    <cellStyle name="20% - Accent1 15 2 2" xfId="1382"/>
    <cellStyle name="20% - Accent1 15 2 2 2" xfId="1383"/>
    <cellStyle name="20% - Accent1 15 2 2 2 2" xfId="1384"/>
    <cellStyle name="20% - Accent1 15 2 2 2 2 2" xfId="1385"/>
    <cellStyle name="20% - Accent1 15 2 2 2 2 2 2" xfId="1386"/>
    <cellStyle name="20% - Accent1 15 2 2 2 2 3" xfId="1387"/>
    <cellStyle name="20% - Accent1 15 2 2 2 3" xfId="1388"/>
    <cellStyle name="20% - Accent1 15 2 2 2 3 2" xfId="1389"/>
    <cellStyle name="20% - Accent1 15 2 2 2 3 2 2" xfId="1390"/>
    <cellStyle name="20% - Accent1 15 2 2 2 3 3" xfId="1391"/>
    <cellStyle name="20% - Accent1 15 2 2 2 4" xfId="1392"/>
    <cellStyle name="20% - Accent1 15 2 2 2 4 2" xfId="1393"/>
    <cellStyle name="20% - Accent1 15 2 2 2 5" xfId="1394"/>
    <cellStyle name="20% - Accent1 15 2 2 3" xfId="1395"/>
    <cellStyle name="20% - Accent1 15 2 2 3 2" xfId="1396"/>
    <cellStyle name="20% - Accent1 15 2 2 3 2 2" xfId="1397"/>
    <cellStyle name="20% - Accent1 15 2 2 3 3" xfId="1398"/>
    <cellStyle name="20% - Accent1 15 2 2 4" xfId="1399"/>
    <cellStyle name="20% - Accent1 15 2 2 4 2" xfId="1400"/>
    <cellStyle name="20% - Accent1 15 2 2 4 2 2" xfId="1401"/>
    <cellStyle name="20% - Accent1 15 2 2 4 3" xfId="1402"/>
    <cellStyle name="20% - Accent1 15 2 2 5" xfId="1403"/>
    <cellStyle name="20% - Accent1 15 2 2 5 2" xfId="1404"/>
    <cellStyle name="20% - Accent1 15 2 2 6" xfId="1405"/>
    <cellStyle name="20% - Accent1 15 2 3" xfId="1406"/>
    <cellStyle name="20% - Accent1 15 2 3 2" xfId="1407"/>
    <cellStyle name="20% - Accent1 15 2 3 2 2" xfId="1408"/>
    <cellStyle name="20% - Accent1 15 2 3 2 2 2" xfId="1409"/>
    <cellStyle name="20% - Accent1 15 2 3 2 3" xfId="1410"/>
    <cellStyle name="20% - Accent1 15 2 3 3" xfId="1411"/>
    <cellStyle name="20% - Accent1 15 2 3 3 2" xfId="1412"/>
    <cellStyle name="20% - Accent1 15 2 3 3 2 2" xfId="1413"/>
    <cellStyle name="20% - Accent1 15 2 3 3 3" xfId="1414"/>
    <cellStyle name="20% - Accent1 15 2 3 4" xfId="1415"/>
    <cellStyle name="20% - Accent1 15 2 3 4 2" xfId="1416"/>
    <cellStyle name="20% - Accent1 15 2 3 5" xfId="1417"/>
    <cellStyle name="20% - Accent1 15 2 4" xfId="1418"/>
    <cellStyle name="20% - Accent1 15 2 4 2" xfId="1419"/>
    <cellStyle name="20% - Accent1 15 2 4 2 2" xfId="1420"/>
    <cellStyle name="20% - Accent1 15 2 4 3" xfId="1421"/>
    <cellStyle name="20% - Accent1 15 2 5" xfId="1422"/>
    <cellStyle name="20% - Accent1 15 2 5 2" xfId="1423"/>
    <cellStyle name="20% - Accent1 15 2 5 2 2" xfId="1424"/>
    <cellStyle name="20% - Accent1 15 2 5 3" xfId="1425"/>
    <cellStyle name="20% - Accent1 15 2 6" xfId="1426"/>
    <cellStyle name="20% - Accent1 15 2 6 2" xfId="1427"/>
    <cellStyle name="20% - Accent1 15 2 6 2 2" xfId="1428"/>
    <cellStyle name="20% - Accent1 15 2 6 3" xfId="1429"/>
    <cellStyle name="20% - Accent1 15 2 7" xfId="1430"/>
    <cellStyle name="20% - Accent1 15 2 7 2" xfId="1431"/>
    <cellStyle name="20% - Accent1 15 2 8" xfId="1432"/>
    <cellStyle name="20% - Accent1 15 3" xfId="1433"/>
    <cellStyle name="20% - Accent1 15 3 2" xfId="1434"/>
    <cellStyle name="20% - Accent1 15 3 2 2" xfId="1435"/>
    <cellStyle name="20% - Accent1 15 3 2 2 2" xfId="1436"/>
    <cellStyle name="20% - Accent1 15 3 2 2 2 2" xfId="1437"/>
    <cellStyle name="20% - Accent1 15 3 2 2 3" xfId="1438"/>
    <cellStyle name="20% - Accent1 15 3 2 3" xfId="1439"/>
    <cellStyle name="20% - Accent1 15 3 2 3 2" xfId="1440"/>
    <cellStyle name="20% - Accent1 15 3 2 3 2 2" xfId="1441"/>
    <cellStyle name="20% - Accent1 15 3 2 3 3" xfId="1442"/>
    <cellStyle name="20% - Accent1 15 3 2 4" xfId="1443"/>
    <cellStyle name="20% - Accent1 15 3 2 4 2" xfId="1444"/>
    <cellStyle name="20% - Accent1 15 3 2 5" xfId="1445"/>
    <cellStyle name="20% - Accent1 15 3 3" xfId="1446"/>
    <cellStyle name="20% - Accent1 15 3 3 2" xfId="1447"/>
    <cellStyle name="20% - Accent1 15 3 3 2 2" xfId="1448"/>
    <cellStyle name="20% - Accent1 15 3 3 3" xfId="1449"/>
    <cellStyle name="20% - Accent1 15 3 4" xfId="1450"/>
    <cellStyle name="20% - Accent1 15 3 4 2" xfId="1451"/>
    <cellStyle name="20% - Accent1 15 3 4 2 2" xfId="1452"/>
    <cellStyle name="20% - Accent1 15 3 4 3" xfId="1453"/>
    <cellStyle name="20% - Accent1 15 3 5" xfId="1454"/>
    <cellStyle name="20% - Accent1 15 3 5 2" xfId="1455"/>
    <cellStyle name="20% - Accent1 15 3 6" xfId="1456"/>
    <cellStyle name="20% - Accent1 15 4" xfId="1457"/>
    <cellStyle name="20% - Accent1 15 4 2" xfId="1458"/>
    <cellStyle name="20% - Accent1 15 4 2 2" xfId="1459"/>
    <cellStyle name="20% - Accent1 15 4 2 2 2" xfId="1460"/>
    <cellStyle name="20% - Accent1 15 4 2 3" xfId="1461"/>
    <cellStyle name="20% - Accent1 15 4 3" xfId="1462"/>
    <cellStyle name="20% - Accent1 15 4 3 2" xfId="1463"/>
    <cellStyle name="20% - Accent1 15 4 3 2 2" xfId="1464"/>
    <cellStyle name="20% - Accent1 15 4 3 3" xfId="1465"/>
    <cellStyle name="20% - Accent1 15 4 4" xfId="1466"/>
    <cellStyle name="20% - Accent1 15 4 4 2" xfId="1467"/>
    <cellStyle name="20% - Accent1 15 4 5" xfId="1468"/>
    <cellStyle name="20% - Accent1 15 5" xfId="1469"/>
    <cellStyle name="20% - Accent1 15 5 2" xfId="1470"/>
    <cellStyle name="20% - Accent1 15 5 2 2" xfId="1471"/>
    <cellStyle name="20% - Accent1 15 5 3" xfId="1472"/>
    <cellStyle name="20% - Accent1 15 6" xfId="1473"/>
    <cellStyle name="20% - Accent1 15 6 2" xfId="1474"/>
    <cellStyle name="20% - Accent1 15 6 2 2" xfId="1475"/>
    <cellStyle name="20% - Accent1 15 6 3" xfId="1476"/>
    <cellStyle name="20% - Accent1 15 7" xfId="1477"/>
    <cellStyle name="20% - Accent1 15 7 2" xfId="1478"/>
    <cellStyle name="20% - Accent1 15 7 2 2" xfId="1479"/>
    <cellStyle name="20% - Accent1 15 7 3" xfId="1480"/>
    <cellStyle name="20% - Accent1 15 8" xfId="1481"/>
    <cellStyle name="20% - Accent1 15 8 2" xfId="1482"/>
    <cellStyle name="20% - Accent1 15 9" xfId="1483"/>
    <cellStyle name="20% - Accent1 150" xfId="1484"/>
    <cellStyle name="20% - Accent1 151" xfId="1485"/>
    <cellStyle name="20% - Accent1 152" xfId="1486"/>
    <cellStyle name="20% - Accent1 153" xfId="1487"/>
    <cellStyle name="20% - Accent1 154" xfId="1488"/>
    <cellStyle name="20% - Accent1 155" xfId="1489"/>
    <cellStyle name="20% - Accent1 156" xfId="1490"/>
    <cellStyle name="20% - Accent1 157" xfId="1491"/>
    <cellStyle name="20% - Accent1 158" xfId="1492"/>
    <cellStyle name="20% - Accent1 159" xfId="1493"/>
    <cellStyle name="20% - Accent1 16" xfId="1494"/>
    <cellStyle name="20% - Accent1 16 2" xfId="1495"/>
    <cellStyle name="20% - Accent1 16 2 2" xfId="1496"/>
    <cellStyle name="20% - Accent1 16 2 2 2" xfId="1497"/>
    <cellStyle name="20% - Accent1 16 2 2 2 2" xfId="1498"/>
    <cellStyle name="20% - Accent1 16 2 2 2 2 2" xfId="1499"/>
    <cellStyle name="20% - Accent1 16 2 2 2 3" xfId="1500"/>
    <cellStyle name="20% - Accent1 16 2 2 3" xfId="1501"/>
    <cellStyle name="20% - Accent1 16 2 2 3 2" xfId="1502"/>
    <cellStyle name="20% - Accent1 16 2 2 3 2 2" xfId="1503"/>
    <cellStyle name="20% - Accent1 16 2 2 3 3" xfId="1504"/>
    <cellStyle name="20% - Accent1 16 2 2 4" xfId="1505"/>
    <cellStyle name="20% - Accent1 16 2 2 4 2" xfId="1506"/>
    <cellStyle name="20% - Accent1 16 2 2 5" xfId="1507"/>
    <cellStyle name="20% - Accent1 16 2 3" xfId="1508"/>
    <cellStyle name="20% - Accent1 16 2 3 2" xfId="1509"/>
    <cellStyle name="20% - Accent1 16 2 3 2 2" xfId="1510"/>
    <cellStyle name="20% - Accent1 16 2 3 3" xfId="1511"/>
    <cellStyle name="20% - Accent1 16 2 4" xfId="1512"/>
    <cellStyle name="20% - Accent1 16 2 4 2" xfId="1513"/>
    <cellStyle name="20% - Accent1 16 2 4 2 2" xfId="1514"/>
    <cellStyle name="20% - Accent1 16 2 4 3" xfId="1515"/>
    <cellStyle name="20% - Accent1 16 2 5" xfId="1516"/>
    <cellStyle name="20% - Accent1 16 2 5 2" xfId="1517"/>
    <cellStyle name="20% - Accent1 16 2 5 2 2" xfId="1518"/>
    <cellStyle name="20% - Accent1 16 2 5 3" xfId="1519"/>
    <cellStyle name="20% - Accent1 16 2 6" xfId="1520"/>
    <cellStyle name="20% - Accent1 16 2 6 2" xfId="1521"/>
    <cellStyle name="20% - Accent1 16 2 7" xfId="1522"/>
    <cellStyle name="20% - Accent1 16 3" xfId="1523"/>
    <cellStyle name="20% - Accent1 16 3 2" xfId="1524"/>
    <cellStyle name="20% - Accent1 16 3 2 2" xfId="1525"/>
    <cellStyle name="20% - Accent1 16 3 2 2 2" xfId="1526"/>
    <cellStyle name="20% - Accent1 16 3 2 3" xfId="1527"/>
    <cellStyle name="20% - Accent1 16 3 3" xfId="1528"/>
    <cellStyle name="20% - Accent1 16 3 3 2" xfId="1529"/>
    <cellStyle name="20% - Accent1 16 3 3 2 2" xfId="1530"/>
    <cellStyle name="20% - Accent1 16 3 3 3" xfId="1531"/>
    <cellStyle name="20% - Accent1 16 3 4" xfId="1532"/>
    <cellStyle name="20% - Accent1 16 3 4 2" xfId="1533"/>
    <cellStyle name="20% - Accent1 16 3 5" xfId="1534"/>
    <cellStyle name="20% - Accent1 16 4" xfId="1535"/>
    <cellStyle name="20% - Accent1 16 4 2" xfId="1536"/>
    <cellStyle name="20% - Accent1 16 4 2 2" xfId="1537"/>
    <cellStyle name="20% - Accent1 16 4 3" xfId="1538"/>
    <cellStyle name="20% - Accent1 16 5" xfId="1539"/>
    <cellStyle name="20% - Accent1 16 5 2" xfId="1540"/>
    <cellStyle name="20% - Accent1 16 5 2 2" xfId="1541"/>
    <cellStyle name="20% - Accent1 16 5 3" xfId="1542"/>
    <cellStyle name="20% - Accent1 16 6" xfId="1543"/>
    <cellStyle name="20% - Accent1 16 6 2" xfId="1544"/>
    <cellStyle name="20% - Accent1 16 6 2 2" xfId="1545"/>
    <cellStyle name="20% - Accent1 16 6 3" xfId="1546"/>
    <cellStyle name="20% - Accent1 16 7" xfId="1547"/>
    <cellStyle name="20% - Accent1 16 7 2" xfId="1548"/>
    <cellStyle name="20% - Accent1 16 8" xfId="1549"/>
    <cellStyle name="20% - Accent1 160" xfId="1550"/>
    <cellStyle name="20% - Accent1 161" xfId="1551"/>
    <cellStyle name="20% - Accent1 162" xfId="1552"/>
    <cellStyle name="20% - Accent1 163" xfId="1553"/>
    <cellStyle name="20% - Accent1 164" xfId="1554"/>
    <cellStyle name="20% - Accent1 165" xfId="1555"/>
    <cellStyle name="20% - Accent1 166" xfId="1556"/>
    <cellStyle name="20% - Accent1 167" xfId="1557"/>
    <cellStyle name="20% - Accent1 168" xfId="1558"/>
    <cellStyle name="20% - Accent1 169" xfId="1559"/>
    <cellStyle name="20% - Accent1 17" xfId="1560"/>
    <cellStyle name="20% - Accent1 17 2" xfId="1561"/>
    <cellStyle name="20% - Accent1 17 2 2" xfId="1562"/>
    <cellStyle name="20% - Accent1 17 2 2 2" xfId="1563"/>
    <cellStyle name="20% - Accent1 17 2 2 2 2" xfId="1564"/>
    <cellStyle name="20% - Accent1 17 2 2 2 2 2" xfId="1565"/>
    <cellStyle name="20% - Accent1 17 2 2 2 3" xfId="1566"/>
    <cellStyle name="20% - Accent1 17 2 2 3" xfId="1567"/>
    <cellStyle name="20% - Accent1 17 2 2 3 2" xfId="1568"/>
    <cellStyle name="20% - Accent1 17 2 2 3 2 2" xfId="1569"/>
    <cellStyle name="20% - Accent1 17 2 2 3 3" xfId="1570"/>
    <cellStyle name="20% - Accent1 17 2 2 4" xfId="1571"/>
    <cellStyle name="20% - Accent1 17 2 2 4 2" xfId="1572"/>
    <cellStyle name="20% - Accent1 17 2 2 5" xfId="1573"/>
    <cellStyle name="20% - Accent1 17 2 3" xfId="1574"/>
    <cellStyle name="20% - Accent1 17 2 3 2" xfId="1575"/>
    <cellStyle name="20% - Accent1 17 2 3 2 2" xfId="1576"/>
    <cellStyle name="20% - Accent1 17 2 3 3" xfId="1577"/>
    <cellStyle name="20% - Accent1 17 2 4" xfId="1578"/>
    <cellStyle name="20% - Accent1 17 2 4 2" xfId="1579"/>
    <cellStyle name="20% - Accent1 17 2 4 2 2" xfId="1580"/>
    <cellStyle name="20% - Accent1 17 2 4 3" xfId="1581"/>
    <cellStyle name="20% - Accent1 17 2 5" xfId="1582"/>
    <cellStyle name="20% - Accent1 17 2 5 2" xfId="1583"/>
    <cellStyle name="20% - Accent1 17 2 5 2 2" xfId="1584"/>
    <cellStyle name="20% - Accent1 17 2 5 3" xfId="1585"/>
    <cellStyle name="20% - Accent1 17 2 6" xfId="1586"/>
    <cellStyle name="20% - Accent1 17 2 6 2" xfId="1587"/>
    <cellStyle name="20% - Accent1 17 2 7" xfId="1588"/>
    <cellStyle name="20% - Accent1 17 3" xfId="1589"/>
    <cellStyle name="20% - Accent1 17 3 2" xfId="1590"/>
    <cellStyle name="20% - Accent1 17 3 2 2" xfId="1591"/>
    <cellStyle name="20% - Accent1 17 3 2 2 2" xfId="1592"/>
    <cellStyle name="20% - Accent1 17 3 2 3" xfId="1593"/>
    <cellStyle name="20% - Accent1 17 3 3" xfId="1594"/>
    <cellStyle name="20% - Accent1 17 3 3 2" xfId="1595"/>
    <cellStyle name="20% - Accent1 17 3 3 2 2" xfId="1596"/>
    <cellStyle name="20% - Accent1 17 3 3 3" xfId="1597"/>
    <cellStyle name="20% - Accent1 17 3 4" xfId="1598"/>
    <cellStyle name="20% - Accent1 17 3 4 2" xfId="1599"/>
    <cellStyle name="20% - Accent1 17 3 5" xfId="1600"/>
    <cellStyle name="20% - Accent1 17 4" xfId="1601"/>
    <cellStyle name="20% - Accent1 17 4 2" xfId="1602"/>
    <cellStyle name="20% - Accent1 17 4 2 2" xfId="1603"/>
    <cellStyle name="20% - Accent1 17 4 3" xfId="1604"/>
    <cellStyle name="20% - Accent1 17 5" xfId="1605"/>
    <cellStyle name="20% - Accent1 17 5 2" xfId="1606"/>
    <cellStyle name="20% - Accent1 17 5 2 2" xfId="1607"/>
    <cellStyle name="20% - Accent1 17 5 3" xfId="1608"/>
    <cellStyle name="20% - Accent1 17 6" xfId="1609"/>
    <cellStyle name="20% - Accent1 17 6 2" xfId="1610"/>
    <cellStyle name="20% - Accent1 17 6 2 2" xfId="1611"/>
    <cellStyle name="20% - Accent1 17 6 3" xfId="1612"/>
    <cellStyle name="20% - Accent1 17 7" xfId="1613"/>
    <cellStyle name="20% - Accent1 17 7 2" xfId="1614"/>
    <cellStyle name="20% - Accent1 17 8" xfId="1615"/>
    <cellStyle name="20% - Accent1 170" xfId="1616"/>
    <cellStyle name="20% - Accent1 171" xfId="52350"/>
    <cellStyle name="20% - Accent1 172" xfId="52364"/>
    <cellStyle name="20% - Accent1 173" xfId="52535"/>
    <cellStyle name="20% - Accent1 174" xfId="52536"/>
    <cellStyle name="20% - Accent1 18" xfId="1617"/>
    <cellStyle name="20% - Accent1 18 2" xfId="1618"/>
    <cellStyle name="20% - Accent1 18 2 2" xfId="1619"/>
    <cellStyle name="20% - Accent1 18 2 2 2" xfId="1620"/>
    <cellStyle name="20% - Accent1 18 2 2 2 2" xfId="1621"/>
    <cellStyle name="20% - Accent1 18 2 2 2 2 2" xfId="1622"/>
    <cellStyle name="20% - Accent1 18 2 2 2 3" xfId="1623"/>
    <cellStyle name="20% - Accent1 18 2 2 3" xfId="1624"/>
    <cellStyle name="20% - Accent1 18 2 2 3 2" xfId="1625"/>
    <cellStyle name="20% - Accent1 18 2 2 3 2 2" xfId="1626"/>
    <cellStyle name="20% - Accent1 18 2 2 3 3" xfId="1627"/>
    <cellStyle name="20% - Accent1 18 2 2 4" xfId="1628"/>
    <cellStyle name="20% - Accent1 18 2 2 4 2" xfId="1629"/>
    <cellStyle name="20% - Accent1 18 2 2 5" xfId="1630"/>
    <cellStyle name="20% - Accent1 18 2 3" xfId="1631"/>
    <cellStyle name="20% - Accent1 18 2 3 2" xfId="1632"/>
    <cellStyle name="20% - Accent1 18 2 3 2 2" xfId="1633"/>
    <cellStyle name="20% - Accent1 18 2 3 3" xfId="1634"/>
    <cellStyle name="20% - Accent1 18 2 4" xfId="1635"/>
    <cellStyle name="20% - Accent1 18 2 4 2" xfId="1636"/>
    <cellStyle name="20% - Accent1 18 2 4 2 2" xfId="1637"/>
    <cellStyle name="20% - Accent1 18 2 4 3" xfId="1638"/>
    <cellStyle name="20% - Accent1 18 2 5" xfId="1639"/>
    <cellStyle name="20% - Accent1 18 2 5 2" xfId="1640"/>
    <cellStyle name="20% - Accent1 18 2 5 2 2" xfId="1641"/>
    <cellStyle name="20% - Accent1 18 2 5 3" xfId="1642"/>
    <cellStyle name="20% - Accent1 18 2 6" xfId="1643"/>
    <cellStyle name="20% - Accent1 18 2 6 2" xfId="1644"/>
    <cellStyle name="20% - Accent1 18 2 7" xfId="1645"/>
    <cellStyle name="20% - Accent1 18 3" xfId="1646"/>
    <cellStyle name="20% - Accent1 18 3 2" xfId="1647"/>
    <cellStyle name="20% - Accent1 18 3 2 2" xfId="1648"/>
    <cellStyle name="20% - Accent1 18 3 2 2 2" xfId="1649"/>
    <cellStyle name="20% - Accent1 18 3 2 3" xfId="1650"/>
    <cellStyle name="20% - Accent1 18 3 3" xfId="1651"/>
    <cellStyle name="20% - Accent1 18 3 3 2" xfId="1652"/>
    <cellStyle name="20% - Accent1 18 3 3 2 2" xfId="1653"/>
    <cellStyle name="20% - Accent1 18 3 3 3" xfId="1654"/>
    <cellStyle name="20% - Accent1 18 3 4" xfId="1655"/>
    <cellStyle name="20% - Accent1 18 3 4 2" xfId="1656"/>
    <cellStyle name="20% - Accent1 18 3 5" xfId="1657"/>
    <cellStyle name="20% - Accent1 18 4" xfId="1658"/>
    <cellStyle name="20% - Accent1 18 4 2" xfId="1659"/>
    <cellStyle name="20% - Accent1 18 4 2 2" xfId="1660"/>
    <cellStyle name="20% - Accent1 18 4 3" xfId="1661"/>
    <cellStyle name="20% - Accent1 18 5" xfId="1662"/>
    <cellStyle name="20% - Accent1 18 5 2" xfId="1663"/>
    <cellStyle name="20% - Accent1 18 5 2 2" xfId="1664"/>
    <cellStyle name="20% - Accent1 18 5 3" xfId="1665"/>
    <cellStyle name="20% - Accent1 18 6" xfId="1666"/>
    <cellStyle name="20% - Accent1 18 6 2" xfId="1667"/>
    <cellStyle name="20% - Accent1 18 6 2 2" xfId="1668"/>
    <cellStyle name="20% - Accent1 18 6 3" xfId="1669"/>
    <cellStyle name="20% - Accent1 18 7" xfId="1670"/>
    <cellStyle name="20% - Accent1 18 7 2" xfId="1671"/>
    <cellStyle name="20% - Accent1 18 8" xfId="1672"/>
    <cellStyle name="20% - Accent1 19" xfId="1673"/>
    <cellStyle name="20% - Accent1 19 2" xfId="1674"/>
    <cellStyle name="20% - Accent1 19 2 2" xfId="1675"/>
    <cellStyle name="20% - Accent1 19 2 2 2" xfId="1676"/>
    <cellStyle name="20% - Accent1 19 2 2 2 2" xfId="1677"/>
    <cellStyle name="20% - Accent1 19 2 2 2 2 2" xfId="1678"/>
    <cellStyle name="20% - Accent1 19 2 2 2 3" xfId="1679"/>
    <cellStyle name="20% - Accent1 19 2 2 3" xfId="1680"/>
    <cellStyle name="20% - Accent1 19 2 2 3 2" xfId="1681"/>
    <cellStyle name="20% - Accent1 19 2 2 3 2 2" xfId="1682"/>
    <cellStyle name="20% - Accent1 19 2 2 3 3" xfId="1683"/>
    <cellStyle name="20% - Accent1 19 2 2 4" xfId="1684"/>
    <cellStyle name="20% - Accent1 19 2 2 4 2" xfId="1685"/>
    <cellStyle name="20% - Accent1 19 2 2 5" xfId="1686"/>
    <cellStyle name="20% - Accent1 19 2 3" xfId="1687"/>
    <cellStyle name="20% - Accent1 19 2 3 2" xfId="1688"/>
    <cellStyle name="20% - Accent1 19 2 3 2 2" xfId="1689"/>
    <cellStyle name="20% - Accent1 19 2 3 3" xfId="1690"/>
    <cellStyle name="20% - Accent1 19 2 4" xfId="1691"/>
    <cellStyle name="20% - Accent1 19 2 4 2" xfId="1692"/>
    <cellStyle name="20% - Accent1 19 2 4 2 2" xfId="1693"/>
    <cellStyle name="20% - Accent1 19 2 4 3" xfId="1694"/>
    <cellStyle name="20% - Accent1 19 2 5" xfId="1695"/>
    <cellStyle name="20% - Accent1 19 2 5 2" xfId="1696"/>
    <cellStyle name="20% - Accent1 19 2 6" xfId="1697"/>
    <cellStyle name="20% - Accent1 19 3" xfId="1698"/>
    <cellStyle name="20% - Accent1 19 3 2" xfId="1699"/>
    <cellStyle name="20% - Accent1 19 3 2 2" xfId="1700"/>
    <cellStyle name="20% - Accent1 19 3 2 2 2" xfId="1701"/>
    <cellStyle name="20% - Accent1 19 3 2 3" xfId="1702"/>
    <cellStyle name="20% - Accent1 19 3 3" xfId="1703"/>
    <cellStyle name="20% - Accent1 19 3 3 2" xfId="1704"/>
    <cellStyle name="20% - Accent1 19 3 3 2 2" xfId="1705"/>
    <cellStyle name="20% - Accent1 19 3 3 3" xfId="1706"/>
    <cellStyle name="20% - Accent1 19 3 4" xfId="1707"/>
    <cellStyle name="20% - Accent1 19 3 4 2" xfId="1708"/>
    <cellStyle name="20% - Accent1 19 3 5" xfId="1709"/>
    <cellStyle name="20% - Accent1 19 4" xfId="1710"/>
    <cellStyle name="20% - Accent1 19 4 2" xfId="1711"/>
    <cellStyle name="20% - Accent1 19 4 2 2" xfId="1712"/>
    <cellStyle name="20% - Accent1 19 4 3" xfId="1713"/>
    <cellStyle name="20% - Accent1 19 5" xfId="1714"/>
    <cellStyle name="20% - Accent1 19 5 2" xfId="1715"/>
    <cellStyle name="20% - Accent1 19 5 2 2" xfId="1716"/>
    <cellStyle name="20% - Accent1 19 5 3" xfId="1717"/>
    <cellStyle name="20% - Accent1 19 6" xfId="1718"/>
    <cellStyle name="20% - Accent1 19 6 2" xfId="1719"/>
    <cellStyle name="20% - Accent1 19 6 2 2" xfId="1720"/>
    <cellStyle name="20% - Accent1 19 6 3" xfId="1721"/>
    <cellStyle name="20% - Accent1 19 7" xfId="1722"/>
    <cellStyle name="20% - Accent1 19 7 2" xfId="1723"/>
    <cellStyle name="20% - Accent1 19 8" xfId="1724"/>
    <cellStyle name="20% - Accent1 2" xfId="51"/>
    <cellStyle name="20% - Accent1 2 10" xfId="1726"/>
    <cellStyle name="20% - Accent1 2 10 2" xfId="1727"/>
    <cellStyle name="20% - Accent1 2 11" xfId="1728"/>
    <cellStyle name="20% - Accent1 2 12" xfId="1725"/>
    <cellStyle name="20% - Accent1 2 2" xfId="98"/>
    <cellStyle name="20% - Accent1 2 2 10" xfId="1729"/>
    <cellStyle name="20% - Accent1 2 2 2" xfId="186"/>
    <cellStyle name="20% - Accent1 2 2 2 2" xfId="362"/>
    <cellStyle name="20% - Accent1 2 2 2 2 2" xfId="1732"/>
    <cellStyle name="20% - Accent1 2 2 2 2 2 2" xfId="1733"/>
    <cellStyle name="20% - Accent1 2 2 2 2 2 2 2" xfId="1734"/>
    <cellStyle name="20% - Accent1 2 2 2 2 2 2 2 2" xfId="1735"/>
    <cellStyle name="20% - Accent1 2 2 2 2 2 2 3" xfId="1736"/>
    <cellStyle name="20% - Accent1 2 2 2 2 2 3" xfId="1737"/>
    <cellStyle name="20% - Accent1 2 2 2 2 2 3 2" xfId="1738"/>
    <cellStyle name="20% - Accent1 2 2 2 2 2 3 2 2" xfId="1739"/>
    <cellStyle name="20% - Accent1 2 2 2 2 2 3 3" xfId="1740"/>
    <cellStyle name="20% - Accent1 2 2 2 2 2 4" xfId="1741"/>
    <cellStyle name="20% - Accent1 2 2 2 2 2 4 2" xfId="1742"/>
    <cellStyle name="20% - Accent1 2 2 2 2 2 5" xfId="1743"/>
    <cellStyle name="20% - Accent1 2 2 2 2 3" xfId="1744"/>
    <cellStyle name="20% - Accent1 2 2 2 2 3 2" xfId="1745"/>
    <cellStyle name="20% - Accent1 2 2 2 2 3 2 2" xfId="1746"/>
    <cellStyle name="20% - Accent1 2 2 2 2 3 3" xfId="1747"/>
    <cellStyle name="20% - Accent1 2 2 2 2 4" xfId="1748"/>
    <cellStyle name="20% - Accent1 2 2 2 2 4 2" xfId="1749"/>
    <cellStyle name="20% - Accent1 2 2 2 2 4 2 2" xfId="1750"/>
    <cellStyle name="20% - Accent1 2 2 2 2 4 3" xfId="1751"/>
    <cellStyle name="20% - Accent1 2 2 2 2 5" xfId="1752"/>
    <cellStyle name="20% - Accent1 2 2 2 2 5 2" xfId="1753"/>
    <cellStyle name="20% - Accent1 2 2 2 2 6" xfId="1754"/>
    <cellStyle name="20% - Accent1 2 2 2 2 7" xfId="1731"/>
    <cellStyle name="20% - Accent1 2 2 2 3" xfId="1755"/>
    <cellStyle name="20% - Accent1 2 2 2 3 2" xfId="1756"/>
    <cellStyle name="20% - Accent1 2 2 2 3 2 2" xfId="1757"/>
    <cellStyle name="20% - Accent1 2 2 2 3 2 2 2" xfId="1758"/>
    <cellStyle name="20% - Accent1 2 2 2 3 2 3" xfId="1759"/>
    <cellStyle name="20% - Accent1 2 2 2 3 3" xfId="1760"/>
    <cellStyle name="20% - Accent1 2 2 2 3 3 2" xfId="1761"/>
    <cellStyle name="20% - Accent1 2 2 2 3 3 2 2" xfId="1762"/>
    <cellStyle name="20% - Accent1 2 2 2 3 3 3" xfId="1763"/>
    <cellStyle name="20% - Accent1 2 2 2 3 4" xfId="1764"/>
    <cellStyle name="20% - Accent1 2 2 2 3 4 2" xfId="1765"/>
    <cellStyle name="20% - Accent1 2 2 2 3 5" xfId="1766"/>
    <cellStyle name="20% - Accent1 2 2 2 4" xfId="1767"/>
    <cellStyle name="20% - Accent1 2 2 2 4 2" xfId="1768"/>
    <cellStyle name="20% - Accent1 2 2 2 4 2 2" xfId="1769"/>
    <cellStyle name="20% - Accent1 2 2 2 4 3" xfId="1770"/>
    <cellStyle name="20% - Accent1 2 2 2 5" xfId="1771"/>
    <cellStyle name="20% - Accent1 2 2 2 5 2" xfId="1772"/>
    <cellStyle name="20% - Accent1 2 2 2 5 2 2" xfId="1773"/>
    <cellStyle name="20% - Accent1 2 2 2 5 3" xfId="1774"/>
    <cellStyle name="20% - Accent1 2 2 2 6" xfId="1775"/>
    <cellStyle name="20% - Accent1 2 2 2 6 2" xfId="1776"/>
    <cellStyle name="20% - Accent1 2 2 2 6 2 2" xfId="1777"/>
    <cellStyle name="20% - Accent1 2 2 2 6 3" xfId="1778"/>
    <cellStyle name="20% - Accent1 2 2 2 7" xfId="1779"/>
    <cellStyle name="20% - Accent1 2 2 2 7 2" xfId="1780"/>
    <cellStyle name="20% - Accent1 2 2 2 8" xfId="1781"/>
    <cellStyle name="20% - Accent1 2 2 2 9" xfId="1730"/>
    <cellStyle name="20% - Accent1 2 2 3" xfId="274"/>
    <cellStyle name="20% - Accent1 2 2 3 2" xfId="1783"/>
    <cellStyle name="20% - Accent1 2 2 3 2 2" xfId="1784"/>
    <cellStyle name="20% - Accent1 2 2 3 2 2 2" xfId="1785"/>
    <cellStyle name="20% - Accent1 2 2 3 2 2 2 2" xfId="1786"/>
    <cellStyle name="20% - Accent1 2 2 3 2 2 3" xfId="1787"/>
    <cellStyle name="20% - Accent1 2 2 3 2 3" xfId="1788"/>
    <cellStyle name="20% - Accent1 2 2 3 2 3 2" xfId="1789"/>
    <cellStyle name="20% - Accent1 2 2 3 2 3 2 2" xfId="1790"/>
    <cellStyle name="20% - Accent1 2 2 3 2 3 3" xfId="1791"/>
    <cellStyle name="20% - Accent1 2 2 3 2 4" xfId="1792"/>
    <cellStyle name="20% - Accent1 2 2 3 2 4 2" xfId="1793"/>
    <cellStyle name="20% - Accent1 2 2 3 2 5" xfId="1794"/>
    <cellStyle name="20% - Accent1 2 2 3 3" xfId="1795"/>
    <cellStyle name="20% - Accent1 2 2 3 3 2" xfId="1796"/>
    <cellStyle name="20% - Accent1 2 2 3 3 2 2" xfId="1797"/>
    <cellStyle name="20% - Accent1 2 2 3 3 3" xfId="1798"/>
    <cellStyle name="20% - Accent1 2 2 3 4" xfId="1799"/>
    <cellStyle name="20% - Accent1 2 2 3 4 2" xfId="1800"/>
    <cellStyle name="20% - Accent1 2 2 3 4 2 2" xfId="1801"/>
    <cellStyle name="20% - Accent1 2 2 3 4 3" xfId="1802"/>
    <cellStyle name="20% - Accent1 2 2 3 5" xfId="1803"/>
    <cellStyle name="20% - Accent1 2 2 3 5 2" xfId="1804"/>
    <cellStyle name="20% - Accent1 2 2 3 6" xfId="1805"/>
    <cellStyle name="20% - Accent1 2 2 3 7" xfId="1782"/>
    <cellStyle name="20% - Accent1 2 2 4" xfId="1806"/>
    <cellStyle name="20% - Accent1 2 2 4 2" xfId="1807"/>
    <cellStyle name="20% - Accent1 2 2 4 2 2" xfId="1808"/>
    <cellStyle name="20% - Accent1 2 2 4 2 2 2" xfId="1809"/>
    <cellStyle name="20% - Accent1 2 2 4 2 3" xfId="1810"/>
    <cellStyle name="20% - Accent1 2 2 4 3" xfId="1811"/>
    <cellStyle name="20% - Accent1 2 2 4 3 2" xfId="1812"/>
    <cellStyle name="20% - Accent1 2 2 4 3 2 2" xfId="1813"/>
    <cellStyle name="20% - Accent1 2 2 4 3 3" xfId="1814"/>
    <cellStyle name="20% - Accent1 2 2 4 4" xfId="1815"/>
    <cellStyle name="20% - Accent1 2 2 4 4 2" xfId="1816"/>
    <cellStyle name="20% - Accent1 2 2 4 5" xfId="1817"/>
    <cellStyle name="20% - Accent1 2 2 5" xfId="1818"/>
    <cellStyle name="20% - Accent1 2 2 5 2" xfId="1819"/>
    <cellStyle name="20% - Accent1 2 2 5 2 2" xfId="1820"/>
    <cellStyle name="20% - Accent1 2 2 5 3" xfId="1821"/>
    <cellStyle name="20% - Accent1 2 2 6" xfId="1822"/>
    <cellStyle name="20% - Accent1 2 2 6 2" xfId="1823"/>
    <cellStyle name="20% - Accent1 2 2 6 2 2" xfId="1824"/>
    <cellStyle name="20% - Accent1 2 2 6 3" xfId="1825"/>
    <cellStyle name="20% - Accent1 2 2 7" xfId="1826"/>
    <cellStyle name="20% - Accent1 2 2 7 2" xfId="1827"/>
    <cellStyle name="20% - Accent1 2 2 7 2 2" xfId="1828"/>
    <cellStyle name="20% - Accent1 2 2 7 3" xfId="1829"/>
    <cellStyle name="20% - Accent1 2 2 8" xfId="1830"/>
    <cellStyle name="20% - Accent1 2 2 8 2" xfId="1831"/>
    <cellStyle name="20% - Accent1 2 2 9" xfId="1832"/>
    <cellStyle name="20% - Accent1 2 3" xfId="142"/>
    <cellStyle name="20% - Accent1 2 3 2" xfId="318"/>
    <cellStyle name="20% - Accent1 2 3 2 2" xfId="1835"/>
    <cellStyle name="20% - Accent1 2 3 2 2 2" xfId="1836"/>
    <cellStyle name="20% - Accent1 2 3 2 2 2 2" xfId="1837"/>
    <cellStyle name="20% - Accent1 2 3 2 2 2 2 2" xfId="1838"/>
    <cellStyle name="20% - Accent1 2 3 2 2 2 3" xfId="1839"/>
    <cellStyle name="20% - Accent1 2 3 2 2 3" xfId="1840"/>
    <cellStyle name="20% - Accent1 2 3 2 2 3 2" xfId="1841"/>
    <cellStyle name="20% - Accent1 2 3 2 2 3 2 2" xfId="1842"/>
    <cellStyle name="20% - Accent1 2 3 2 2 3 3" xfId="1843"/>
    <cellStyle name="20% - Accent1 2 3 2 2 4" xfId="1844"/>
    <cellStyle name="20% - Accent1 2 3 2 2 4 2" xfId="1845"/>
    <cellStyle name="20% - Accent1 2 3 2 2 5" xfId="1846"/>
    <cellStyle name="20% - Accent1 2 3 2 3" xfId="1847"/>
    <cellStyle name="20% - Accent1 2 3 2 3 2" xfId="1848"/>
    <cellStyle name="20% - Accent1 2 3 2 3 2 2" xfId="1849"/>
    <cellStyle name="20% - Accent1 2 3 2 3 3" xfId="1850"/>
    <cellStyle name="20% - Accent1 2 3 2 4" xfId="1851"/>
    <cellStyle name="20% - Accent1 2 3 2 4 2" xfId="1852"/>
    <cellStyle name="20% - Accent1 2 3 2 4 2 2" xfId="1853"/>
    <cellStyle name="20% - Accent1 2 3 2 4 3" xfId="1854"/>
    <cellStyle name="20% - Accent1 2 3 2 5" xfId="1855"/>
    <cellStyle name="20% - Accent1 2 3 2 5 2" xfId="1856"/>
    <cellStyle name="20% - Accent1 2 3 2 6" xfId="1857"/>
    <cellStyle name="20% - Accent1 2 3 2 7" xfId="1834"/>
    <cellStyle name="20% - Accent1 2 3 3" xfId="1858"/>
    <cellStyle name="20% - Accent1 2 3 3 2" xfId="1859"/>
    <cellStyle name="20% - Accent1 2 3 3 2 2" xfId="1860"/>
    <cellStyle name="20% - Accent1 2 3 3 2 2 2" xfId="1861"/>
    <cellStyle name="20% - Accent1 2 3 3 2 3" xfId="1862"/>
    <cellStyle name="20% - Accent1 2 3 3 3" xfId="1863"/>
    <cellStyle name="20% - Accent1 2 3 3 3 2" xfId="1864"/>
    <cellStyle name="20% - Accent1 2 3 3 3 2 2" xfId="1865"/>
    <cellStyle name="20% - Accent1 2 3 3 3 3" xfId="1866"/>
    <cellStyle name="20% - Accent1 2 3 3 4" xfId="1867"/>
    <cellStyle name="20% - Accent1 2 3 3 4 2" xfId="1868"/>
    <cellStyle name="20% - Accent1 2 3 3 5" xfId="1869"/>
    <cellStyle name="20% - Accent1 2 3 4" xfId="1870"/>
    <cellStyle name="20% - Accent1 2 3 4 2" xfId="1871"/>
    <cellStyle name="20% - Accent1 2 3 4 2 2" xfId="1872"/>
    <cellStyle name="20% - Accent1 2 3 4 3" xfId="1873"/>
    <cellStyle name="20% - Accent1 2 3 5" xfId="1874"/>
    <cellStyle name="20% - Accent1 2 3 5 2" xfId="1875"/>
    <cellStyle name="20% - Accent1 2 3 5 2 2" xfId="1876"/>
    <cellStyle name="20% - Accent1 2 3 5 3" xfId="1877"/>
    <cellStyle name="20% - Accent1 2 3 6" xfId="1878"/>
    <cellStyle name="20% - Accent1 2 3 6 2" xfId="1879"/>
    <cellStyle name="20% - Accent1 2 3 6 2 2" xfId="1880"/>
    <cellStyle name="20% - Accent1 2 3 6 3" xfId="1881"/>
    <cellStyle name="20% - Accent1 2 3 7" xfId="1882"/>
    <cellStyle name="20% - Accent1 2 3 7 2" xfId="1883"/>
    <cellStyle name="20% - Accent1 2 3 8" xfId="1884"/>
    <cellStyle name="20% - Accent1 2 3 9" xfId="1833"/>
    <cellStyle name="20% - Accent1 2 4" xfId="230"/>
    <cellStyle name="20% - Accent1 2 4 2" xfId="1886"/>
    <cellStyle name="20% - Accent1 2 4 2 2" xfId="1887"/>
    <cellStyle name="20% - Accent1 2 4 2 2 2" xfId="1888"/>
    <cellStyle name="20% - Accent1 2 4 2 2 2 2" xfId="1889"/>
    <cellStyle name="20% - Accent1 2 4 2 2 3" xfId="1890"/>
    <cellStyle name="20% - Accent1 2 4 2 3" xfId="1891"/>
    <cellStyle name="20% - Accent1 2 4 2 3 2" xfId="1892"/>
    <cellStyle name="20% - Accent1 2 4 2 3 2 2" xfId="1893"/>
    <cellStyle name="20% - Accent1 2 4 2 3 3" xfId="1894"/>
    <cellStyle name="20% - Accent1 2 4 2 4" xfId="1895"/>
    <cellStyle name="20% - Accent1 2 4 2 4 2" xfId="1896"/>
    <cellStyle name="20% - Accent1 2 4 2 5" xfId="1897"/>
    <cellStyle name="20% - Accent1 2 4 3" xfId="1898"/>
    <cellStyle name="20% - Accent1 2 4 3 2" xfId="1899"/>
    <cellStyle name="20% - Accent1 2 4 3 2 2" xfId="1900"/>
    <cellStyle name="20% - Accent1 2 4 3 3" xfId="1901"/>
    <cellStyle name="20% - Accent1 2 4 4" xfId="1902"/>
    <cellStyle name="20% - Accent1 2 4 4 2" xfId="1903"/>
    <cellStyle name="20% - Accent1 2 4 4 2 2" xfId="1904"/>
    <cellStyle name="20% - Accent1 2 4 4 3" xfId="1905"/>
    <cellStyle name="20% - Accent1 2 4 5" xfId="1906"/>
    <cellStyle name="20% - Accent1 2 4 5 2" xfId="1907"/>
    <cellStyle name="20% - Accent1 2 4 6" xfId="1908"/>
    <cellStyle name="20% - Accent1 2 4 7" xfId="1885"/>
    <cellStyle name="20% - Accent1 2 5" xfId="1909"/>
    <cellStyle name="20% - Accent1 2 5 2" xfId="1910"/>
    <cellStyle name="20% - Accent1 2 5 2 2" xfId="1911"/>
    <cellStyle name="20% - Accent1 2 5 2 2 2" xfId="1912"/>
    <cellStyle name="20% - Accent1 2 5 2 3" xfId="1913"/>
    <cellStyle name="20% - Accent1 2 5 3" xfId="1914"/>
    <cellStyle name="20% - Accent1 2 5 3 2" xfId="1915"/>
    <cellStyle name="20% - Accent1 2 5 3 2 2" xfId="1916"/>
    <cellStyle name="20% - Accent1 2 5 3 3" xfId="1917"/>
    <cellStyle name="20% - Accent1 2 5 4" xfId="1918"/>
    <cellStyle name="20% - Accent1 2 5 4 2" xfId="1919"/>
    <cellStyle name="20% - Accent1 2 5 5" xfId="1920"/>
    <cellStyle name="20% - Accent1 2 6" xfId="1921"/>
    <cellStyle name="20% - Accent1 2 6 2" xfId="1922"/>
    <cellStyle name="20% - Accent1 2 6 2 2" xfId="1923"/>
    <cellStyle name="20% - Accent1 2 6 3" xfId="1924"/>
    <cellStyle name="20% - Accent1 2 7" xfId="1925"/>
    <cellStyle name="20% - Accent1 2 7 2" xfId="1926"/>
    <cellStyle name="20% - Accent1 2 7 2 2" xfId="1927"/>
    <cellStyle name="20% - Accent1 2 7 3" xfId="1928"/>
    <cellStyle name="20% - Accent1 2 8" xfId="1929"/>
    <cellStyle name="20% - Accent1 2 8 2" xfId="1930"/>
    <cellStyle name="20% - Accent1 2 8 2 2" xfId="1931"/>
    <cellStyle name="20% - Accent1 2 8 3" xfId="1932"/>
    <cellStyle name="20% - Accent1 2 9" xfId="1933"/>
    <cellStyle name="20% - Accent1 2 9 2" xfId="1934"/>
    <cellStyle name="20% - Accent1 20" xfId="1935"/>
    <cellStyle name="20% - Accent1 20 2" xfId="1936"/>
    <cellStyle name="20% - Accent1 20 2 2" xfId="1937"/>
    <cellStyle name="20% - Accent1 20 2 2 2" xfId="1938"/>
    <cellStyle name="20% - Accent1 20 2 2 2 2" xfId="1939"/>
    <cellStyle name="20% - Accent1 20 2 2 2 2 2" xfId="1940"/>
    <cellStyle name="20% - Accent1 20 2 2 2 3" xfId="1941"/>
    <cellStyle name="20% - Accent1 20 2 2 3" xfId="1942"/>
    <cellStyle name="20% - Accent1 20 2 2 3 2" xfId="1943"/>
    <cellStyle name="20% - Accent1 20 2 2 3 2 2" xfId="1944"/>
    <cellStyle name="20% - Accent1 20 2 2 3 3" xfId="1945"/>
    <cellStyle name="20% - Accent1 20 2 2 4" xfId="1946"/>
    <cellStyle name="20% - Accent1 20 2 2 4 2" xfId="1947"/>
    <cellStyle name="20% - Accent1 20 2 2 5" xfId="1948"/>
    <cellStyle name="20% - Accent1 20 2 3" xfId="1949"/>
    <cellStyle name="20% - Accent1 20 2 3 2" xfId="1950"/>
    <cellStyle name="20% - Accent1 20 2 3 2 2" xfId="1951"/>
    <cellStyle name="20% - Accent1 20 2 3 3" xfId="1952"/>
    <cellStyle name="20% - Accent1 20 2 4" xfId="1953"/>
    <cellStyle name="20% - Accent1 20 2 4 2" xfId="1954"/>
    <cellStyle name="20% - Accent1 20 2 4 2 2" xfId="1955"/>
    <cellStyle name="20% - Accent1 20 2 4 3" xfId="1956"/>
    <cellStyle name="20% - Accent1 20 2 5" xfId="1957"/>
    <cellStyle name="20% - Accent1 20 2 5 2" xfId="1958"/>
    <cellStyle name="20% - Accent1 20 2 6" xfId="1959"/>
    <cellStyle name="20% - Accent1 20 3" xfId="1960"/>
    <cellStyle name="20% - Accent1 20 3 2" xfId="1961"/>
    <cellStyle name="20% - Accent1 20 3 2 2" xfId="1962"/>
    <cellStyle name="20% - Accent1 20 3 2 2 2" xfId="1963"/>
    <cellStyle name="20% - Accent1 20 3 2 3" xfId="1964"/>
    <cellStyle name="20% - Accent1 20 3 3" xfId="1965"/>
    <cellStyle name="20% - Accent1 20 3 3 2" xfId="1966"/>
    <cellStyle name="20% - Accent1 20 3 3 2 2" xfId="1967"/>
    <cellStyle name="20% - Accent1 20 3 3 3" xfId="1968"/>
    <cellStyle name="20% - Accent1 20 3 4" xfId="1969"/>
    <cellStyle name="20% - Accent1 20 3 4 2" xfId="1970"/>
    <cellStyle name="20% - Accent1 20 3 5" xfId="1971"/>
    <cellStyle name="20% - Accent1 20 4" xfId="1972"/>
    <cellStyle name="20% - Accent1 20 4 2" xfId="1973"/>
    <cellStyle name="20% - Accent1 20 4 2 2" xfId="1974"/>
    <cellStyle name="20% - Accent1 20 4 3" xfId="1975"/>
    <cellStyle name="20% - Accent1 20 5" xfId="1976"/>
    <cellStyle name="20% - Accent1 20 5 2" xfId="1977"/>
    <cellStyle name="20% - Accent1 20 5 2 2" xfId="1978"/>
    <cellStyle name="20% - Accent1 20 5 3" xfId="1979"/>
    <cellStyle name="20% - Accent1 20 6" xfId="1980"/>
    <cellStyle name="20% - Accent1 20 6 2" xfId="1981"/>
    <cellStyle name="20% - Accent1 20 7" xfId="1982"/>
    <cellStyle name="20% - Accent1 21" xfId="1983"/>
    <cellStyle name="20% - Accent1 21 2" xfId="1984"/>
    <cellStyle name="20% - Accent1 21 2 2" xfId="1985"/>
    <cellStyle name="20% - Accent1 21 2 2 2" xfId="1986"/>
    <cellStyle name="20% - Accent1 21 2 2 2 2" xfId="1987"/>
    <cellStyle name="20% - Accent1 21 2 2 2 2 2" xfId="1988"/>
    <cellStyle name="20% - Accent1 21 2 2 2 3" xfId="1989"/>
    <cellStyle name="20% - Accent1 21 2 2 3" xfId="1990"/>
    <cellStyle name="20% - Accent1 21 2 2 3 2" xfId="1991"/>
    <cellStyle name="20% - Accent1 21 2 2 3 2 2" xfId="1992"/>
    <cellStyle name="20% - Accent1 21 2 2 3 3" xfId="1993"/>
    <cellStyle name="20% - Accent1 21 2 2 4" xfId="1994"/>
    <cellStyle name="20% - Accent1 21 2 2 4 2" xfId="1995"/>
    <cellStyle name="20% - Accent1 21 2 2 5" xfId="1996"/>
    <cellStyle name="20% - Accent1 21 2 3" xfId="1997"/>
    <cellStyle name="20% - Accent1 21 2 3 2" xfId="1998"/>
    <cellStyle name="20% - Accent1 21 2 3 2 2" xfId="1999"/>
    <cellStyle name="20% - Accent1 21 2 3 3" xfId="2000"/>
    <cellStyle name="20% - Accent1 21 2 4" xfId="2001"/>
    <cellStyle name="20% - Accent1 21 2 4 2" xfId="2002"/>
    <cellStyle name="20% - Accent1 21 2 4 2 2" xfId="2003"/>
    <cellStyle name="20% - Accent1 21 2 4 3" xfId="2004"/>
    <cellStyle name="20% - Accent1 21 2 5" xfId="2005"/>
    <cellStyle name="20% - Accent1 21 2 5 2" xfId="2006"/>
    <cellStyle name="20% - Accent1 21 2 6" xfId="2007"/>
    <cellStyle name="20% - Accent1 21 3" xfId="2008"/>
    <cellStyle name="20% - Accent1 21 3 2" xfId="2009"/>
    <cellStyle name="20% - Accent1 21 3 2 2" xfId="2010"/>
    <cellStyle name="20% - Accent1 21 3 2 2 2" xfId="2011"/>
    <cellStyle name="20% - Accent1 21 3 2 3" xfId="2012"/>
    <cellStyle name="20% - Accent1 21 3 3" xfId="2013"/>
    <cellStyle name="20% - Accent1 21 3 3 2" xfId="2014"/>
    <cellStyle name="20% - Accent1 21 3 3 2 2" xfId="2015"/>
    <cellStyle name="20% - Accent1 21 3 3 3" xfId="2016"/>
    <cellStyle name="20% - Accent1 21 3 4" xfId="2017"/>
    <cellStyle name="20% - Accent1 21 3 4 2" xfId="2018"/>
    <cellStyle name="20% - Accent1 21 3 5" xfId="2019"/>
    <cellStyle name="20% - Accent1 21 4" xfId="2020"/>
    <cellStyle name="20% - Accent1 21 4 2" xfId="2021"/>
    <cellStyle name="20% - Accent1 21 4 2 2" xfId="2022"/>
    <cellStyle name="20% - Accent1 21 4 3" xfId="2023"/>
    <cellStyle name="20% - Accent1 21 5" xfId="2024"/>
    <cellStyle name="20% - Accent1 21 5 2" xfId="2025"/>
    <cellStyle name="20% - Accent1 21 5 2 2" xfId="2026"/>
    <cellStyle name="20% - Accent1 21 5 3" xfId="2027"/>
    <cellStyle name="20% - Accent1 21 6" xfId="2028"/>
    <cellStyle name="20% - Accent1 21 6 2" xfId="2029"/>
    <cellStyle name="20% - Accent1 21 7" xfId="2030"/>
    <cellStyle name="20% - Accent1 22" xfId="2031"/>
    <cellStyle name="20% - Accent1 22 2" xfId="2032"/>
    <cellStyle name="20% - Accent1 22 2 2" xfId="2033"/>
    <cellStyle name="20% - Accent1 22 2 2 2" xfId="2034"/>
    <cellStyle name="20% - Accent1 22 2 2 2 2" xfId="2035"/>
    <cellStyle name="20% - Accent1 22 2 2 2 2 2" xfId="2036"/>
    <cellStyle name="20% - Accent1 22 2 2 2 3" xfId="2037"/>
    <cellStyle name="20% - Accent1 22 2 2 3" xfId="2038"/>
    <cellStyle name="20% - Accent1 22 2 2 3 2" xfId="2039"/>
    <cellStyle name="20% - Accent1 22 2 2 3 2 2" xfId="2040"/>
    <cellStyle name="20% - Accent1 22 2 2 3 3" xfId="2041"/>
    <cellStyle name="20% - Accent1 22 2 2 4" xfId="2042"/>
    <cellStyle name="20% - Accent1 22 2 2 4 2" xfId="2043"/>
    <cellStyle name="20% - Accent1 22 2 2 5" xfId="2044"/>
    <cellStyle name="20% - Accent1 22 2 3" xfId="2045"/>
    <cellStyle name="20% - Accent1 22 2 3 2" xfId="2046"/>
    <cellStyle name="20% - Accent1 22 2 3 2 2" xfId="2047"/>
    <cellStyle name="20% - Accent1 22 2 3 3" xfId="2048"/>
    <cellStyle name="20% - Accent1 22 2 4" xfId="2049"/>
    <cellStyle name="20% - Accent1 22 2 4 2" xfId="2050"/>
    <cellStyle name="20% - Accent1 22 2 4 2 2" xfId="2051"/>
    <cellStyle name="20% - Accent1 22 2 4 3" xfId="2052"/>
    <cellStyle name="20% - Accent1 22 2 5" xfId="2053"/>
    <cellStyle name="20% - Accent1 22 2 5 2" xfId="2054"/>
    <cellStyle name="20% - Accent1 22 2 6" xfId="2055"/>
    <cellStyle name="20% - Accent1 22 3" xfId="2056"/>
    <cellStyle name="20% - Accent1 22 3 2" xfId="2057"/>
    <cellStyle name="20% - Accent1 22 3 2 2" xfId="2058"/>
    <cellStyle name="20% - Accent1 22 3 2 2 2" xfId="2059"/>
    <cellStyle name="20% - Accent1 22 3 2 3" xfId="2060"/>
    <cellStyle name="20% - Accent1 22 3 3" xfId="2061"/>
    <cellStyle name="20% - Accent1 22 3 3 2" xfId="2062"/>
    <cellStyle name="20% - Accent1 22 3 3 2 2" xfId="2063"/>
    <cellStyle name="20% - Accent1 22 3 3 3" xfId="2064"/>
    <cellStyle name="20% - Accent1 22 3 4" xfId="2065"/>
    <cellStyle name="20% - Accent1 22 3 4 2" xfId="2066"/>
    <cellStyle name="20% - Accent1 22 3 5" xfId="2067"/>
    <cellStyle name="20% - Accent1 22 4" xfId="2068"/>
    <cellStyle name="20% - Accent1 22 4 2" xfId="2069"/>
    <cellStyle name="20% - Accent1 22 4 2 2" xfId="2070"/>
    <cellStyle name="20% - Accent1 22 4 3" xfId="2071"/>
    <cellStyle name="20% - Accent1 22 5" xfId="2072"/>
    <cellStyle name="20% - Accent1 22 5 2" xfId="2073"/>
    <cellStyle name="20% - Accent1 22 5 2 2" xfId="2074"/>
    <cellStyle name="20% - Accent1 22 5 3" xfId="2075"/>
    <cellStyle name="20% - Accent1 22 6" xfId="2076"/>
    <cellStyle name="20% - Accent1 22 6 2" xfId="2077"/>
    <cellStyle name="20% - Accent1 22 7" xfId="2078"/>
    <cellStyle name="20% - Accent1 23" xfId="2079"/>
    <cellStyle name="20% - Accent1 23 2" xfId="2080"/>
    <cellStyle name="20% - Accent1 23 2 2" xfId="2081"/>
    <cellStyle name="20% - Accent1 23 2 2 2" xfId="2082"/>
    <cellStyle name="20% - Accent1 23 2 2 2 2" xfId="2083"/>
    <cellStyle name="20% - Accent1 23 2 2 3" xfId="2084"/>
    <cellStyle name="20% - Accent1 23 2 3" xfId="2085"/>
    <cellStyle name="20% - Accent1 23 2 3 2" xfId="2086"/>
    <cellStyle name="20% - Accent1 23 2 3 2 2" xfId="2087"/>
    <cellStyle name="20% - Accent1 23 2 3 3" xfId="2088"/>
    <cellStyle name="20% - Accent1 23 2 4" xfId="2089"/>
    <cellStyle name="20% - Accent1 23 2 4 2" xfId="2090"/>
    <cellStyle name="20% - Accent1 23 2 5" xfId="2091"/>
    <cellStyle name="20% - Accent1 23 3" xfId="2092"/>
    <cellStyle name="20% - Accent1 23 3 2" xfId="2093"/>
    <cellStyle name="20% - Accent1 23 3 2 2" xfId="2094"/>
    <cellStyle name="20% - Accent1 23 3 3" xfId="2095"/>
    <cellStyle name="20% - Accent1 23 4" xfId="2096"/>
    <cellStyle name="20% - Accent1 23 4 2" xfId="2097"/>
    <cellStyle name="20% - Accent1 23 4 2 2" xfId="2098"/>
    <cellStyle name="20% - Accent1 23 4 3" xfId="2099"/>
    <cellStyle name="20% - Accent1 23 5" xfId="2100"/>
    <cellStyle name="20% - Accent1 23 5 2" xfId="2101"/>
    <cellStyle name="20% - Accent1 23 6" xfId="2102"/>
    <cellStyle name="20% - Accent1 24" xfId="2103"/>
    <cellStyle name="20% - Accent1 24 2" xfId="2104"/>
    <cellStyle name="20% - Accent1 24 2 2" xfId="2105"/>
    <cellStyle name="20% - Accent1 24 2 2 2" xfId="2106"/>
    <cellStyle name="20% - Accent1 24 2 3" xfId="2107"/>
    <cellStyle name="20% - Accent1 24 3" xfId="2108"/>
    <cellStyle name="20% - Accent1 24 3 2" xfId="2109"/>
    <cellStyle name="20% - Accent1 24 3 2 2" xfId="2110"/>
    <cellStyle name="20% - Accent1 24 3 3" xfId="2111"/>
    <cellStyle name="20% - Accent1 24 4" xfId="2112"/>
    <cellStyle name="20% - Accent1 24 4 2" xfId="2113"/>
    <cellStyle name="20% - Accent1 24 5" xfId="2114"/>
    <cellStyle name="20% - Accent1 25" xfId="2115"/>
    <cellStyle name="20% - Accent1 25 2" xfId="2116"/>
    <cellStyle name="20% - Accent1 25 2 2" xfId="2117"/>
    <cellStyle name="20% - Accent1 25 2 3" xfId="2118"/>
    <cellStyle name="20% - Accent1 25 3" xfId="2119"/>
    <cellStyle name="20% - Accent1 25 3 2" xfId="2120"/>
    <cellStyle name="20% - Accent1 25 4" xfId="2121"/>
    <cellStyle name="20% - Accent1 25 5" xfId="2122"/>
    <cellStyle name="20% - Accent1 26" xfId="2123"/>
    <cellStyle name="20% - Accent1 26 2" xfId="2124"/>
    <cellStyle name="20% - Accent1 26 2 2" xfId="2125"/>
    <cellStyle name="20% - Accent1 26 2 3" xfId="2126"/>
    <cellStyle name="20% - Accent1 26 3" xfId="2127"/>
    <cellStyle name="20% - Accent1 26 3 2" xfId="2128"/>
    <cellStyle name="20% - Accent1 26 4" xfId="2129"/>
    <cellStyle name="20% - Accent1 26 5" xfId="2130"/>
    <cellStyle name="20% - Accent1 27" xfId="2131"/>
    <cellStyle name="20% - Accent1 27 2" xfId="2132"/>
    <cellStyle name="20% - Accent1 27 2 2" xfId="2133"/>
    <cellStyle name="20% - Accent1 27 2 3" xfId="2134"/>
    <cellStyle name="20% - Accent1 27 3" xfId="2135"/>
    <cellStyle name="20% - Accent1 27 3 2" xfId="2136"/>
    <cellStyle name="20% - Accent1 27 4" xfId="2137"/>
    <cellStyle name="20% - Accent1 27 5" xfId="2138"/>
    <cellStyle name="20% - Accent1 28" xfId="2139"/>
    <cellStyle name="20% - Accent1 28 2" xfId="2140"/>
    <cellStyle name="20% - Accent1 28 2 2" xfId="2141"/>
    <cellStyle name="20% - Accent1 28 3" xfId="2142"/>
    <cellStyle name="20% - Accent1 28 3 2" xfId="2143"/>
    <cellStyle name="20% - Accent1 28 4" xfId="2144"/>
    <cellStyle name="20% - Accent1 28 5" xfId="2145"/>
    <cellStyle name="20% - Accent1 29" xfId="2146"/>
    <cellStyle name="20% - Accent1 29 2" xfId="2147"/>
    <cellStyle name="20% - Accent1 29 2 2" xfId="2148"/>
    <cellStyle name="20% - Accent1 29 3" xfId="2149"/>
    <cellStyle name="20% - Accent1 29 3 2" xfId="2150"/>
    <cellStyle name="20% - Accent1 29 4" xfId="2151"/>
    <cellStyle name="20% - Accent1 29 5" xfId="2152"/>
    <cellStyle name="20% - Accent1 3" xfId="67"/>
    <cellStyle name="20% - Accent1 3 10" xfId="2154"/>
    <cellStyle name="20% - Accent1 3 10 2" xfId="2155"/>
    <cellStyle name="20% - Accent1 3 11" xfId="2156"/>
    <cellStyle name="20% - Accent1 3 12" xfId="2153"/>
    <cellStyle name="20% - Accent1 3 2" xfId="113"/>
    <cellStyle name="20% - Accent1 3 2 10" xfId="2157"/>
    <cellStyle name="20% - Accent1 3 2 2" xfId="201"/>
    <cellStyle name="20% - Accent1 3 2 2 2" xfId="377"/>
    <cellStyle name="20% - Accent1 3 2 2 2 2" xfId="2160"/>
    <cellStyle name="20% - Accent1 3 2 2 2 2 2" xfId="2161"/>
    <cellStyle name="20% - Accent1 3 2 2 2 2 2 2" xfId="2162"/>
    <cellStyle name="20% - Accent1 3 2 2 2 2 2 2 2" xfId="2163"/>
    <cellStyle name="20% - Accent1 3 2 2 2 2 2 3" xfId="2164"/>
    <cellStyle name="20% - Accent1 3 2 2 2 2 3" xfId="2165"/>
    <cellStyle name="20% - Accent1 3 2 2 2 2 3 2" xfId="2166"/>
    <cellStyle name="20% - Accent1 3 2 2 2 2 3 2 2" xfId="2167"/>
    <cellStyle name="20% - Accent1 3 2 2 2 2 3 3" xfId="2168"/>
    <cellStyle name="20% - Accent1 3 2 2 2 2 4" xfId="2169"/>
    <cellStyle name="20% - Accent1 3 2 2 2 2 4 2" xfId="2170"/>
    <cellStyle name="20% - Accent1 3 2 2 2 2 5" xfId="2171"/>
    <cellStyle name="20% - Accent1 3 2 2 2 3" xfId="2172"/>
    <cellStyle name="20% - Accent1 3 2 2 2 3 2" xfId="2173"/>
    <cellStyle name="20% - Accent1 3 2 2 2 3 2 2" xfId="2174"/>
    <cellStyle name="20% - Accent1 3 2 2 2 3 3" xfId="2175"/>
    <cellStyle name="20% - Accent1 3 2 2 2 4" xfId="2176"/>
    <cellStyle name="20% - Accent1 3 2 2 2 4 2" xfId="2177"/>
    <cellStyle name="20% - Accent1 3 2 2 2 4 2 2" xfId="2178"/>
    <cellStyle name="20% - Accent1 3 2 2 2 4 3" xfId="2179"/>
    <cellStyle name="20% - Accent1 3 2 2 2 5" xfId="2180"/>
    <cellStyle name="20% - Accent1 3 2 2 2 5 2" xfId="2181"/>
    <cellStyle name="20% - Accent1 3 2 2 2 6" xfId="2182"/>
    <cellStyle name="20% - Accent1 3 2 2 2 7" xfId="2159"/>
    <cellStyle name="20% - Accent1 3 2 2 3" xfId="2183"/>
    <cellStyle name="20% - Accent1 3 2 2 3 2" xfId="2184"/>
    <cellStyle name="20% - Accent1 3 2 2 3 2 2" xfId="2185"/>
    <cellStyle name="20% - Accent1 3 2 2 3 2 2 2" xfId="2186"/>
    <cellStyle name="20% - Accent1 3 2 2 3 2 3" xfId="2187"/>
    <cellStyle name="20% - Accent1 3 2 2 3 3" xfId="2188"/>
    <cellStyle name="20% - Accent1 3 2 2 3 3 2" xfId="2189"/>
    <cellStyle name="20% - Accent1 3 2 2 3 3 2 2" xfId="2190"/>
    <cellStyle name="20% - Accent1 3 2 2 3 3 3" xfId="2191"/>
    <cellStyle name="20% - Accent1 3 2 2 3 4" xfId="2192"/>
    <cellStyle name="20% - Accent1 3 2 2 3 4 2" xfId="2193"/>
    <cellStyle name="20% - Accent1 3 2 2 3 5" xfId="2194"/>
    <cellStyle name="20% - Accent1 3 2 2 4" xfId="2195"/>
    <cellStyle name="20% - Accent1 3 2 2 4 2" xfId="2196"/>
    <cellStyle name="20% - Accent1 3 2 2 4 2 2" xfId="2197"/>
    <cellStyle name="20% - Accent1 3 2 2 4 3" xfId="2198"/>
    <cellStyle name="20% - Accent1 3 2 2 5" xfId="2199"/>
    <cellStyle name="20% - Accent1 3 2 2 5 2" xfId="2200"/>
    <cellStyle name="20% - Accent1 3 2 2 5 2 2" xfId="2201"/>
    <cellStyle name="20% - Accent1 3 2 2 5 3" xfId="2202"/>
    <cellStyle name="20% - Accent1 3 2 2 6" xfId="2203"/>
    <cellStyle name="20% - Accent1 3 2 2 6 2" xfId="2204"/>
    <cellStyle name="20% - Accent1 3 2 2 6 2 2" xfId="2205"/>
    <cellStyle name="20% - Accent1 3 2 2 6 3" xfId="2206"/>
    <cellStyle name="20% - Accent1 3 2 2 7" xfId="2207"/>
    <cellStyle name="20% - Accent1 3 2 2 7 2" xfId="2208"/>
    <cellStyle name="20% - Accent1 3 2 2 8" xfId="2209"/>
    <cellStyle name="20% - Accent1 3 2 2 9" xfId="2158"/>
    <cellStyle name="20% - Accent1 3 2 3" xfId="289"/>
    <cellStyle name="20% - Accent1 3 2 3 2" xfId="2211"/>
    <cellStyle name="20% - Accent1 3 2 3 2 2" xfId="2212"/>
    <cellStyle name="20% - Accent1 3 2 3 2 2 2" xfId="2213"/>
    <cellStyle name="20% - Accent1 3 2 3 2 2 2 2" xfId="2214"/>
    <cellStyle name="20% - Accent1 3 2 3 2 2 3" xfId="2215"/>
    <cellStyle name="20% - Accent1 3 2 3 2 3" xfId="2216"/>
    <cellStyle name="20% - Accent1 3 2 3 2 3 2" xfId="2217"/>
    <cellStyle name="20% - Accent1 3 2 3 2 3 2 2" xfId="2218"/>
    <cellStyle name="20% - Accent1 3 2 3 2 3 3" xfId="2219"/>
    <cellStyle name="20% - Accent1 3 2 3 2 4" xfId="2220"/>
    <cellStyle name="20% - Accent1 3 2 3 2 4 2" xfId="2221"/>
    <cellStyle name="20% - Accent1 3 2 3 2 5" xfId="2222"/>
    <cellStyle name="20% - Accent1 3 2 3 3" xfId="2223"/>
    <cellStyle name="20% - Accent1 3 2 3 3 2" xfId="2224"/>
    <cellStyle name="20% - Accent1 3 2 3 3 2 2" xfId="2225"/>
    <cellStyle name="20% - Accent1 3 2 3 3 3" xfId="2226"/>
    <cellStyle name="20% - Accent1 3 2 3 4" xfId="2227"/>
    <cellStyle name="20% - Accent1 3 2 3 4 2" xfId="2228"/>
    <cellStyle name="20% - Accent1 3 2 3 4 2 2" xfId="2229"/>
    <cellStyle name="20% - Accent1 3 2 3 4 3" xfId="2230"/>
    <cellStyle name="20% - Accent1 3 2 3 5" xfId="2231"/>
    <cellStyle name="20% - Accent1 3 2 3 5 2" xfId="2232"/>
    <cellStyle name="20% - Accent1 3 2 3 6" xfId="2233"/>
    <cellStyle name="20% - Accent1 3 2 3 7" xfId="2210"/>
    <cellStyle name="20% - Accent1 3 2 4" xfId="2234"/>
    <cellStyle name="20% - Accent1 3 2 4 2" xfId="2235"/>
    <cellStyle name="20% - Accent1 3 2 4 2 2" xfId="2236"/>
    <cellStyle name="20% - Accent1 3 2 4 2 2 2" xfId="2237"/>
    <cellStyle name="20% - Accent1 3 2 4 2 3" xfId="2238"/>
    <cellStyle name="20% - Accent1 3 2 4 3" xfId="2239"/>
    <cellStyle name="20% - Accent1 3 2 4 3 2" xfId="2240"/>
    <cellStyle name="20% - Accent1 3 2 4 3 2 2" xfId="2241"/>
    <cellStyle name="20% - Accent1 3 2 4 3 3" xfId="2242"/>
    <cellStyle name="20% - Accent1 3 2 4 4" xfId="2243"/>
    <cellStyle name="20% - Accent1 3 2 4 4 2" xfId="2244"/>
    <cellStyle name="20% - Accent1 3 2 4 5" xfId="2245"/>
    <cellStyle name="20% - Accent1 3 2 5" xfId="2246"/>
    <cellStyle name="20% - Accent1 3 2 5 2" xfId="2247"/>
    <cellStyle name="20% - Accent1 3 2 5 2 2" xfId="2248"/>
    <cellStyle name="20% - Accent1 3 2 5 3" xfId="2249"/>
    <cellStyle name="20% - Accent1 3 2 6" xfId="2250"/>
    <cellStyle name="20% - Accent1 3 2 6 2" xfId="2251"/>
    <cellStyle name="20% - Accent1 3 2 6 2 2" xfId="2252"/>
    <cellStyle name="20% - Accent1 3 2 6 3" xfId="2253"/>
    <cellStyle name="20% - Accent1 3 2 7" xfId="2254"/>
    <cellStyle name="20% - Accent1 3 2 7 2" xfId="2255"/>
    <cellStyle name="20% - Accent1 3 2 7 2 2" xfId="2256"/>
    <cellStyle name="20% - Accent1 3 2 7 3" xfId="2257"/>
    <cellStyle name="20% - Accent1 3 2 8" xfId="2258"/>
    <cellStyle name="20% - Accent1 3 2 8 2" xfId="2259"/>
    <cellStyle name="20% - Accent1 3 2 9" xfId="2260"/>
    <cellStyle name="20% - Accent1 3 3" xfId="157"/>
    <cellStyle name="20% - Accent1 3 3 2" xfId="333"/>
    <cellStyle name="20% - Accent1 3 3 2 2" xfId="2263"/>
    <cellStyle name="20% - Accent1 3 3 2 2 2" xfId="2264"/>
    <cellStyle name="20% - Accent1 3 3 2 2 2 2" xfId="2265"/>
    <cellStyle name="20% - Accent1 3 3 2 2 2 2 2" xfId="2266"/>
    <cellStyle name="20% - Accent1 3 3 2 2 2 3" xfId="2267"/>
    <cellStyle name="20% - Accent1 3 3 2 2 3" xfId="2268"/>
    <cellStyle name="20% - Accent1 3 3 2 2 3 2" xfId="2269"/>
    <cellStyle name="20% - Accent1 3 3 2 2 3 2 2" xfId="2270"/>
    <cellStyle name="20% - Accent1 3 3 2 2 3 3" xfId="2271"/>
    <cellStyle name="20% - Accent1 3 3 2 2 4" xfId="2272"/>
    <cellStyle name="20% - Accent1 3 3 2 2 4 2" xfId="2273"/>
    <cellStyle name="20% - Accent1 3 3 2 2 5" xfId="2274"/>
    <cellStyle name="20% - Accent1 3 3 2 3" xfId="2275"/>
    <cellStyle name="20% - Accent1 3 3 2 3 2" xfId="2276"/>
    <cellStyle name="20% - Accent1 3 3 2 3 2 2" xfId="2277"/>
    <cellStyle name="20% - Accent1 3 3 2 3 3" xfId="2278"/>
    <cellStyle name="20% - Accent1 3 3 2 4" xfId="2279"/>
    <cellStyle name="20% - Accent1 3 3 2 4 2" xfId="2280"/>
    <cellStyle name="20% - Accent1 3 3 2 4 2 2" xfId="2281"/>
    <cellStyle name="20% - Accent1 3 3 2 4 3" xfId="2282"/>
    <cellStyle name="20% - Accent1 3 3 2 5" xfId="2283"/>
    <cellStyle name="20% - Accent1 3 3 2 5 2" xfId="2284"/>
    <cellStyle name="20% - Accent1 3 3 2 6" xfId="2285"/>
    <cellStyle name="20% - Accent1 3 3 2 7" xfId="2262"/>
    <cellStyle name="20% - Accent1 3 3 3" xfId="2286"/>
    <cellStyle name="20% - Accent1 3 3 3 2" xfId="2287"/>
    <cellStyle name="20% - Accent1 3 3 3 2 2" xfId="2288"/>
    <cellStyle name="20% - Accent1 3 3 3 2 2 2" xfId="2289"/>
    <cellStyle name="20% - Accent1 3 3 3 2 3" xfId="2290"/>
    <cellStyle name="20% - Accent1 3 3 3 3" xfId="2291"/>
    <cellStyle name="20% - Accent1 3 3 3 3 2" xfId="2292"/>
    <cellStyle name="20% - Accent1 3 3 3 3 2 2" xfId="2293"/>
    <cellStyle name="20% - Accent1 3 3 3 3 3" xfId="2294"/>
    <cellStyle name="20% - Accent1 3 3 3 4" xfId="2295"/>
    <cellStyle name="20% - Accent1 3 3 3 4 2" xfId="2296"/>
    <cellStyle name="20% - Accent1 3 3 3 5" xfId="2297"/>
    <cellStyle name="20% - Accent1 3 3 4" xfId="2298"/>
    <cellStyle name="20% - Accent1 3 3 4 2" xfId="2299"/>
    <cellStyle name="20% - Accent1 3 3 4 2 2" xfId="2300"/>
    <cellStyle name="20% - Accent1 3 3 4 3" xfId="2301"/>
    <cellStyle name="20% - Accent1 3 3 5" xfId="2302"/>
    <cellStyle name="20% - Accent1 3 3 5 2" xfId="2303"/>
    <cellStyle name="20% - Accent1 3 3 5 2 2" xfId="2304"/>
    <cellStyle name="20% - Accent1 3 3 5 3" xfId="2305"/>
    <cellStyle name="20% - Accent1 3 3 6" xfId="2306"/>
    <cellStyle name="20% - Accent1 3 3 6 2" xfId="2307"/>
    <cellStyle name="20% - Accent1 3 3 6 2 2" xfId="2308"/>
    <cellStyle name="20% - Accent1 3 3 6 3" xfId="2309"/>
    <cellStyle name="20% - Accent1 3 3 7" xfId="2310"/>
    <cellStyle name="20% - Accent1 3 3 7 2" xfId="2311"/>
    <cellStyle name="20% - Accent1 3 3 8" xfId="2312"/>
    <cellStyle name="20% - Accent1 3 3 9" xfId="2261"/>
    <cellStyle name="20% - Accent1 3 4" xfId="245"/>
    <cellStyle name="20% - Accent1 3 4 2" xfId="2314"/>
    <cellStyle name="20% - Accent1 3 4 2 2" xfId="2315"/>
    <cellStyle name="20% - Accent1 3 4 2 2 2" xfId="2316"/>
    <cellStyle name="20% - Accent1 3 4 2 2 2 2" xfId="2317"/>
    <cellStyle name="20% - Accent1 3 4 2 2 3" xfId="2318"/>
    <cellStyle name="20% - Accent1 3 4 2 3" xfId="2319"/>
    <cellStyle name="20% - Accent1 3 4 2 3 2" xfId="2320"/>
    <cellStyle name="20% - Accent1 3 4 2 3 2 2" xfId="2321"/>
    <cellStyle name="20% - Accent1 3 4 2 3 3" xfId="2322"/>
    <cellStyle name="20% - Accent1 3 4 2 4" xfId="2323"/>
    <cellStyle name="20% - Accent1 3 4 2 4 2" xfId="2324"/>
    <cellStyle name="20% - Accent1 3 4 2 5" xfId="2325"/>
    <cellStyle name="20% - Accent1 3 4 3" xfId="2326"/>
    <cellStyle name="20% - Accent1 3 4 3 2" xfId="2327"/>
    <cellStyle name="20% - Accent1 3 4 3 2 2" xfId="2328"/>
    <cellStyle name="20% - Accent1 3 4 3 3" xfId="2329"/>
    <cellStyle name="20% - Accent1 3 4 4" xfId="2330"/>
    <cellStyle name="20% - Accent1 3 4 4 2" xfId="2331"/>
    <cellStyle name="20% - Accent1 3 4 4 2 2" xfId="2332"/>
    <cellStyle name="20% - Accent1 3 4 4 3" xfId="2333"/>
    <cellStyle name="20% - Accent1 3 4 5" xfId="2334"/>
    <cellStyle name="20% - Accent1 3 4 5 2" xfId="2335"/>
    <cellStyle name="20% - Accent1 3 4 6" xfId="2336"/>
    <cellStyle name="20% - Accent1 3 4 7" xfId="2313"/>
    <cellStyle name="20% - Accent1 3 5" xfId="2337"/>
    <cellStyle name="20% - Accent1 3 5 2" xfId="2338"/>
    <cellStyle name="20% - Accent1 3 5 2 2" xfId="2339"/>
    <cellStyle name="20% - Accent1 3 5 2 2 2" xfId="2340"/>
    <cellStyle name="20% - Accent1 3 5 2 3" xfId="2341"/>
    <cellStyle name="20% - Accent1 3 5 3" xfId="2342"/>
    <cellStyle name="20% - Accent1 3 5 3 2" xfId="2343"/>
    <cellStyle name="20% - Accent1 3 5 3 2 2" xfId="2344"/>
    <cellStyle name="20% - Accent1 3 5 3 3" xfId="2345"/>
    <cellStyle name="20% - Accent1 3 5 4" xfId="2346"/>
    <cellStyle name="20% - Accent1 3 5 4 2" xfId="2347"/>
    <cellStyle name="20% - Accent1 3 5 5" xfId="2348"/>
    <cellStyle name="20% - Accent1 3 6" xfId="2349"/>
    <cellStyle name="20% - Accent1 3 6 2" xfId="2350"/>
    <cellStyle name="20% - Accent1 3 6 2 2" xfId="2351"/>
    <cellStyle name="20% - Accent1 3 6 3" xfId="2352"/>
    <cellStyle name="20% - Accent1 3 7" xfId="2353"/>
    <cellStyle name="20% - Accent1 3 7 2" xfId="2354"/>
    <cellStyle name="20% - Accent1 3 7 2 2" xfId="2355"/>
    <cellStyle name="20% - Accent1 3 7 3" xfId="2356"/>
    <cellStyle name="20% - Accent1 3 8" xfId="2357"/>
    <cellStyle name="20% - Accent1 3 8 2" xfId="2358"/>
    <cellStyle name="20% - Accent1 3 8 2 2" xfId="2359"/>
    <cellStyle name="20% - Accent1 3 8 3" xfId="2360"/>
    <cellStyle name="20% - Accent1 3 9" xfId="2361"/>
    <cellStyle name="20% - Accent1 3 9 2" xfId="2362"/>
    <cellStyle name="20% - Accent1 30" xfId="2363"/>
    <cellStyle name="20% - Accent1 30 2" xfId="2364"/>
    <cellStyle name="20% - Accent1 30 2 2" xfId="2365"/>
    <cellStyle name="20% - Accent1 30 3" xfId="2366"/>
    <cellStyle name="20% - Accent1 30 3 2" xfId="2367"/>
    <cellStyle name="20% - Accent1 30 4" xfId="2368"/>
    <cellStyle name="20% - Accent1 30 5" xfId="2369"/>
    <cellStyle name="20% - Accent1 31" xfId="2370"/>
    <cellStyle name="20% - Accent1 31 2" xfId="2371"/>
    <cellStyle name="20% - Accent1 31 2 2" xfId="2372"/>
    <cellStyle name="20% - Accent1 31 3" xfId="2373"/>
    <cellStyle name="20% - Accent1 31 3 2" xfId="2374"/>
    <cellStyle name="20% - Accent1 31 4" xfId="2375"/>
    <cellStyle name="20% - Accent1 31 5" xfId="2376"/>
    <cellStyle name="20% - Accent1 32" xfId="2377"/>
    <cellStyle name="20% - Accent1 32 2" xfId="2378"/>
    <cellStyle name="20% - Accent1 32 2 2" xfId="2379"/>
    <cellStyle name="20% - Accent1 32 3" xfId="2380"/>
    <cellStyle name="20% - Accent1 32 3 2" xfId="2381"/>
    <cellStyle name="20% - Accent1 32 4" xfId="2382"/>
    <cellStyle name="20% - Accent1 32 5" xfId="2383"/>
    <cellStyle name="20% - Accent1 33" xfId="2384"/>
    <cellStyle name="20% - Accent1 33 2" xfId="2385"/>
    <cellStyle name="20% - Accent1 33 2 2" xfId="2386"/>
    <cellStyle name="20% - Accent1 33 3" xfId="2387"/>
    <cellStyle name="20% - Accent1 33 3 2" xfId="2388"/>
    <cellStyle name="20% - Accent1 33 4" xfId="2389"/>
    <cellStyle name="20% - Accent1 33 5" xfId="2390"/>
    <cellStyle name="20% - Accent1 34" xfId="2391"/>
    <cellStyle name="20% - Accent1 34 2" xfId="2392"/>
    <cellStyle name="20% - Accent1 34 2 2" xfId="2393"/>
    <cellStyle name="20% - Accent1 34 3" xfId="2394"/>
    <cellStyle name="20% - Accent1 34 3 2" xfId="2395"/>
    <cellStyle name="20% - Accent1 34 4" xfId="2396"/>
    <cellStyle name="20% - Accent1 34 5" xfId="2397"/>
    <cellStyle name="20% - Accent1 35" xfId="2398"/>
    <cellStyle name="20% - Accent1 35 2" xfId="2399"/>
    <cellStyle name="20% - Accent1 35 2 2" xfId="2400"/>
    <cellStyle name="20% - Accent1 35 3" xfId="2401"/>
    <cellStyle name="20% - Accent1 35 3 2" xfId="2402"/>
    <cellStyle name="20% - Accent1 35 4" xfId="2403"/>
    <cellStyle name="20% - Accent1 35 5" xfId="2404"/>
    <cellStyle name="20% - Accent1 36" xfId="2405"/>
    <cellStyle name="20% - Accent1 36 2" xfId="2406"/>
    <cellStyle name="20% - Accent1 36 2 2" xfId="2407"/>
    <cellStyle name="20% - Accent1 36 3" xfId="2408"/>
    <cellStyle name="20% - Accent1 36 3 2" xfId="2409"/>
    <cellStyle name="20% - Accent1 36 4" xfId="2410"/>
    <cellStyle name="20% - Accent1 36 5" xfId="2411"/>
    <cellStyle name="20% - Accent1 37" xfId="2412"/>
    <cellStyle name="20% - Accent1 37 2" xfId="2413"/>
    <cellStyle name="20% - Accent1 37 2 2" xfId="2414"/>
    <cellStyle name="20% - Accent1 37 3" xfId="2415"/>
    <cellStyle name="20% - Accent1 37 3 2" xfId="2416"/>
    <cellStyle name="20% - Accent1 37 4" xfId="2417"/>
    <cellStyle name="20% - Accent1 37 5" xfId="2418"/>
    <cellStyle name="20% - Accent1 38" xfId="2419"/>
    <cellStyle name="20% - Accent1 38 2" xfId="2420"/>
    <cellStyle name="20% - Accent1 38 2 2" xfId="2421"/>
    <cellStyle name="20% - Accent1 38 3" xfId="2422"/>
    <cellStyle name="20% - Accent1 38 3 2" xfId="2423"/>
    <cellStyle name="20% - Accent1 38 4" xfId="2424"/>
    <cellStyle name="20% - Accent1 38 5" xfId="2425"/>
    <cellStyle name="20% - Accent1 39" xfId="2426"/>
    <cellStyle name="20% - Accent1 39 2" xfId="2427"/>
    <cellStyle name="20% - Accent1 39 2 2" xfId="2428"/>
    <cellStyle name="20% - Accent1 39 3" xfId="2429"/>
    <cellStyle name="20% - Accent1 39 3 2" xfId="2430"/>
    <cellStyle name="20% - Accent1 39 4" xfId="2431"/>
    <cellStyle name="20% - Accent1 39 5" xfId="2432"/>
    <cellStyle name="20% - Accent1 4" xfId="82"/>
    <cellStyle name="20% - Accent1 4 10" xfId="2434"/>
    <cellStyle name="20% - Accent1 4 10 2" xfId="2435"/>
    <cellStyle name="20% - Accent1 4 11" xfId="2436"/>
    <cellStyle name="20% - Accent1 4 12" xfId="2433"/>
    <cellStyle name="20% - Accent1 4 2" xfId="171"/>
    <cellStyle name="20% - Accent1 4 2 10" xfId="2437"/>
    <cellStyle name="20% - Accent1 4 2 2" xfId="347"/>
    <cellStyle name="20% - Accent1 4 2 2 2" xfId="2439"/>
    <cellStyle name="20% - Accent1 4 2 2 2 2" xfId="2440"/>
    <cellStyle name="20% - Accent1 4 2 2 2 2 2" xfId="2441"/>
    <cellStyle name="20% - Accent1 4 2 2 2 2 2 2" xfId="2442"/>
    <cellStyle name="20% - Accent1 4 2 2 2 2 2 2 2" xfId="2443"/>
    <cellStyle name="20% - Accent1 4 2 2 2 2 2 3" xfId="2444"/>
    <cellStyle name="20% - Accent1 4 2 2 2 2 3" xfId="2445"/>
    <cellStyle name="20% - Accent1 4 2 2 2 2 3 2" xfId="2446"/>
    <cellStyle name="20% - Accent1 4 2 2 2 2 3 2 2" xfId="2447"/>
    <cellStyle name="20% - Accent1 4 2 2 2 2 3 3" xfId="2448"/>
    <cellStyle name="20% - Accent1 4 2 2 2 2 4" xfId="2449"/>
    <cellStyle name="20% - Accent1 4 2 2 2 2 4 2" xfId="2450"/>
    <cellStyle name="20% - Accent1 4 2 2 2 2 5" xfId="2451"/>
    <cellStyle name="20% - Accent1 4 2 2 2 3" xfId="2452"/>
    <cellStyle name="20% - Accent1 4 2 2 2 3 2" xfId="2453"/>
    <cellStyle name="20% - Accent1 4 2 2 2 3 2 2" xfId="2454"/>
    <cellStyle name="20% - Accent1 4 2 2 2 3 3" xfId="2455"/>
    <cellStyle name="20% - Accent1 4 2 2 2 4" xfId="2456"/>
    <cellStyle name="20% - Accent1 4 2 2 2 4 2" xfId="2457"/>
    <cellStyle name="20% - Accent1 4 2 2 2 4 2 2" xfId="2458"/>
    <cellStyle name="20% - Accent1 4 2 2 2 4 3" xfId="2459"/>
    <cellStyle name="20% - Accent1 4 2 2 2 5" xfId="2460"/>
    <cellStyle name="20% - Accent1 4 2 2 2 5 2" xfId="2461"/>
    <cellStyle name="20% - Accent1 4 2 2 2 6" xfId="2462"/>
    <cellStyle name="20% - Accent1 4 2 2 3" xfId="2463"/>
    <cellStyle name="20% - Accent1 4 2 2 3 2" xfId="2464"/>
    <cellStyle name="20% - Accent1 4 2 2 3 2 2" xfId="2465"/>
    <cellStyle name="20% - Accent1 4 2 2 3 2 2 2" xfId="2466"/>
    <cellStyle name="20% - Accent1 4 2 2 3 2 3" xfId="2467"/>
    <cellStyle name="20% - Accent1 4 2 2 3 3" xfId="2468"/>
    <cellStyle name="20% - Accent1 4 2 2 3 3 2" xfId="2469"/>
    <cellStyle name="20% - Accent1 4 2 2 3 3 2 2" xfId="2470"/>
    <cellStyle name="20% - Accent1 4 2 2 3 3 3" xfId="2471"/>
    <cellStyle name="20% - Accent1 4 2 2 3 4" xfId="2472"/>
    <cellStyle name="20% - Accent1 4 2 2 3 4 2" xfId="2473"/>
    <cellStyle name="20% - Accent1 4 2 2 3 5" xfId="2474"/>
    <cellStyle name="20% - Accent1 4 2 2 4" xfId="2475"/>
    <cellStyle name="20% - Accent1 4 2 2 4 2" xfId="2476"/>
    <cellStyle name="20% - Accent1 4 2 2 4 2 2" xfId="2477"/>
    <cellStyle name="20% - Accent1 4 2 2 4 3" xfId="2478"/>
    <cellStyle name="20% - Accent1 4 2 2 5" xfId="2479"/>
    <cellStyle name="20% - Accent1 4 2 2 5 2" xfId="2480"/>
    <cellStyle name="20% - Accent1 4 2 2 5 2 2" xfId="2481"/>
    <cellStyle name="20% - Accent1 4 2 2 5 3" xfId="2482"/>
    <cellStyle name="20% - Accent1 4 2 2 6" xfId="2483"/>
    <cellStyle name="20% - Accent1 4 2 2 6 2" xfId="2484"/>
    <cellStyle name="20% - Accent1 4 2 2 6 2 2" xfId="2485"/>
    <cellStyle name="20% - Accent1 4 2 2 6 3" xfId="2486"/>
    <cellStyle name="20% - Accent1 4 2 2 7" xfId="2487"/>
    <cellStyle name="20% - Accent1 4 2 2 7 2" xfId="2488"/>
    <cellStyle name="20% - Accent1 4 2 2 8" xfId="2489"/>
    <cellStyle name="20% - Accent1 4 2 2 9" xfId="2438"/>
    <cellStyle name="20% - Accent1 4 2 3" xfId="2490"/>
    <cellStyle name="20% - Accent1 4 2 3 2" xfId="2491"/>
    <cellStyle name="20% - Accent1 4 2 3 2 2" xfId="2492"/>
    <cellStyle name="20% - Accent1 4 2 3 2 2 2" xfId="2493"/>
    <cellStyle name="20% - Accent1 4 2 3 2 2 2 2" xfId="2494"/>
    <cellStyle name="20% - Accent1 4 2 3 2 2 3" xfId="2495"/>
    <cellStyle name="20% - Accent1 4 2 3 2 3" xfId="2496"/>
    <cellStyle name="20% - Accent1 4 2 3 2 3 2" xfId="2497"/>
    <cellStyle name="20% - Accent1 4 2 3 2 3 2 2" xfId="2498"/>
    <cellStyle name="20% - Accent1 4 2 3 2 3 3" xfId="2499"/>
    <cellStyle name="20% - Accent1 4 2 3 2 4" xfId="2500"/>
    <cellStyle name="20% - Accent1 4 2 3 2 4 2" xfId="2501"/>
    <cellStyle name="20% - Accent1 4 2 3 2 5" xfId="2502"/>
    <cellStyle name="20% - Accent1 4 2 3 3" xfId="2503"/>
    <cellStyle name="20% - Accent1 4 2 3 3 2" xfId="2504"/>
    <cellStyle name="20% - Accent1 4 2 3 3 2 2" xfId="2505"/>
    <cellStyle name="20% - Accent1 4 2 3 3 3" xfId="2506"/>
    <cellStyle name="20% - Accent1 4 2 3 4" xfId="2507"/>
    <cellStyle name="20% - Accent1 4 2 3 4 2" xfId="2508"/>
    <cellStyle name="20% - Accent1 4 2 3 4 2 2" xfId="2509"/>
    <cellStyle name="20% - Accent1 4 2 3 4 3" xfId="2510"/>
    <cellStyle name="20% - Accent1 4 2 3 5" xfId="2511"/>
    <cellStyle name="20% - Accent1 4 2 3 5 2" xfId="2512"/>
    <cellStyle name="20% - Accent1 4 2 3 6" xfId="2513"/>
    <cellStyle name="20% - Accent1 4 2 4" xfId="2514"/>
    <cellStyle name="20% - Accent1 4 2 4 2" xfId="2515"/>
    <cellStyle name="20% - Accent1 4 2 4 2 2" xfId="2516"/>
    <cellStyle name="20% - Accent1 4 2 4 2 2 2" xfId="2517"/>
    <cellStyle name="20% - Accent1 4 2 4 2 3" xfId="2518"/>
    <cellStyle name="20% - Accent1 4 2 4 3" xfId="2519"/>
    <cellStyle name="20% - Accent1 4 2 4 3 2" xfId="2520"/>
    <cellStyle name="20% - Accent1 4 2 4 3 2 2" xfId="2521"/>
    <cellStyle name="20% - Accent1 4 2 4 3 3" xfId="2522"/>
    <cellStyle name="20% - Accent1 4 2 4 4" xfId="2523"/>
    <cellStyle name="20% - Accent1 4 2 4 4 2" xfId="2524"/>
    <cellStyle name="20% - Accent1 4 2 4 5" xfId="2525"/>
    <cellStyle name="20% - Accent1 4 2 5" xfId="2526"/>
    <cellStyle name="20% - Accent1 4 2 5 2" xfId="2527"/>
    <cellStyle name="20% - Accent1 4 2 5 2 2" xfId="2528"/>
    <cellStyle name="20% - Accent1 4 2 5 3" xfId="2529"/>
    <cellStyle name="20% - Accent1 4 2 6" xfId="2530"/>
    <cellStyle name="20% - Accent1 4 2 6 2" xfId="2531"/>
    <cellStyle name="20% - Accent1 4 2 6 2 2" xfId="2532"/>
    <cellStyle name="20% - Accent1 4 2 6 3" xfId="2533"/>
    <cellStyle name="20% - Accent1 4 2 7" xfId="2534"/>
    <cellStyle name="20% - Accent1 4 2 7 2" xfId="2535"/>
    <cellStyle name="20% - Accent1 4 2 7 2 2" xfId="2536"/>
    <cellStyle name="20% - Accent1 4 2 7 3" xfId="2537"/>
    <cellStyle name="20% - Accent1 4 2 8" xfId="2538"/>
    <cellStyle name="20% - Accent1 4 2 8 2" xfId="2539"/>
    <cellStyle name="20% - Accent1 4 2 9" xfId="2540"/>
    <cellStyle name="20% - Accent1 4 3" xfId="259"/>
    <cellStyle name="20% - Accent1 4 3 2" xfId="2542"/>
    <cellStyle name="20% - Accent1 4 3 2 2" xfId="2543"/>
    <cellStyle name="20% - Accent1 4 3 2 2 2" xfId="2544"/>
    <cellStyle name="20% - Accent1 4 3 2 2 2 2" xfId="2545"/>
    <cellStyle name="20% - Accent1 4 3 2 2 2 2 2" xfId="2546"/>
    <cellStyle name="20% - Accent1 4 3 2 2 2 3" xfId="2547"/>
    <cellStyle name="20% - Accent1 4 3 2 2 3" xfId="2548"/>
    <cellStyle name="20% - Accent1 4 3 2 2 3 2" xfId="2549"/>
    <cellStyle name="20% - Accent1 4 3 2 2 3 2 2" xfId="2550"/>
    <cellStyle name="20% - Accent1 4 3 2 2 3 3" xfId="2551"/>
    <cellStyle name="20% - Accent1 4 3 2 2 4" xfId="2552"/>
    <cellStyle name="20% - Accent1 4 3 2 2 4 2" xfId="2553"/>
    <cellStyle name="20% - Accent1 4 3 2 2 5" xfId="2554"/>
    <cellStyle name="20% - Accent1 4 3 2 3" xfId="2555"/>
    <cellStyle name="20% - Accent1 4 3 2 3 2" xfId="2556"/>
    <cellStyle name="20% - Accent1 4 3 2 3 2 2" xfId="2557"/>
    <cellStyle name="20% - Accent1 4 3 2 3 3" xfId="2558"/>
    <cellStyle name="20% - Accent1 4 3 2 4" xfId="2559"/>
    <cellStyle name="20% - Accent1 4 3 2 4 2" xfId="2560"/>
    <cellStyle name="20% - Accent1 4 3 2 4 2 2" xfId="2561"/>
    <cellStyle name="20% - Accent1 4 3 2 4 3" xfId="2562"/>
    <cellStyle name="20% - Accent1 4 3 2 5" xfId="2563"/>
    <cellStyle name="20% - Accent1 4 3 2 5 2" xfId="2564"/>
    <cellStyle name="20% - Accent1 4 3 2 6" xfId="2565"/>
    <cellStyle name="20% - Accent1 4 3 3" xfId="2566"/>
    <cellStyle name="20% - Accent1 4 3 3 2" xfId="2567"/>
    <cellStyle name="20% - Accent1 4 3 3 2 2" xfId="2568"/>
    <cellStyle name="20% - Accent1 4 3 3 2 2 2" xfId="2569"/>
    <cellStyle name="20% - Accent1 4 3 3 2 3" xfId="2570"/>
    <cellStyle name="20% - Accent1 4 3 3 3" xfId="2571"/>
    <cellStyle name="20% - Accent1 4 3 3 3 2" xfId="2572"/>
    <cellStyle name="20% - Accent1 4 3 3 3 2 2" xfId="2573"/>
    <cellStyle name="20% - Accent1 4 3 3 3 3" xfId="2574"/>
    <cellStyle name="20% - Accent1 4 3 3 4" xfId="2575"/>
    <cellStyle name="20% - Accent1 4 3 3 4 2" xfId="2576"/>
    <cellStyle name="20% - Accent1 4 3 3 5" xfId="2577"/>
    <cellStyle name="20% - Accent1 4 3 4" xfId="2578"/>
    <cellStyle name="20% - Accent1 4 3 4 2" xfId="2579"/>
    <cellStyle name="20% - Accent1 4 3 4 2 2" xfId="2580"/>
    <cellStyle name="20% - Accent1 4 3 4 3" xfId="2581"/>
    <cellStyle name="20% - Accent1 4 3 5" xfId="2582"/>
    <cellStyle name="20% - Accent1 4 3 5 2" xfId="2583"/>
    <cellStyle name="20% - Accent1 4 3 5 2 2" xfId="2584"/>
    <cellStyle name="20% - Accent1 4 3 5 3" xfId="2585"/>
    <cellStyle name="20% - Accent1 4 3 6" xfId="2586"/>
    <cellStyle name="20% - Accent1 4 3 6 2" xfId="2587"/>
    <cellStyle name="20% - Accent1 4 3 6 2 2" xfId="2588"/>
    <cellStyle name="20% - Accent1 4 3 6 3" xfId="2589"/>
    <cellStyle name="20% - Accent1 4 3 7" xfId="2590"/>
    <cellStyle name="20% - Accent1 4 3 7 2" xfId="2591"/>
    <cellStyle name="20% - Accent1 4 3 8" xfId="2592"/>
    <cellStyle name="20% - Accent1 4 3 9" xfId="2541"/>
    <cellStyle name="20% - Accent1 4 4" xfId="2593"/>
    <cellStyle name="20% - Accent1 4 4 2" xfId="2594"/>
    <cellStyle name="20% - Accent1 4 4 2 2" xfId="2595"/>
    <cellStyle name="20% - Accent1 4 4 2 2 2" xfId="2596"/>
    <cellStyle name="20% - Accent1 4 4 2 2 2 2" xfId="2597"/>
    <cellStyle name="20% - Accent1 4 4 2 2 3" xfId="2598"/>
    <cellStyle name="20% - Accent1 4 4 2 3" xfId="2599"/>
    <cellStyle name="20% - Accent1 4 4 2 3 2" xfId="2600"/>
    <cellStyle name="20% - Accent1 4 4 2 3 2 2" xfId="2601"/>
    <cellStyle name="20% - Accent1 4 4 2 3 3" xfId="2602"/>
    <cellStyle name="20% - Accent1 4 4 2 4" xfId="2603"/>
    <cellStyle name="20% - Accent1 4 4 2 4 2" xfId="2604"/>
    <cellStyle name="20% - Accent1 4 4 2 5" xfId="2605"/>
    <cellStyle name="20% - Accent1 4 4 3" xfId="2606"/>
    <cellStyle name="20% - Accent1 4 4 3 2" xfId="2607"/>
    <cellStyle name="20% - Accent1 4 4 3 2 2" xfId="2608"/>
    <cellStyle name="20% - Accent1 4 4 3 3" xfId="2609"/>
    <cellStyle name="20% - Accent1 4 4 4" xfId="2610"/>
    <cellStyle name="20% - Accent1 4 4 4 2" xfId="2611"/>
    <cellStyle name="20% - Accent1 4 4 4 2 2" xfId="2612"/>
    <cellStyle name="20% - Accent1 4 4 4 3" xfId="2613"/>
    <cellStyle name="20% - Accent1 4 4 5" xfId="2614"/>
    <cellStyle name="20% - Accent1 4 4 5 2" xfId="2615"/>
    <cellStyle name="20% - Accent1 4 4 6" xfId="2616"/>
    <cellStyle name="20% - Accent1 4 5" xfId="2617"/>
    <cellStyle name="20% - Accent1 4 5 2" xfId="2618"/>
    <cellStyle name="20% - Accent1 4 5 2 2" xfId="2619"/>
    <cellStyle name="20% - Accent1 4 5 2 2 2" xfId="2620"/>
    <cellStyle name="20% - Accent1 4 5 2 3" xfId="2621"/>
    <cellStyle name="20% - Accent1 4 5 3" xfId="2622"/>
    <cellStyle name="20% - Accent1 4 5 3 2" xfId="2623"/>
    <cellStyle name="20% - Accent1 4 5 3 2 2" xfId="2624"/>
    <cellStyle name="20% - Accent1 4 5 3 3" xfId="2625"/>
    <cellStyle name="20% - Accent1 4 5 4" xfId="2626"/>
    <cellStyle name="20% - Accent1 4 5 4 2" xfId="2627"/>
    <cellStyle name="20% - Accent1 4 5 5" xfId="2628"/>
    <cellStyle name="20% - Accent1 4 6" xfId="2629"/>
    <cellStyle name="20% - Accent1 4 6 2" xfId="2630"/>
    <cellStyle name="20% - Accent1 4 6 2 2" xfId="2631"/>
    <cellStyle name="20% - Accent1 4 6 3" xfId="2632"/>
    <cellStyle name="20% - Accent1 4 7" xfId="2633"/>
    <cellStyle name="20% - Accent1 4 7 2" xfId="2634"/>
    <cellStyle name="20% - Accent1 4 7 2 2" xfId="2635"/>
    <cellStyle name="20% - Accent1 4 7 3" xfId="2636"/>
    <cellStyle name="20% - Accent1 4 8" xfId="2637"/>
    <cellStyle name="20% - Accent1 4 8 2" xfId="2638"/>
    <cellStyle name="20% - Accent1 4 8 2 2" xfId="2639"/>
    <cellStyle name="20% - Accent1 4 8 3" xfId="2640"/>
    <cellStyle name="20% - Accent1 4 9" xfId="2641"/>
    <cellStyle name="20% - Accent1 4 9 2" xfId="2642"/>
    <cellStyle name="20% - Accent1 40" xfId="2643"/>
    <cellStyle name="20% - Accent1 40 2" xfId="2644"/>
    <cellStyle name="20% - Accent1 40 2 2" xfId="2645"/>
    <cellStyle name="20% - Accent1 40 3" xfId="2646"/>
    <cellStyle name="20% - Accent1 40 3 2" xfId="2647"/>
    <cellStyle name="20% - Accent1 40 4" xfId="2648"/>
    <cellStyle name="20% - Accent1 40 5" xfId="2649"/>
    <cellStyle name="20% - Accent1 41" xfId="2650"/>
    <cellStyle name="20% - Accent1 41 2" xfId="2651"/>
    <cellStyle name="20% - Accent1 41 2 2" xfId="2652"/>
    <cellStyle name="20% - Accent1 41 3" xfId="2653"/>
    <cellStyle name="20% - Accent1 41 3 2" xfId="2654"/>
    <cellStyle name="20% - Accent1 41 4" xfId="2655"/>
    <cellStyle name="20% - Accent1 41 5" xfId="2656"/>
    <cellStyle name="20% - Accent1 42" xfId="2657"/>
    <cellStyle name="20% - Accent1 42 2" xfId="2658"/>
    <cellStyle name="20% - Accent1 42 2 2" xfId="2659"/>
    <cellStyle name="20% - Accent1 42 3" xfId="2660"/>
    <cellStyle name="20% - Accent1 42 3 2" xfId="2661"/>
    <cellStyle name="20% - Accent1 42 4" xfId="2662"/>
    <cellStyle name="20% - Accent1 42 5" xfId="2663"/>
    <cellStyle name="20% - Accent1 43" xfId="2664"/>
    <cellStyle name="20% - Accent1 43 2" xfId="2665"/>
    <cellStyle name="20% - Accent1 43 2 2" xfId="2666"/>
    <cellStyle name="20% - Accent1 43 3" xfId="2667"/>
    <cellStyle name="20% - Accent1 43 3 2" xfId="2668"/>
    <cellStyle name="20% - Accent1 43 4" xfId="2669"/>
    <cellStyle name="20% - Accent1 44" xfId="2670"/>
    <cellStyle name="20% - Accent1 44 2" xfId="2671"/>
    <cellStyle name="20% - Accent1 44 2 2" xfId="2672"/>
    <cellStyle name="20% - Accent1 44 3" xfId="2673"/>
    <cellStyle name="20% - Accent1 44 3 2" xfId="2674"/>
    <cellStyle name="20% - Accent1 44 4" xfId="2675"/>
    <cellStyle name="20% - Accent1 45" xfId="2676"/>
    <cellStyle name="20% - Accent1 45 2" xfId="2677"/>
    <cellStyle name="20% - Accent1 45 2 2" xfId="2678"/>
    <cellStyle name="20% - Accent1 45 3" xfId="2679"/>
    <cellStyle name="20% - Accent1 45 3 2" xfId="2680"/>
    <cellStyle name="20% - Accent1 45 4" xfId="2681"/>
    <cellStyle name="20% - Accent1 46" xfId="2682"/>
    <cellStyle name="20% - Accent1 46 2" xfId="2683"/>
    <cellStyle name="20% - Accent1 46 2 2" xfId="2684"/>
    <cellStyle name="20% - Accent1 46 3" xfId="2685"/>
    <cellStyle name="20% - Accent1 46 3 2" xfId="2686"/>
    <cellStyle name="20% - Accent1 46 4" xfId="2687"/>
    <cellStyle name="20% - Accent1 47" xfId="2688"/>
    <cellStyle name="20% - Accent1 47 2" xfId="2689"/>
    <cellStyle name="20% - Accent1 47 2 2" xfId="2690"/>
    <cellStyle name="20% - Accent1 47 3" xfId="2691"/>
    <cellStyle name="20% - Accent1 47 3 2" xfId="2692"/>
    <cellStyle name="20% - Accent1 47 4" xfId="2693"/>
    <cellStyle name="20% - Accent1 48" xfId="2694"/>
    <cellStyle name="20% - Accent1 48 2" xfId="2695"/>
    <cellStyle name="20% - Accent1 48 2 2" xfId="2696"/>
    <cellStyle name="20% - Accent1 48 3" xfId="2697"/>
    <cellStyle name="20% - Accent1 48 3 2" xfId="2698"/>
    <cellStyle name="20% - Accent1 48 4" xfId="2699"/>
    <cellStyle name="20% - Accent1 49" xfId="2700"/>
    <cellStyle name="20% - Accent1 49 2" xfId="2701"/>
    <cellStyle name="20% - Accent1 49 2 2" xfId="2702"/>
    <cellStyle name="20% - Accent1 49 3" xfId="2703"/>
    <cellStyle name="20% - Accent1 49 3 2" xfId="2704"/>
    <cellStyle name="20% - Accent1 49 4" xfId="2705"/>
    <cellStyle name="20% - Accent1 5" xfId="127"/>
    <cellStyle name="20% - Accent1 5 10" xfId="2707"/>
    <cellStyle name="20% - Accent1 5 10 2" xfId="2708"/>
    <cellStyle name="20% - Accent1 5 11" xfId="2709"/>
    <cellStyle name="20% - Accent1 5 12" xfId="2706"/>
    <cellStyle name="20% - Accent1 5 2" xfId="303"/>
    <cellStyle name="20% - Accent1 5 2 10" xfId="2710"/>
    <cellStyle name="20% - Accent1 5 2 2" xfId="2711"/>
    <cellStyle name="20% - Accent1 5 2 2 2" xfId="2712"/>
    <cellStyle name="20% - Accent1 5 2 2 2 2" xfId="2713"/>
    <cellStyle name="20% - Accent1 5 2 2 2 2 2" xfId="2714"/>
    <cellStyle name="20% - Accent1 5 2 2 2 2 2 2" xfId="2715"/>
    <cellStyle name="20% - Accent1 5 2 2 2 2 2 2 2" xfId="2716"/>
    <cellStyle name="20% - Accent1 5 2 2 2 2 2 3" xfId="2717"/>
    <cellStyle name="20% - Accent1 5 2 2 2 2 3" xfId="2718"/>
    <cellStyle name="20% - Accent1 5 2 2 2 2 3 2" xfId="2719"/>
    <cellStyle name="20% - Accent1 5 2 2 2 2 3 2 2" xfId="2720"/>
    <cellStyle name="20% - Accent1 5 2 2 2 2 3 3" xfId="2721"/>
    <cellStyle name="20% - Accent1 5 2 2 2 2 4" xfId="2722"/>
    <cellStyle name="20% - Accent1 5 2 2 2 2 4 2" xfId="2723"/>
    <cellStyle name="20% - Accent1 5 2 2 2 2 5" xfId="2724"/>
    <cellStyle name="20% - Accent1 5 2 2 2 3" xfId="2725"/>
    <cellStyle name="20% - Accent1 5 2 2 2 3 2" xfId="2726"/>
    <cellStyle name="20% - Accent1 5 2 2 2 3 2 2" xfId="2727"/>
    <cellStyle name="20% - Accent1 5 2 2 2 3 3" xfId="2728"/>
    <cellStyle name="20% - Accent1 5 2 2 2 4" xfId="2729"/>
    <cellStyle name="20% - Accent1 5 2 2 2 4 2" xfId="2730"/>
    <cellStyle name="20% - Accent1 5 2 2 2 4 2 2" xfId="2731"/>
    <cellStyle name="20% - Accent1 5 2 2 2 4 3" xfId="2732"/>
    <cellStyle name="20% - Accent1 5 2 2 2 5" xfId="2733"/>
    <cellStyle name="20% - Accent1 5 2 2 2 5 2" xfId="2734"/>
    <cellStyle name="20% - Accent1 5 2 2 2 6" xfId="2735"/>
    <cellStyle name="20% - Accent1 5 2 2 3" xfId="2736"/>
    <cellStyle name="20% - Accent1 5 2 2 3 2" xfId="2737"/>
    <cellStyle name="20% - Accent1 5 2 2 3 2 2" xfId="2738"/>
    <cellStyle name="20% - Accent1 5 2 2 3 2 2 2" xfId="2739"/>
    <cellStyle name="20% - Accent1 5 2 2 3 2 3" xfId="2740"/>
    <cellStyle name="20% - Accent1 5 2 2 3 3" xfId="2741"/>
    <cellStyle name="20% - Accent1 5 2 2 3 3 2" xfId="2742"/>
    <cellStyle name="20% - Accent1 5 2 2 3 3 2 2" xfId="2743"/>
    <cellStyle name="20% - Accent1 5 2 2 3 3 3" xfId="2744"/>
    <cellStyle name="20% - Accent1 5 2 2 3 4" xfId="2745"/>
    <cellStyle name="20% - Accent1 5 2 2 3 4 2" xfId="2746"/>
    <cellStyle name="20% - Accent1 5 2 2 3 5" xfId="2747"/>
    <cellStyle name="20% - Accent1 5 2 2 4" xfId="2748"/>
    <cellStyle name="20% - Accent1 5 2 2 4 2" xfId="2749"/>
    <cellStyle name="20% - Accent1 5 2 2 4 2 2" xfId="2750"/>
    <cellStyle name="20% - Accent1 5 2 2 4 3" xfId="2751"/>
    <cellStyle name="20% - Accent1 5 2 2 5" xfId="2752"/>
    <cellStyle name="20% - Accent1 5 2 2 5 2" xfId="2753"/>
    <cellStyle name="20% - Accent1 5 2 2 5 2 2" xfId="2754"/>
    <cellStyle name="20% - Accent1 5 2 2 5 3" xfId="2755"/>
    <cellStyle name="20% - Accent1 5 2 2 6" xfId="2756"/>
    <cellStyle name="20% - Accent1 5 2 2 6 2" xfId="2757"/>
    <cellStyle name="20% - Accent1 5 2 2 6 2 2" xfId="2758"/>
    <cellStyle name="20% - Accent1 5 2 2 6 3" xfId="2759"/>
    <cellStyle name="20% - Accent1 5 2 2 7" xfId="2760"/>
    <cellStyle name="20% - Accent1 5 2 2 7 2" xfId="2761"/>
    <cellStyle name="20% - Accent1 5 2 2 8" xfId="2762"/>
    <cellStyle name="20% - Accent1 5 2 3" xfId="2763"/>
    <cellStyle name="20% - Accent1 5 2 3 2" xfId="2764"/>
    <cellStyle name="20% - Accent1 5 2 3 2 2" xfId="2765"/>
    <cellStyle name="20% - Accent1 5 2 3 2 2 2" xfId="2766"/>
    <cellStyle name="20% - Accent1 5 2 3 2 2 2 2" xfId="2767"/>
    <cellStyle name="20% - Accent1 5 2 3 2 2 3" xfId="2768"/>
    <cellStyle name="20% - Accent1 5 2 3 2 3" xfId="2769"/>
    <cellStyle name="20% - Accent1 5 2 3 2 3 2" xfId="2770"/>
    <cellStyle name="20% - Accent1 5 2 3 2 3 2 2" xfId="2771"/>
    <cellStyle name="20% - Accent1 5 2 3 2 3 3" xfId="2772"/>
    <cellStyle name="20% - Accent1 5 2 3 2 4" xfId="2773"/>
    <cellStyle name="20% - Accent1 5 2 3 2 4 2" xfId="2774"/>
    <cellStyle name="20% - Accent1 5 2 3 2 5" xfId="2775"/>
    <cellStyle name="20% - Accent1 5 2 3 3" xfId="2776"/>
    <cellStyle name="20% - Accent1 5 2 3 3 2" xfId="2777"/>
    <cellStyle name="20% - Accent1 5 2 3 3 2 2" xfId="2778"/>
    <cellStyle name="20% - Accent1 5 2 3 3 3" xfId="2779"/>
    <cellStyle name="20% - Accent1 5 2 3 4" xfId="2780"/>
    <cellStyle name="20% - Accent1 5 2 3 4 2" xfId="2781"/>
    <cellStyle name="20% - Accent1 5 2 3 4 2 2" xfId="2782"/>
    <cellStyle name="20% - Accent1 5 2 3 4 3" xfId="2783"/>
    <cellStyle name="20% - Accent1 5 2 3 5" xfId="2784"/>
    <cellStyle name="20% - Accent1 5 2 3 5 2" xfId="2785"/>
    <cellStyle name="20% - Accent1 5 2 3 6" xfId="2786"/>
    <cellStyle name="20% - Accent1 5 2 4" xfId="2787"/>
    <cellStyle name="20% - Accent1 5 2 4 2" xfId="2788"/>
    <cellStyle name="20% - Accent1 5 2 4 2 2" xfId="2789"/>
    <cellStyle name="20% - Accent1 5 2 4 2 2 2" xfId="2790"/>
    <cellStyle name="20% - Accent1 5 2 4 2 3" xfId="2791"/>
    <cellStyle name="20% - Accent1 5 2 4 3" xfId="2792"/>
    <cellStyle name="20% - Accent1 5 2 4 3 2" xfId="2793"/>
    <cellStyle name="20% - Accent1 5 2 4 3 2 2" xfId="2794"/>
    <cellStyle name="20% - Accent1 5 2 4 3 3" xfId="2795"/>
    <cellStyle name="20% - Accent1 5 2 4 4" xfId="2796"/>
    <cellStyle name="20% - Accent1 5 2 4 4 2" xfId="2797"/>
    <cellStyle name="20% - Accent1 5 2 4 5" xfId="2798"/>
    <cellStyle name="20% - Accent1 5 2 5" xfId="2799"/>
    <cellStyle name="20% - Accent1 5 2 5 2" xfId="2800"/>
    <cellStyle name="20% - Accent1 5 2 5 2 2" xfId="2801"/>
    <cellStyle name="20% - Accent1 5 2 5 3" xfId="2802"/>
    <cellStyle name="20% - Accent1 5 2 6" xfId="2803"/>
    <cellStyle name="20% - Accent1 5 2 6 2" xfId="2804"/>
    <cellStyle name="20% - Accent1 5 2 6 2 2" xfId="2805"/>
    <cellStyle name="20% - Accent1 5 2 6 3" xfId="2806"/>
    <cellStyle name="20% - Accent1 5 2 7" xfId="2807"/>
    <cellStyle name="20% - Accent1 5 2 7 2" xfId="2808"/>
    <cellStyle name="20% - Accent1 5 2 7 2 2" xfId="2809"/>
    <cellStyle name="20% - Accent1 5 2 7 3" xfId="2810"/>
    <cellStyle name="20% - Accent1 5 2 8" xfId="2811"/>
    <cellStyle name="20% - Accent1 5 2 8 2" xfId="2812"/>
    <cellStyle name="20% - Accent1 5 2 9" xfId="2813"/>
    <cellStyle name="20% - Accent1 5 3" xfId="2814"/>
    <cellStyle name="20% - Accent1 5 3 2" xfId="2815"/>
    <cellStyle name="20% - Accent1 5 3 2 2" xfId="2816"/>
    <cellStyle name="20% - Accent1 5 3 2 2 2" xfId="2817"/>
    <cellStyle name="20% - Accent1 5 3 2 2 2 2" xfId="2818"/>
    <cellStyle name="20% - Accent1 5 3 2 2 2 2 2" xfId="2819"/>
    <cellStyle name="20% - Accent1 5 3 2 2 2 3" xfId="2820"/>
    <cellStyle name="20% - Accent1 5 3 2 2 3" xfId="2821"/>
    <cellStyle name="20% - Accent1 5 3 2 2 3 2" xfId="2822"/>
    <cellStyle name="20% - Accent1 5 3 2 2 3 2 2" xfId="2823"/>
    <cellStyle name="20% - Accent1 5 3 2 2 3 3" xfId="2824"/>
    <cellStyle name="20% - Accent1 5 3 2 2 4" xfId="2825"/>
    <cellStyle name="20% - Accent1 5 3 2 2 4 2" xfId="2826"/>
    <cellStyle name="20% - Accent1 5 3 2 2 5" xfId="2827"/>
    <cellStyle name="20% - Accent1 5 3 2 3" xfId="2828"/>
    <cellStyle name="20% - Accent1 5 3 2 3 2" xfId="2829"/>
    <cellStyle name="20% - Accent1 5 3 2 3 2 2" xfId="2830"/>
    <cellStyle name="20% - Accent1 5 3 2 3 3" xfId="2831"/>
    <cellStyle name="20% - Accent1 5 3 2 4" xfId="2832"/>
    <cellStyle name="20% - Accent1 5 3 2 4 2" xfId="2833"/>
    <cellStyle name="20% - Accent1 5 3 2 4 2 2" xfId="2834"/>
    <cellStyle name="20% - Accent1 5 3 2 4 3" xfId="2835"/>
    <cellStyle name="20% - Accent1 5 3 2 5" xfId="2836"/>
    <cellStyle name="20% - Accent1 5 3 2 5 2" xfId="2837"/>
    <cellStyle name="20% - Accent1 5 3 2 6" xfId="2838"/>
    <cellStyle name="20% - Accent1 5 3 3" xfId="2839"/>
    <cellStyle name="20% - Accent1 5 3 3 2" xfId="2840"/>
    <cellStyle name="20% - Accent1 5 3 3 2 2" xfId="2841"/>
    <cellStyle name="20% - Accent1 5 3 3 2 2 2" xfId="2842"/>
    <cellStyle name="20% - Accent1 5 3 3 2 3" xfId="2843"/>
    <cellStyle name="20% - Accent1 5 3 3 3" xfId="2844"/>
    <cellStyle name="20% - Accent1 5 3 3 3 2" xfId="2845"/>
    <cellStyle name="20% - Accent1 5 3 3 3 2 2" xfId="2846"/>
    <cellStyle name="20% - Accent1 5 3 3 3 3" xfId="2847"/>
    <cellStyle name="20% - Accent1 5 3 3 4" xfId="2848"/>
    <cellStyle name="20% - Accent1 5 3 3 4 2" xfId="2849"/>
    <cellStyle name="20% - Accent1 5 3 3 5" xfId="2850"/>
    <cellStyle name="20% - Accent1 5 3 4" xfId="2851"/>
    <cellStyle name="20% - Accent1 5 3 4 2" xfId="2852"/>
    <cellStyle name="20% - Accent1 5 3 4 2 2" xfId="2853"/>
    <cellStyle name="20% - Accent1 5 3 4 3" xfId="2854"/>
    <cellStyle name="20% - Accent1 5 3 5" xfId="2855"/>
    <cellStyle name="20% - Accent1 5 3 5 2" xfId="2856"/>
    <cellStyle name="20% - Accent1 5 3 5 2 2" xfId="2857"/>
    <cellStyle name="20% - Accent1 5 3 5 3" xfId="2858"/>
    <cellStyle name="20% - Accent1 5 3 6" xfId="2859"/>
    <cellStyle name="20% - Accent1 5 3 6 2" xfId="2860"/>
    <cellStyle name="20% - Accent1 5 3 6 2 2" xfId="2861"/>
    <cellStyle name="20% - Accent1 5 3 6 3" xfId="2862"/>
    <cellStyle name="20% - Accent1 5 3 7" xfId="2863"/>
    <cellStyle name="20% - Accent1 5 3 7 2" xfId="2864"/>
    <cellStyle name="20% - Accent1 5 3 8" xfId="2865"/>
    <cellStyle name="20% - Accent1 5 4" xfId="2866"/>
    <cellStyle name="20% - Accent1 5 4 2" xfId="2867"/>
    <cellStyle name="20% - Accent1 5 4 2 2" xfId="2868"/>
    <cellStyle name="20% - Accent1 5 4 2 2 2" xfId="2869"/>
    <cellStyle name="20% - Accent1 5 4 2 2 2 2" xfId="2870"/>
    <cellStyle name="20% - Accent1 5 4 2 2 3" xfId="2871"/>
    <cellStyle name="20% - Accent1 5 4 2 3" xfId="2872"/>
    <cellStyle name="20% - Accent1 5 4 2 3 2" xfId="2873"/>
    <cellStyle name="20% - Accent1 5 4 2 3 2 2" xfId="2874"/>
    <cellStyle name="20% - Accent1 5 4 2 3 3" xfId="2875"/>
    <cellStyle name="20% - Accent1 5 4 2 4" xfId="2876"/>
    <cellStyle name="20% - Accent1 5 4 2 4 2" xfId="2877"/>
    <cellStyle name="20% - Accent1 5 4 2 5" xfId="2878"/>
    <cellStyle name="20% - Accent1 5 4 3" xfId="2879"/>
    <cellStyle name="20% - Accent1 5 4 3 2" xfId="2880"/>
    <cellStyle name="20% - Accent1 5 4 3 2 2" xfId="2881"/>
    <cellStyle name="20% - Accent1 5 4 3 3" xfId="2882"/>
    <cellStyle name="20% - Accent1 5 4 4" xfId="2883"/>
    <cellStyle name="20% - Accent1 5 4 4 2" xfId="2884"/>
    <cellStyle name="20% - Accent1 5 4 4 2 2" xfId="2885"/>
    <cellStyle name="20% - Accent1 5 4 4 3" xfId="2886"/>
    <cellStyle name="20% - Accent1 5 4 5" xfId="2887"/>
    <cellStyle name="20% - Accent1 5 4 5 2" xfId="2888"/>
    <cellStyle name="20% - Accent1 5 4 6" xfId="2889"/>
    <cellStyle name="20% - Accent1 5 5" xfId="2890"/>
    <cellStyle name="20% - Accent1 5 5 2" xfId="2891"/>
    <cellStyle name="20% - Accent1 5 5 2 2" xfId="2892"/>
    <cellStyle name="20% - Accent1 5 5 2 2 2" xfId="2893"/>
    <cellStyle name="20% - Accent1 5 5 2 3" xfId="2894"/>
    <cellStyle name="20% - Accent1 5 5 3" xfId="2895"/>
    <cellStyle name="20% - Accent1 5 5 3 2" xfId="2896"/>
    <cellStyle name="20% - Accent1 5 5 3 2 2" xfId="2897"/>
    <cellStyle name="20% - Accent1 5 5 3 3" xfId="2898"/>
    <cellStyle name="20% - Accent1 5 5 4" xfId="2899"/>
    <cellStyle name="20% - Accent1 5 5 4 2" xfId="2900"/>
    <cellStyle name="20% - Accent1 5 5 5" xfId="2901"/>
    <cellStyle name="20% - Accent1 5 6" xfId="2902"/>
    <cellStyle name="20% - Accent1 5 6 2" xfId="2903"/>
    <cellStyle name="20% - Accent1 5 6 2 2" xfId="2904"/>
    <cellStyle name="20% - Accent1 5 6 3" xfId="2905"/>
    <cellStyle name="20% - Accent1 5 7" xfId="2906"/>
    <cellStyle name="20% - Accent1 5 7 2" xfId="2907"/>
    <cellStyle name="20% - Accent1 5 7 2 2" xfId="2908"/>
    <cellStyle name="20% - Accent1 5 7 3" xfId="2909"/>
    <cellStyle name="20% - Accent1 5 8" xfId="2910"/>
    <cellStyle name="20% - Accent1 5 8 2" xfId="2911"/>
    <cellStyle name="20% - Accent1 5 8 2 2" xfId="2912"/>
    <cellStyle name="20% - Accent1 5 8 3" xfId="2913"/>
    <cellStyle name="20% - Accent1 5 9" xfId="2914"/>
    <cellStyle name="20% - Accent1 5 9 2" xfId="2915"/>
    <cellStyle name="20% - Accent1 50" xfId="2916"/>
    <cellStyle name="20% - Accent1 50 2" xfId="2917"/>
    <cellStyle name="20% - Accent1 50 2 2" xfId="2918"/>
    <cellStyle name="20% - Accent1 50 3" xfId="2919"/>
    <cellStyle name="20% - Accent1 50 3 2" xfId="2920"/>
    <cellStyle name="20% - Accent1 50 4" xfId="2921"/>
    <cellStyle name="20% - Accent1 51" xfId="2922"/>
    <cellStyle name="20% - Accent1 51 2" xfId="2923"/>
    <cellStyle name="20% - Accent1 51 2 2" xfId="2924"/>
    <cellStyle name="20% - Accent1 51 3" xfId="2925"/>
    <cellStyle name="20% - Accent1 51 3 2" xfId="2926"/>
    <cellStyle name="20% - Accent1 51 4" xfId="2927"/>
    <cellStyle name="20% - Accent1 52" xfId="2928"/>
    <cellStyle name="20% - Accent1 52 2" xfId="2929"/>
    <cellStyle name="20% - Accent1 52 2 2" xfId="2930"/>
    <cellStyle name="20% - Accent1 52 3" xfId="2931"/>
    <cellStyle name="20% - Accent1 52 3 2" xfId="2932"/>
    <cellStyle name="20% - Accent1 52 4" xfId="2933"/>
    <cellStyle name="20% - Accent1 53" xfId="2934"/>
    <cellStyle name="20% - Accent1 53 2" xfId="2935"/>
    <cellStyle name="20% - Accent1 53 2 2" xfId="2936"/>
    <cellStyle name="20% - Accent1 53 3" xfId="2937"/>
    <cellStyle name="20% - Accent1 53 3 2" xfId="2938"/>
    <cellStyle name="20% - Accent1 53 4" xfId="2939"/>
    <cellStyle name="20% - Accent1 54" xfId="2940"/>
    <cellStyle name="20% - Accent1 54 2" xfId="2941"/>
    <cellStyle name="20% - Accent1 54 2 2" xfId="2942"/>
    <cellStyle name="20% - Accent1 54 3" xfId="2943"/>
    <cellStyle name="20% - Accent1 54 3 2" xfId="2944"/>
    <cellStyle name="20% - Accent1 54 4" xfId="2945"/>
    <cellStyle name="20% - Accent1 55" xfId="2946"/>
    <cellStyle name="20% - Accent1 55 2" xfId="2947"/>
    <cellStyle name="20% - Accent1 55 2 2" xfId="2948"/>
    <cellStyle name="20% - Accent1 55 3" xfId="2949"/>
    <cellStyle name="20% - Accent1 55 3 2" xfId="2950"/>
    <cellStyle name="20% - Accent1 55 4" xfId="2951"/>
    <cellStyle name="20% - Accent1 56" xfId="2952"/>
    <cellStyle name="20% - Accent1 56 2" xfId="2953"/>
    <cellStyle name="20% - Accent1 56 2 2" xfId="2954"/>
    <cellStyle name="20% - Accent1 56 3" xfId="2955"/>
    <cellStyle name="20% - Accent1 56 3 2" xfId="2956"/>
    <cellStyle name="20% - Accent1 56 4" xfId="2957"/>
    <cellStyle name="20% - Accent1 57" xfId="2958"/>
    <cellStyle name="20% - Accent1 57 2" xfId="2959"/>
    <cellStyle name="20% - Accent1 57 2 2" xfId="2960"/>
    <cellStyle name="20% - Accent1 57 3" xfId="2961"/>
    <cellStyle name="20% - Accent1 57 3 2" xfId="2962"/>
    <cellStyle name="20% - Accent1 57 4" xfId="2963"/>
    <cellStyle name="20% - Accent1 58" xfId="2964"/>
    <cellStyle name="20% - Accent1 58 2" xfId="2965"/>
    <cellStyle name="20% - Accent1 58 2 2" xfId="2966"/>
    <cellStyle name="20% - Accent1 58 3" xfId="2967"/>
    <cellStyle name="20% - Accent1 58 3 2" xfId="2968"/>
    <cellStyle name="20% - Accent1 58 4" xfId="2969"/>
    <cellStyle name="20% - Accent1 59" xfId="2970"/>
    <cellStyle name="20% - Accent1 59 2" xfId="2971"/>
    <cellStyle name="20% - Accent1 59 2 2" xfId="2972"/>
    <cellStyle name="20% - Accent1 59 3" xfId="2973"/>
    <cellStyle name="20% - Accent1 59 3 2" xfId="2974"/>
    <cellStyle name="20% - Accent1 59 4" xfId="2975"/>
    <cellStyle name="20% - Accent1 6" xfId="215"/>
    <cellStyle name="20% - Accent1 6 10" xfId="2977"/>
    <cellStyle name="20% - Accent1 6 10 2" xfId="2978"/>
    <cellStyle name="20% - Accent1 6 11" xfId="2979"/>
    <cellStyle name="20% - Accent1 6 12" xfId="2976"/>
    <cellStyle name="20% - Accent1 6 2" xfId="2980"/>
    <cellStyle name="20% - Accent1 6 2 2" xfId="2981"/>
    <cellStyle name="20% - Accent1 6 2 2 2" xfId="2982"/>
    <cellStyle name="20% - Accent1 6 2 2 2 2" xfId="2983"/>
    <cellStyle name="20% - Accent1 6 2 2 2 2 2" xfId="2984"/>
    <cellStyle name="20% - Accent1 6 2 2 2 2 2 2" xfId="2985"/>
    <cellStyle name="20% - Accent1 6 2 2 2 2 2 2 2" xfId="2986"/>
    <cellStyle name="20% - Accent1 6 2 2 2 2 2 3" xfId="2987"/>
    <cellStyle name="20% - Accent1 6 2 2 2 2 3" xfId="2988"/>
    <cellStyle name="20% - Accent1 6 2 2 2 2 3 2" xfId="2989"/>
    <cellStyle name="20% - Accent1 6 2 2 2 2 3 2 2" xfId="2990"/>
    <cellStyle name="20% - Accent1 6 2 2 2 2 3 3" xfId="2991"/>
    <cellStyle name="20% - Accent1 6 2 2 2 2 4" xfId="2992"/>
    <cellStyle name="20% - Accent1 6 2 2 2 2 4 2" xfId="2993"/>
    <cellStyle name="20% - Accent1 6 2 2 2 2 5" xfId="2994"/>
    <cellStyle name="20% - Accent1 6 2 2 2 3" xfId="2995"/>
    <cellStyle name="20% - Accent1 6 2 2 2 3 2" xfId="2996"/>
    <cellStyle name="20% - Accent1 6 2 2 2 3 2 2" xfId="2997"/>
    <cellStyle name="20% - Accent1 6 2 2 2 3 3" xfId="2998"/>
    <cellStyle name="20% - Accent1 6 2 2 2 4" xfId="2999"/>
    <cellStyle name="20% - Accent1 6 2 2 2 4 2" xfId="3000"/>
    <cellStyle name="20% - Accent1 6 2 2 2 4 2 2" xfId="3001"/>
    <cellStyle name="20% - Accent1 6 2 2 2 4 3" xfId="3002"/>
    <cellStyle name="20% - Accent1 6 2 2 2 5" xfId="3003"/>
    <cellStyle name="20% - Accent1 6 2 2 2 5 2" xfId="3004"/>
    <cellStyle name="20% - Accent1 6 2 2 2 6" xfId="3005"/>
    <cellStyle name="20% - Accent1 6 2 2 3" xfId="3006"/>
    <cellStyle name="20% - Accent1 6 2 2 3 2" xfId="3007"/>
    <cellStyle name="20% - Accent1 6 2 2 3 2 2" xfId="3008"/>
    <cellStyle name="20% - Accent1 6 2 2 3 2 2 2" xfId="3009"/>
    <cellStyle name="20% - Accent1 6 2 2 3 2 3" xfId="3010"/>
    <cellStyle name="20% - Accent1 6 2 2 3 3" xfId="3011"/>
    <cellStyle name="20% - Accent1 6 2 2 3 3 2" xfId="3012"/>
    <cellStyle name="20% - Accent1 6 2 2 3 3 2 2" xfId="3013"/>
    <cellStyle name="20% - Accent1 6 2 2 3 3 3" xfId="3014"/>
    <cellStyle name="20% - Accent1 6 2 2 3 4" xfId="3015"/>
    <cellStyle name="20% - Accent1 6 2 2 3 4 2" xfId="3016"/>
    <cellStyle name="20% - Accent1 6 2 2 3 5" xfId="3017"/>
    <cellStyle name="20% - Accent1 6 2 2 4" xfId="3018"/>
    <cellStyle name="20% - Accent1 6 2 2 4 2" xfId="3019"/>
    <cellStyle name="20% - Accent1 6 2 2 4 2 2" xfId="3020"/>
    <cellStyle name="20% - Accent1 6 2 2 4 3" xfId="3021"/>
    <cellStyle name="20% - Accent1 6 2 2 5" xfId="3022"/>
    <cellStyle name="20% - Accent1 6 2 2 5 2" xfId="3023"/>
    <cellStyle name="20% - Accent1 6 2 2 5 2 2" xfId="3024"/>
    <cellStyle name="20% - Accent1 6 2 2 5 3" xfId="3025"/>
    <cellStyle name="20% - Accent1 6 2 2 6" xfId="3026"/>
    <cellStyle name="20% - Accent1 6 2 2 6 2" xfId="3027"/>
    <cellStyle name="20% - Accent1 6 2 2 6 2 2" xfId="3028"/>
    <cellStyle name="20% - Accent1 6 2 2 6 3" xfId="3029"/>
    <cellStyle name="20% - Accent1 6 2 2 7" xfId="3030"/>
    <cellStyle name="20% - Accent1 6 2 2 7 2" xfId="3031"/>
    <cellStyle name="20% - Accent1 6 2 2 8" xfId="3032"/>
    <cellStyle name="20% - Accent1 6 2 3" xfId="3033"/>
    <cellStyle name="20% - Accent1 6 2 3 2" xfId="3034"/>
    <cellStyle name="20% - Accent1 6 2 3 2 2" xfId="3035"/>
    <cellStyle name="20% - Accent1 6 2 3 2 2 2" xfId="3036"/>
    <cellStyle name="20% - Accent1 6 2 3 2 2 2 2" xfId="3037"/>
    <cellStyle name="20% - Accent1 6 2 3 2 2 3" xfId="3038"/>
    <cellStyle name="20% - Accent1 6 2 3 2 3" xfId="3039"/>
    <cellStyle name="20% - Accent1 6 2 3 2 3 2" xfId="3040"/>
    <cellStyle name="20% - Accent1 6 2 3 2 3 2 2" xfId="3041"/>
    <cellStyle name="20% - Accent1 6 2 3 2 3 3" xfId="3042"/>
    <cellStyle name="20% - Accent1 6 2 3 2 4" xfId="3043"/>
    <cellStyle name="20% - Accent1 6 2 3 2 4 2" xfId="3044"/>
    <cellStyle name="20% - Accent1 6 2 3 2 5" xfId="3045"/>
    <cellStyle name="20% - Accent1 6 2 3 3" xfId="3046"/>
    <cellStyle name="20% - Accent1 6 2 3 3 2" xfId="3047"/>
    <cellStyle name="20% - Accent1 6 2 3 3 2 2" xfId="3048"/>
    <cellStyle name="20% - Accent1 6 2 3 3 3" xfId="3049"/>
    <cellStyle name="20% - Accent1 6 2 3 4" xfId="3050"/>
    <cellStyle name="20% - Accent1 6 2 3 4 2" xfId="3051"/>
    <cellStyle name="20% - Accent1 6 2 3 4 2 2" xfId="3052"/>
    <cellStyle name="20% - Accent1 6 2 3 4 3" xfId="3053"/>
    <cellStyle name="20% - Accent1 6 2 3 5" xfId="3054"/>
    <cellStyle name="20% - Accent1 6 2 3 5 2" xfId="3055"/>
    <cellStyle name="20% - Accent1 6 2 3 6" xfId="3056"/>
    <cellStyle name="20% - Accent1 6 2 4" xfId="3057"/>
    <cellStyle name="20% - Accent1 6 2 4 2" xfId="3058"/>
    <cellStyle name="20% - Accent1 6 2 4 2 2" xfId="3059"/>
    <cellStyle name="20% - Accent1 6 2 4 2 2 2" xfId="3060"/>
    <cellStyle name="20% - Accent1 6 2 4 2 3" xfId="3061"/>
    <cellStyle name="20% - Accent1 6 2 4 3" xfId="3062"/>
    <cellStyle name="20% - Accent1 6 2 4 3 2" xfId="3063"/>
    <cellStyle name="20% - Accent1 6 2 4 3 2 2" xfId="3064"/>
    <cellStyle name="20% - Accent1 6 2 4 3 3" xfId="3065"/>
    <cellStyle name="20% - Accent1 6 2 4 4" xfId="3066"/>
    <cellStyle name="20% - Accent1 6 2 4 4 2" xfId="3067"/>
    <cellStyle name="20% - Accent1 6 2 4 5" xfId="3068"/>
    <cellStyle name="20% - Accent1 6 2 5" xfId="3069"/>
    <cellStyle name="20% - Accent1 6 2 5 2" xfId="3070"/>
    <cellStyle name="20% - Accent1 6 2 5 2 2" xfId="3071"/>
    <cellStyle name="20% - Accent1 6 2 5 3" xfId="3072"/>
    <cellStyle name="20% - Accent1 6 2 6" xfId="3073"/>
    <cellStyle name="20% - Accent1 6 2 6 2" xfId="3074"/>
    <cellStyle name="20% - Accent1 6 2 6 2 2" xfId="3075"/>
    <cellStyle name="20% - Accent1 6 2 6 3" xfId="3076"/>
    <cellStyle name="20% - Accent1 6 2 7" xfId="3077"/>
    <cellStyle name="20% - Accent1 6 2 7 2" xfId="3078"/>
    <cellStyle name="20% - Accent1 6 2 7 2 2" xfId="3079"/>
    <cellStyle name="20% - Accent1 6 2 7 3" xfId="3080"/>
    <cellStyle name="20% - Accent1 6 2 8" xfId="3081"/>
    <cellStyle name="20% - Accent1 6 2 8 2" xfId="3082"/>
    <cellStyle name="20% - Accent1 6 2 9" xfId="3083"/>
    <cellStyle name="20% - Accent1 6 3" xfId="3084"/>
    <cellStyle name="20% - Accent1 6 3 2" xfId="3085"/>
    <cellStyle name="20% - Accent1 6 3 2 2" xfId="3086"/>
    <cellStyle name="20% - Accent1 6 3 2 2 2" xfId="3087"/>
    <cellStyle name="20% - Accent1 6 3 2 2 2 2" xfId="3088"/>
    <cellStyle name="20% - Accent1 6 3 2 2 2 2 2" xfId="3089"/>
    <cellStyle name="20% - Accent1 6 3 2 2 2 3" xfId="3090"/>
    <cellStyle name="20% - Accent1 6 3 2 2 3" xfId="3091"/>
    <cellStyle name="20% - Accent1 6 3 2 2 3 2" xfId="3092"/>
    <cellStyle name="20% - Accent1 6 3 2 2 3 2 2" xfId="3093"/>
    <cellStyle name="20% - Accent1 6 3 2 2 3 3" xfId="3094"/>
    <cellStyle name="20% - Accent1 6 3 2 2 4" xfId="3095"/>
    <cellStyle name="20% - Accent1 6 3 2 2 4 2" xfId="3096"/>
    <cellStyle name="20% - Accent1 6 3 2 2 5" xfId="3097"/>
    <cellStyle name="20% - Accent1 6 3 2 3" xfId="3098"/>
    <cellStyle name="20% - Accent1 6 3 2 3 2" xfId="3099"/>
    <cellStyle name="20% - Accent1 6 3 2 3 2 2" xfId="3100"/>
    <cellStyle name="20% - Accent1 6 3 2 3 3" xfId="3101"/>
    <cellStyle name="20% - Accent1 6 3 2 4" xfId="3102"/>
    <cellStyle name="20% - Accent1 6 3 2 4 2" xfId="3103"/>
    <cellStyle name="20% - Accent1 6 3 2 4 2 2" xfId="3104"/>
    <cellStyle name="20% - Accent1 6 3 2 4 3" xfId="3105"/>
    <cellStyle name="20% - Accent1 6 3 2 5" xfId="3106"/>
    <cellStyle name="20% - Accent1 6 3 2 5 2" xfId="3107"/>
    <cellStyle name="20% - Accent1 6 3 2 6" xfId="3108"/>
    <cellStyle name="20% - Accent1 6 3 3" xfId="3109"/>
    <cellStyle name="20% - Accent1 6 3 3 2" xfId="3110"/>
    <cellStyle name="20% - Accent1 6 3 3 2 2" xfId="3111"/>
    <cellStyle name="20% - Accent1 6 3 3 2 2 2" xfId="3112"/>
    <cellStyle name="20% - Accent1 6 3 3 2 3" xfId="3113"/>
    <cellStyle name="20% - Accent1 6 3 3 3" xfId="3114"/>
    <cellStyle name="20% - Accent1 6 3 3 3 2" xfId="3115"/>
    <cellStyle name="20% - Accent1 6 3 3 3 2 2" xfId="3116"/>
    <cellStyle name="20% - Accent1 6 3 3 3 3" xfId="3117"/>
    <cellStyle name="20% - Accent1 6 3 3 4" xfId="3118"/>
    <cellStyle name="20% - Accent1 6 3 3 4 2" xfId="3119"/>
    <cellStyle name="20% - Accent1 6 3 3 5" xfId="3120"/>
    <cellStyle name="20% - Accent1 6 3 4" xfId="3121"/>
    <cellStyle name="20% - Accent1 6 3 4 2" xfId="3122"/>
    <cellStyle name="20% - Accent1 6 3 4 2 2" xfId="3123"/>
    <cellStyle name="20% - Accent1 6 3 4 3" xfId="3124"/>
    <cellStyle name="20% - Accent1 6 3 5" xfId="3125"/>
    <cellStyle name="20% - Accent1 6 3 5 2" xfId="3126"/>
    <cellStyle name="20% - Accent1 6 3 5 2 2" xfId="3127"/>
    <cellStyle name="20% - Accent1 6 3 5 3" xfId="3128"/>
    <cellStyle name="20% - Accent1 6 3 6" xfId="3129"/>
    <cellStyle name="20% - Accent1 6 3 6 2" xfId="3130"/>
    <cellStyle name="20% - Accent1 6 3 6 2 2" xfId="3131"/>
    <cellStyle name="20% - Accent1 6 3 6 3" xfId="3132"/>
    <cellStyle name="20% - Accent1 6 3 7" xfId="3133"/>
    <cellStyle name="20% - Accent1 6 3 7 2" xfId="3134"/>
    <cellStyle name="20% - Accent1 6 3 8" xfId="3135"/>
    <cellStyle name="20% - Accent1 6 4" xfId="3136"/>
    <cellStyle name="20% - Accent1 6 4 2" xfId="3137"/>
    <cellStyle name="20% - Accent1 6 4 2 2" xfId="3138"/>
    <cellStyle name="20% - Accent1 6 4 2 2 2" xfId="3139"/>
    <cellStyle name="20% - Accent1 6 4 2 2 2 2" xfId="3140"/>
    <cellStyle name="20% - Accent1 6 4 2 2 3" xfId="3141"/>
    <cellStyle name="20% - Accent1 6 4 2 3" xfId="3142"/>
    <cellStyle name="20% - Accent1 6 4 2 3 2" xfId="3143"/>
    <cellStyle name="20% - Accent1 6 4 2 3 2 2" xfId="3144"/>
    <cellStyle name="20% - Accent1 6 4 2 3 3" xfId="3145"/>
    <cellStyle name="20% - Accent1 6 4 2 4" xfId="3146"/>
    <cellStyle name="20% - Accent1 6 4 2 4 2" xfId="3147"/>
    <cellStyle name="20% - Accent1 6 4 2 5" xfId="3148"/>
    <cellStyle name="20% - Accent1 6 4 3" xfId="3149"/>
    <cellStyle name="20% - Accent1 6 4 3 2" xfId="3150"/>
    <cellStyle name="20% - Accent1 6 4 3 2 2" xfId="3151"/>
    <cellStyle name="20% - Accent1 6 4 3 3" xfId="3152"/>
    <cellStyle name="20% - Accent1 6 4 4" xfId="3153"/>
    <cellStyle name="20% - Accent1 6 4 4 2" xfId="3154"/>
    <cellStyle name="20% - Accent1 6 4 4 2 2" xfId="3155"/>
    <cellStyle name="20% - Accent1 6 4 4 3" xfId="3156"/>
    <cellStyle name="20% - Accent1 6 4 5" xfId="3157"/>
    <cellStyle name="20% - Accent1 6 4 5 2" xfId="3158"/>
    <cellStyle name="20% - Accent1 6 4 6" xfId="3159"/>
    <cellStyle name="20% - Accent1 6 5" xfId="3160"/>
    <cellStyle name="20% - Accent1 6 5 2" xfId="3161"/>
    <cellStyle name="20% - Accent1 6 5 2 2" xfId="3162"/>
    <cellStyle name="20% - Accent1 6 5 2 2 2" xfId="3163"/>
    <cellStyle name="20% - Accent1 6 5 2 3" xfId="3164"/>
    <cellStyle name="20% - Accent1 6 5 3" xfId="3165"/>
    <cellStyle name="20% - Accent1 6 5 3 2" xfId="3166"/>
    <cellStyle name="20% - Accent1 6 5 3 2 2" xfId="3167"/>
    <cellStyle name="20% - Accent1 6 5 3 3" xfId="3168"/>
    <cellStyle name="20% - Accent1 6 5 4" xfId="3169"/>
    <cellStyle name="20% - Accent1 6 5 4 2" xfId="3170"/>
    <cellStyle name="20% - Accent1 6 5 5" xfId="3171"/>
    <cellStyle name="20% - Accent1 6 6" xfId="3172"/>
    <cellStyle name="20% - Accent1 6 6 2" xfId="3173"/>
    <cellStyle name="20% - Accent1 6 6 2 2" xfId="3174"/>
    <cellStyle name="20% - Accent1 6 6 3" xfId="3175"/>
    <cellStyle name="20% - Accent1 6 7" xfId="3176"/>
    <cellStyle name="20% - Accent1 6 7 2" xfId="3177"/>
    <cellStyle name="20% - Accent1 6 7 2 2" xfId="3178"/>
    <cellStyle name="20% - Accent1 6 7 3" xfId="3179"/>
    <cellStyle name="20% - Accent1 6 8" xfId="3180"/>
    <cellStyle name="20% - Accent1 6 8 2" xfId="3181"/>
    <cellStyle name="20% - Accent1 6 8 2 2" xfId="3182"/>
    <cellStyle name="20% - Accent1 6 8 3" xfId="3183"/>
    <cellStyle name="20% - Accent1 6 9" xfId="3184"/>
    <cellStyle name="20% - Accent1 6 9 2" xfId="3185"/>
    <cellStyle name="20% - Accent1 60" xfId="3186"/>
    <cellStyle name="20% - Accent1 60 2" xfId="3187"/>
    <cellStyle name="20% - Accent1 60 2 2" xfId="3188"/>
    <cellStyle name="20% - Accent1 60 3" xfId="3189"/>
    <cellStyle name="20% - Accent1 60 3 2" xfId="3190"/>
    <cellStyle name="20% - Accent1 60 4" xfId="3191"/>
    <cellStyle name="20% - Accent1 61" xfId="3192"/>
    <cellStyle name="20% - Accent1 61 2" xfId="3193"/>
    <cellStyle name="20% - Accent1 61 2 2" xfId="3194"/>
    <cellStyle name="20% - Accent1 61 3" xfId="3195"/>
    <cellStyle name="20% - Accent1 61 3 2" xfId="3196"/>
    <cellStyle name="20% - Accent1 61 4" xfId="3197"/>
    <cellStyle name="20% - Accent1 62" xfId="3198"/>
    <cellStyle name="20% - Accent1 62 2" xfId="3199"/>
    <cellStyle name="20% - Accent1 62 2 2" xfId="3200"/>
    <cellStyle name="20% - Accent1 62 3" xfId="3201"/>
    <cellStyle name="20% - Accent1 62 3 2" xfId="3202"/>
    <cellStyle name="20% - Accent1 62 4" xfId="3203"/>
    <cellStyle name="20% - Accent1 63" xfId="3204"/>
    <cellStyle name="20% - Accent1 63 2" xfId="3205"/>
    <cellStyle name="20% - Accent1 63 2 2" xfId="3206"/>
    <cellStyle name="20% - Accent1 63 3" xfId="3207"/>
    <cellStyle name="20% - Accent1 63 3 2" xfId="3208"/>
    <cellStyle name="20% - Accent1 63 4" xfId="3209"/>
    <cellStyle name="20% - Accent1 64" xfId="3210"/>
    <cellStyle name="20% - Accent1 64 2" xfId="3211"/>
    <cellStyle name="20% - Accent1 64 2 2" xfId="3212"/>
    <cellStyle name="20% - Accent1 64 3" xfId="3213"/>
    <cellStyle name="20% - Accent1 64 3 2" xfId="3214"/>
    <cellStyle name="20% - Accent1 64 4" xfId="3215"/>
    <cellStyle name="20% - Accent1 65" xfId="3216"/>
    <cellStyle name="20% - Accent1 65 2" xfId="3217"/>
    <cellStyle name="20% - Accent1 65 2 2" xfId="3218"/>
    <cellStyle name="20% - Accent1 65 3" xfId="3219"/>
    <cellStyle name="20% - Accent1 65 3 2" xfId="3220"/>
    <cellStyle name="20% - Accent1 65 4" xfId="3221"/>
    <cellStyle name="20% - Accent1 66" xfId="3222"/>
    <cellStyle name="20% - Accent1 66 2" xfId="3223"/>
    <cellStyle name="20% - Accent1 66 2 2" xfId="3224"/>
    <cellStyle name="20% - Accent1 66 3" xfId="3225"/>
    <cellStyle name="20% - Accent1 66 3 2" xfId="3226"/>
    <cellStyle name="20% - Accent1 66 4" xfId="3227"/>
    <cellStyle name="20% - Accent1 67" xfId="3228"/>
    <cellStyle name="20% - Accent1 67 2" xfId="3229"/>
    <cellStyle name="20% - Accent1 67 2 2" xfId="3230"/>
    <cellStyle name="20% - Accent1 67 3" xfId="3231"/>
    <cellStyle name="20% - Accent1 67 3 2" xfId="3232"/>
    <cellStyle name="20% - Accent1 67 4" xfId="3233"/>
    <cellStyle name="20% - Accent1 68" xfId="3234"/>
    <cellStyle name="20% - Accent1 68 2" xfId="3235"/>
    <cellStyle name="20% - Accent1 68 2 2" xfId="3236"/>
    <cellStyle name="20% - Accent1 68 3" xfId="3237"/>
    <cellStyle name="20% - Accent1 68 3 2" xfId="3238"/>
    <cellStyle name="20% - Accent1 68 4" xfId="3239"/>
    <cellStyle name="20% - Accent1 69" xfId="3240"/>
    <cellStyle name="20% - Accent1 69 2" xfId="3241"/>
    <cellStyle name="20% - Accent1 69 2 2" xfId="3242"/>
    <cellStyle name="20% - Accent1 69 3" xfId="3243"/>
    <cellStyle name="20% - Accent1 69 3 2" xfId="3244"/>
    <cellStyle name="20% - Accent1 69 4" xfId="3245"/>
    <cellStyle name="20% - Accent1 7" xfId="3246"/>
    <cellStyle name="20% - Accent1 7 10" xfId="3247"/>
    <cellStyle name="20% - Accent1 7 10 2" xfId="3248"/>
    <cellStyle name="20% - Accent1 7 11" xfId="3249"/>
    <cellStyle name="20% - Accent1 7 2" xfId="3250"/>
    <cellStyle name="20% - Accent1 7 2 2" xfId="3251"/>
    <cellStyle name="20% - Accent1 7 2 2 2" xfId="3252"/>
    <cellStyle name="20% - Accent1 7 2 2 2 2" xfId="3253"/>
    <cellStyle name="20% - Accent1 7 2 2 2 2 2" xfId="3254"/>
    <cellStyle name="20% - Accent1 7 2 2 2 2 2 2" xfId="3255"/>
    <cellStyle name="20% - Accent1 7 2 2 2 2 2 2 2" xfId="3256"/>
    <cellStyle name="20% - Accent1 7 2 2 2 2 2 3" xfId="3257"/>
    <cellStyle name="20% - Accent1 7 2 2 2 2 3" xfId="3258"/>
    <cellStyle name="20% - Accent1 7 2 2 2 2 3 2" xfId="3259"/>
    <cellStyle name="20% - Accent1 7 2 2 2 2 3 2 2" xfId="3260"/>
    <cellStyle name="20% - Accent1 7 2 2 2 2 3 3" xfId="3261"/>
    <cellStyle name="20% - Accent1 7 2 2 2 2 4" xfId="3262"/>
    <cellStyle name="20% - Accent1 7 2 2 2 2 4 2" xfId="3263"/>
    <cellStyle name="20% - Accent1 7 2 2 2 2 5" xfId="3264"/>
    <cellStyle name="20% - Accent1 7 2 2 2 3" xfId="3265"/>
    <cellStyle name="20% - Accent1 7 2 2 2 3 2" xfId="3266"/>
    <cellStyle name="20% - Accent1 7 2 2 2 3 2 2" xfId="3267"/>
    <cellStyle name="20% - Accent1 7 2 2 2 3 3" xfId="3268"/>
    <cellStyle name="20% - Accent1 7 2 2 2 4" xfId="3269"/>
    <cellStyle name="20% - Accent1 7 2 2 2 4 2" xfId="3270"/>
    <cellStyle name="20% - Accent1 7 2 2 2 4 2 2" xfId="3271"/>
    <cellStyle name="20% - Accent1 7 2 2 2 4 3" xfId="3272"/>
    <cellStyle name="20% - Accent1 7 2 2 2 5" xfId="3273"/>
    <cellStyle name="20% - Accent1 7 2 2 2 5 2" xfId="3274"/>
    <cellStyle name="20% - Accent1 7 2 2 2 6" xfId="3275"/>
    <cellStyle name="20% - Accent1 7 2 2 3" xfId="3276"/>
    <cellStyle name="20% - Accent1 7 2 2 3 2" xfId="3277"/>
    <cellStyle name="20% - Accent1 7 2 2 3 2 2" xfId="3278"/>
    <cellStyle name="20% - Accent1 7 2 2 3 2 2 2" xfId="3279"/>
    <cellStyle name="20% - Accent1 7 2 2 3 2 3" xfId="3280"/>
    <cellStyle name="20% - Accent1 7 2 2 3 3" xfId="3281"/>
    <cellStyle name="20% - Accent1 7 2 2 3 3 2" xfId="3282"/>
    <cellStyle name="20% - Accent1 7 2 2 3 3 2 2" xfId="3283"/>
    <cellStyle name="20% - Accent1 7 2 2 3 3 3" xfId="3284"/>
    <cellStyle name="20% - Accent1 7 2 2 3 4" xfId="3285"/>
    <cellStyle name="20% - Accent1 7 2 2 3 4 2" xfId="3286"/>
    <cellStyle name="20% - Accent1 7 2 2 3 5" xfId="3287"/>
    <cellStyle name="20% - Accent1 7 2 2 4" xfId="3288"/>
    <cellStyle name="20% - Accent1 7 2 2 4 2" xfId="3289"/>
    <cellStyle name="20% - Accent1 7 2 2 4 2 2" xfId="3290"/>
    <cellStyle name="20% - Accent1 7 2 2 4 3" xfId="3291"/>
    <cellStyle name="20% - Accent1 7 2 2 5" xfId="3292"/>
    <cellStyle name="20% - Accent1 7 2 2 5 2" xfId="3293"/>
    <cellStyle name="20% - Accent1 7 2 2 5 2 2" xfId="3294"/>
    <cellStyle name="20% - Accent1 7 2 2 5 3" xfId="3295"/>
    <cellStyle name="20% - Accent1 7 2 2 6" xfId="3296"/>
    <cellStyle name="20% - Accent1 7 2 2 6 2" xfId="3297"/>
    <cellStyle name="20% - Accent1 7 2 2 6 2 2" xfId="3298"/>
    <cellStyle name="20% - Accent1 7 2 2 6 3" xfId="3299"/>
    <cellStyle name="20% - Accent1 7 2 2 7" xfId="3300"/>
    <cellStyle name="20% - Accent1 7 2 2 7 2" xfId="3301"/>
    <cellStyle name="20% - Accent1 7 2 2 8" xfId="3302"/>
    <cellStyle name="20% - Accent1 7 2 3" xfId="3303"/>
    <cellStyle name="20% - Accent1 7 2 3 2" xfId="3304"/>
    <cellStyle name="20% - Accent1 7 2 3 2 2" xfId="3305"/>
    <cellStyle name="20% - Accent1 7 2 3 2 2 2" xfId="3306"/>
    <cellStyle name="20% - Accent1 7 2 3 2 2 2 2" xfId="3307"/>
    <cellStyle name="20% - Accent1 7 2 3 2 2 3" xfId="3308"/>
    <cellStyle name="20% - Accent1 7 2 3 2 3" xfId="3309"/>
    <cellStyle name="20% - Accent1 7 2 3 2 3 2" xfId="3310"/>
    <cellStyle name="20% - Accent1 7 2 3 2 3 2 2" xfId="3311"/>
    <cellStyle name="20% - Accent1 7 2 3 2 3 3" xfId="3312"/>
    <cellStyle name="20% - Accent1 7 2 3 2 4" xfId="3313"/>
    <cellStyle name="20% - Accent1 7 2 3 2 4 2" xfId="3314"/>
    <cellStyle name="20% - Accent1 7 2 3 2 5" xfId="3315"/>
    <cellStyle name="20% - Accent1 7 2 3 3" xfId="3316"/>
    <cellStyle name="20% - Accent1 7 2 3 3 2" xfId="3317"/>
    <cellStyle name="20% - Accent1 7 2 3 3 2 2" xfId="3318"/>
    <cellStyle name="20% - Accent1 7 2 3 3 3" xfId="3319"/>
    <cellStyle name="20% - Accent1 7 2 3 4" xfId="3320"/>
    <cellStyle name="20% - Accent1 7 2 3 4 2" xfId="3321"/>
    <cellStyle name="20% - Accent1 7 2 3 4 2 2" xfId="3322"/>
    <cellStyle name="20% - Accent1 7 2 3 4 3" xfId="3323"/>
    <cellStyle name="20% - Accent1 7 2 3 5" xfId="3324"/>
    <cellStyle name="20% - Accent1 7 2 3 5 2" xfId="3325"/>
    <cellStyle name="20% - Accent1 7 2 3 6" xfId="3326"/>
    <cellStyle name="20% - Accent1 7 2 4" xfId="3327"/>
    <cellStyle name="20% - Accent1 7 2 4 2" xfId="3328"/>
    <cellStyle name="20% - Accent1 7 2 4 2 2" xfId="3329"/>
    <cellStyle name="20% - Accent1 7 2 4 2 2 2" xfId="3330"/>
    <cellStyle name="20% - Accent1 7 2 4 2 3" xfId="3331"/>
    <cellStyle name="20% - Accent1 7 2 4 3" xfId="3332"/>
    <cellStyle name="20% - Accent1 7 2 4 3 2" xfId="3333"/>
    <cellStyle name="20% - Accent1 7 2 4 3 2 2" xfId="3334"/>
    <cellStyle name="20% - Accent1 7 2 4 3 3" xfId="3335"/>
    <cellStyle name="20% - Accent1 7 2 4 4" xfId="3336"/>
    <cellStyle name="20% - Accent1 7 2 4 4 2" xfId="3337"/>
    <cellStyle name="20% - Accent1 7 2 4 5" xfId="3338"/>
    <cellStyle name="20% - Accent1 7 2 5" xfId="3339"/>
    <cellStyle name="20% - Accent1 7 2 5 2" xfId="3340"/>
    <cellStyle name="20% - Accent1 7 2 5 2 2" xfId="3341"/>
    <cellStyle name="20% - Accent1 7 2 5 3" xfId="3342"/>
    <cellStyle name="20% - Accent1 7 2 6" xfId="3343"/>
    <cellStyle name="20% - Accent1 7 2 6 2" xfId="3344"/>
    <cellStyle name="20% - Accent1 7 2 6 2 2" xfId="3345"/>
    <cellStyle name="20% - Accent1 7 2 6 3" xfId="3346"/>
    <cellStyle name="20% - Accent1 7 2 7" xfId="3347"/>
    <cellStyle name="20% - Accent1 7 2 7 2" xfId="3348"/>
    <cellStyle name="20% - Accent1 7 2 7 2 2" xfId="3349"/>
    <cellStyle name="20% - Accent1 7 2 7 3" xfId="3350"/>
    <cellStyle name="20% - Accent1 7 2 8" xfId="3351"/>
    <cellStyle name="20% - Accent1 7 2 8 2" xfId="3352"/>
    <cellStyle name="20% - Accent1 7 2 9" xfId="3353"/>
    <cellStyle name="20% - Accent1 7 3" xfId="3354"/>
    <cellStyle name="20% - Accent1 7 3 2" xfId="3355"/>
    <cellStyle name="20% - Accent1 7 3 2 2" xfId="3356"/>
    <cellStyle name="20% - Accent1 7 3 2 2 2" xfId="3357"/>
    <cellStyle name="20% - Accent1 7 3 2 2 2 2" xfId="3358"/>
    <cellStyle name="20% - Accent1 7 3 2 2 2 2 2" xfId="3359"/>
    <cellStyle name="20% - Accent1 7 3 2 2 2 3" xfId="3360"/>
    <cellStyle name="20% - Accent1 7 3 2 2 3" xfId="3361"/>
    <cellStyle name="20% - Accent1 7 3 2 2 3 2" xfId="3362"/>
    <cellStyle name="20% - Accent1 7 3 2 2 3 2 2" xfId="3363"/>
    <cellStyle name="20% - Accent1 7 3 2 2 3 3" xfId="3364"/>
    <cellStyle name="20% - Accent1 7 3 2 2 4" xfId="3365"/>
    <cellStyle name="20% - Accent1 7 3 2 2 4 2" xfId="3366"/>
    <cellStyle name="20% - Accent1 7 3 2 2 5" xfId="3367"/>
    <cellStyle name="20% - Accent1 7 3 2 3" xfId="3368"/>
    <cellStyle name="20% - Accent1 7 3 2 3 2" xfId="3369"/>
    <cellStyle name="20% - Accent1 7 3 2 3 2 2" xfId="3370"/>
    <cellStyle name="20% - Accent1 7 3 2 3 3" xfId="3371"/>
    <cellStyle name="20% - Accent1 7 3 2 4" xfId="3372"/>
    <cellStyle name="20% - Accent1 7 3 2 4 2" xfId="3373"/>
    <cellStyle name="20% - Accent1 7 3 2 4 2 2" xfId="3374"/>
    <cellStyle name="20% - Accent1 7 3 2 4 3" xfId="3375"/>
    <cellStyle name="20% - Accent1 7 3 2 5" xfId="3376"/>
    <cellStyle name="20% - Accent1 7 3 2 5 2" xfId="3377"/>
    <cellStyle name="20% - Accent1 7 3 2 6" xfId="3378"/>
    <cellStyle name="20% - Accent1 7 3 3" xfId="3379"/>
    <cellStyle name="20% - Accent1 7 3 3 2" xfId="3380"/>
    <cellStyle name="20% - Accent1 7 3 3 2 2" xfId="3381"/>
    <cellStyle name="20% - Accent1 7 3 3 2 2 2" xfId="3382"/>
    <cellStyle name="20% - Accent1 7 3 3 2 3" xfId="3383"/>
    <cellStyle name="20% - Accent1 7 3 3 3" xfId="3384"/>
    <cellStyle name="20% - Accent1 7 3 3 3 2" xfId="3385"/>
    <cellStyle name="20% - Accent1 7 3 3 3 2 2" xfId="3386"/>
    <cellStyle name="20% - Accent1 7 3 3 3 3" xfId="3387"/>
    <cellStyle name="20% - Accent1 7 3 3 4" xfId="3388"/>
    <cellStyle name="20% - Accent1 7 3 3 4 2" xfId="3389"/>
    <cellStyle name="20% - Accent1 7 3 3 5" xfId="3390"/>
    <cellStyle name="20% - Accent1 7 3 4" xfId="3391"/>
    <cellStyle name="20% - Accent1 7 3 4 2" xfId="3392"/>
    <cellStyle name="20% - Accent1 7 3 4 2 2" xfId="3393"/>
    <cellStyle name="20% - Accent1 7 3 4 3" xfId="3394"/>
    <cellStyle name="20% - Accent1 7 3 5" xfId="3395"/>
    <cellStyle name="20% - Accent1 7 3 5 2" xfId="3396"/>
    <cellStyle name="20% - Accent1 7 3 5 2 2" xfId="3397"/>
    <cellStyle name="20% - Accent1 7 3 5 3" xfId="3398"/>
    <cellStyle name="20% - Accent1 7 3 6" xfId="3399"/>
    <cellStyle name="20% - Accent1 7 3 6 2" xfId="3400"/>
    <cellStyle name="20% - Accent1 7 3 6 2 2" xfId="3401"/>
    <cellStyle name="20% - Accent1 7 3 6 3" xfId="3402"/>
    <cellStyle name="20% - Accent1 7 3 7" xfId="3403"/>
    <cellStyle name="20% - Accent1 7 3 7 2" xfId="3404"/>
    <cellStyle name="20% - Accent1 7 3 8" xfId="3405"/>
    <cellStyle name="20% - Accent1 7 4" xfId="3406"/>
    <cellStyle name="20% - Accent1 7 4 2" xfId="3407"/>
    <cellStyle name="20% - Accent1 7 4 2 2" xfId="3408"/>
    <cellStyle name="20% - Accent1 7 4 2 2 2" xfId="3409"/>
    <cellStyle name="20% - Accent1 7 4 2 2 2 2" xfId="3410"/>
    <cellStyle name="20% - Accent1 7 4 2 2 3" xfId="3411"/>
    <cellStyle name="20% - Accent1 7 4 2 3" xfId="3412"/>
    <cellStyle name="20% - Accent1 7 4 2 3 2" xfId="3413"/>
    <cellStyle name="20% - Accent1 7 4 2 3 2 2" xfId="3414"/>
    <cellStyle name="20% - Accent1 7 4 2 3 3" xfId="3415"/>
    <cellStyle name="20% - Accent1 7 4 2 4" xfId="3416"/>
    <cellStyle name="20% - Accent1 7 4 2 4 2" xfId="3417"/>
    <cellStyle name="20% - Accent1 7 4 2 5" xfId="3418"/>
    <cellStyle name="20% - Accent1 7 4 3" xfId="3419"/>
    <cellStyle name="20% - Accent1 7 4 3 2" xfId="3420"/>
    <cellStyle name="20% - Accent1 7 4 3 2 2" xfId="3421"/>
    <cellStyle name="20% - Accent1 7 4 3 3" xfId="3422"/>
    <cellStyle name="20% - Accent1 7 4 4" xfId="3423"/>
    <cellStyle name="20% - Accent1 7 4 4 2" xfId="3424"/>
    <cellStyle name="20% - Accent1 7 4 4 2 2" xfId="3425"/>
    <cellStyle name="20% - Accent1 7 4 4 3" xfId="3426"/>
    <cellStyle name="20% - Accent1 7 4 5" xfId="3427"/>
    <cellStyle name="20% - Accent1 7 4 5 2" xfId="3428"/>
    <cellStyle name="20% - Accent1 7 4 6" xfId="3429"/>
    <cellStyle name="20% - Accent1 7 5" xfId="3430"/>
    <cellStyle name="20% - Accent1 7 5 2" xfId="3431"/>
    <cellStyle name="20% - Accent1 7 5 2 2" xfId="3432"/>
    <cellStyle name="20% - Accent1 7 5 2 2 2" xfId="3433"/>
    <cellStyle name="20% - Accent1 7 5 2 3" xfId="3434"/>
    <cellStyle name="20% - Accent1 7 5 3" xfId="3435"/>
    <cellStyle name="20% - Accent1 7 5 3 2" xfId="3436"/>
    <cellStyle name="20% - Accent1 7 5 3 2 2" xfId="3437"/>
    <cellStyle name="20% - Accent1 7 5 3 3" xfId="3438"/>
    <cellStyle name="20% - Accent1 7 5 4" xfId="3439"/>
    <cellStyle name="20% - Accent1 7 5 4 2" xfId="3440"/>
    <cellStyle name="20% - Accent1 7 5 5" xfId="3441"/>
    <cellStyle name="20% - Accent1 7 6" xfId="3442"/>
    <cellStyle name="20% - Accent1 7 6 2" xfId="3443"/>
    <cellStyle name="20% - Accent1 7 6 2 2" xfId="3444"/>
    <cellStyle name="20% - Accent1 7 6 3" xfId="3445"/>
    <cellStyle name="20% - Accent1 7 7" xfId="3446"/>
    <cellStyle name="20% - Accent1 7 7 2" xfId="3447"/>
    <cellStyle name="20% - Accent1 7 7 2 2" xfId="3448"/>
    <cellStyle name="20% - Accent1 7 7 3" xfId="3449"/>
    <cellStyle name="20% - Accent1 7 8" xfId="3450"/>
    <cellStyle name="20% - Accent1 7 8 2" xfId="3451"/>
    <cellStyle name="20% - Accent1 7 8 2 2" xfId="3452"/>
    <cellStyle name="20% - Accent1 7 8 3" xfId="3453"/>
    <cellStyle name="20% - Accent1 7 9" xfId="3454"/>
    <cellStyle name="20% - Accent1 7 9 2" xfId="3455"/>
    <cellStyle name="20% - Accent1 70" xfId="3456"/>
    <cellStyle name="20% - Accent1 70 2" xfId="3457"/>
    <cellStyle name="20% - Accent1 70 2 2" xfId="3458"/>
    <cellStyle name="20% - Accent1 70 3" xfId="3459"/>
    <cellStyle name="20% - Accent1 70 3 2" xfId="3460"/>
    <cellStyle name="20% - Accent1 70 4" xfId="3461"/>
    <cellStyle name="20% - Accent1 71" xfId="3462"/>
    <cellStyle name="20% - Accent1 71 2" xfId="3463"/>
    <cellStyle name="20% - Accent1 71 2 2" xfId="3464"/>
    <cellStyle name="20% - Accent1 71 3" xfId="3465"/>
    <cellStyle name="20% - Accent1 71 3 2" xfId="3466"/>
    <cellStyle name="20% - Accent1 71 4" xfId="3467"/>
    <cellStyle name="20% - Accent1 72" xfId="3468"/>
    <cellStyle name="20% - Accent1 72 2" xfId="3469"/>
    <cellStyle name="20% - Accent1 72 2 2" xfId="3470"/>
    <cellStyle name="20% - Accent1 72 3" xfId="3471"/>
    <cellStyle name="20% - Accent1 72 3 2" xfId="3472"/>
    <cellStyle name="20% - Accent1 72 4" xfId="3473"/>
    <cellStyle name="20% - Accent1 73" xfId="3474"/>
    <cellStyle name="20% - Accent1 73 2" xfId="3475"/>
    <cellStyle name="20% - Accent1 73 2 2" xfId="3476"/>
    <cellStyle name="20% - Accent1 73 3" xfId="3477"/>
    <cellStyle name="20% - Accent1 73 3 2" xfId="3478"/>
    <cellStyle name="20% - Accent1 73 4" xfId="3479"/>
    <cellStyle name="20% - Accent1 74" xfId="3480"/>
    <cellStyle name="20% - Accent1 74 2" xfId="3481"/>
    <cellStyle name="20% - Accent1 74 2 2" xfId="3482"/>
    <cellStyle name="20% - Accent1 74 3" xfId="3483"/>
    <cellStyle name="20% - Accent1 74 3 2" xfId="3484"/>
    <cellStyle name="20% - Accent1 74 4" xfId="3485"/>
    <cellStyle name="20% - Accent1 75" xfId="3486"/>
    <cellStyle name="20% - Accent1 75 2" xfId="3487"/>
    <cellStyle name="20% - Accent1 75 2 2" xfId="3488"/>
    <cellStyle name="20% - Accent1 75 3" xfId="3489"/>
    <cellStyle name="20% - Accent1 75 3 2" xfId="3490"/>
    <cellStyle name="20% - Accent1 75 4" xfId="3491"/>
    <cellStyle name="20% - Accent1 76" xfId="3492"/>
    <cellStyle name="20% - Accent1 76 2" xfId="3493"/>
    <cellStyle name="20% - Accent1 76 2 2" xfId="3494"/>
    <cellStyle name="20% - Accent1 76 3" xfId="3495"/>
    <cellStyle name="20% - Accent1 76 3 2" xfId="3496"/>
    <cellStyle name="20% - Accent1 76 4" xfId="3497"/>
    <cellStyle name="20% - Accent1 77" xfId="3498"/>
    <cellStyle name="20% - Accent1 77 2" xfId="3499"/>
    <cellStyle name="20% - Accent1 77 2 2" xfId="3500"/>
    <cellStyle name="20% - Accent1 77 3" xfId="3501"/>
    <cellStyle name="20% - Accent1 77 3 2" xfId="3502"/>
    <cellStyle name="20% - Accent1 77 4" xfId="3503"/>
    <cellStyle name="20% - Accent1 78" xfId="3504"/>
    <cellStyle name="20% - Accent1 78 2" xfId="3505"/>
    <cellStyle name="20% - Accent1 78 2 2" xfId="3506"/>
    <cellStyle name="20% - Accent1 78 3" xfId="3507"/>
    <cellStyle name="20% - Accent1 78 3 2" xfId="3508"/>
    <cellStyle name="20% - Accent1 78 4" xfId="3509"/>
    <cellStyle name="20% - Accent1 79" xfId="3510"/>
    <cellStyle name="20% - Accent1 79 2" xfId="3511"/>
    <cellStyle name="20% - Accent1 79 2 2" xfId="3512"/>
    <cellStyle name="20% - Accent1 79 3" xfId="3513"/>
    <cellStyle name="20% - Accent1 79 3 2" xfId="3514"/>
    <cellStyle name="20% - Accent1 79 4" xfId="3515"/>
    <cellStyle name="20% - Accent1 8" xfId="3516"/>
    <cellStyle name="20% - Accent1 8 10" xfId="3517"/>
    <cellStyle name="20% - Accent1 8 10 2" xfId="3518"/>
    <cellStyle name="20% - Accent1 8 11" xfId="3519"/>
    <cellStyle name="20% - Accent1 8 2" xfId="3520"/>
    <cellStyle name="20% - Accent1 8 2 2" xfId="3521"/>
    <cellStyle name="20% - Accent1 8 2 2 2" xfId="3522"/>
    <cellStyle name="20% - Accent1 8 2 2 2 2" xfId="3523"/>
    <cellStyle name="20% - Accent1 8 2 2 2 2 2" xfId="3524"/>
    <cellStyle name="20% - Accent1 8 2 2 2 2 2 2" xfId="3525"/>
    <cellStyle name="20% - Accent1 8 2 2 2 2 2 2 2" xfId="3526"/>
    <cellStyle name="20% - Accent1 8 2 2 2 2 2 3" xfId="3527"/>
    <cellStyle name="20% - Accent1 8 2 2 2 2 3" xfId="3528"/>
    <cellStyle name="20% - Accent1 8 2 2 2 2 3 2" xfId="3529"/>
    <cellStyle name="20% - Accent1 8 2 2 2 2 3 2 2" xfId="3530"/>
    <cellStyle name="20% - Accent1 8 2 2 2 2 3 3" xfId="3531"/>
    <cellStyle name="20% - Accent1 8 2 2 2 2 4" xfId="3532"/>
    <cellStyle name="20% - Accent1 8 2 2 2 2 4 2" xfId="3533"/>
    <cellStyle name="20% - Accent1 8 2 2 2 2 5" xfId="3534"/>
    <cellStyle name="20% - Accent1 8 2 2 2 3" xfId="3535"/>
    <cellStyle name="20% - Accent1 8 2 2 2 3 2" xfId="3536"/>
    <cellStyle name="20% - Accent1 8 2 2 2 3 2 2" xfId="3537"/>
    <cellStyle name="20% - Accent1 8 2 2 2 3 3" xfId="3538"/>
    <cellStyle name="20% - Accent1 8 2 2 2 4" xfId="3539"/>
    <cellStyle name="20% - Accent1 8 2 2 2 4 2" xfId="3540"/>
    <cellStyle name="20% - Accent1 8 2 2 2 4 2 2" xfId="3541"/>
    <cellStyle name="20% - Accent1 8 2 2 2 4 3" xfId="3542"/>
    <cellStyle name="20% - Accent1 8 2 2 2 5" xfId="3543"/>
    <cellStyle name="20% - Accent1 8 2 2 2 5 2" xfId="3544"/>
    <cellStyle name="20% - Accent1 8 2 2 2 6" xfId="3545"/>
    <cellStyle name="20% - Accent1 8 2 2 3" xfId="3546"/>
    <cellStyle name="20% - Accent1 8 2 2 3 2" xfId="3547"/>
    <cellStyle name="20% - Accent1 8 2 2 3 2 2" xfId="3548"/>
    <cellStyle name="20% - Accent1 8 2 2 3 2 2 2" xfId="3549"/>
    <cellStyle name="20% - Accent1 8 2 2 3 2 3" xfId="3550"/>
    <cellStyle name="20% - Accent1 8 2 2 3 3" xfId="3551"/>
    <cellStyle name="20% - Accent1 8 2 2 3 3 2" xfId="3552"/>
    <cellStyle name="20% - Accent1 8 2 2 3 3 2 2" xfId="3553"/>
    <cellStyle name="20% - Accent1 8 2 2 3 3 3" xfId="3554"/>
    <cellStyle name="20% - Accent1 8 2 2 3 4" xfId="3555"/>
    <cellStyle name="20% - Accent1 8 2 2 3 4 2" xfId="3556"/>
    <cellStyle name="20% - Accent1 8 2 2 3 5" xfId="3557"/>
    <cellStyle name="20% - Accent1 8 2 2 4" xfId="3558"/>
    <cellStyle name="20% - Accent1 8 2 2 4 2" xfId="3559"/>
    <cellStyle name="20% - Accent1 8 2 2 4 2 2" xfId="3560"/>
    <cellStyle name="20% - Accent1 8 2 2 4 3" xfId="3561"/>
    <cellStyle name="20% - Accent1 8 2 2 5" xfId="3562"/>
    <cellStyle name="20% - Accent1 8 2 2 5 2" xfId="3563"/>
    <cellStyle name="20% - Accent1 8 2 2 5 2 2" xfId="3564"/>
    <cellStyle name="20% - Accent1 8 2 2 5 3" xfId="3565"/>
    <cellStyle name="20% - Accent1 8 2 2 6" xfId="3566"/>
    <cellStyle name="20% - Accent1 8 2 2 6 2" xfId="3567"/>
    <cellStyle name="20% - Accent1 8 2 2 6 2 2" xfId="3568"/>
    <cellStyle name="20% - Accent1 8 2 2 6 3" xfId="3569"/>
    <cellStyle name="20% - Accent1 8 2 2 7" xfId="3570"/>
    <cellStyle name="20% - Accent1 8 2 2 7 2" xfId="3571"/>
    <cellStyle name="20% - Accent1 8 2 2 8" xfId="3572"/>
    <cellStyle name="20% - Accent1 8 2 3" xfId="3573"/>
    <cellStyle name="20% - Accent1 8 2 3 2" xfId="3574"/>
    <cellStyle name="20% - Accent1 8 2 3 2 2" xfId="3575"/>
    <cellStyle name="20% - Accent1 8 2 3 2 2 2" xfId="3576"/>
    <cellStyle name="20% - Accent1 8 2 3 2 2 2 2" xfId="3577"/>
    <cellStyle name="20% - Accent1 8 2 3 2 2 3" xfId="3578"/>
    <cellStyle name="20% - Accent1 8 2 3 2 3" xfId="3579"/>
    <cellStyle name="20% - Accent1 8 2 3 2 3 2" xfId="3580"/>
    <cellStyle name="20% - Accent1 8 2 3 2 3 2 2" xfId="3581"/>
    <cellStyle name="20% - Accent1 8 2 3 2 3 3" xfId="3582"/>
    <cellStyle name="20% - Accent1 8 2 3 2 4" xfId="3583"/>
    <cellStyle name="20% - Accent1 8 2 3 2 4 2" xfId="3584"/>
    <cellStyle name="20% - Accent1 8 2 3 2 5" xfId="3585"/>
    <cellStyle name="20% - Accent1 8 2 3 3" xfId="3586"/>
    <cellStyle name="20% - Accent1 8 2 3 3 2" xfId="3587"/>
    <cellStyle name="20% - Accent1 8 2 3 3 2 2" xfId="3588"/>
    <cellStyle name="20% - Accent1 8 2 3 3 3" xfId="3589"/>
    <cellStyle name="20% - Accent1 8 2 3 4" xfId="3590"/>
    <cellStyle name="20% - Accent1 8 2 3 4 2" xfId="3591"/>
    <cellStyle name="20% - Accent1 8 2 3 4 2 2" xfId="3592"/>
    <cellStyle name="20% - Accent1 8 2 3 4 3" xfId="3593"/>
    <cellStyle name="20% - Accent1 8 2 3 5" xfId="3594"/>
    <cellStyle name="20% - Accent1 8 2 3 5 2" xfId="3595"/>
    <cellStyle name="20% - Accent1 8 2 3 6" xfId="3596"/>
    <cellStyle name="20% - Accent1 8 2 4" xfId="3597"/>
    <cellStyle name="20% - Accent1 8 2 4 2" xfId="3598"/>
    <cellStyle name="20% - Accent1 8 2 4 2 2" xfId="3599"/>
    <cellStyle name="20% - Accent1 8 2 4 2 2 2" xfId="3600"/>
    <cellStyle name="20% - Accent1 8 2 4 2 3" xfId="3601"/>
    <cellStyle name="20% - Accent1 8 2 4 3" xfId="3602"/>
    <cellStyle name="20% - Accent1 8 2 4 3 2" xfId="3603"/>
    <cellStyle name="20% - Accent1 8 2 4 3 2 2" xfId="3604"/>
    <cellStyle name="20% - Accent1 8 2 4 3 3" xfId="3605"/>
    <cellStyle name="20% - Accent1 8 2 4 4" xfId="3606"/>
    <cellStyle name="20% - Accent1 8 2 4 4 2" xfId="3607"/>
    <cellStyle name="20% - Accent1 8 2 4 5" xfId="3608"/>
    <cellStyle name="20% - Accent1 8 2 5" xfId="3609"/>
    <cellStyle name="20% - Accent1 8 2 5 2" xfId="3610"/>
    <cellStyle name="20% - Accent1 8 2 5 2 2" xfId="3611"/>
    <cellStyle name="20% - Accent1 8 2 5 3" xfId="3612"/>
    <cellStyle name="20% - Accent1 8 2 6" xfId="3613"/>
    <cellStyle name="20% - Accent1 8 2 6 2" xfId="3614"/>
    <cellStyle name="20% - Accent1 8 2 6 2 2" xfId="3615"/>
    <cellStyle name="20% - Accent1 8 2 6 3" xfId="3616"/>
    <cellStyle name="20% - Accent1 8 2 7" xfId="3617"/>
    <cellStyle name="20% - Accent1 8 2 7 2" xfId="3618"/>
    <cellStyle name="20% - Accent1 8 2 7 2 2" xfId="3619"/>
    <cellStyle name="20% - Accent1 8 2 7 3" xfId="3620"/>
    <cellStyle name="20% - Accent1 8 2 8" xfId="3621"/>
    <cellStyle name="20% - Accent1 8 2 8 2" xfId="3622"/>
    <cellStyle name="20% - Accent1 8 2 9" xfId="3623"/>
    <cellStyle name="20% - Accent1 8 3" xfId="3624"/>
    <cellStyle name="20% - Accent1 8 3 2" xfId="3625"/>
    <cellStyle name="20% - Accent1 8 3 2 2" xfId="3626"/>
    <cellStyle name="20% - Accent1 8 3 2 2 2" xfId="3627"/>
    <cellStyle name="20% - Accent1 8 3 2 2 2 2" xfId="3628"/>
    <cellStyle name="20% - Accent1 8 3 2 2 2 2 2" xfId="3629"/>
    <cellStyle name="20% - Accent1 8 3 2 2 2 3" xfId="3630"/>
    <cellStyle name="20% - Accent1 8 3 2 2 3" xfId="3631"/>
    <cellStyle name="20% - Accent1 8 3 2 2 3 2" xfId="3632"/>
    <cellStyle name="20% - Accent1 8 3 2 2 3 2 2" xfId="3633"/>
    <cellStyle name="20% - Accent1 8 3 2 2 3 3" xfId="3634"/>
    <cellStyle name="20% - Accent1 8 3 2 2 4" xfId="3635"/>
    <cellStyle name="20% - Accent1 8 3 2 2 4 2" xfId="3636"/>
    <cellStyle name="20% - Accent1 8 3 2 2 5" xfId="3637"/>
    <cellStyle name="20% - Accent1 8 3 2 3" xfId="3638"/>
    <cellStyle name="20% - Accent1 8 3 2 3 2" xfId="3639"/>
    <cellStyle name="20% - Accent1 8 3 2 3 2 2" xfId="3640"/>
    <cellStyle name="20% - Accent1 8 3 2 3 3" xfId="3641"/>
    <cellStyle name="20% - Accent1 8 3 2 4" xfId="3642"/>
    <cellStyle name="20% - Accent1 8 3 2 4 2" xfId="3643"/>
    <cellStyle name="20% - Accent1 8 3 2 4 2 2" xfId="3644"/>
    <cellStyle name="20% - Accent1 8 3 2 4 3" xfId="3645"/>
    <cellStyle name="20% - Accent1 8 3 2 5" xfId="3646"/>
    <cellStyle name="20% - Accent1 8 3 2 5 2" xfId="3647"/>
    <cellStyle name="20% - Accent1 8 3 2 6" xfId="3648"/>
    <cellStyle name="20% - Accent1 8 3 3" xfId="3649"/>
    <cellStyle name="20% - Accent1 8 3 3 2" xfId="3650"/>
    <cellStyle name="20% - Accent1 8 3 3 2 2" xfId="3651"/>
    <cellStyle name="20% - Accent1 8 3 3 2 2 2" xfId="3652"/>
    <cellStyle name="20% - Accent1 8 3 3 2 3" xfId="3653"/>
    <cellStyle name="20% - Accent1 8 3 3 3" xfId="3654"/>
    <cellStyle name="20% - Accent1 8 3 3 3 2" xfId="3655"/>
    <cellStyle name="20% - Accent1 8 3 3 3 2 2" xfId="3656"/>
    <cellStyle name="20% - Accent1 8 3 3 3 3" xfId="3657"/>
    <cellStyle name="20% - Accent1 8 3 3 4" xfId="3658"/>
    <cellStyle name="20% - Accent1 8 3 3 4 2" xfId="3659"/>
    <cellStyle name="20% - Accent1 8 3 3 5" xfId="3660"/>
    <cellStyle name="20% - Accent1 8 3 4" xfId="3661"/>
    <cellStyle name="20% - Accent1 8 3 4 2" xfId="3662"/>
    <cellStyle name="20% - Accent1 8 3 4 2 2" xfId="3663"/>
    <cellStyle name="20% - Accent1 8 3 4 3" xfId="3664"/>
    <cellStyle name="20% - Accent1 8 3 5" xfId="3665"/>
    <cellStyle name="20% - Accent1 8 3 5 2" xfId="3666"/>
    <cellStyle name="20% - Accent1 8 3 5 2 2" xfId="3667"/>
    <cellStyle name="20% - Accent1 8 3 5 3" xfId="3668"/>
    <cellStyle name="20% - Accent1 8 3 6" xfId="3669"/>
    <cellStyle name="20% - Accent1 8 3 6 2" xfId="3670"/>
    <cellStyle name="20% - Accent1 8 3 6 2 2" xfId="3671"/>
    <cellStyle name="20% - Accent1 8 3 6 3" xfId="3672"/>
    <cellStyle name="20% - Accent1 8 3 7" xfId="3673"/>
    <cellStyle name="20% - Accent1 8 3 7 2" xfId="3674"/>
    <cellStyle name="20% - Accent1 8 3 8" xfId="3675"/>
    <cellStyle name="20% - Accent1 8 4" xfId="3676"/>
    <cellStyle name="20% - Accent1 8 4 2" xfId="3677"/>
    <cellStyle name="20% - Accent1 8 4 2 2" xfId="3678"/>
    <cellStyle name="20% - Accent1 8 4 2 2 2" xfId="3679"/>
    <cellStyle name="20% - Accent1 8 4 2 2 2 2" xfId="3680"/>
    <cellStyle name="20% - Accent1 8 4 2 2 3" xfId="3681"/>
    <cellStyle name="20% - Accent1 8 4 2 3" xfId="3682"/>
    <cellStyle name="20% - Accent1 8 4 2 3 2" xfId="3683"/>
    <cellStyle name="20% - Accent1 8 4 2 3 2 2" xfId="3684"/>
    <cellStyle name="20% - Accent1 8 4 2 3 3" xfId="3685"/>
    <cellStyle name="20% - Accent1 8 4 2 4" xfId="3686"/>
    <cellStyle name="20% - Accent1 8 4 2 4 2" xfId="3687"/>
    <cellStyle name="20% - Accent1 8 4 2 5" xfId="3688"/>
    <cellStyle name="20% - Accent1 8 4 3" xfId="3689"/>
    <cellStyle name="20% - Accent1 8 4 3 2" xfId="3690"/>
    <cellStyle name="20% - Accent1 8 4 3 2 2" xfId="3691"/>
    <cellStyle name="20% - Accent1 8 4 3 3" xfId="3692"/>
    <cellStyle name="20% - Accent1 8 4 4" xfId="3693"/>
    <cellStyle name="20% - Accent1 8 4 4 2" xfId="3694"/>
    <cellStyle name="20% - Accent1 8 4 4 2 2" xfId="3695"/>
    <cellStyle name="20% - Accent1 8 4 4 3" xfId="3696"/>
    <cellStyle name="20% - Accent1 8 4 5" xfId="3697"/>
    <cellStyle name="20% - Accent1 8 4 5 2" xfId="3698"/>
    <cellStyle name="20% - Accent1 8 4 6" xfId="3699"/>
    <cellStyle name="20% - Accent1 8 5" xfId="3700"/>
    <cellStyle name="20% - Accent1 8 5 2" xfId="3701"/>
    <cellStyle name="20% - Accent1 8 5 2 2" xfId="3702"/>
    <cellStyle name="20% - Accent1 8 5 2 2 2" xfId="3703"/>
    <cellStyle name="20% - Accent1 8 5 2 3" xfId="3704"/>
    <cellStyle name="20% - Accent1 8 5 3" xfId="3705"/>
    <cellStyle name="20% - Accent1 8 5 3 2" xfId="3706"/>
    <cellStyle name="20% - Accent1 8 5 3 2 2" xfId="3707"/>
    <cellStyle name="20% - Accent1 8 5 3 3" xfId="3708"/>
    <cellStyle name="20% - Accent1 8 5 4" xfId="3709"/>
    <cellStyle name="20% - Accent1 8 5 4 2" xfId="3710"/>
    <cellStyle name="20% - Accent1 8 5 5" xfId="3711"/>
    <cellStyle name="20% - Accent1 8 6" xfId="3712"/>
    <cellStyle name="20% - Accent1 8 6 2" xfId="3713"/>
    <cellStyle name="20% - Accent1 8 6 2 2" xfId="3714"/>
    <cellStyle name="20% - Accent1 8 6 3" xfId="3715"/>
    <cellStyle name="20% - Accent1 8 7" xfId="3716"/>
    <cellStyle name="20% - Accent1 8 7 2" xfId="3717"/>
    <cellStyle name="20% - Accent1 8 7 2 2" xfId="3718"/>
    <cellStyle name="20% - Accent1 8 7 3" xfId="3719"/>
    <cellStyle name="20% - Accent1 8 8" xfId="3720"/>
    <cellStyle name="20% - Accent1 8 8 2" xfId="3721"/>
    <cellStyle name="20% - Accent1 8 8 2 2" xfId="3722"/>
    <cellStyle name="20% - Accent1 8 8 3" xfId="3723"/>
    <cellStyle name="20% - Accent1 8 9" xfId="3724"/>
    <cellStyle name="20% - Accent1 8 9 2" xfId="3725"/>
    <cellStyle name="20% - Accent1 80" xfId="3726"/>
    <cellStyle name="20% - Accent1 80 2" xfId="3727"/>
    <cellStyle name="20% - Accent1 80 2 2" xfId="3728"/>
    <cellStyle name="20% - Accent1 80 3" xfId="3729"/>
    <cellStyle name="20% - Accent1 81" xfId="3730"/>
    <cellStyle name="20% - Accent1 81 2" xfId="3731"/>
    <cellStyle name="20% - Accent1 82" xfId="3732"/>
    <cellStyle name="20% - Accent1 82 2" xfId="3733"/>
    <cellStyle name="20% - Accent1 83" xfId="3734"/>
    <cellStyle name="20% - Accent1 83 2" xfId="3735"/>
    <cellStyle name="20% - Accent1 84" xfId="3736"/>
    <cellStyle name="20% - Accent1 84 2" xfId="3737"/>
    <cellStyle name="20% - Accent1 85" xfId="3738"/>
    <cellStyle name="20% - Accent1 85 2" xfId="3739"/>
    <cellStyle name="20% - Accent1 86" xfId="3740"/>
    <cellStyle name="20% - Accent1 86 2" xfId="3741"/>
    <cellStyle name="20% - Accent1 87" xfId="3742"/>
    <cellStyle name="20% - Accent1 87 2" xfId="3743"/>
    <cellStyle name="20% - Accent1 88" xfId="3744"/>
    <cellStyle name="20% - Accent1 88 2" xfId="3745"/>
    <cellStyle name="20% - Accent1 89" xfId="3746"/>
    <cellStyle name="20% - Accent1 89 2" xfId="3747"/>
    <cellStyle name="20% - Accent1 9" xfId="3748"/>
    <cellStyle name="20% - Accent1 9 10" xfId="3749"/>
    <cellStyle name="20% - Accent1 9 2" xfId="3750"/>
    <cellStyle name="20% - Accent1 9 2 2" xfId="3751"/>
    <cellStyle name="20% - Accent1 9 2 2 2" xfId="3752"/>
    <cellStyle name="20% - Accent1 9 2 2 2 2" xfId="3753"/>
    <cellStyle name="20% - Accent1 9 2 2 2 2 2" xfId="3754"/>
    <cellStyle name="20% - Accent1 9 2 2 2 2 2 2" xfId="3755"/>
    <cellStyle name="20% - Accent1 9 2 2 2 2 2 2 2" xfId="3756"/>
    <cellStyle name="20% - Accent1 9 2 2 2 2 2 3" xfId="3757"/>
    <cellStyle name="20% - Accent1 9 2 2 2 2 3" xfId="3758"/>
    <cellStyle name="20% - Accent1 9 2 2 2 2 3 2" xfId="3759"/>
    <cellStyle name="20% - Accent1 9 2 2 2 2 3 2 2" xfId="3760"/>
    <cellStyle name="20% - Accent1 9 2 2 2 2 3 3" xfId="3761"/>
    <cellStyle name="20% - Accent1 9 2 2 2 2 4" xfId="3762"/>
    <cellStyle name="20% - Accent1 9 2 2 2 2 4 2" xfId="3763"/>
    <cellStyle name="20% - Accent1 9 2 2 2 2 5" xfId="3764"/>
    <cellStyle name="20% - Accent1 9 2 2 2 3" xfId="3765"/>
    <cellStyle name="20% - Accent1 9 2 2 2 3 2" xfId="3766"/>
    <cellStyle name="20% - Accent1 9 2 2 2 3 2 2" xfId="3767"/>
    <cellStyle name="20% - Accent1 9 2 2 2 3 3" xfId="3768"/>
    <cellStyle name="20% - Accent1 9 2 2 2 4" xfId="3769"/>
    <cellStyle name="20% - Accent1 9 2 2 2 4 2" xfId="3770"/>
    <cellStyle name="20% - Accent1 9 2 2 2 4 2 2" xfId="3771"/>
    <cellStyle name="20% - Accent1 9 2 2 2 4 3" xfId="3772"/>
    <cellStyle name="20% - Accent1 9 2 2 2 5" xfId="3773"/>
    <cellStyle name="20% - Accent1 9 2 2 2 5 2" xfId="3774"/>
    <cellStyle name="20% - Accent1 9 2 2 2 6" xfId="3775"/>
    <cellStyle name="20% - Accent1 9 2 2 3" xfId="3776"/>
    <cellStyle name="20% - Accent1 9 2 2 3 2" xfId="3777"/>
    <cellStyle name="20% - Accent1 9 2 2 3 2 2" xfId="3778"/>
    <cellStyle name="20% - Accent1 9 2 2 3 2 2 2" xfId="3779"/>
    <cellStyle name="20% - Accent1 9 2 2 3 2 3" xfId="3780"/>
    <cellStyle name="20% - Accent1 9 2 2 3 3" xfId="3781"/>
    <cellStyle name="20% - Accent1 9 2 2 3 3 2" xfId="3782"/>
    <cellStyle name="20% - Accent1 9 2 2 3 3 2 2" xfId="3783"/>
    <cellStyle name="20% - Accent1 9 2 2 3 3 3" xfId="3784"/>
    <cellStyle name="20% - Accent1 9 2 2 3 4" xfId="3785"/>
    <cellStyle name="20% - Accent1 9 2 2 3 4 2" xfId="3786"/>
    <cellStyle name="20% - Accent1 9 2 2 3 5" xfId="3787"/>
    <cellStyle name="20% - Accent1 9 2 2 4" xfId="3788"/>
    <cellStyle name="20% - Accent1 9 2 2 4 2" xfId="3789"/>
    <cellStyle name="20% - Accent1 9 2 2 4 2 2" xfId="3790"/>
    <cellStyle name="20% - Accent1 9 2 2 4 3" xfId="3791"/>
    <cellStyle name="20% - Accent1 9 2 2 5" xfId="3792"/>
    <cellStyle name="20% - Accent1 9 2 2 5 2" xfId="3793"/>
    <cellStyle name="20% - Accent1 9 2 2 5 2 2" xfId="3794"/>
    <cellStyle name="20% - Accent1 9 2 2 5 3" xfId="3795"/>
    <cellStyle name="20% - Accent1 9 2 2 6" xfId="3796"/>
    <cellStyle name="20% - Accent1 9 2 2 6 2" xfId="3797"/>
    <cellStyle name="20% - Accent1 9 2 2 6 2 2" xfId="3798"/>
    <cellStyle name="20% - Accent1 9 2 2 6 3" xfId="3799"/>
    <cellStyle name="20% - Accent1 9 2 2 7" xfId="3800"/>
    <cellStyle name="20% - Accent1 9 2 2 7 2" xfId="3801"/>
    <cellStyle name="20% - Accent1 9 2 2 8" xfId="3802"/>
    <cellStyle name="20% - Accent1 9 2 3" xfId="3803"/>
    <cellStyle name="20% - Accent1 9 2 3 2" xfId="3804"/>
    <cellStyle name="20% - Accent1 9 2 3 2 2" xfId="3805"/>
    <cellStyle name="20% - Accent1 9 2 3 2 2 2" xfId="3806"/>
    <cellStyle name="20% - Accent1 9 2 3 2 2 2 2" xfId="3807"/>
    <cellStyle name="20% - Accent1 9 2 3 2 2 3" xfId="3808"/>
    <cellStyle name="20% - Accent1 9 2 3 2 3" xfId="3809"/>
    <cellStyle name="20% - Accent1 9 2 3 2 3 2" xfId="3810"/>
    <cellStyle name="20% - Accent1 9 2 3 2 3 2 2" xfId="3811"/>
    <cellStyle name="20% - Accent1 9 2 3 2 3 3" xfId="3812"/>
    <cellStyle name="20% - Accent1 9 2 3 2 4" xfId="3813"/>
    <cellStyle name="20% - Accent1 9 2 3 2 4 2" xfId="3814"/>
    <cellStyle name="20% - Accent1 9 2 3 2 5" xfId="3815"/>
    <cellStyle name="20% - Accent1 9 2 3 3" xfId="3816"/>
    <cellStyle name="20% - Accent1 9 2 3 3 2" xfId="3817"/>
    <cellStyle name="20% - Accent1 9 2 3 3 2 2" xfId="3818"/>
    <cellStyle name="20% - Accent1 9 2 3 3 3" xfId="3819"/>
    <cellStyle name="20% - Accent1 9 2 3 4" xfId="3820"/>
    <cellStyle name="20% - Accent1 9 2 3 4 2" xfId="3821"/>
    <cellStyle name="20% - Accent1 9 2 3 4 2 2" xfId="3822"/>
    <cellStyle name="20% - Accent1 9 2 3 4 3" xfId="3823"/>
    <cellStyle name="20% - Accent1 9 2 3 5" xfId="3824"/>
    <cellStyle name="20% - Accent1 9 2 3 5 2" xfId="3825"/>
    <cellStyle name="20% - Accent1 9 2 3 6" xfId="3826"/>
    <cellStyle name="20% - Accent1 9 2 4" xfId="3827"/>
    <cellStyle name="20% - Accent1 9 2 4 2" xfId="3828"/>
    <cellStyle name="20% - Accent1 9 2 4 2 2" xfId="3829"/>
    <cellStyle name="20% - Accent1 9 2 4 2 2 2" xfId="3830"/>
    <cellStyle name="20% - Accent1 9 2 4 2 3" xfId="3831"/>
    <cellStyle name="20% - Accent1 9 2 4 3" xfId="3832"/>
    <cellStyle name="20% - Accent1 9 2 4 3 2" xfId="3833"/>
    <cellStyle name="20% - Accent1 9 2 4 3 2 2" xfId="3834"/>
    <cellStyle name="20% - Accent1 9 2 4 3 3" xfId="3835"/>
    <cellStyle name="20% - Accent1 9 2 4 4" xfId="3836"/>
    <cellStyle name="20% - Accent1 9 2 4 4 2" xfId="3837"/>
    <cellStyle name="20% - Accent1 9 2 4 5" xfId="3838"/>
    <cellStyle name="20% - Accent1 9 2 5" xfId="3839"/>
    <cellStyle name="20% - Accent1 9 2 5 2" xfId="3840"/>
    <cellStyle name="20% - Accent1 9 2 5 2 2" xfId="3841"/>
    <cellStyle name="20% - Accent1 9 2 5 3" xfId="3842"/>
    <cellStyle name="20% - Accent1 9 2 6" xfId="3843"/>
    <cellStyle name="20% - Accent1 9 2 6 2" xfId="3844"/>
    <cellStyle name="20% - Accent1 9 2 6 2 2" xfId="3845"/>
    <cellStyle name="20% - Accent1 9 2 6 3" xfId="3846"/>
    <cellStyle name="20% - Accent1 9 2 7" xfId="3847"/>
    <cellStyle name="20% - Accent1 9 2 7 2" xfId="3848"/>
    <cellStyle name="20% - Accent1 9 2 7 2 2" xfId="3849"/>
    <cellStyle name="20% - Accent1 9 2 7 3" xfId="3850"/>
    <cellStyle name="20% - Accent1 9 2 8" xfId="3851"/>
    <cellStyle name="20% - Accent1 9 2 8 2" xfId="3852"/>
    <cellStyle name="20% - Accent1 9 2 9" xfId="3853"/>
    <cellStyle name="20% - Accent1 9 3" xfId="3854"/>
    <cellStyle name="20% - Accent1 9 3 2" xfId="3855"/>
    <cellStyle name="20% - Accent1 9 3 2 2" xfId="3856"/>
    <cellStyle name="20% - Accent1 9 3 2 2 2" xfId="3857"/>
    <cellStyle name="20% - Accent1 9 3 2 2 2 2" xfId="3858"/>
    <cellStyle name="20% - Accent1 9 3 2 2 2 2 2" xfId="3859"/>
    <cellStyle name="20% - Accent1 9 3 2 2 2 3" xfId="3860"/>
    <cellStyle name="20% - Accent1 9 3 2 2 3" xfId="3861"/>
    <cellStyle name="20% - Accent1 9 3 2 2 3 2" xfId="3862"/>
    <cellStyle name="20% - Accent1 9 3 2 2 3 2 2" xfId="3863"/>
    <cellStyle name="20% - Accent1 9 3 2 2 3 3" xfId="3864"/>
    <cellStyle name="20% - Accent1 9 3 2 2 4" xfId="3865"/>
    <cellStyle name="20% - Accent1 9 3 2 2 4 2" xfId="3866"/>
    <cellStyle name="20% - Accent1 9 3 2 2 5" xfId="3867"/>
    <cellStyle name="20% - Accent1 9 3 2 3" xfId="3868"/>
    <cellStyle name="20% - Accent1 9 3 2 3 2" xfId="3869"/>
    <cellStyle name="20% - Accent1 9 3 2 3 2 2" xfId="3870"/>
    <cellStyle name="20% - Accent1 9 3 2 3 3" xfId="3871"/>
    <cellStyle name="20% - Accent1 9 3 2 4" xfId="3872"/>
    <cellStyle name="20% - Accent1 9 3 2 4 2" xfId="3873"/>
    <cellStyle name="20% - Accent1 9 3 2 4 2 2" xfId="3874"/>
    <cellStyle name="20% - Accent1 9 3 2 4 3" xfId="3875"/>
    <cellStyle name="20% - Accent1 9 3 2 5" xfId="3876"/>
    <cellStyle name="20% - Accent1 9 3 2 5 2" xfId="3877"/>
    <cellStyle name="20% - Accent1 9 3 2 6" xfId="3878"/>
    <cellStyle name="20% - Accent1 9 3 3" xfId="3879"/>
    <cellStyle name="20% - Accent1 9 3 3 2" xfId="3880"/>
    <cellStyle name="20% - Accent1 9 3 3 2 2" xfId="3881"/>
    <cellStyle name="20% - Accent1 9 3 3 2 2 2" xfId="3882"/>
    <cellStyle name="20% - Accent1 9 3 3 2 3" xfId="3883"/>
    <cellStyle name="20% - Accent1 9 3 3 3" xfId="3884"/>
    <cellStyle name="20% - Accent1 9 3 3 3 2" xfId="3885"/>
    <cellStyle name="20% - Accent1 9 3 3 3 2 2" xfId="3886"/>
    <cellStyle name="20% - Accent1 9 3 3 3 3" xfId="3887"/>
    <cellStyle name="20% - Accent1 9 3 3 4" xfId="3888"/>
    <cellStyle name="20% - Accent1 9 3 3 4 2" xfId="3889"/>
    <cellStyle name="20% - Accent1 9 3 3 5" xfId="3890"/>
    <cellStyle name="20% - Accent1 9 3 4" xfId="3891"/>
    <cellStyle name="20% - Accent1 9 3 4 2" xfId="3892"/>
    <cellStyle name="20% - Accent1 9 3 4 2 2" xfId="3893"/>
    <cellStyle name="20% - Accent1 9 3 4 3" xfId="3894"/>
    <cellStyle name="20% - Accent1 9 3 5" xfId="3895"/>
    <cellStyle name="20% - Accent1 9 3 5 2" xfId="3896"/>
    <cellStyle name="20% - Accent1 9 3 5 2 2" xfId="3897"/>
    <cellStyle name="20% - Accent1 9 3 5 3" xfId="3898"/>
    <cellStyle name="20% - Accent1 9 3 6" xfId="3899"/>
    <cellStyle name="20% - Accent1 9 3 6 2" xfId="3900"/>
    <cellStyle name="20% - Accent1 9 3 6 2 2" xfId="3901"/>
    <cellStyle name="20% - Accent1 9 3 6 3" xfId="3902"/>
    <cellStyle name="20% - Accent1 9 3 7" xfId="3903"/>
    <cellStyle name="20% - Accent1 9 3 7 2" xfId="3904"/>
    <cellStyle name="20% - Accent1 9 3 8" xfId="3905"/>
    <cellStyle name="20% - Accent1 9 4" xfId="3906"/>
    <cellStyle name="20% - Accent1 9 4 2" xfId="3907"/>
    <cellStyle name="20% - Accent1 9 4 2 2" xfId="3908"/>
    <cellStyle name="20% - Accent1 9 4 2 2 2" xfId="3909"/>
    <cellStyle name="20% - Accent1 9 4 2 2 2 2" xfId="3910"/>
    <cellStyle name="20% - Accent1 9 4 2 2 3" xfId="3911"/>
    <cellStyle name="20% - Accent1 9 4 2 3" xfId="3912"/>
    <cellStyle name="20% - Accent1 9 4 2 3 2" xfId="3913"/>
    <cellStyle name="20% - Accent1 9 4 2 3 2 2" xfId="3914"/>
    <cellStyle name="20% - Accent1 9 4 2 3 3" xfId="3915"/>
    <cellStyle name="20% - Accent1 9 4 2 4" xfId="3916"/>
    <cellStyle name="20% - Accent1 9 4 2 4 2" xfId="3917"/>
    <cellStyle name="20% - Accent1 9 4 2 5" xfId="3918"/>
    <cellStyle name="20% - Accent1 9 4 3" xfId="3919"/>
    <cellStyle name="20% - Accent1 9 4 3 2" xfId="3920"/>
    <cellStyle name="20% - Accent1 9 4 3 2 2" xfId="3921"/>
    <cellStyle name="20% - Accent1 9 4 3 3" xfId="3922"/>
    <cellStyle name="20% - Accent1 9 4 4" xfId="3923"/>
    <cellStyle name="20% - Accent1 9 4 4 2" xfId="3924"/>
    <cellStyle name="20% - Accent1 9 4 4 2 2" xfId="3925"/>
    <cellStyle name="20% - Accent1 9 4 4 3" xfId="3926"/>
    <cellStyle name="20% - Accent1 9 4 5" xfId="3927"/>
    <cellStyle name="20% - Accent1 9 4 5 2" xfId="3928"/>
    <cellStyle name="20% - Accent1 9 4 6" xfId="3929"/>
    <cellStyle name="20% - Accent1 9 5" xfId="3930"/>
    <cellStyle name="20% - Accent1 9 5 2" xfId="3931"/>
    <cellStyle name="20% - Accent1 9 5 2 2" xfId="3932"/>
    <cellStyle name="20% - Accent1 9 5 2 2 2" xfId="3933"/>
    <cellStyle name="20% - Accent1 9 5 2 3" xfId="3934"/>
    <cellStyle name="20% - Accent1 9 5 3" xfId="3935"/>
    <cellStyle name="20% - Accent1 9 5 3 2" xfId="3936"/>
    <cellStyle name="20% - Accent1 9 5 3 2 2" xfId="3937"/>
    <cellStyle name="20% - Accent1 9 5 3 3" xfId="3938"/>
    <cellStyle name="20% - Accent1 9 5 4" xfId="3939"/>
    <cellStyle name="20% - Accent1 9 5 4 2" xfId="3940"/>
    <cellStyle name="20% - Accent1 9 5 5" xfId="3941"/>
    <cellStyle name="20% - Accent1 9 6" xfId="3942"/>
    <cellStyle name="20% - Accent1 9 6 2" xfId="3943"/>
    <cellStyle name="20% - Accent1 9 6 2 2" xfId="3944"/>
    <cellStyle name="20% - Accent1 9 6 3" xfId="3945"/>
    <cellStyle name="20% - Accent1 9 7" xfId="3946"/>
    <cellStyle name="20% - Accent1 9 7 2" xfId="3947"/>
    <cellStyle name="20% - Accent1 9 7 2 2" xfId="3948"/>
    <cellStyle name="20% - Accent1 9 7 3" xfId="3949"/>
    <cellStyle name="20% - Accent1 9 8" xfId="3950"/>
    <cellStyle name="20% - Accent1 9 8 2" xfId="3951"/>
    <cellStyle name="20% - Accent1 9 8 2 2" xfId="3952"/>
    <cellStyle name="20% - Accent1 9 8 3" xfId="3953"/>
    <cellStyle name="20% - Accent1 9 9" xfId="3954"/>
    <cellStyle name="20% - Accent1 9 9 2" xfId="3955"/>
    <cellStyle name="20% - Accent1 90" xfId="3956"/>
    <cellStyle name="20% - Accent1 90 2" xfId="3957"/>
    <cellStyle name="20% - Accent1 91" xfId="3958"/>
    <cellStyle name="20% - Accent1 91 2" xfId="3959"/>
    <cellStyle name="20% - Accent1 92" xfId="3960"/>
    <cellStyle name="20% - Accent1 92 2" xfId="3961"/>
    <cellStyle name="20% - Accent1 93" xfId="3962"/>
    <cellStyle name="20% - Accent1 94" xfId="3963"/>
    <cellStyle name="20% - Accent1 95" xfId="3964"/>
    <cellStyle name="20% - Accent1 96" xfId="3965"/>
    <cellStyle name="20% - Accent1 97" xfId="3966"/>
    <cellStyle name="20% - Accent1 98" xfId="3967"/>
    <cellStyle name="20% - Accent1 99" xfId="3968"/>
    <cellStyle name="20% - Accent2" xfId="28" builtinId="34" customBuiltin="1"/>
    <cellStyle name="20% - Accent2 10" xfId="3969"/>
    <cellStyle name="20% - Accent2 10 10" xfId="3970"/>
    <cellStyle name="20% - Accent2 10 2" xfId="3971"/>
    <cellStyle name="20% - Accent2 10 2 2" xfId="3972"/>
    <cellStyle name="20% - Accent2 10 2 2 2" xfId="3973"/>
    <cellStyle name="20% - Accent2 10 2 2 2 2" xfId="3974"/>
    <cellStyle name="20% - Accent2 10 2 2 2 2 2" xfId="3975"/>
    <cellStyle name="20% - Accent2 10 2 2 2 2 2 2" xfId="3976"/>
    <cellStyle name="20% - Accent2 10 2 2 2 2 2 2 2" xfId="3977"/>
    <cellStyle name="20% - Accent2 10 2 2 2 2 2 3" xfId="3978"/>
    <cellStyle name="20% - Accent2 10 2 2 2 2 3" xfId="3979"/>
    <cellStyle name="20% - Accent2 10 2 2 2 2 3 2" xfId="3980"/>
    <cellStyle name="20% - Accent2 10 2 2 2 2 3 2 2" xfId="3981"/>
    <cellStyle name="20% - Accent2 10 2 2 2 2 3 3" xfId="3982"/>
    <cellStyle name="20% - Accent2 10 2 2 2 2 4" xfId="3983"/>
    <cellStyle name="20% - Accent2 10 2 2 2 2 4 2" xfId="3984"/>
    <cellStyle name="20% - Accent2 10 2 2 2 2 5" xfId="3985"/>
    <cellStyle name="20% - Accent2 10 2 2 2 3" xfId="3986"/>
    <cellStyle name="20% - Accent2 10 2 2 2 3 2" xfId="3987"/>
    <cellStyle name="20% - Accent2 10 2 2 2 3 2 2" xfId="3988"/>
    <cellStyle name="20% - Accent2 10 2 2 2 3 3" xfId="3989"/>
    <cellStyle name="20% - Accent2 10 2 2 2 4" xfId="3990"/>
    <cellStyle name="20% - Accent2 10 2 2 2 4 2" xfId="3991"/>
    <cellStyle name="20% - Accent2 10 2 2 2 4 2 2" xfId="3992"/>
    <cellStyle name="20% - Accent2 10 2 2 2 4 3" xfId="3993"/>
    <cellStyle name="20% - Accent2 10 2 2 2 5" xfId="3994"/>
    <cellStyle name="20% - Accent2 10 2 2 2 5 2" xfId="3995"/>
    <cellStyle name="20% - Accent2 10 2 2 2 6" xfId="3996"/>
    <cellStyle name="20% - Accent2 10 2 2 3" xfId="3997"/>
    <cellStyle name="20% - Accent2 10 2 2 3 2" xfId="3998"/>
    <cellStyle name="20% - Accent2 10 2 2 3 2 2" xfId="3999"/>
    <cellStyle name="20% - Accent2 10 2 2 3 2 2 2" xfId="4000"/>
    <cellStyle name="20% - Accent2 10 2 2 3 2 3" xfId="4001"/>
    <cellStyle name="20% - Accent2 10 2 2 3 3" xfId="4002"/>
    <cellStyle name="20% - Accent2 10 2 2 3 3 2" xfId="4003"/>
    <cellStyle name="20% - Accent2 10 2 2 3 3 2 2" xfId="4004"/>
    <cellStyle name="20% - Accent2 10 2 2 3 3 3" xfId="4005"/>
    <cellStyle name="20% - Accent2 10 2 2 3 4" xfId="4006"/>
    <cellStyle name="20% - Accent2 10 2 2 3 4 2" xfId="4007"/>
    <cellStyle name="20% - Accent2 10 2 2 3 5" xfId="4008"/>
    <cellStyle name="20% - Accent2 10 2 2 4" xfId="4009"/>
    <cellStyle name="20% - Accent2 10 2 2 4 2" xfId="4010"/>
    <cellStyle name="20% - Accent2 10 2 2 4 2 2" xfId="4011"/>
    <cellStyle name="20% - Accent2 10 2 2 4 3" xfId="4012"/>
    <cellStyle name="20% - Accent2 10 2 2 5" xfId="4013"/>
    <cellStyle name="20% - Accent2 10 2 2 5 2" xfId="4014"/>
    <cellStyle name="20% - Accent2 10 2 2 5 2 2" xfId="4015"/>
    <cellStyle name="20% - Accent2 10 2 2 5 3" xfId="4016"/>
    <cellStyle name="20% - Accent2 10 2 2 6" xfId="4017"/>
    <cellStyle name="20% - Accent2 10 2 2 6 2" xfId="4018"/>
    <cellStyle name="20% - Accent2 10 2 2 6 2 2" xfId="4019"/>
    <cellStyle name="20% - Accent2 10 2 2 6 3" xfId="4020"/>
    <cellStyle name="20% - Accent2 10 2 2 7" xfId="4021"/>
    <cellStyle name="20% - Accent2 10 2 2 7 2" xfId="4022"/>
    <cellStyle name="20% - Accent2 10 2 2 8" xfId="4023"/>
    <cellStyle name="20% - Accent2 10 2 3" xfId="4024"/>
    <cellStyle name="20% - Accent2 10 2 3 2" xfId="4025"/>
    <cellStyle name="20% - Accent2 10 2 3 2 2" xfId="4026"/>
    <cellStyle name="20% - Accent2 10 2 3 2 2 2" xfId="4027"/>
    <cellStyle name="20% - Accent2 10 2 3 2 2 2 2" xfId="4028"/>
    <cellStyle name="20% - Accent2 10 2 3 2 2 3" xfId="4029"/>
    <cellStyle name="20% - Accent2 10 2 3 2 3" xfId="4030"/>
    <cellStyle name="20% - Accent2 10 2 3 2 3 2" xfId="4031"/>
    <cellStyle name="20% - Accent2 10 2 3 2 3 2 2" xfId="4032"/>
    <cellStyle name="20% - Accent2 10 2 3 2 3 3" xfId="4033"/>
    <cellStyle name="20% - Accent2 10 2 3 2 4" xfId="4034"/>
    <cellStyle name="20% - Accent2 10 2 3 2 4 2" xfId="4035"/>
    <cellStyle name="20% - Accent2 10 2 3 2 5" xfId="4036"/>
    <cellStyle name="20% - Accent2 10 2 3 3" xfId="4037"/>
    <cellStyle name="20% - Accent2 10 2 3 3 2" xfId="4038"/>
    <cellStyle name="20% - Accent2 10 2 3 3 2 2" xfId="4039"/>
    <cellStyle name="20% - Accent2 10 2 3 3 3" xfId="4040"/>
    <cellStyle name="20% - Accent2 10 2 3 4" xfId="4041"/>
    <cellStyle name="20% - Accent2 10 2 3 4 2" xfId="4042"/>
    <cellStyle name="20% - Accent2 10 2 3 4 2 2" xfId="4043"/>
    <cellStyle name="20% - Accent2 10 2 3 4 3" xfId="4044"/>
    <cellStyle name="20% - Accent2 10 2 3 5" xfId="4045"/>
    <cellStyle name="20% - Accent2 10 2 3 5 2" xfId="4046"/>
    <cellStyle name="20% - Accent2 10 2 3 6" xfId="4047"/>
    <cellStyle name="20% - Accent2 10 2 4" xfId="4048"/>
    <cellStyle name="20% - Accent2 10 2 4 2" xfId="4049"/>
    <cellStyle name="20% - Accent2 10 2 4 2 2" xfId="4050"/>
    <cellStyle name="20% - Accent2 10 2 4 2 2 2" xfId="4051"/>
    <cellStyle name="20% - Accent2 10 2 4 2 3" xfId="4052"/>
    <cellStyle name="20% - Accent2 10 2 4 3" xfId="4053"/>
    <cellStyle name="20% - Accent2 10 2 4 3 2" xfId="4054"/>
    <cellStyle name="20% - Accent2 10 2 4 3 2 2" xfId="4055"/>
    <cellStyle name="20% - Accent2 10 2 4 3 3" xfId="4056"/>
    <cellStyle name="20% - Accent2 10 2 4 4" xfId="4057"/>
    <cellStyle name="20% - Accent2 10 2 4 4 2" xfId="4058"/>
    <cellStyle name="20% - Accent2 10 2 4 5" xfId="4059"/>
    <cellStyle name="20% - Accent2 10 2 5" xfId="4060"/>
    <cellStyle name="20% - Accent2 10 2 5 2" xfId="4061"/>
    <cellStyle name="20% - Accent2 10 2 5 2 2" xfId="4062"/>
    <cellStyle name="20% - Accent2 10 2 5 3" xfId="4063"/>
    <cellStyle name="20% - Accent2 10 2 6" xfId="4064"/>
    <cellStyle name="20% - Accent2 10 2 6 2" xfId="4065"/>
    <cellStyle name="20% - Accent2 10 2 6 2 2" xfId="4066"/>
    <cellStyle name="20% - Accent2 10 2 6 3" xfId="4067"/>
    <cellStyle name="20% - Accent2 10 2 7" xfId="4068"/>
    <cellStyle name="20% - Accent2 10 2 7 2" xfId="4069"/>
    <cellStyle name="20% - Accent2 10 2 7 2 2" xfId="4070"/>
    <cellStyle name="20% - Accent2 10 2 7 3" xfId="4071"/>
    <cellStyle name="20% - Accent2 10 2 8" xfId="4072"/>
    <cellStyle name="20% - Accent2 10 2 8 2" xfId="4073"/>
    <cellStyle name="20% - Accent2 10 2 9" xfId="4074"/>
    <cellStyle name="20% - Accent2 10 3" xfId="4075"/>
    <cellStyle name="20% - Accent2 10 3 2" xfId="4076"/>
    <cellStyle name="20% - Accent2 10 3 2 2" xfId="4077"/>
    <cellStyle name="20% - Accent2 10 3 2 2 2" xfId="4078"/>
    <cellStyle name="20% - Accent2 10 3 2 2 2 2" xfId="4079"/>
    <cellStyle name="20% - Accent2 10 3 2 2 2 2 2" xfId="4080"/>
    <cellStyle name="20% - Accent2 10 3 2 2 2 3" xfId="4081"/>
    <cellStyle name="20% - Accent2 10 3 2 2 3" xfId="4082"/>
    <cellStyle name="20% - Accent2 10 3 2 2 3 2" xfId="4083"/>
    <cellStyle name="20% - Accent2 10 3 2 2 3 2 2" xfId="4084"/>
    <cellStyle name="20% - Accent2 10 3 2 2 3 3" xfId="4085"/>
    <cellStyle name="20% - Accent2 10 3 2 2 4" xfId="4086"/>
    <cellStyle name="20% - Accent2 10 3 2 2 4 2" xfId="4087"/>
    <cellStyle name="20% - Accent2 10 3 2 2 5" xfId="4088"/>
    <cellStyle name="20% - Accent2 10 3 2 3" xfId="4089"/>
    <cellStyle name="20% - Accent2 10 3 2 3 2" xfId="4090"/>
    <cellStyle name="20% - Accent2 10 3 2 3 2 2" xfId="4091"/>
    <cellStyle name="20% - Accent2 10 3 2 3 3" xfId="4092"/>
    <cellStyle name="20% - Accent2 10 3 2 4" xfId="4093"/>
    <cellStyle name="20% - Accent2 10 3 2 4 2" xfId="4094"/>
    <cellStyle name="20% - Accent2 10 3 2 4 2 2" xfId="4095"/>
    <cellStyle name="20% - Accent2 10 3 2 4 3" xfId="4096"/>
    <cellStyle name="20% - Accent2 10 3 2 5" xfId="4097"/>
    <cellStyle name="20% - Accent2 10 3 2 5 2" xfId="4098"/>
    <cellStyle name="20% - Accent2 10 3 2 6" xfId="4099"/>
    <cellStyle name="20% - Accent2 10 3 3" xfId="4100"/>
    <cellStyle name="20% - Accent2 10 3 3 2" xfId="4101"/>
    <cellStyle name="20% - Accent2 10 3 3 2 2" xfId="4102"/>
    <cellStyle name="20% - Accent2 10 3 3 2 2 2" xfId="4103"/>
    <cellStyle name="20% - Accent2 10 3 3 2 3" xfId="4104"/>
    <cellStyle name="20% - Accent2 10 3 3 3" xfId="4105"/>
    <cellStyle name="20% - Accent2 10 3 3 3 2" xfId="4106"/>
    <cellStyle name="20% - Accent2 10 3 3 3 2 2" xfId="4107"/>
    <cellStyle name="20% - Accent2 10 3 3 3 3" xfId="4108"/>
    <cellStyle name="20% - Accent2 10 3 3 4" xfId="4109"/>
    <cellStyle name="20% - Accent2 10 3 3 4 2" xfId="4110"/>
    <cellStyle name="20% - Accent2 10 3 3 5" xfId="4111"/>
    <cellStyle name="20% - Accent2 10 3 4" xfId="4112"/>
    <cellStyle name="20% - Accent2 10 3 4 2" xfId="4113"/>
    <cellStyle name="20% - Accent2 10 3 4 2 2" xfId="4114"/>
    <cellStyle name="20% - Accent2 10 3 4 3" xfId="4115"/>
    <cellStyle name="20% - Accent2 10 3 5" xfId="4116"/>
    <cellStyle name="20% - Accent2 10 3 5 2" xfId="4117"/>
    <cellStyle name="20% - Accent2 10 3 5 2 2" xfId="4118"/>
    <cellStyle name="20% - Accent2 10 3 5 3" xfId="4119"/>
    <cellStyle name="20% - Accent2 10 3 6" xfId="4120"/>
    <cellStyle name="20% - Accent2 10 3 6 2" xfId="4121"/>
    <cellStyle name="20% - Accent2 10 3 6 2 2" xfId="4122"/>
    <cellStyle name="20% - Accent2 10 3 6 3" xfId="4123"/>
    <cellStyle name="20% - Accent2 10 3 7" xfId="4124"/>
    <cellStyle name="20% - Accent2 10 3 7 2" xfId="4125"/>
    <cellStyle name="20% - Accent2 10 3 8" xfId="4126"/>
    <cellStyle name="20% - Accent2 10 4" xfId="4127"/>
    <cellStyle name="20% - Accent2 10 4 2" xfId="4128"/>
    <cellStyle name="20% - Accent2 10 4 2 2" xfId="4129"/>
    <cellStyle name="20% - Accent2 10 4 2 2 2" xfId="4130"/>
    <cellStyle name="20% - Accent2 10 4 2 2 2 2" xfId="4131"/>
    <cellStyle name="20% - Accent2 10 4 2 2 3" xfId="4132"/>
    <cellStyle name="20% - Accent2 10 4 2 3" xfId="4133"/>
    <cellStyle name="20% - Accent2 10 4 2 3 2" xfId="4134"/>
    <cellStyle name="20% - Accent2 10 4 2 3 2 2" xfId="4135"/>
    <cellStyle name="20% - Accent2 10 4 2 3 3" xfId="4136"/>
    <cellStyle name="20% - Accent2 10 4 2 4" xfId="4137"/>
    <cellStyle name="20% - Accent2 10 4 2 4 2" xfId="4138"/>
    <cellStyle name="20% - Accent2 10 4 2 5" xfId="4139"/>
    <cellStyle name="20% - Accent2 10 4 3" xfId="4140"/>
    <cellStyle name="20% - Accent2 10 4 3 2" xfId="4141"/>
    <cellStyle name="20% - Accent2 10 4 3 2 2" xfId="4142"/>
    <cellStyle name="20% - Accent2 10 4 3 3" xfId="4143"/>
    <cellStyle name="20% - Accent2 10 4 4" xfId="4144"/>
    <cellStyle name="20% - Accent2 10 4 4 2" xfId="4145"/>
    <cellStyle name="20% - Accent2 10 4 4 2 2" xfId="4146"/>
    <cellStyle name="20% - Accent2 10 4 4 3" xfId="4147"/>
    <cellStyle name="20% - Accent2 10 4 5" xfId="4148"/>
    <cellStyle name="20% - Accent2 10 4 5 2" xfId="4149"/>
    <cellStyle name="20% - Accent2 10 4 6" xfId="4150"/>
    <cellStyle name="20% - Accent2 10 5" xfId="4151"/>
    <cellStyle name="20% - Accent2 10 5 2" xfId="4152"/>
    <cellStyle name="20% - Accent2 10 5 2 2" xfId="4153"/>
    <cellStyle name="20% - Accent2 10 5 2 2 2" xfId="4154"/>
    <cellStyle name="20% - Accent2 10 5 2 3" xfId="4155"/>
    <cellStyle name="20% - Accent2 10 5 3" xfId="4156"/>
    <cellStyle name="20% - Accent2 10 5 3 2" xfId="4157"/>
    <cellStyle name="20% - Accent2 10 5 3 2 2" xfId="4158"/>
    <cellStyle name="20% - Accent2 10 5 3 3" xfId="4159"/>
    <cellStyle name="20% - Accent2 10 5 4" xfId="4160"/>
    <cellStyle name="20% - Accent2 10 5 4 2" xfId="4161"/>
    <cellStyle name="20% - Accent2 10 5 5" xfId="4162"/>
    <cellStyle name="20% - Accent2 10 6" xfId="4163"/>
    <cellStyle name="20% - Accent2 10 6 2" xfId="4164"/>
    <cellStyle name="20% - Accent2 10 6 2 2" xfId="4165"/>
    <cellStyle name="20% - Accent2 10 6 3" xfId="4166"/>
    <cellStyle name="20% - Accent2 10 7" xfId="4167"/>
    <cellStyle name="20% - Accent2 10 7 2" xfId="4168"/>
    <cellStyle name="20% - Accent2 10 7 2 2" xfId="4169"/>
    <cellStyle name="20% - Accent2 10 7 3" xfId="4170"/>
    <cellStyle name="20% - Accent2 10 8" xfId="4171"/>
    <cellStyle name="20% - Accent2 10 8 2" xfId="4172"/>
    <cellStyle name="20% - Accent2 10 8 2 2" xfId="4173"/>
    <cellStyle name="20% - Accent2 10 8 3" xfId="4174"/>
    <cellStyle name="20% - Accent2 10 9" xfId="4175"/>
    <cellStyle name="20% - Accent2 10 9 2" xfId="4176"/>
    <cellStyle name="20% - Accent2 100" xfId="4177"/>
    <cellStyle name="20% - Accent2 101" xfId="4178"/>
    <cellStyle name="20% - Accent2 102" xfId="4179"/>
    <cellStyle name="20% - Accent2 103" xfId="4180"/>
    <cellStyle name="20% - Accent2 104" xfId="4181"/>
    <cellStyle name="20% - Accent2 105" xfId="4182"/>
    <cellStyle name="20% - Accent2 106" xfId="4183"/>
    <cellStyle name="20% - Accent2 107" xfId="4184"/>
    <cellStyle name="20% - Accent2 108" xfId="4185"/>
    <cellStyle name="20% - Accent2 109" xfId="4186"/>
    <cellStyle name="20% - Accent2 11" xfId="4187"/>
    <cellStyle name="20% - Accent2 11 10" xfId="4188"/>
    <cellStyle name="20% - Accent2 11 2" xfId="4189"/>
    <cellStyle name="20% - Accent2 11 2 2" xfId="4190"/>
    <cellStyle name="20% - Accent2 11 2 2 2" xfId="4191"/>
    <cellStyle name="20% - Accent2 11 2 2 2 2" xfId="4192"/>
    <cellStyle name="20% - Accent2 11 2 2 2 2 2" xfId="4193"/>
    <cellStyle name="20% - Accent2 11 2 2 2 2 2 2" xfId="4194"/>
    <cellStyle name="20% - Accent2 11 2 2 2 2 2 2 2" xfId="4195"/>
    <cellStyle name="20% - Accent2 11 2 2 2 2 2 3" xfId="4196"/>
    <cellStyle name="20% - Accent2 11 2 2 2 2 3" xfId="4197"/>
    <cellStyle name="20% - Accent2 11 2 2 2 2 3 2" xfId="4198"/>
    <cellStyle name="20% - Accent2 11 2 2 2 2 3 2 2" xfId="4199"/>
    <cellStyle name="20% - Accent2 11 2 2 2 2 3 3" xfId="4200"/>
    <cellStyle name="20% - Accent2 11 2 2 2 2 4" xfId="4201"/>
    <cellStyle name="20% - Accent2 11 2 2 2 2 4 2" xfId="4202"/>
    <cellStyle name="20% - Accent2 11 2 2 2 2 5" xfId="4203"/>
    <cellStyle name="20% - Accent2 11 2 2 2 3" xfId="4204"/>
    <cellStyle name="20% - Accent2 11 2 2 2 3 2" xfId="4205"/>
    <cellStyle name="20% - Accent2 11 2 2 2 3 2 2" xfId="4206"/>
    <cellStyle name="20% - Accent2 11 2 2 2 3 3" xfId="4207"/>
    <cellStyle name="20% - Accent2 11 2 2 2 4" xfId="4208"/>
    <cellStyle name="20% - Accent2 11 2 2 2 4 2" xfId="4209"/>
    <cellStyle name="20% - Accent2 11 2 2 2 4 2 2" xfId="4210"/>
    <cellStyle name="20% - Accent2 11 2 2 2 4 3" xfId="4211"/>
    <cellStyle name="20% - Accent2 11 2 2 2 5" xfId="4212"/>
    <cellStyle name="20% - Accent2 11 2 2 2 5 2" xfId="4213"/>
    <cellStyle name="20% - Accent2 11 2 2 2 6" xfId="4214"/>
    <cellStyle name="20% - Accent2 11 2 2 3" xfId="4215"/>
    <cellStyle name="20% - Accent2 11 2 2 3 2" xfId="4216"/>
    <cellStyle name="20% - Accent2 11 2 2 3 2 2" xfId="4217"/>
    <cellStyle name="20% - Accent2 11 2 2 3 2 2 2" xfId="4218"/>
    <cellStyle name="20% - Accent2 11 2 2 3 2 3" xfId="4219"/>
    <cellStyle name="20% - Accent2 11 2 2 3 3" xfId="4220"/>
    <cellStyle name="20% - Accent2 11 2 2 3 3 2" xfId="4221"/>
    <cellStyle name="20% - Accent2 11 2 2 3 3 2 2" xfId="4222"/>
    <cellStyle name="20% - Accent2 11 2 2 3 3 3" xfId="4223"/>
    <cellStyle name="20% - Accent2 11 2 2 3 4" xfId="4224"/>
    <cellStyle name="20% - Accent2 11 2 2 3 4 2" xfId="4225"/>
    <cellStyle name="20% - Accent2 11 2 2 3 5" xfId="4226"/>
    <cellStyle name="20% - Accent2 11 2 2 4" xfId="4227"/>
    <cellStyle name="20% - Accent2 11 2 2 4 2" xfId="4228"/>
    <cellStyle name="20% - Accent2 11 2 2 4 2 2" xfId="4229"/>
    <cellStyle name="20% - Accent2 11 2 2 4 3" xfId="4230"/>
    <cellStyle name="20% - Accent2 11 2 2 5" xfId="4231"/>
    <cellStyle name="20% - Accent2 11 2 2 5 2" xfId="4232"/>
    <cellStyle name="20% - Accent2 11 2 2 5 2 2" xfId="4233"/>
    <cellStyle name="20% - Accent2 11 2 2 5 3" xfId="4234"/>
    <cellStyle name="20% - Accent2 11 2 2 6" xfId="4235"/>
    <cellStyle name="20% - Accent2 11 2 2 6 2" xfId="4236"/>
    <cellStyle name="20% - Accent2 11 2 2 6 2 2" xfId="4237"/>
    <cellStyle name="20% - Accent2 11 2 2 6 3" xfId="4238"/>
    <cellStyle name="20% - Accent2 11 2 2 7" xfId="4239"/>
    <cellStyle name="20% - Accent2 11 2 2 7 2" xfId="4240"/>
    <cellStyle name="20% - Accent2 11 2 2 8" xfId="4241"/>
    <cellStyle name="20% - Accent2 11 2 3" xfId="4242"/>
    <cellStyle name="20% - Accent2 11 2 3 2" xfId="4243"/>
    <cellStyle name="20% - Accent2 11 2 3 2 2" xfId="4244"/>
    <cellStyle name="20% - Accent2 11 2 3 2 2 2" xfId="4245"/>
    <cellStyle name="20% - Accent2 11 2 3 2 2 2 2" xfId="4246"/>
    <cellStyle name="20% - Accent2 11 2 3 2 2 3" xfId="4247"/>
    <cellStyle name="20% - Accent2 11 2 3 2 3" xfId="4248"/>
    <cellStyle name="20% - Accent2 11 2 3 2 3 2" xfId="4249"/>
    <cellStyle name="20% - Accent2 11 2 3 2 3 2 2" xfId="4250"/>
    <cellStyle name="20% - Accent2 11 2 3 2 3 3" xfId="4251"/>
    <cellStyle name="20% - Accent2 11 2 3 2 4" xfId="4252"/>
    <cellStyle name="20% - Accent2 11 2 3 2 4 2" xfId="4253"/>
    <cellStyle name="20% - Accent2 11 2 3 2 5" xfId="4254"/>
    <cellStyle name="20% - Accent2 11 2 3 3" xfId="4255"/>
    <cellStyle name="20% - Accent2 11 2 3 3 2" xfId="4256"/>
    <cellStyle name="20% - Accent2 11 2 3 3 2 2" xfId="4257"/>
    <cellStyle name="20% - Accent2 11 2 3 3 3" xfId="4258"/>
    <cellStyle name="20% - Accent2 11 2 3 4" xfId="4259"/>
    <cellStyle name="20% - Accent2 11 2 3 4 2" xfId="4260"/>
    <cellStyle name="20% - Accent2 11 2 3 4 2 2" xfId="4261"/>
    <cellStyle name="20% - Accent2 11 2 3 4 3" xfId="4262"/>
    <cellStyle name="20% - Accent2 11 2 3 5" xfId="4263"/>
    <cellStyle name="20% - Accent2 11 2 3 5 2" xfId="4264"/>
    <cellStyle name="20% - Accent2 11 2 3 6" xfId="4265"/>
    <cellStyle name="20% - Accent2 11 2 4" xfId="4266"/>
    <cellStyle name="20% - Accent2 11 2 4 2" xfId="4267"/>
    <cellStyle name="20% - Accent2 11 2 4 2 2" xfId="4268"/>
    <cellStyle name="20% - Accent2 11 2 4 2 2 2" xfId="4269"/>
    <cellStyle name="20% - Accent2 11 2 4 2 3" xfId="4270"/>
    <cellStyle name="20% - Accent2 11 2 4 3" xfId="4271"/>
    <cellStyle name="20% - Accent2 11 2 4 3 2" xfId="4272"/>
    <cellStyle name="20% - Accent2 11 2 4 3 2 2" xfId="4273"/>
    <cellStyle name="20% - Accent2 11 2 4 3 3" xfId="4274"/>
    <cellStyle name="20% - Accent2 11 2 4 4" xfId="4275"/>
    <cellStyle name="20% - Accent2 11 2 4 4 2" xfId="4276"/>
    <cellStyle name="20% - Accent2 11 2 4 5" xfId="4277"/>
    <cellStyle name="20% - Accent2 11 2 5" xfId="4278"/>
    <cellStyle name="20% - Accent2 11 2 5 2" xfId="4279"/>
    <cellStyle name="20% - Accent2 11 2 5 2 2" xfId="4280"/>
    <cellStyle name="20% - Accent2 11 2 5 3" xfId="4281"/>
    <cellStyle name="20% - Accent2 11 2 6" xfId="4282"/>
    <cellStyle name="20% - Accent2 11 2 6 2" xfId="4283"/>
    <cellStyle name="20% - Accent2 11 2 6 2 2" xfId="4284"/>
    <cellStyle name="20% - Accent2 11 2 6 3" xfId="4285"/>
    <cellStyle name="20% - Accent2 11 2 7" xfId="4286"/>
    <cellStyle name="20% - Accent2 11 2 7 2" xfId="4287"/>
    <cellStyle name="20% - Accent2 11 2 7 2 2" xfId="4288"/>
    <cellStyle name="20% - Accent2 11 2 7 3" xfId="4289"/>
    <cellStyle name="20% - Accent2 11 2 8" xfId="4290"/>
    <cellStyle name="20% - Accent2 11 2 8 2" xfId="4291"/>
    <cellStyle name="20% - Accent2 11 2 9" xfId="4292"/>
    <cellStyle name="20% - Accent2 11 3" xfId="4293"/>
    <cellStyle name="20% - Accent2 11 3 2" xfId="4294"/>
    <cellStyle name="20% - Accent2 11 3 2 2" xfId="4295"/>
    <cellStyle name="20% - Accent2 11 3 2 2 2" xfId="4296"/>
    <cellStyle name="20% - Accent2 11 3 2 2 2 2" xfId="4297"/>
    <cellStyle name="20% - Accent2 11 3 2 2 2 2 2" xfId="4298"/>
    <cellStyle name="20% - Accent2 11 3 2 2 2 3" xfId="4299"/>
    <cellStyle name="20% - Accent2 11 3 2 2 3" xfId="4300"/>
    <cellStyle name="20% - Accent2 11 3 2 2 3 2" xfId="4301"/>
    <cellStyle name="20% - Accent2 11 3 2 2 3 2 2" xfId="4302"/>
    <cellStyle name="20% - Accent2 11 3 2 2 3 3" xfId="4303"/>
    <cellStyle name="20% - Accent2 11 3 2 2 4" xfId="4304"/>
    <cellStyle name="20% - Accent2 11 3 2 2 4 2" xfId="4305"/>
    <cellStyle name="20% - Accent2 11 3 2 2 5" xfId="4306"/>
    <cellStyle name="20% - Accent2 11 3 2 3" xfId="4307"/>
    <cellStyle name="20% - Accent2 11 3 2 3 2" xfId="4308"/>
    <cellStyle name="20% - Accent2 11 3 2 3 2 2" xfId="4309"/>
    <cellStyle name="20% - Accent2 11 3 2 3 3" xfId="4310"/>
    <cellStyle name="20% - Accent2 11 3 2 4" xfId="4311"/>
    <cellStyle name="20% - Accent2 11 3 2 4 2" xfId="4312"/>
    <cellStyle name="20% - Accent2 11 3 2 4 2 2" xfId="4313"/>
    <cellStyle name="20% - Accent2 11 3 2 4 3" xfId="4314"/>
    <cellStyle name="20% - Accent2 11 3 2 5" xfId="4315"/>
    <cellStyle name="20% - Accent2 11 3 2 5 2" xfId="4316"/>
    <cellStyle name="20% - Accent2 11 3 2 6" xfId="4317"/>
    <cellStyle name="20% - Accent2 11 3 3" xfId="4318"/>
    <cellStyle name="20% - Accent2 11 3 3 2" xfId="4319"/>
    <cellStyle name="20% - Accent2 11 3 3 2 2" xfId="4320"/>
    <cellStyle name="20% - Accent2 11 3 3 2 2 2" xfId="4321"/>
    <cellStyle name="20% - Accent2 11 3 3 2 3" xfId="4322"/>
    <cellStyle name="20% - Accent2 11 3 3 3" xfId="4323"/>
    <cellStyle name="20% - Accent2 11 3 3 3 2" xfId="4324"/>
    <cellStyle name="20% - Accent2 11 3 3 3 2 2" xfId="4325"/>
    <cellStyle name="20% - Accent2 11 3 3 3 3" xfId="4326"/>
    <cellStyle name="20% - Accent2 11 3 3 4" xfId="4327"/>
    <cellStyle name="20% - Accent2 11 3 3 4 2" xfId="4328"/>
    <cellStyle name="20% - Accent2 11 3 3 5" xfId="4329"/>
    <cellStyle name="20% - Accent2 11 3 4" xfId="4330"/>
    <cellStyle name="20% - Accent2 11 3 4 2" xfId="4331"/>
    <cellStyle name="20% - Accent2 11 3 4 2 2" xfId="4332"/>
    <cellStyle name="20% - Accent2 11 3 4 3" xfId="4333"/>
    <cellStyle name="20% - Accent2 11 3 5" xfId="4334"/>
    <cellStyle name="20% - Accent2 11 3 5 2" xfId="4335"/>
    <cellStyle name="20% - Accent2 11 3 5 2 2" xfId="4336"/>
    <cellStyle name="20% - Accent2 11 3 5 3" xfId="4337"/>
    <cellStyle name="20% - Accent2 11 3 6" xfId="4338"/>
    <cellStyle name="20% - Accent2 11 3 6 2" xfId="4339"/>
    <cellStyle name="20% - Accent2 11 3 6 2 2" xfId="4340"/>
    <cellStyle name="20% - Accent2 11 3 6 3" xfId="4341"/>
    <cellStyle name="20% - Accent2 11 3 7" xfId="4342"/>
    <cellStyle name="20% - Accent2 11 3 7 2" xfId="4343"/>
    <cellStyle name="20% - Accent2 11 3 8" xfId="4344"/>
    <cellStyle name="20% - Accent2 11 4" xfId="4345"/>
    <cellStyle name="20% - Accent2 11 4 2" xfId="4346"/>
    <cellStyle name="20% - Accent2 11 4 2 2" xfId="4347"/>
    <cellStyle name="20% - Accent2 11 4 2 2 2" xfId="4348"/>
    <cellStyle name="20% - Accent2 11 4 2 2 2 2" xfId="4349"/>
    <cellStyle name="20% - Accent2 11 4 2 2 3" xfId="4350"/>
    <cellStyle name="20% - Accent2 11 4 2 3" xfId="4351"/>
    <cellStyle name="20% - Accent2 11 4 2 3 2" xfId="4352"/>
    <cellStyle name="20% - Accent2 11 4 2 3 2 2" xfId="4353"/>
    <cellStyle name="20% - Accent2 11 4 2 3 3" xfId="4354"/>
    <cellStyle name="20% - Accent2 11 4 2 4" xfId="4355"/>
    <cellStyle name="20% - Accent2 11 4 2 4 2" xfId="4356"/>
    <cellStyle name="20% - Accent2 11 4 2 5" xfId="4357"/>
    <cellStyle name="20% - Accent2 11 4 3" xfId="4358"/>
    <cellStyle name="20% - Accent2 11 4 3 2" xfId="4359"/>
    <cellStyle name="20% - Accent2 11 4 3 2 2" xfId="4360"/>
    <cellStyle name="20% - Accent2 11 4 3 3" xfId="4361"/>
    <cellStyle name="20% - Accent2 11 4 4" xfId="4362"/>
    <cellStyle name="20% - Accent2 11 4 4 2" xfId="4363"/>
    <cellStyle name="20% - Accent2 11 4 4 2 2" xfId="4364"/>
    <cellStyle name="20% - Accent2 11 4 4 3" xfId="4365"/>
    <cellStyle name="20% - Accent2 11 4 5" xfId="4366"/>
    <cellStyle name="20% - Accent2 11 4 5 2" xfId="4367"/>
    <cellStyle name="20% - Accent2 11 4 6" xfId="4368"/>
    <cellStyle name="20% - Accent2 11 5" xfId="4369"/>
    <cellStyle name="20% - Accent2 11 5 2" xfId="4370"/>
    <cellStyle name="20% - Accent2 11 5 2 2" xfId="4371"/>
    <cellStyle name="20% - Accent2 11 5 2 2 2" xfId="4372"/>
    <cellStyle name="20% - Accent2 11 5 2 3" xfId="4373"/>
    <cellStyle name="20% - Accent2 11 5 3" xfId="4374"/>
    <cellStyle name="20% - Accent2 11 5 3 2" xfId="4375"/>
    <cellStyle name="20% - Accent2 11 5 3 2 2" xfId="4376"/>
    <cellStyle name="20% - Accent2 11 5 3 3" xfId="4377"/>
    <cellStyle name="20% - Accent2 11 5 4" xfId="4378"/>
    <cellStyle name="20% - Accent2 11 5 4 2" xfId="4379"/>
    <cellStyle name="20% - Accent2 11 5 5" xfId="4380"/>
    <cellStyle name="20% - Accent2 11 6" xfId="4381"/>
    <cellStyle name="20% - Accent2 11 6 2" xfId="4382"/>
    <cellStyle name="20% - Accent2 11 6 2 2" xfId="4383"/>
    <cellStyle name="20% - Accent2 11 6 3" xfId="4384"/>
    <cellStyle name="20% - Accent2 11 7" xfId="4385"/>
    <cellStyle name="20% - Accent2 11 7 2" xfId="4386"/>
    <cellStyle name="20% - Accent2 11 7 2 2" xfId="4387"/>
    <cellStyle name="20% - Accent2 11 7 3" xfId="4388"/>
    <cellStyle name="20% - Accent2 11 8" xfId="4389"/>
    <cellStyle name="20% - Accent2 11 8 2" xfId="4390"/>
    <cellStyle name="20% - Accent2 11 8 2 2" xfId="4391"/>
    <cellStyle name="20% - Accent2 11 8 3" xfId="4392"/>
    <cellStyle name="20% - Accent2 11 9" xfId="4393"/>
    <cellStyle name="20% - Accent2 11 9 2" xfId="4394"/>
    <cellStyle name="20% - Accent2 110" xfId="4395"/>
    <cellStyle name="20% - Accent2 111" xfId="4396"/>
    <cellStyle name="20% - Accent2 112" xfId="4397"/>
    <cellStyle name="20% - Accent2 113" xfId="4398"/>
    <cellStyle name="20% - Accent2 114" xfId="4399"/>
    <cellStyle name="20% - Accent2 115" xfId="4400"/>
    <cellStyle name="20% - Accent2 116" xfId="4401"/>
    <cellStyle name="20% - Accent2 117" xfId="4402"/>
    <cellStyle name="20% - Accent2 118" xfId="4403"/>
    <cellStyle name="20% - Accent2 119" xfId="4404"/>
    <cellStyle name="20% - Accent2 12" xfId="4405"/>
    <cellStyle name="20% - Accent2 12 10" xfId="4406"/>
    <cellStyle name="20% - Accent2 12 2" xfId="4407"/>
    <cellStyle name="20% - Accent2 12 2 2" xfId="4408"/>
    <cellStyle name="20% - Accent2 12 2 2 2" xfId="4409"/>
    <cellStyle name="20% - Accent2 12 2 2 2 2" xfId="4410"/>
    <cellStyle name="20% - Accent2 12 2 2 2 2 2" xfId="4411"/>
    <cellStyle name="20% - Accent2 12 2 2 2 2 2 2" xfId="4412"/>
    <cellStyle name="20% - Accent2 12 2 2 2 2 2 2 2" xfId="4413"/>
    <cellStyle name="20% - Accent2 12 2 2 2 2 2 3" xfId="4414"/>
    <cellStyle name="20% - Accent2 12 2 2 2 2 3" xfId="4415"/>
    <cellStyle name="20% - Accent2 12 2 2 2 2 3 2" xfId="4416"/>
    <cellStyle name="20% - Accent2 12 2 2 2 2 3 2 2" xfId="4417"/>
    <cellStyle name="20% - Accent2 12 2 2 2 2 3 3" xfId="4418"/>
    <cellStyle name="20% - Accent2 12 2 2 2 2 4" xfId="4419"/>
    <cellStyle name="20% - Accent2 12 2 2 2 2 4 2" xfId="4420"/>
    <cellStyle name="20% - Accent2 12 2 2 2 2 5" xfId="4421"/>
    <cellStyle name="20% - Accent2 12 2 2 2 3" xfId="4422"/>
    <cellStyle name="20% - Accent2 12 2 2 2 3 2" xfId="4423"/>
    <cellStyle name="20% - Accent2 12 2 2 2 3 2 2" xfId="4424"/>
    <cellStyle name="20% - Accent2 12 2 2 2 3 3" xfId="4425"/>
    <cellStyle name="20% - Accent2 12 2 2 2 4" xfId="4426"/>
    <cellStyle name="20% - Accent2 12 2 2 2 4 2" xfId="4427"/>
    <cellStyle name="20% - Accent2 12 2 2 2 4 2 2" xfId="4428"/>
    <cellStyle name="20% - Accent2 12 2 2 2 4 3" xfId="4429"/>
    <cellStyle name="20% - Accent2 12 2 2 2 5" xfId="4430"/>
    <cellStyle name="20% - Accent2 12 2 2 2 5 2" xfId="4431"/>
    <cellStyle name="20% - Accent2 12 2 2 2 6" xfId="4432"/>
    <cellStyle name="20% - Accent2 12 2 2 3" xfId="4433"/>
    <cellStyle name="20% - Accent2 12 2 2 3 2" xfId="4434"/>
    <cellStyle name="20% - Accent2 12 2 2 3 2 2" xfId="4435"/>
    <cellStyle name="20% - Accent2 12 2 2 3 2 2 2" xfId="4436"/>
    <cellStyle name="20% - Accent2 12 2 2 3 2 3" xfId="4437"/>
    <cellStyle name="20% - Accent2 12 2 2 3 3" xfId="4438"/>
    <cellStyle name="20% - Accent2 12 2 2 3 3 2" xfId="4439"/>
    <cellStyle name="20% - Accent2 12 2 2 3 3 2 2" xfId="4440"/>
    <cellStyle name="20% - Accent2 12 2 2 3 3 3" xfId="4441"/>
    <cellStyle name="20% - Accent2 12 2 2 3 4" xfId="4442"/>
    <cellStyle name="20% - Accent2 12 2 2 3 4 2" xfId="4443"/>
    <cellStyle name="20% - Accent2 12 2 2 3 5" xfId="4444"/>
    <cellStyle name="20% - Accent2 12 2 2 4" xfId="4445"/>
    <cellStyle name="20% - Accent2 12 2 2 4 2" xfId="4446"/>
    <cellStyle name="20% - Accent2 12 2 2 4 2 2" xfId="4447"/>
    <cellStyle name="20% - Accent2 12 2 2 4 3" xfId="4448"/>
    <cellStyle name="20% - Accent2 12 2 2 5" xfId="4449"/>
    <cellStyle name="20% - Accent2 12 2 2 5 2" xfId="4450"/>
    <cellStyle name="20% - Accent2 12 2 2 5 2 2" xfId="4451"/>
    <cellStyle name="20% - Accent2 12 2 2 5 3" xfId="4452"/>
    <cellStyle name="20% - Accent2 12 2 2 6" xfId="4453"/>
    <cellStyle name="20% - Accent2 12 2 2 6 2" xfId="4454"/>
    <cellStyle name="20% - Accent2 12 2 2 6 2 2" xfId="4455"/>
    <cellStyle name="20% - Accent2 12 2 2 6 3" xfId="4456"/>
    <cellStyle name="20% - Accent2 12 2 2 7" xfId="4457"/>
    <cellStyle name="20% - Accent2 12 2 2 7 2" xfId="4458"/>
    <cellStyle name="20% - Accent2 12 2 2 8" xfId="4459"/>
    <cellStyle name="20% - Accent2 12 2 3" xfId="4460"/>
    <cellStyle name="20% - Accent2 12 2 3 2" xfId="4461"/>
    <cellStyle name="20% - Accent2 12 2 3 2 2" xfId="4462"/>
    <cellStyle name="20% - Accent2 12 2 3 2 2 2" xfId="4463"/>
    <cellStyle name="20% - Accent2 12 2 3 2 2 2 2" xfId="4464"/>
    <cellStyle name="20% - Accent2 12 2 3 2 2 3" xfId="4465"/>
    <cellStyle name="20% - Accent2 12 2 3 2 3" xfId="4466"/>
    <cellStyle name="20% - Accent2 12 2 3 2 3 2" xfId="4467"/>
    <cellStyle name="20% - Accent2 12 2 3 2 3 2 2" xfId="4468"/>
    <cellStyle name="20% - Accent2 12 2 3 2 3 3" xfId="4469"/>
    <cellStyle name="20% - Accent2 12 2 3 2 4" xfId="4470"/>
    <cellStyle name="20% - Accent2 12 2 3 2 4 2" xfId="4471"/>
    <cellStyle name="20% - Accent2 12 2 3 2 5" xfId="4472"/>
    <cellStyle name="20% - Accent2 12 2 3 3" xfId="4473"/>
    <cellStyle name="20% - Accent2 12 2 3 3 2" xfId="4474"/>
    <cellStyle name="20% - Accent2 12 2 3 3 2 2" xfId="4475"/>
    <cellStyle name="20% - Accent2 12 2 3 3 3" xfId="4476"/>
    <cellStyle name="20% - Accent2 12 2 3 4" xfId="4477"/>
    <cellStyle name="20% - Accent2 12 2 3 4 2" xfId="4478"/>
    <cellStyle name="20% - Accent2 12 2 3 4 2 2" xfId="4479"/>
    <cellStyle name="20% - Accent2 12 2 3 4 3" xfId="4480"/>
    <cellStyle name="20% - Accent2 12 2 3 5" xfId="4481"/>
    <cellStyle name="20% - Accent2 12 2 3 5 2" xfId="4482"/>
    <cellStyle name="20% - Accent2 12 2 3 6" xfId="4483"/>
    <cellStyle name="20% - Accent2 12 2 4" xfId="4484"/>
    <cellStyle name="20% - Accent2 12 2 4 2" xfId="4485"/>
    <cellStyle name="20% - Accent2 12 2 4 2 2" xfId="4486"/>
    <cellStyle name="20% - Accent2 12 2 4 2 2 2" xfId="4487"/>
    <cellStyle name="20% - Accent2 12 2 4 2 3" xfId="4488"/>
    <cellStyle name="20% - Accent2 12 2 4 3" xfId="4489"/>
    <cellStyle name="20% - Accent2 12 2 4 3 2" xfId="4490"/>
    <cellStyle name="20% - Accent2 12 2 4 3 2 2" xfId="4491"/>
    <cellStyle name="20% - Accent2 12 2 4 3 3" xfId="4492"/>
    <cellStyle name="20% - Accent2 12 2 4 4" xfId="4493"/>
    <cellStyle name="20% - Accent2 12 2 4 4 2" xfId="4494"/>
    <cellStyle name="20% - Accent2 12 2 4 5" xfId="4495"/>
    <cellStyle name="20% - Accent2 12 2 5" xfId="4496"/>
    <cellStyle name="20% - Accent2 12 2 5 2" xfId="4497"/>
    <cellStyle name="20% - Accent2 12 2 5 2 2" xfId="4498"/>
    <cellStyle name="20% - Accent2 12 2 5 3" xfId="4499"/>
    <cellStyle name="20% - Accent2 12 2 6" xfId="4500"/>
    <cellStyle name="20% - Accent2 12 2 6 2" xfId="4501"/>
    <cellStyle name="20% - Accent2 12 2 6 2 2" xfId="4502"/>
    <cellStyle name="20% - Accent2 12 2 6 3" xfId="4503"/>
    <cellStyle name="20% - Accent2 12 2 7" xfId="4504"/>
    <cellStyle name="20% - Accent2 12 2 7 2" xfId="4505"/>
    <cellStyle name="20% - Accent2 12 2 7 2 2" xfId="4506"/>
    <cellStyle name="20% - Accent2 12 2 7 3" xfId="4507"/>
    <cellStyle name="20% - Accent2 12 2 8" xfId="4508"/>
    <cellStyle name="20% - Accent2 12 2 8 2" xfId="4509"/>
    <cellStyle name="20% - Accent2 12 2 9" xfId="4510"/>
    <cellStyle name="20% - Accent2 12 3" xfId="4511"/>
    <cellStyle name="20% - Accent2 12 3 2" xfId="4512"/>
    <cellStyle name="20% - Accent2 12 3 2 2" xfId="4513"/>
    <cellStyle name="20% - Accent2 12 3 2 2 2" xfId="4514"/>
    <cellStyle name="20% - Accent2 12 3 2 2 2 2" xfId="4515"/>
    <cellStyle name="20% - Accent2 12 3 2 2 2 2 2" xfId="4516"/>
    <cellStyle name="20% - Accent2 12 3 2 2 2 3" xfId="4517"/>
    <cellStyle name="20% - Accent2 12 3 2 2 3" xfId="4518"/>
    <cellStyle name="20% - Accent2 12 3 2 2 3 2" xfId="4519"/>
    <cellStyle name="20% - Accent2 12 3 2 2 3 2 2" xfId="4520"/>
    <cellStyle name="20% - Accent2 12 3 2 2 3 3" xfId="4521"/>
    <cellStyle name="20% - Accent2 12 3 2 2 4" xfId="4522"/>
    <cellStyle name="20% - Accent2 12 3 2 2 4 2" xfId="4523"/>
    <cellStyle name="20% - Accent2 12 3 2 2 5" xfId="4524"/>
    <cellStyle name="20% - Accent2 12 3 2 3" xfId="4525"/>
    <cellStyle name="20% - Accent2 12 3 2 3 2" xfId="4526"/>
    <cellStyle name="20% - Accent2 12 3 2 3 2 2" xfId="4527"/>
    <cellStyle name="20% - Accent2 12 3 2 3 3" xfId="4528"/>
    <cellStyle name="20% - Accent2 12 3 2 4" xfId="4529"/>
    <cellStyle name="20% - Accent2 12 3 2 4 2" xfId="4530"/>
    <cellStyle name="20% - Accent2 12 3 2 4 2 2" xfId="4531"/>
    <cellStyle name="20% - Accent2 12 3 2 4 3" xfId="4532"/>
    <cellStyle name="20% - Accent2 12 3 2 5" xfId="4533"/>
    <cellStyle name="20% - Accent2 12 3 2 5 2" xfId="4534"/>
    <cellStyle name="20% - Accent2 12 3 2 6" xfId="4535"/>
    <cellStyle name="20% - Accent2 12 3 3" xfId="4536"/>
    <cellStyle name="20% - Accent2 12 3 3 2" xfId="4537"/>
    <cellStyle name="20% - Accent2 12 3 3 2 2" xfId="4538"/>
    <cellStyle name="20% - Accent2 12 3 3 2 2 2" xfId="4539"/>
    <cellStyle name="20% - Accent2 12 3 3 2 3" xfId="4540"/>
    <cellStyle name="20% - Accent2 12 3 3 3" xfId="4541"/>
    <cellStyle name="20% - Accent2 12 3 3 3 2" xfId="4542"/>
    <cellStyle name="20% - Accent2 12 3 3 3 2 2" xfId="4543"/>
    <cellStyle name="20% - Accent2 12 3 3 3 3" xfId="4544"/>
    <cellStyle name="20% - Accent2 12 3 3 4" xfId="4545"/>
    <cellStyle name="20% - Accent2 12 3 3 4 2" xfId="4546"/>
    <cellStyle name="20% - Accent2 12 3 3 5" xfId="4547"/>
    <cellStyle name="20% - Accent2 12 3 4" xfId="4548"/>
    <cellStyle name="20% - Accent2 12 3 4 2" xfId="4549"/>
    <cellStyle name="20% - Accent2 12 3 4 2 2" xfId="4550"/>
    <cellStyle name="20% - Accent2 12 3 4 3" xfId="4551"/>
    <cellStyle name="20% - Accent2 12 3 5" xfId="4552"/>
    <cellStyle name="20% - Accent2 12 3 5 2" xfId="4553"/>
    <cellStyle name="20% - Accent2 12 3 5 2 2" xfId="4554"/>
    <cellStyle name="20% - Accent2 12 3 5 3" xfId="4555"/>
    <cellStyle name="20% - Accent2 12 3 6" xfId="4556"/>
    <cellStyle name="20% - Accent2 12 3 6 2" xfId="4557"/>
    <cellStyle name="20% - Accent2 12 3 6 2 2" xfId="4558"/>
    <cellStyle name="20% - Accent2 12 3 6 3" xfId="4559"/>
    <cellStyle name="20% - Accent2 12 3 7" xfId="4560"/>
    <cellStyle name="20% - Accent2 12 3 7 2" xfId="4561"/>
    <cellStyle name="20% - Accent2 12 3 8" xfId="4562"/>
    <cellStyle name="20% - Accent2 12 4" xfId="4563"/>
    <cellStyle name="20% - Accent2 12 4 2" xfId="4564"/>
    <cellStyle name="20% - Accent2 12 4 2 2" xfId="4565"/>
    <cellStyle name="20% - Accent2 12 4 2 2 2" xfId="4566"/>
    <cellStyle name="20% - Accent2 12 4 2 2 2 2" xfId="4567"/>
    <cellStyle name="20% - Accent2 12 4 2 2 3" xfId="4568"/>
    <cellStyle name="20% - Accent2 12 4 2 3" xfId="4569"/>
    <cellStyle name="20% - Accent2 12 4 2 3 2" xfId="4570"/>
    <cellStyle name="20% - Accent2 12 4 2 3 2 2" xfId="4571"/>
    <cellStyle name="20% - Accent2 12 4 2 3 3" xfId="4572"/>
    <cellStyle name="20% - Accent2 12 4 2 4" xfId="4573"/>
    <cellStyle name="20% - Accent2 12 4 2 4 2" xfId="4574"/>
    <cellStyle name="20% - Accent2 12 4 2 5" xfId="4575"/>
    <cellStyle name="20% - Accent2 12 4 3" xfId="4576"/>
    <cellStyle name="20% - Accent2 12 4 3 2" xfId="4577"/>
    <cellStyle name="20% - Accent2 12 4 3 2 2" xfId="4578"/>
    <cellStyle name="20% - Accent2 12 4 3 3" xfId="4579"/>
    <cellStyle name="20% - Accent2 12 4 4" xfId="4580"/>
    <cellStyle name="20% - Accent2 12 4 4 2" xfId="4581"/>
    <cellStyle name="20% - Accent2 12 4 4 2 2" xfId="4582"/>
    <cellStyle name="20% - Accent2 12 4 4 3" xfId="4583"/>
    <cellStyle name="20% - Accent2 12 4 5" xfId="4584"/>
    <cellStyle name="20% - Accent2 12 4 5 2" xfId="4585"/>
    <cellStyle name="20% - Accent2 12 4 6" xfId="4586"/>
    <cellStyle name="20% - Accent2 12 5" xfId="4587"/>
    <cellStyle name="20% - Accent2 12 5 2" xfId="4588"/>
    <cellStyle name="20% - Accent2 12 5 2 2" xfId="4589"/>
    <cellStyle name="20% - Accent2 12 5 2 2 2" xfId="4590"/>
    <cellStyle name="20% - Accent2 12 5 2 3" xfId="4591"/>
    <cellStyle name="20% - Accent2 12 5 3" xfId="4592"/>
    <cellStyle name="20% - Accent2 12 5 3 2" xfId="4593"/>
    <cellStyle name="20% - Accent2 12 5 3 2 2" xfId="4594"/>
    <cellStyle name="20% - Accent2 12 5 3 3" xfId="4595"/>
    <cellStyle name="20% - Accent2 12 5 4" xfId="4596"/>
    <cellStyle name="20% - Accent2 12 5 4 2" xfId="4597"/>
    <cellStyle name="20% - Accent2 12 5 5" xfId="4598"/>
    <cellStyle name="20% - Accent2 12 6" xfId="4599"/>
    <cellStyle name="20% - Accent2 12 6 2" xfId="4600"/>
    <cellStyle name="20% - Accent2 12 6 2 2" xfId="4601"/>
    <cellStyle name="20% - Accent2 12 6 3" xfId="4602"/>
    <cellStyle name="20% - Accent2 12 7" xfId="4603"/>
    <cellStyle name="20% - Accent2 12 7 2" xfId="4604"/>
    <cellStyle name="20% - Accent2 12 7 2 2" xfId="4605"/>
    <cellStyle name="20% - Accent2 12 7 3" xfId="4606"/>
    <cellStyle name="20% - Accent2 12 8" xfId="4607"/>
    <cellStyle name="20% - Accent2 12 8 2" xfId="4608"/>
    <cellStyle name="20% - Accent2 12 8 2 2" xfId="4609"/>
    <cellStyle name="20% - Accent2 12 8 3" xfId="4610"/>
    <cellStyle name="20% - Accent2 12 9" xfId="4611"/>
    <cellStyle name="20% - Accent2 12 9 2" xfId="4612"/>
    <cellStyle name="20% - Accent2 120" xfId="4613"/>
    <cellStyle name="20% - Accent2 121" xfId="4614"/>
    <cellStyle name="20% - Accent2 122" xfId="4615"/>
    <cellStyle name="20% - Accent2 123" xfId="4616"/>
    <cellStyle name="20% - Accent2 124" xfId="4617"/>
    <cellStyle name="20% - Accent2 125" xfId="4618"/>
    <cellStyle name="20% - Accent2 126" xfId="4619"/>
    <cellStyle name="20% - Accent2 127" xfId="4620"/>
    <cellStyle name="20% - Accent2 128" xfId="4621"/>
    <cellStyle name="20% - Accent2 129" xfId="4622"/>
    <cellStyle name="20% - Accent2 13" xfId="4623"/>
    <cellStyle name="20% - Accent2 13 10" xfId="4624"/>
    <cellStyle name="20% - Accent2 13 2" xfId="4625"/>
    <cellStyle name="20% - Accent2 13 2 2" xfId="4626"/>
    <cellStyle name="20% - Accent2 13 2 2 2" xfId="4627"/>
    <cellStyle name="20% - Accent2 13 2 2 2 2" xfId="4628"/>
    <cellStyle name="20% - Accent2 13 2 2 2 2 2" xfId="4629"/>
    <cellStyle name="20% - Accent2 13 2 2 2 2 2 2" xfId="4630"/>
    <cellStyle name="20% - Accent2 13 2 2 2 2 2 2 2" xfId="4631"/>
    <cellStyle name="20% - Accent2 13 2 2 2 2 2 3" xfId="4632"/>
    <cellStyle name="20% - Accent2 13 2 2 2 2 3" xfId="4633"/>
    <cellStyle name="20% - Accent2 13 2 2 2 2 3 2" xfId="4634"/>
    <cellStyle name="20% - Accent2 13 2 2 2 2 3 2 2" xfId="4635"/>
    <cellStyle name="20% - Accent2 13 2 2 2 2 3 3" xfId="4636"/>
    <cellStyle name="20% - Accent2 13 2 2 2 2 4" xfId="4637"/>
    <cellStyle name="20% - Accent2 13 2 2 2 2 4 2" xfId="4638"/>
    <cellStyle name="20% - Accent2 13 2 2 2 2 5" xfId="4639"/>
    <cellStyle name="20% - Accent2 13 2 2 2 3" xfId="4640"/>
    <cellStyle name="20% - Accent2 13 2 2 2 3 2" xfId="4641"/>
    <cellStyle name="20% - Accent2 13 2 2 2 3 2 2" xfId="4642"/>
    <cellStyle name="20% - Accent2 13 2 2 2 3 3" xfId="4643"/>
    <cellStyle name="20% - Accent2 13 2 2 2 4" xfId="4644"/>
    <cellStyle name="20% - Accent2 13 2 2 2 4 2" xfId="4645"/>
    <cellStyle name="20% - Accent2 13 2 2 2 4 2 2" xfId="4646"/>
    <cellStyle name="20% - Accent2 13 2 2 2 4 3" xfId="4647"/>
    <cellStyle name="20% - Accent2 13 2 2 2 5" xfId="4648"/>
    <cellStyle name="20% - Accent2 13 2 2 2 5 2" xfId="4649"/>
    <cellStyle name="20% - Accent2 13 2 2 2 6" xfId="4650"/>
    <cellStyle name="20% - Accent2 13 2 2 3" xfId="4651"/>
    <cellStyle name="20% - Accent2 13 2 2 3 2" xfId="4652"/>
    <cellStyle name="20% - Accent2 13 2 2 3 2 2" xfId="4653"/>
    <cellStyle name="20% - Accent2 13 2 2 3 2 2 2" xfId="4654"/>
    <cellStyle name="20% - Accent2 13 2 2 3 2 3" xfId="4655"/>
    <cellStyle name="20% - Accent2 13 2 2 3 3" xfId="4656"/>
    <cellStyle name="20% - Accent2 13 2 2 3 3 2" xfId="4657"/>
    <cellStyle name="20% - Accent2 13 2 2 3 3 2 2" xfId="4658"/>
    <cellStyle name="20% - Accent2 13 2 2 3 3 3" xfId="4659"/>
    <cellStyle name="20% - Accent2 13 2 2 3 4" xfId="4660"/>
    <cellStyle name="20% - Accent2 13 2 2 3 4 2" xfId="4661"/>
    <cellStyle name="20% - Accent2 13 2 2 3 5" xfId="4662"/>
    <cellStyle name="20% - Accent2 13 2 2 4" xfId="4663"/>
    <cellStyle name="20% - Accent2 13 2 2 4 2" xfId="4664"/>
    <cellStyle name="20% - Accent2 13 2 2 4 2 2" xfId="4665"/>
    <cellStyle name="20% - Accent2 13 2 2 4 3" xfId="4666"/>
    <cellStyle name="20% - Accent2 13 2 2 5" xfId="4667"/>
    <cellStyle name="20% - Accent2 13 2 2 5 2" xfId="4668"/>
    <cellStyle name="20% - Accent2 13 2 2 5 2 2" xfId="4669"/>
    <cellStyle name="20% - Accent2 13 2 2 5 3" xfId="4670"/>
    <cellStyle name="20% - Accent2 13 2 2 6" xfId="4671"/>
    <cellStyle name="20% - Accent2 13 2 2 6 2" xfId="4672"/>
    <cellStyle name="20% - Accent2 13 2 2 6 2 2" xfId="4673"/>
    <cellStyle name="20% - Accent2 13 2 2 6 3" xfId="4674"/>
    <cellStyle name="20% - Accent2 13 2 2 7" xfId="4675"/>
    <cellStyle name="20% - Accent2 13 2 2 7 2" xfId="4676"/>
    <cellStyle name="20% - Accent2 13 2 2 8" xfId="4677"/>
    <cellStyle name="20% - Accent2 13 2 3" xfId="4678"/>
    <cellStyle name="20% - Accent2 13 2 3 2" xfId="4679"/>
    <cellStyle name="20% - Accent2 13 2 3 2 2" xfId="4680"/>
    <cellStyle name="20% - Accent2 13 2 3 2 2 2" xfId="4681"/>
    <cellStyle name="20% - Accent2 13 2 3 2 2 2 2" xfId="4682"/>
    <cellStyle name="20% - Accent2 13 2 3 2 2 3" xfId="4683"/>
    <cellStyle name="20% - Accent2 13 2 3 2 3" xfId="4684"/>
    <cellStyle name="20% - Accent2 13 2 3 2 3 2" xfId="4685"/>
    <cellStyle name="20% - Accent2 13 2 3 2 3 2 2" xfId="4686"/>
    <cellStyle name="20% - Accent2 13 2 3 2 3 3" xfId="4687"/>
    <cellStyle name="20% - Accent2 13 2 3 2 4" xfId="4688"/>
    <cellStyle name="20% - Accent2 13 2 3 2 4 2" xfId="4689"/>
    <cellStyle name="20% - Accent2 13 2 3 2 5" xfId="4690"/>
    <cellStyle name="20% - Accent2 13 2 3 3" xfId="4691"/>
    <cellStyle name="20% - Accent2 13 2 3 3 2" xfId="4692"/>
    <cellStyle name="20% - Accent2 13 2 3 3 2 2" xfId="4693"/>
    <cellStyle name="20% - Accent2 13 2 3 3 3" xfId="4694"/>
    <cellStyle name="20% - Accent2 13 2 3 4" xfId="4695"/>
    <cellStyle name="20% - Accent2 13 2 3 4 2" xfId="4696"/>
    <cellStyle name="20% - Accent2 13 2 3 4 2 2" xfId="4697"/>
    <cellStyle name="20% - Accent2 13 2 3 4 3" xfId="4698"/>
    <cellStyle name="20% - Accent2 13 2 3 5" xfId="4699"/>
    <cellStyle name="20% - Accent2 13 2 3 5 2" xfId="4700"/>
    <cellStyle name="20% - Accent2 13 2 3 6" xfId="4701"/>
    <cellStyle name="20% - Accent2 13 2 4" xfId="4702"/>
    <cellStyle name="20% - Accent2 13 2 4 2" xfId="4703"/>
    <cellStyle name="20% - Accent2 13 2 4 2 2" xfId="4704"/>
    <cellStyle name="20% - Accent2 13 2 4 2 2 2" xfId="4705"/>
    <cellStyle name="20% - Accent2 13 2 4 2 3" xfId="4706"/>
    <cellStyle name="20% - Accent2 13 2 4 3" xfId="4707"/>
    <cellStyle name="20% - Accent2 13 2 4 3 2" xfId="4708"/>
    <cellStyle name="20% - Accent2 13 2 4 3 2 2" xfId="4709"/>
    <cellStyle name="20% - Accent2 13 2 4 3 3" xfId="4710"/>
    <cellStyle name="20% - Accent2 13 2 4 4" xfId="4711"/>
    <cellStyle name="20% - Accent2 13 2 4 4 2" xfId="4712"/>
    <cellStyle name="20% - Accent2 13 2 4 5" xfId="4713"/>
    <cellStyle name="20% - Accent2 13 2 5" xfId="4714"/>
    <cellStyle name="20% - Accent2 13 2 5 2" xfId="4715"/>
    <cellStyle name="20% - Accent2 13 2 5 2 2" xfId="4716"/>
    <cellStyle name="20% - Accent2 13 2 5 3" xfId="4717"/>
    <cellStyle name="20% - Accent2 13 2 6" xfId="4718"/>
    <cellStyle name="20% - Accent2 13 2 6 2" xfId="4719"/>
    <cellStyle name="20% - Accent2 13 2 6 2 2" xfId="4720"/>
    <cellStyle name="20% - Accent2 13 2 6 3" xfId="4721"/>
    <cellStyle name="20% - Accent2 13 2 7" xfId="4722"/>
    <cellStyle name="20% - Accent2 13 2 7 2" xfId="4723"/>
    <cellStyle name="20% - Accent2 13 2 7 2 2" xfId="4724"/>
    <cellStyle name="20% - Accent2 13 2 7 3" xfId="4725"/>
    <cellStyle name="20% - Accent2 13 2 8" xfId="4726"/>
    <cellStyle name="20% - Accent2 13 2 8 2" xfId="4727"/>
    <cellStyle name="20% - Accent2 13 2 9" xfId="4728"/>
    <cellStyle name="20% - Accent2 13 3" xfId="4729"/>
    <cellStyle name="20% - Accent2 13 3 2" xfId="4730"/>
    <cellStyle name="20% - Accent2 13 3 2 2" xfId="4731"/>
    <cellStyle name="20% - Accent2 13 3 2 2 2" xfId="4732"/>
    <cellStyle name="20% - Accent2 13 3 2 2 2 2" xfId="4733"/>
    <cellStyle name="20% - Accent2 13 3 2 2 2 2 2" xfId="4734"/>
    <cellStyle name="20% - Accent2 13 3 2 2 2 3" xfId="4735"/>
    <cellStyle name="20% - Accent2 13 3 2 2 3" xfId="4736"/>
    <cellStyle name="20% - Accent2 13 3 2 2 3 2" xfId="4737"/>
    <cellStyle name="20% - Accent2 13 3 2 2 3 2 2" xfId="4738"/>
    <cellStyle name="20% - Accent2 13 3 2 2 3 3" xfId="4739"/>
    <cellStyle name="20% - Accent2 13 3 2 2 4" xfId="4740"/>
    <cellStyle name="20% - Accent2 13 3 2 2 4 2" xfId="4741"/>
    <cellStyle name="20% - Accent2 13 3 2 2 5" xfId="4742"/>
    <cellStyle name="20% - Accent2 13 3 2 3" xfId="4743"/>
    <cellStyle name="20% - Accent2 13 3 2 3 2" xfId="4744"/>
    <cellStyle name="20% - Accent2 13 3 2 3 2 2" xfId="4745"/>
    <cellStyle name="20% - Accent2 13 3 2 3 3" xfId="4746"/>
    <cellStyle name="20% - Accent2 13 3 2 4" xfId="4747"/>
    <cellStyle name="20% - Accent2 13 3 2 4 2" xfId="4748"/>
    <cellStyle name="20% - Accent2 13 3 2 4 2 2" xfId="4749"/>
    <cellStyle name="20% - Accent2 13 3 2 4 3" xfId="4750"/>
    <cellStyle name="20% - Accent2 13 3 2 5" xfId="4751"/>
    <cellStyle name="20% - Accent2 13 3 2 5 2" xfId="4752"/>
    <cellStyle name="20% - Accent2 13 3 2 6" xfId="4753"/>
    <cellStyle name="20% - Accent2 13 3 3" xfId="4754"/>
    <cellStyle name="20% - Accent2 13 3 3 2" xfId="4755"/>
    <cellStyle name="20% - Accent2 13 3 3 2 2" xfId="4756"/>
    <cellStyle name="20% - Accent2 13 3 3 2 2 2" xfId="4757"/>
    <cellStyle name="20% - Accent2 13 3 3 2 3" xfId="4758"/>
    <cellStyle name="20% - Accent2 13 3 3 3" xfId="4759"/>
    <cellStyle name="20% - Accent2 13 3 3 3 2" xfId="4760"/>
    <cellStyle name="20% - Accent2 13 3 3 3 2 2" xfId="4761"/>
    <cellStyle name="20% - Accent2 13 3 3 3 3" xfId="4762"/>
    <cellStyle name="20% - Accent2 13 3 3 4" xfId="4763"/>
    <cellStyle name="20% - Accent2 13 3 3 4 2" xfId="4764"/>
    <cellStyle name="20% - Accent2 13 3 3 5" xfId="4765"/>
    <cellStyle name="20% - Accent2 13 3 4" xfId="4766"/>
    <cellStyle name="20% - Accent2 13 3 4 2" xfId="4767"/>
    <cellStyle name="20% - Accent2 13 3 4 2 2" xfId="4768"/>
    <cellStyle name="20% - Accent2 13 3 4 3" xfId="4769"/>
    <cellStyle name="20% - Accent2 13 3 5" xfId="4770"/>
    <cellStyle name="20% - Accent2 13 3 5 2" xfId="4771"/>
    <cellStyle name="20% - Accent2 13 3 5 2 2" xfId="4772"/>
    <cellStyle name="20% - Accent2 13 3 5 3" xfId="4773"/>
    <cellStyle name="20% - Accent2 13 3 6" xfId="4774"/>
    <cellStyle name="20% - Accent2 13 3 6 2" xfId="4775"/>
    <cellStyle name="20% - Accent2 13 3 6 2 2" xfId="4776"/>
    <cellStyle name="20% - Accent2 13 3 6 3" xfId="4777"/>
    <cellStyle name="20% - Accent2 13 3 7" xfId="4778"/>
    <cellStyle name="20% - Accent2 13 3 7 2" xfId="4779"/>
    <cellStyle name="20% - Accent2 13 3 8" xfId="4780"/>
    <cellStyle name="20% - Accent2 13 4" xfId="4781"/>
    <cellStyle name="20% - Accent2 13 4 2" xfId="4782"/>
    <cellStyle name="20% - Accent2 13 4 2 2" xfId="4783"/>
    <cellStyle name="20% - Accent2 13 4 2 2 2" xfId="4784"/>
    <cellStyle name="20% - Accent2 13 4 2 2 2 2" xfId="4785"/>
    <cellStyle name="20% - Accent2 13 4 2 2 3" xfId="4786"/>
    <cellStyle name="20% - Accent2 13 4 2 3" xfId="4787"/>
    <cellStyle name="20% - Accent2 13 4 2 3 2" xfId="4788"/>
    <cellStyle name="20% - Accent2 13 4 2 3 2 2" xfId="4789"/>
    <cellStyle name="20% - Accent2 13 4 2 3 3" xfId="4790"/>
    <cellStyle name="20% - Accent2 13 4 2 4" xfId="4791"/>
    <cellStyle name="20% - Accent2 13 4 2 4 2" xfId="4792"/>
    <cellStyle name="20% - Accent2 13 4 2 5" xfId="4793"/>
    <cellStyle name="20% - Accent2 13 4 3" xfId="4794"/>
    <cellStyle name="20% - Accent2 13 4 3 2" xfId="4795"/>
    <cellStyle name="20% - Accent2 13 4 3 2 2" xfId="4796"/>
    <cellStyle name="20% - Accent2 13 4 3 3" xfId="4797"/>
    <cellStyle name="20% - Accent2 13 4 4" xfId="4798"/>
    <cellStyle name="20% - Accent2 13 4 4 2" xfId="4799"/>
    <cellStyle name="20% - Accent2 13 4 4 2 2" xfId="4800"/>
    <cellStyle name="20% - Accent2 13 4 4 3" xfId="4801"/>
    <cellStyle name="20% - Accent2 13 4 5" xfId="4802"/>
    <cellStyle name="20% - Accent2 13 4 5 2" xfId="4803"/>
    <cellStyle name="20% - Accent2 13 4 6" xfId="4804"/>
    <cellStyle name="20% - Accent2 13 5" xfId="4805"/>
    <cellStyle name="20% - Accent2 13 5 2" xfId="4806"/>
    <cellStyle name="20% - Accent2 13 5 2 2" xfId="4807"/>
    <cellStyle name="20% - Accent2 13 5 2 2 2" xfId="4808"/>
    <cellStyle name="20% - Accent2 13 5 2 3" xfId="4809"/>
    <cellStyle name="20% - Accent2 13 5 3" xfId="4810"/>
    <cellStyle name="20% - Accent2 13 5 3 2" xfId="4811"/>
    <cellStyle name="20% - Accent2 13 5 3 2 2" xfId="4812"/>
    <cellStyle name="20% - Accent2 13 5 3 3" xfId="4813"/>
    <cellStyle name="20% - Accent2 13 5 4" xfId="4814"/>
    <cellStyle name="20% - Accent2 13 5 4 2" xfId="4815"/>
    <cellStyle name="20% - Accent2 13 5 5" xfId="4816"/>
    <cellStyle name="20% - Accent2 13 6" xfId="4817"/>
    <cellStyle name="20% - Accent2 13 6 2" xfId="4818"/>
    <cellStyle name="20% - Accent2 13 6 2 2" xfId="4819"/>
    <cellStyle name="20% - Accent2 13 6 3" xfId="4820"/>
    <cellStyle name="20% - Accent2 13 7" xfId="4821"/>
    <cellStyle name="20% - Accent2 13 7 2" xfId="4822"/>
    <cellStyle name="20% - Accent2 13 7 2 2" xfId="4823"/>
    <cellStyle name="20% - Accent2 13 7 3" xfId="4824"/>
    <cellStyle name="20% - Accent2 13 8" xfId="4825"/>
    <cellStyle name="20% - Accent2 13 8 2" xfId="4826"/>
    <cellStyle name="20% - Accent2 13 8 2 2" xfId="4827"/>
    <cellStyle name="20% - Accent2 13 8 3" xfId="4828"/>
    <cellStyle name="20% - Accent2 13 9" xfId="4829"/>
    <cellStyle name="20% - Accent2 13 9 2" xfId="4830"/>
    <cellStyle name="20% - Accent2 130" xfId="4831"/>
    <cellStyle name="20% - Accent2 131" xfId="4832"/>
    <cellStyle name="20% - Accent2 132" xfId="4833"/>
    <cellStyle name="20% - Accent2 133" xfId="4834"/>
    <cellStyle name="20% - Accent2 134" xfId="4835"/>
    <cellStyle name="20% - Accent2 135" xfId="4836"/>
    <cellStyle name="20% - Accent2 136" xfId="4837"/>
    <cellStyle name="20% - Accent2 137" xfId="4838"/>
    <cellStyle name="20% - Accent2 138" xfId="4839"/>
    <cellStyle name="20% - Accent2 139" xfId="4840"/>
    <cellStyle name="20% - Accent2 14" xfId="4841"/>
    <cellStyle name="20% - Accent2 14 2" xfId="4842"/>
    <cellStyle name="20% - Accent2 14 2 2" xfId="4843"/>
    <cellStyle name="20% - Accent2 14 2 2 2" xfId="4844"/>
    <cellStyle name="20% - Accent2 14 2 2 2 2" xfId="4845"/>
    <cellStyle name="20% - Accent2 14 2 2 2 2 2" xfId="4846"/>
    <cellStyle name="20% - Accent2 14 2 2 2 2 2 2" xfId="4847"/>
    <cellStyle name="20% - Accent2 14 2 2 2 2 3" xfId="4848"/>
    <cellStyle name="20% - Accent2 14 2 2 2 3" xfId="4849"/>
    <cellStyle name="20% - Accent2 14 2 2 2 3 2" xfId="4850"/>
    <cellStyle name="20% - Accent2 14 2 2 2 3 2 2" xfId="4851"/>
    <cellStyle name="20% - Accent2 14 2 2 2 3 3" xfId="4852"/>
    <cellStyle name="20% - Accent2 14 2 2 2 4" xfId="4853"/>
    <cellStyle name="20% - Accent2 14 2 2 2 4 2" xfId="4854"/>
    <cellStyle name="20% - Accent2 14 2 2 2 5" xfId="4855"/>
    <cellStyle name="20% - Accent2 14 2 2 3" xfId="4856"/>
    <cellStyle name="20% - Accent2 14 2 2 3 2" xfId="4857"/>
    <cellStyle name="20% - Accent2 14 2 2 3 2 2" xfId="4858"/>
    <cellStyle name="20% - Accent2 14 2 2 3 3" xfId="4859"/>
    <cellStyle name="20% - Accent2 14 2 2 4" xfId="4860"/>
    <cellStyle name="20% - Accent2 14 2 2 4 2" xfId="4861"/>
    <cellStyle name="20% - Accent2 14 2 2 4 2 2" xfId="4862"/>
    <cellStyle name="20% - Accent2 14 2 2 4 3" xfId="4863"/>
    <cellStyle name="20% - Accent2 14 2 2 5" xfId="4864"/>
    <cellStyle name="20% - Accent2 14 2 2 5 2" xfId="4865"/>
    <cellStyle name="20% - Accent2 14 2 2 6" xfId="4866"/>
    <cellStyle name="20% - Accent2 14 2 3" xfId="4867"/>
    <cellStyle name="20% - Accent2 14 2 3 2" xfId="4868"/>
    <cellStyle name="20% - Accent2 14 2 3 2 2" xfId="4869"/>
    <cellStyle name="20% - Accent2 14 2 3 2 2 2" xfId="4870"/>
    <cellStyle name="20% - Accent2 14 2 3 2 3" xfId="4871"/>
    <cellStyle name="20% - Accent2 14 2 3 3" xfId="4872"/>
    <cellStyle name="20% - Accent2 14 2 3 3 2" xfId="4873"/>
    <cellStyle name="20% - Accent2 14 2 3 3 2 2" xfId="4874"/>
    <cellStyle name="20% - Accent2 14 2 3 3 3" xfId="4875"/>
    <cellStyle name="20% - Accent2 14 2 3 4" xfId="4876"/>
    <cellStyle name="20% - Accent2 14 2 3 4 2" xfId="4877"/>
    <cellStyle name="20% - Accent2 14 2 3 5" xfId="4878"/>
    <cellStyle name="20% - Accent2 14 2 4" xfId="4879"/>
    <cellStyle name="20% - Accent2 14 2 4 2" xfId="4880"/>
    <cellStyle name="20% - Accent2 14 2 4 2 2" xfId="4881"/>
    <cellStyle name="20% - Accent2 14 2 4 3" xfId="4882"/>
    <cellStyle name="20% - Accent2 14 2 5" xfId="4883"/>
    <cellStyle name="20% - Accent2 14 2 5 2" xfId="4884"/>
    <cellStyle name="20% - Accent2 14 2 5 2 2" xfId="4885"/>
    <cellStyle name="20% - Accent2 14 2 5 3" xfId="4886"/>
    <cellStyle name="20% - Accent2 14 2 6" xfId="4887"/>
    <cellStyle name="20% - Accent2 14 2 6 2" xfId="4888"/>
    <cellStyle name="20% - Accent2 14 2 6 2 2" xfId="4889"/>
    <cellStyle name="20% - Accent2 14 2 6 3" xfId="4890"/>
    <cellStyle name="20% - Accent2 14 2 7" xfId="4891"/>
    <cellStyle name="20% - Accent2 14 2 7 2" xfId="4892"/>
    <cellStyle name="20% - Accent2 14 2 8" xfId="4893"/>
    <cellStyle name="20% - Accent2 14 3" xfId="4894"/>
    <cellStyle name="20% - Accent2 14 3 2" xfId="4895"/>
    <cellStyle name="20% - Accent2 14 3 2 2" xfId="4896"/>
    <cellStyle name="20% - Accent2 14 3 2 2 2" xfId="4897"/>
    <cellStyle name="20% - Accent2 14 3 2 2 2 2" xfId="4898"/>
    <cellStyle name="20% - Accent2 14 3 2 2 3" xfId="4899"/>
    <cellStyle name="20% - Accent2 14 3 2 3" xfId="4900"/>
    <cellStyle name="20% - Accent2 14 3 2 3 2" xfId="4901"/>
    <cellStyle name="20% - Accent2 14 3 2 3 2 2" xfId="4902"/>
    <cellStyle name="20% - Accent2 14 3 2 3 3" xfId="4903"/>
    <cellStyle name="20% - Accent2 14 3 2 4" xfId="4904"/>
    <cellStyle name="20% - Accent2 14 3 2 4 2" xfId="4905"/>
    <cellStyle name="20% - Accent2 14 3 2 5" xfId="4906"/>
    <cellStyle name="20% - Accent2 14 3 3" xfId="4907"/>
    <cellStyle name="20% - Accent2 14 3 3 2" xfId="4908"/>
    <cellStyle name="20% - Accent2 14 3 3 2 2" xfId="4909"/>
    <cellStyle name="20% - Accent2 14 3 3 3" xfId="4910"/>
    <cellStyle name="20% - Accent2 14 3 4" xfId="4911"/>
    <cellStyle name="20% - Accent2 14 3 4 2" xfId="4912"/>
    <cellStyle name="20% - Accent2 14 3 4 2 2" xfId="4913"/>
    <cellStyle name="20% - Accent2 14 3 4 3" xfId="4914"/>
    <cellStyle name="20% - Accent2 14 3 5" xfId="4915"/>
    <cellStyle name="20% - Accent2 14 3 5 2" xfId="4916"/>
    <cellStyle name="20% - Accent2 14 3 6" xfId="4917"/>
    <cellStyle name="20% - Accent2 14 4" xfId="4918"/>
    <cellStyle name="20% - Accent2 14 4 2" xfId="4919"/>
    <cellStyle name="20% - Accent2 14 4 2 2" xfId="4920"/>
    <cellStyle name="20% - Accent2 14 4 2 2 2" xfId="4921"/>
    <cellStyle name="20% - Accent2 14 4 2 3" xfId="4922"/>
    <cellStyle name="20% - Accent2 14 4 3" xfId="4923"/>
    <cellStyle name="20% - Accent2 14 4 3 2" xfId="4924"/>
    <cellStyle name="20% - Accent2 14 4 3 2 2" xfId="4925"/>
    <cellStyle name="20% - Accent2 14 4 3 3" xfId="4926"/>
    <cellStyle name="20% - Accent2 14 4 4" xfId="4927"/>
    <cellStyle name="20% - Accent2 14 4 4 2" xfId="4928"/>
    <cellStyle name="20% - Accent2 14 4 5" xfId="4929"/>
    <cellStyle name="20% - Accent2 14 5" xfId="4930"/>
    <cellStyle name="20% - Accent2 14 5 2" xfId="4931"/>
    <cellStyle name="20% - Accent2 14 5 2 2" xfId="4932"/>
    <cellStyle name="20% - Accent2 14 5 3" xfId="4933"/>
    <cellStyle name="20% - Accent2 14 6" xfId="4934"/>
    <cellStyle name="20% - Accent2 14 6 2" xfId="4935"/>
    <cellStyle name="20% - Accent2 14 6 2 2" xfId="4936"/>
    <cellStyle name="20% - Accent2 14 6 3" xfId="4937"/>
    <cellStyle name="20% - Accent2 14 7" xfId="4938"/>
    <cellStyle name="20% - Accent2 14 7 2" xfId="4939"/>
    <cellStyle name="20% - Accent2 14 7 2 2" xfId="4940"/>
    <cellStyle name="20% - Accent2 14 7 3" xfId="4941"/>
    <cellStyle name="20% - Accent2 14 8" xfId="4942"/>
    <cellStyle name="20% - Accent2 14 8 2" xfId="4943"/>
    <cellStyle name="20% - Accent2 14 9" xfId="4944"/>
    <cellStyle name="20% - Accent2 140" xfId="4945"/>
    <cellStyle name="20% - Accent2 141" xfId="4946"/>
    <cellStyle name="20% - Accent2 142" xfId="4947"/>
    <cellStyle name="20% - Accent2 143" xfId="4948"/>
    <cellStyle name="20% - Accent2 144" xfId="4949"/>
    <cellStyle name="20% - Accent2 145" xfId="4950"/>
    <cellStyle name="20% - Accent2 146" xfId="4951"/>
    <cellStyle name="20% - Accent2 147" xfId="4952"/>
    <cellStyle name="20% - Accent2 148" xfId="4953"/>
    <cellStyle name="20% - Accent2 149" xfId="4954"/>
    <cellStyle name="20% - Accent2 15" xfId="4955"/>
    <cellStyle name="20% - Accent2 15 2" xfId="4956"/>
    <cellStyle name="20% - Accent2 15 2 2" xfId="4957"/>
    <cellStyle name="20% - Accent2 15 2 2 2" xfId="4958"/>
    <cellStyle name="20% - Accent2 15 2 2 2 2" xfId="4959"/>
    <cellStyle name="20% - Accent2 15 2 2 2 2 2" xfId="4960"/>
    <cellStyle name="20% - Accent2 15 2 2 2 2 2 2" xfId="4961"/>
    <cellStyle name="20% - Accent2 15 2 2 2 2 3" xfId="4962"/>
    <cellStyle name="20% - Accent2 15 2 2 2 3" xfId="4963"/>
    <cellStyle name="20% - Accent2 15 2 2 2 3 2" xfId="4964"/>
    <cellStyle name="20% - Accent2 15 2 2 2 3 2 2" xfId="4965"/>
    <cellStyle name="20% - Accent2 15 2 2 2 3 3" xfId="4966"/>
    <cellStyle name="20% - Accent2 15 2 2 2 4" xfId="4967"/>
    <cellStyle name="20% - Accent2 15 2 2 2 4 2" xfId="4968"/>
    <cellStyle name="20% - Accent2 15 2 2 2 5" xfId="4969"/>
    <cellStyle name="20% - Accent2 15 2 2 3" xfId="4970"/>
    <cellStyle name="20% - Accent2 15 2 2 3 2" xfId="4971"/>
    <cellStyle name="20% - Accent2 15 2 2 3 2 2" xfId="4972"/>
    <cellStyle name="20% - Accent2 15 2 2 3 3" xfId="4973"/>
    <cellStyle name="20% - Accent2 15 2 2 4" xfId="4974"/>
    <cellStyle name="20% - Accent2 15 2 2 4 2" xfId="4975"/>
    <cellStyle name="20% - Accent2 15 2 2 4 2 2" xfId="4976"/>
    <cellStyle name="20% - Accent2 15 2 2 4 3" xfId="4977"/>
    <cellStyle name="20% - Accent2 15 2 2 5" xfId="4978"/>
    <cellStyle name="20% - Accent2 15 2 2 5 2" xfId="4979"/>
    <cellStyle name="20% - Accent2 15 2 2 6" xfId="4980"/>
    <cellStyle name="20% - Accent2 15 2 3" xfId="4981"/>
    <cellStyle name="20% - Accent2 15 2 3 2" xfId="4982"/>
    <cellStyle name="20% - Accent2 15 2 3 2 2" xfId="4983"/>
    <cellStyle name="20% - Accent2 15 2 3 2 2 2" xfId="4984"/>
    <cellStyle name="20% - Accent2 15 2 3 2 3" xfId="4985"/>
    <cellStyle name="20% - Accent2 15 2 3 3" xfId="4986"/>
    <cellStyle name="20% - Accent2 15 2 3 3 2" xfId="4987"/>
    <cellStyle name="20% - Accent2 15 2 3 3 2 2" xfId="4988"/>
    <cellStyle name="20% - Accent2 15 2 3 3 3" xfId="4989"/>
    <cellStyle name="20% - Accent2 15 2 3 4" xfId="4990"/>
    <cellStyle name="20% - Accent2 15 2 3 4 2" xfId="4991"/>
    <cellStyle name="20% - Accent2 15 2 3 5" xfId="4992"/>
    <cellStyle name="20% - Accent2 15 2 4" xfId="4993"/>
    <cellStyle name="20% - Accent2 15 2 4 2" xfId="4994"/>
    <cellStyle name="20% - Accent2 15 2 4 2 2" xfId="4995"/>
    <cellStyle name="20% - Accent2 15 2 4 3" xfId="4996"/>
    <cellStyle name="20% - Accent2 15 2 5" xfId="4997"/>
    <cellStyle name="20% - Accent2 15 2 5 2" xfId="4998"/>
    <cellStyle name="20% - Accent2 15 2 5 2 2" xfId="4999"/>
    <cellStyle name="20% - Accent2 15 2 5 3" xfId="5000"/>
    <cellStyle name="20% - Accent2 15 2 6" xfId="5001"/>
    <cellStyle name="20% - Accent2 15 2 6 2" xfId="5002"/>
    <cellStyle name="20% - Accent2 15 2 6 2 2" xfId="5003"/>
    <cellStyle name="20% - Accent2 15 2 6 3" xfId="5004"/>
    <cellStyle name="20% - Accent2 15 2 7" xfId="5005"/>
    <cellStyle name="20% - Accent2 15 2 7 2" xfId="5006"/>
    <cellStyle name="20% - Accent2 15 2 8" xfId="5007"/>
    <cellStyle name="20% - Accent2 15 3" xfId="5008"/>
    <cellStyle name="20% - Accent2 15 3 2" xfId="5009"/>
    <cellStyle name="20% - Accent2 15 3 2 2" xfId="5010"/>
    <cellStyle name="20% - Accent2 15 3 2 2 2" xfId="5011"/>
    <cellStyle name="20% - Accent2 15 3 2 2 2 2" xfId="5012"/>
    <cellStyle name="20% - Accent2 15 3 2 2 3" xfId="5013"/>
    <cellStyle name="20% - Accent2 15 3 2 3" xfId="5014"/>
    <cellStyle name="20% - Accent2 15 3 2 3 2" xfId="5015"/>
    <cellStyle name="20% - Accent2 15 3 2 3 2 2" xfId="5016"/>
    <cellStyle name="20% - Accent2 15 3 2 3 3" xfId="5017"/>
    <cellStyle name="20% - Accent2 15 3 2 4" xfId="5018"/>
    <cellStyle name="20% - Accent2 15 3 2 4 2" xfId="5019"/>
    <cellStyle name="20% - Accent2 15 3 2 5" xfId="5020"/>
    <cellStyle name="20% - Accent2 15 3 3" xfId="5021"/>
    <cellStyle name="20% - Accent2 15 3 3 2" xfId="5022"/>
    <cellStyle name="20% - Accent2 15 3 3 2 2" xfId="5023"/>
    <cellStyle name="20% - Accent2 15 3 3 3" xfId="5024"/>
    <cellStyle name="20% - Accent2 15 3 4" xfId="5025"/>
    <cellStyle name="20% - Accent2 15 3 4 2" xfId="5026"/>
    <cellStyle name="20% - Accent2 15 3 4 2 2" xfId="5027"/>
    <cellStyle name="20% - Accent2 15 3 4 3" xfId="5028"/>
    <cellStyle name="20% - Accent2 15 3 5" xfId="5029"/>
    <cellStyle name="20% - Accent2 15 3 5 2" xfId="5030"/>
    <cellStyle name="20% - Accent2 15 3 6" xfId="5031"/>
    <cellStyle name="20% - Accent2 15 4" xfId="5032"/>
    <cellStyle name="20% - Accent2 15 4 2" xfId="5033"/>
    <cellStyle name="20% - Accent2 15 4 2 2" xfId="5034"/>
    <cellStyle name="20% - Accent2 15 4 2 2 2" xfId="5035"/>
    <cellStyle name="20% - Accent2 15 4 2 3" xfId="5036"/>
    <cellStyle name="20% - Accent2 15 4 3" xfId="5037"/>
    <cellStyle name="20% - Accent2 15 4 3 2" xfId="5038"/>
    <cellStyle name="20% - Accent2 15 4 3 2 2" xfId="5039"/>
    <cellStyle name="20% - Accent2 15 4 3 3" xfId="5040"/>
    <cellStyle name="20% - Accent2 15 4 4" xfId="5041"/>
    <cellStyle name="20% - Accent2 15 4 4 2" xfId="5042"/>
    <cellStyle name="20% - Accent2 15 4 5" xfId="5043"/>
    <cellStyle name="20% - Accent2 15 5" xfId="5044"/>
    <cellStyle name="20% - Accent2 15 5 2" xfId="5045"/>
    <cellStyle name="20% - Accent2 15 5 2 2" xfId="5046"/>
    <cellStyle name="20% - Accent2 15 5 3" xfId="5047"/>
    <cellStyle name="20% - Accent2 15 6" xfId="5048"/>
    <cellStyle name="20% - Accent2 15 6 2" xfId="5049"/>
    <cellStyle name="20% - Accent2 15 6 2 2" xfId="5050"/>
    <cellStyle name="20% - Accent2 15 6 3" xfId="5051"/>
    <cellStyle name="20% - Accent2 15 7" xfId="5052"/>
    <cellStyle name="20% - Accent2 15 7 2" xfId="5053"/>
    <cellStyle name="20% - Accent2 15 7 2 2" xfId="5054"/>
    <cellStyle name="20% - Accent2 15 7 3" xfId="5055"/>
    <cellStyle name="20% - Accent2 15 8" xfId="5056"/>
    <cellStyle name="20% - Accent2 15 8 2" xfId="5057"/>
    <cellStyle name="20% - Accent2 15 9" xfId="5058"/>
    <cellStyle name="20% - Accent2 150" xfId="5059"/>
    <cellStyle name="20% - Accent2 151" xfId="5060"/>
    <cellStyle name="20% - Accent2 152" xfId="5061"/>
    <cellStyle name="20% - Accent2 153" xfId="5062"/>
    <cellStyle name="20% - Accent2 154" xfId="5063"/>
    <cellStyle name="20% - Accent2 155" xfId="5064"/>
    <cellStyle name="20% - Accent2 156" xfId="5065"/>
    <cellStyle name="20% - Accent2 157" xfId="5066"/>
    <cellStyle name="20% - Accent2 158" xfId="5067"/>
    <cellStyle name="20% - Accent2 159" xfId="5068"/>
    <cellStyle name="20% - Accent2 16" xfId="5069"/>
    <cellStyle name="20% - Accent2 16 2" xfId="5070"/>
    <cellStyle name="20% - Accent2 16 2 2" xfId="5071"/>
    <cellStyle name="20% - Accent2 16 2 2 2" xfId="5072"/>
    <cellStyle name="20% - Accent2 16 2 2 2 2" xfId="5073"/>
    <cellStyle name="20% - Accent2 16 2 2 2 2 2" xfId="5074"/>
    <cellStyle name="20% - Accent2 16 2 2 2 3" xfId="5075"/>
    <cellStyle name="20% - Accent2 16 2 2 3" xfId="5076"/>
    <cellStyle name="20% - Accent2 16 2 2 3 2" xfId="5077"/>
    <cellStyle name="20% - Accent2 16 2 2 3 2 2" xfId="5078"/>
    <cellStyle name="20% - Accent2 16 2 2 3 3" xfId="5079"/>
    <cellStyle name="20% - Accent2 16 2 2 4" xfId="5080"/>
    <cellStyle name="20% - Accent2 16 2 2 4 2" xfId="5081"/>
    <cellStyle name="20% - Accent2 16 2 2 5" xfId="5082"/>
    <cellStyle name="20% - Accent2 16 2 3" xfId="5083"/>
    <cellStyle name="20% - Accent2 16 2 3 2" xfId="5084"/>
    <cellStyle name="20% - Accent2 16 2 3 2 2" xfId="5085"/>
    <cellStyle name="20% - Accent2 16 2 3 3" xfId="5086"/>
    <cellStyle name="20% - Accent2 16 2 4" xfId="5087"/>
    <cellStyle name="20% - Accent2 16 2 4 2" xfId="5088"/>
    <cellStyle name="20% - Accent2 16 2 4 2 2" xfId="5089"/>
    <cellStyle name="20% - Accent2 16 2 4 3" xfId="5090"/>
    <cellStyle name="20% - Accent2 16 2 5" xfId="5091"/>
    <cellStyle name="20% - Accent2 16 2 5 2" xfId="5092"/>
    <cellStyle name="20% - Accent2 16 2 5 2 2" xfId="5093"/>
    <cellStyle name="20% - Accent2 16 2 5 3" xfId="5094"/>
    <cellStyle name="20% - Accent2 16 2 6" xfId="5095"/>
    <cellStyle name="20% - Accent2 16 2 6 2" xfId="5096"/>
    <cellStyle name="20% - Accent2 16 2 7" xfId="5097"/>
    <cellStyle name="20% - Accent2 16 3" xfId="5098"/>
    <cellStyle name="20% - Accent2 16 3 2" xfId="5099"/>
    <cellStyle name="20% - Accent2 16 3 2 2" xfId="5100"/>
    <cellStyle name="20% - Accent2 16 3 2 2 2" xfId="5101"/>
    <cellStyle name="20% - Accent2 16 3 2 3" xfId="5102"/>
    <cellStyle name="20% - Accent2 16 3 3" xfId="5103"/>
    <cellStyle name="20% - Accent2 16 3 3 2" xfId="5104"/>
    <cellStyle name="20% - Accent2 16 3 3 2 2" xfId="5105"/>
    <cellStyle name="20% - Accent2 16 3 3 3" xfId="5106"/>
    <cellStyle name="20% - Accent2 16 3 4" xfId="5107"/>
    <cellStyle name="20% - Accent2 16 3 4 2" xfId="5108"/>
    <cellStyle name="20% - Accent2 16 3 5" xfId="5109"/>
    <cellStyle name="20% - Accent2 16 4" xfId="5110"/>
    <cellStyle name="20% - Accent2 16 4 2" xfId="5111"/>
    <cellStyle name="20% - Accent2 16 4 2 2" xfId="5112"/>
    <cellStyle name="20% - Accent2 16 4 3" xfId="5113"/>
    <cellStyle name="20% - Accent2 16 5" xfId="5114"/>
    <cellStyle name="20% - Accent2 16 5 2" xfId="5115"/>
    <cellStyle name="20% - Accent2 16 5 2 2" xfId="5116"/>
    <cellStyle name="20% - Accent2 16 5 3" xfId="5117"/>
    <cellStyle name="20% - Accent2 16 6" xfId="5118"/>
    <cellStyle name="20% - Accent2 16 6 2" xfId="5119"/>
    <cellStyle name="20% - Accent2 16 6 2 2" xfId="5120"/>
    <cellStyle name="20% - Accent2 16 6 3" xfId="5121"/>
    <cellStyle name="20% - Accent2 16 7" xfId="5122"/>
    <cellStyle name="20% - Accent2 16 7 2" xfId="5123"/>
    <cellStyle name="20% - Accent2 16 8" xfId="5124"/>
    <cellStyle name="20% - Accent2 160" xfId="5125"/>
    <cellStyle name="20% - Accent2 161" xfId="5126"/>
    <cellStyle name="20% - Accent2 162" xfId="5127"/>
    <cellStyle name="20% - Accent2 163" xfId="5128"/>
    <cellStyle name="20% - Accent2 164" xfId="5129"/>
    <cellStyle name="20% - Accent2 165" xfId="5130"/>
    <cellStyle name="20% - Accent2 166" xfId="5131"/>
    <cellStyle name="20% - Accent2 167" xfId="5132"/>
    <cellStyle name="20% - Accent2 168" xfId="5133"/>
    <cellStyle name="20% - Accent2 169" xfId="5134"/>
    <cellStyle name="20% - Accent2 17" xfId="5135"/>
    <cellStyle name="20% - Accent2 17 2" xfId="5136"/>
    <cellStyle name="20% - Accent2 17 2 2" xfId="5137"/>
    <cellStyle name="20% - Accent2 17 2 2 2" xfId="5138"/>
    <cellStyle name="20% - Accent2 17 2 2 2 2" xfId="5139"/>
    <cellStyle name="20% - Accent2 17 2 2 2 2 2" xfId="5140"/>
    <cellStyle name="20% - Accent2 17 2 2 2 3" xfId="5141"/>
    <cellStyle name="20% - Accent2 17 2 2 3" xfId="5142"/>
    <cellStyle name="20% - Accent2 17 2 2 3 2" xfId="5143"/>
    <cellStyle name="20% - Accent2 17 2 2 3 2 2" xfId="5144"/>
    <cellStyle name="20% - Accent2 17 2 2 3 3" xfId="5145"/>
    <cellStyle name="20% - Accent2 17 2 2 4" xfId="5146"/>
    <cellStyle name="20% - Accent2 17 2 2 4 2" xfId="5147"/>
    <cellStyle name="20% - Accent2 17 2 2 5" xfId="5148"/>
    <cellStyle name="20% - Accent2 17 2 3" xfId="5149"/>
    <cellStyle name="20% - Accent2 17 2 3 2" xfId="5150"/>
    <cellStyle name="20% - Accent2 17 2 3 2 2" xfId="5151"/>
    <cellStyle name="20% - Accent2 17 2 3 3" xfId="5152"/>
    <cellStyle name="20% - Accent2 17 2 4" xfId="5153"/>
    <cellStyle name="20% - Accent2 17 2 4 2" xfId="5154"/>
    <cellStyle name="20% - Accent2 17 2 4 2 2" xfId="5155"/>
    <cellStyle name="20% - Accent2 17 2 4 3" xfId="5156"/>
    <cellStyle name="20% - Accent2 17 2 5" xfId="5157"/>
    <cellStyle name="20% - Accent2 17 2 5 2" xfId="5158"/>
    <cellStyle name="20% - Accent2 17 2 5 2 2" xfId="5159"/>
    <cellStyle name="20% - Accent2 17 2 5 3" xfId="5160"/>
    <cellStyle name="20% - Accent2 17 2 6" xfId="5161"/>
    <cellStyle name="20% - Accent2 17 2 6 2" xfId="5162"/>
    <cellStyle name="20% - Accent2 17 2 7" xfId="5163"/>
    <cellStyle name="20% - Accent2 17 3" xfId="5164"/>
    <cellStyle name="20% - Accent2 17 3 2" xfId="5165"/>
    <cellStyle name="20% - Accent2 17 3 2 2" xfId="5166"/>
    <cellStyle name="20% - Accent2 17 3 2 2 2" xfId="5167"/>
    <cellStyle name="20% - Accent2 17 3 2 3" xfId="5168"/>
    <cellStyle name="20% - Accent2 17 3 3" xfId="5169"/>
    <cellStyle name="20% - Accent2 17 3 3 2" xfId="5170"/>
    <cellStyle name="20% - Accent2 17 3 3 2 2" xfId="5171"/>
    <cellStyle name="20% - Accent2 17 3 3 3" xfId="5172"/>
    <cellStyle name="20% - Accent2 17 3 4" xfId="5173"/>
    <cellStyle name="20% - Accent2 17 3 4 2" xfId="5174"/>
    <cellStyle name="20% - Accent2 17 3 5" xfId="5175"/>
    <cellStyle name="20% - Accent2 17 4" xfId="5176"/>
    <cellStyle name="20% - Accent2 17 4 2" xfId="5177"/>
    <cellStyle name="20% - Accent2 17 4 2 2" xfId="5178"/>
    <cellStyle name="20% - Accent2 17 4 3" xfId="5179"/>
    <cellStyle name="20% - Accent2 17 5" xfId="5180"/>
    <cellStyle name="20% - Accent2 17 5 2" xfId="5181"/>
    <cellStyle name="20% - Accent2 17 5 2 2" xfId="5182"/>
    <cellStyle name="20% - Accent2 17 5 3" xfId="5183"/>
    <cellStyle name="20% - Accent2 17 6" xfId="5184"/>
    <cellStyle name="20% - Accent2 17 6 2" xfId="5185"/>
    <cellStyle name="20% - Accent2 17 6 2 2" xfId="5186"/>
    <cellStyle name="20% - Accent2 17 6 3" xfId="5187"/>
    <cellStyle name="20% - Accent2 17 7" xfId="5188"/>
    <cellStyle name="20% - Accent2 17 7 2" xfId="5189"/>
    <cellStyle name="20% - Accent2 17 8" xfId="5190"/>
    <cellStyle name="20% - Accent2 170" xfId="5191"/>
    <cellStyle name="20% - Accent2 171" xfId="52352"/>
    <cellStyle name="20% - Accent2 172" xfId="52365"/>
    <cellStyle name="20% - Accent2 173" xfId="52537"/>
    <cellStyle name="20% - Accent2 174" xfId="52538"/>
    <cellStyle name="20% - Accent2 18" xfId="5192"/>
    <cellStyle name="20% - Accent2 18 2" xfId="5193"/>
    <cellStyle name="20% - Accent2 18 2 2" xfId="5194"/>
    <cellStyle name="20% - Accent2 18 2 2 2" xfId="5195"/>
    <cellStyle name="20% - Accent2 18 2 2 2 2" xfId="5196"/>
    <cellStyle name="20% - Accent2 18 2 2 2 2 2" xfId="5197"/>
    <cellStyle name="20% - Accent2 18 2 2 2 3" xfId="5198"/>
    <cellStyle name="20% - Accent2 18 2 2 3" xfId="5199"/>
    <cellStyle name="20% - Accent2 18 2 2 3 2" xfId="5200"/>
    <cellStyle name="20% - Accent2 18 2 2 3 2 2" xfId="5201"/>
    <cellStyle name="20% - Accent2 18 2 2 3 3" xfId="5202"/>
    <cellStyle name="20% - Accent2 18 2 2 4" xfId="5203"/>
    <cellStyle name="20% - Accent2 18 2 2 4 2" xfId="5204"/>
    <cellStyle name="20% - Accent2 18 2 2 5" xfId="5205"/>
    <cellStyle name="20% - Accent2 18 2 3" xfId="5206"/>
    <cellStyle name="20% - Accent2 18 2 3 2" xfId="5207"/>
    <cellStyle name="20% - Accent2 18 2 3 2 2" xfId="5208"/>
    <cellStyle name="20% - Accent2 18 2 3 3" xfId="5209"/>
    <cellStyle name="20% - Accent2 18 2 4" xfId="5210"/>
    <cellStyle name="20% - Accent2 18 2 4 2" xfId="5211"/>
    <cellStyle name="20% - Accent2 18 2 4 2 2" xfId="5212"/>
    <cellStyle name="20% - Accent2 18 2 4 3" xfId="5213"/>
    <cellStyle name="20% - Accent2 18 2 5" xfId="5214"/>
    <cellStyle name="20% - Accent2 18 2 5 2" xfId="5215"/>
    <cellStyle name="20% - Accent2 18 2 5 2 2" xfId="5216"/>
    <cellStyle name="20% - Accent2 18 2 5 3" xfId="5217"/>
    <cellStyle name="20% - Accent2 18 2 6" xfId="5218"/>
    <cellStyle name="20% - Accent2 18 2 6 2" xfId="5219"/>
    <cellStyle name="20% - Accent2 18 2 7" xfId="5220"/>
    <cellStyle name="20% - Accent2 18 3" xfId="5221"/>
    <cellStyle name="20% - Accent2 18 3 2" xfId="5222"/>
    <cellStyle name="20% - Accent2 18 3 2 2" xfId="5223"/>
    <cellStyle name="20% - Accent2 18 3 2 2 2" xfId="5224"/>
    <cellStyle name="20% - Accent2 18 3 2 3" xfId="5225"/>
    <cellStyle name="20% - Accent2 18 3 3" xfId="5226"/>
    <cellStyle name="20% - Accent2 18 3 3 2" xfId="5227"/>
    <cellStyle name="20% - Accent2 18 3 3 2 2" xfId="5228"/>
    <cellStyle name="20% - Accent2 18 3 3 3" xfId="5229"/>
    <cellStyle name="20% - Accent2 18 3 4" xfId="5230"/>
    <cellStyle name="20% - Accent2 18 3 4 2" xfId="5231"/>
    <cellStyle name="20% - Accent2 18 3 5" xfId="5232"/>
    <cellStyle name="20% - Accent2 18 4" xfId="5233"/>
    <cellStyle name="20% - Accent2 18 4 2" xfId="5234"/>
    <cellStyle name="20% - Accent2 18 4 2 2" xfId="5235"/>
    <cellStyle name="20% - Accent2 18 4 3" xfId="5236"/>
    <cellStyle name="20% - Accent2 18 5" xfId="5237"/>
    <cellStyle name="20% - Accent2 18 5 2" xfId="5238"/>
    <cellStyle name="20% - Accent2 18 5 2 2" xfId="5239"/>
    <cellStyle name="20% - Accent2 18 5 3" xfId="5240"/>
    <cellStyle name="20% - Accent2 18 6" xfId="5241"/>
    <cellStyle name="20% - Accent2 18 6 2" xfId="5242"/>
    <cellStyle name="20% - Accent2 18 6 2 2" xfId="5243"/>
    <cellStyle name="20% - Accent2 18 6 3" xfId="5244"/>
    <cellStyle name="20% - Accent2 18 7" xfId="5245"/>
    <cellStyle name="20% - Accent2 18 7 2" xfId="5246"/>
    <cellStyle name="20% - Accent2 18 8" xfId="5247"/>
    <cellStyle name="20% - Accent2 19" xfId="5248"/>
    <cellStyle name="20% - Accent2 19 2" xfId="5249"/>
    <cellStyle name="20% - Accent2 19 2 2" xfId="5250"/>
    <cellStyle name="20% - Accent2 19 2 2 2" xfId="5251"/>
    <cellStyle name="20% - Accent2 19 2 2 2 2" xfId="5252"/>
    <cellStyle name="20% - Accent2 19 2 2 2 2 2" xfId="5253"/>
    <cellStyle name="20% - Accent2 19 2 2 2 3" xfId="5254"/>
    <cellStyle name="20% - Accent2 19 2 2 3" xfId="5255"/>
    <cellStyle name="20% - Accent2 19 2 2 3 2" xfId="5256"/>
    <cellStyle name="20% - Accent2 19 2 2 3 2 2" xfId="5257"/>
    <cellStyle name="20% - Accent2 19 2 2 3 3" xfId="5258"/>
    <cellStyle name="20% - Accent2 19 2 2 4" xfId="5259"/>
    <cellStyle name="20% - Accent2 19 2 2 4 2" xfId="5260"/>
    <cellStyle name="20% - Accent2 19 2 2 5" xfId="5261"/>
    <cellStyle name="20% - Accent2 19 2 3" xfId="5262"/>
    <cellStyle name="20% - Accent2 19 2 3 2" xfId="5263"/>
    <cellStyle name="20% - Accent2 19 2 3 2 2" xfId="5264"/>
    <cellStyle name="20% - Accent2 19 2 3 3" xfId="5265"/>
    <cellStyle name="20% - Accent2 19 2 4" xfId="5266"/>
    <cellStyle name="20% - Accent2 19 2 4 2" xfId="5267"/>
    <cellStyle name="20% - Accent2 19 2 4 2 2" xfId="5268"/>
    <cellStyle name="20% - Accent2 19 2 4 3" xfId="5269"/>
    <cellStyle name="20% - Accent2 19 2 5" xfId="5270"/>
    <cellStyle name="20% - Accent2 19 2 5 2" xfId="5271"/>
    <cellStyle name="20% - Accent2 19 2 6" xfId="5272"/>
    <cellStyle name="20% - Accent2 19 3" xfId="5273"/>
    <cellStyle name="20% - Accent2 19 3 2" xfId="5274"/>
    <cellStyle name="20% - Accent2 19 3 2 2" xfId="5275"/>
    <cellStyle name="20% - Accent2 19 3 2 2 2" xfId="5276"/>
    <cellStyle name="20% - Accent2 19 3 2 3" xfId="5277"/>
    <cellStyle name="20% - Accent2 19 3 3" xfId="5278"/>
    <cellStyle name="20% - Accent2 19 3 3 2" xfId="5279"/>
    <cellStyle name="20% - Accent2 19 3 3 2 2" xfId="5280"/>
    <cellStyle name="20% - Accent2 19 3 3 3" xfId="5281"/>
    <cellStyle name="20% - Accent2 19 3 4" xfId="5282"/>
    <cellStyle name="20% - Accent2 19 3 4 2" xfId="5283"/>
    <cellStyle name="20% - Accent2 19 3 5" xfId="5284"/>
    <cellStyle name="20% - Accent2 19 4" xfId="5285"/>
    <cellStyle name="20% - Accent2 19 4 2" xfId="5286"/>
    <cellStyle name="20% - Accent2 19 4 2 2" xfId="5287"/>
    <cellStyle name="20% - Accent2 19 4 3" xfId="5288"/>
    <cellStyle name="20% - Accent2 19 5" xfId="5289"/>
    <cellStyle name="20% - Accent2 19 5 2" xfId="5290"/>
    <cellStyle name="20% - Accent2 19 5 2 2" xfId="5291"/>
    <cellStyle name="20% - Accent2 19 5 3" xfId="5292"/>
    <cellStyle name="20% - Accent2 19 6" xfId="5293"/>
    <cellStyle name="20% - Accent2 19 6 2" xfId="5294"/>
    <cellStyle name="20% - Accent2 19 6 2 2" xfId="5295"/>
    <cellStyle name="20% - Accent2 19 6 3" xfId="5296"/>
    <cellStyle name="20% - Accent2 19 7" xfId="5297"/>
    <cellStyle name="20% - Accent2 19 7 2" xfId="5298"/>
    <cellStyle name="20% - Accent2 19 8" xfId="5299"/>
    <cellStyle name="20% - Accent2 2" xfId="53"/>
    <cellStyle name="20% - Accent2 2 10" xfId="5301"/>
    <cellStyle name="20% - Accent2 2 10 2" xfId="5302"/>
    <cellStyle name="20% - Accent2 2 11" xfId="5303"/>
    <cellStyle name="20% - Accent2 2 12" xfId="5300"/>
    <cellStyle name="20% - Accent2 2 2" xfId="100"/>
    <cellStyle name="20% - Accent2 2 2 10" xfId="5304"/>
    <cellStyle name="20% - Accent2 2 2 2" xfId="188"/>
    <cellStyle name="20% - Accent2 2 2 2 2" xfId="364"/>
    <cellStyle name="20% - Accent2 2 2 2 2 2" xfId="5307"/>
    <cellStyle name="20% - Accent2 2 2 2 2 2 2" xfId="5308"/>
    <cellStyle name="20% - Accent2 2 2 2 2 2 2 2" xfId="5309"/>
    <cellStyle name="20% - Accent2 2 2 2 2 2 2 2 2" xfId="5310"/>
    <cellStyle name="20% - Accent2 2 2 2 2 2 2 3" xfId="5311"/>
    <cellStyle name="20% - Accent2 2 2 2 2 2 3" xfId="5312"/>
    <cellStyle name="20% - Accent2 2 2 2 2 2 3 2" xfId="5313"/>
    <cellStyle name="20% - Accent2 2 2 2 2 2 3 2 2" xfId="5314"/>
    <cellStyle name="20% - Accent2 2 2 2 2 2 3 3" xfId="5315"/>
    <cellStyle name="20% - Accent2 2 2 2 2 2 4" xfId="5316"/>
    <cellStyle name="20% - Accent2 2 2 2 2 2 4 2" xfId="5317"/>
    <cellStyle name="20% - Accent2 2 2 2 2 2 5" xfId="5318"/>
    <cellStyle name="20% - Accent2 2 2 2 2 3" xfId="5319"/>
    <cellStyle name="20% - Accent2 2 2 2 2 3 2" xfId="5320"/>
    <cellStyle name="20% - Accent2 2 2 2 2 3 2 2" xfId="5321"/>
    <cellStyle name="20% - Accent2 2 2 2 2 3 3" xfId="5322"/>
    <cellStyle name="20% - Accent2 2 2 2 2 4" xfId="5323"/>
    <cellStyle name="20% - Accent2 2 2 2 2 4 2" xfId="5324"/>
    <cellStyle name="20% - Accent2 2 2 2 2 4 2 2" xfId="5325"/>
    <cellStyle name="20% - Accent2 2 2 2 2 4 3" xfId="5326"/>
    <cellStyle name="20% - Accent2 2 2 2 2 5" xfId="5327"/>
    <cellStyle name="20% - Accent2 2 2 2 2 5 2" xfId="5328"/>
    <cellStyle name="20% - Accent2 2 2 2 2 6" xfId="5329"/>
    <cellStyle name="20% - Accent2 2 2 2 2 7" xfId="5306"/>
    <cellStyle name="20% - Accent2 2 2 2 3" xfId="5330"/>
    <cellStyle name="20% - Accent2 2 2 2 3 2" xfId="5331"/>
    <cellStyle name="20% - Accent2 2 2 2 3 2 2" xfId="5332"/>
    <cellStyle name="20% - Accent2 2 2 2 3 2 2 2" xfId="5333"/>
    <cellStyle name="20% - Accent2 2 2 2 3 2 3" xfId="5334"/>
    <cellStyle name="20% - Accent2 2 2 2 3 3" xfId="5335"/>
    <cellStyle name="20% - Accent2 2 2 2 3 3 2" xfId="5336"/>
    <cellStyle name="20% - Accent2 2 2 2 3 3 2 2" xfId="5337"/>
    <cellStyle name="20% - Accent2 2 2 2 3 3 3" xfId="5338"/>
    <cellStyle name="20% - Accent2 2 2 2 3 4" xfId="5339"/>
    <cellStyle name="20% - Accent2 2 2 2 3 4 2" xfId="5340"/>
    <cellStyle name="20% - Accent2 2 2 2 3 5" xfId="5341"/>
    <cellStyle name="20% - Accent2 2 2 2 4" xfId="5342"/>
    <cellStyle name="20% - Accent2 2 2 2 4 2" xfId="5343"/>
    <cellStyle name="20% - Accent2 2 2 2 4 2 2" xfId="5344"/>
    <cellStyle name="20% - Accent2 2 2 2 4 3" xfId="5345"/>
    <cellStyle name="20% - Accent2 2 2 2 5" xfId="5346"/>
    <cellStyle name="20% - Accent2 2 2 2 5 2" xfId="5347"/>
    <cellStyle name="20% - Accent2 2 2 2 5 2 2" xfId="5348"/>
    <cellStyle name="20% - Accent2 2 2 2 5 3" xfId="5349"/>
    <cellStyle name="20% - Accent2 2 2 2 6" xfId="5350"/>
    <cellStyle name="20% - Accent2 2 2 2 6 2" xfId="5351"/>
    <cellStyle name="20% - Accent2 2 2 2 6 2 2" xfId="5352"/>
    <cellStyle name="20% - Accent2 2 2 2 6 3" xfId="5353"/>
    <cellStyle name="20% - Accent2 2 2 2 7" xfId="5354"/>
    <cellStyle name="20% - Accent2 2 2 2 7 2" xfId="5355"/>
    <cellStyle name="20% - Accent2 2 2 2 8" xfId="5356"/>
    <cellStyle name="20% - Accent2 2 2 2 9" xfId="5305"/>
    <cellStyle name="20% - Accent2 2 2 3" xfId="276"/>
    <cellStyle name="20% - Accent2 2 2 3 2" xfId="5358"/>
    <cellStyle name="20% - Accent2 2 2 3 2 2" xfId="5359"/>
    <cellStyle name="20% - Accent2 2 2 3 2 2 2" xfId="5360"/>
    <cellStyle name="20% - Accent2 2 2 3 2 2 2 2" xfId="5361"/>
    <cellStyle name="20% - Accent2 2 2 3 2 2 3" xfId="5362"/>
    <cellStyle name="20% - Accent2 2 2 3 2 3" xfId="5363"/>
    <cellStyle name="20% - Accent2 2 2 3 2 3 2" xfId="5364"/>
    <cellStyle name="20% - Accent2 2 2 3 2 3 2 2" xfId="5365"/>
    <cellStyle name="20% - Accent2 2 2 3 2 3 3" xfId="5366"/>
    <cellStyle name="20% - Accent2 2 2 3 2 4" xfId="5367"/>
    <cellStyle name="20% - Accent2 2 2 3 2 4 2" xfId="5368"/>
    <cellStyle name="20% - Accent2 2 2 3 2 5" xfId="5369"/>
    <cellStyle name="20% - Accent2 2 2 3 3" xfId="5370"/>
    <cellStyle name="20% - Accent2 2 2 3 3 2" xfId="5371"/>
    <cellStyle name="20% - Accent2 2 2 3 3 2 2" xfId="5372"/>
    <cellStyle name="20% - Accent2 2 2 3 3 3" xfId="5373"/>
    <cellStyle name="20% - Accent2 2 2 3 4" xfId="5374"/>
    <cellStyle name="20% - Accent2 2 2 3 4 2" xfId="5375"/>
    <cellStyle name="20% - Accent2 2 2 3 4 2 2" xfId="5376"/>
    <cellStyle name="20% - Accent2 2 2 3 4 3" xfId="5377"/>
    <cellStyle name="20% - Accent2 2 2 3 5" xfId="5378"/>
    <cellStyle name="20% - Accent2 2 2 3 5 2" xfId="5379"/>
    <cellStyle name="20% - Accent2 2 2 3 6" xfId="5380"/>
    <cellStyle name="20% - Accent2 2 2 3 7" xfId="5357"/>
    <cellStyle name="20% - Accent2 2 2 4" xfId="5381"/>
    <cellStyle name="20% - Accent2 2 2 4 2" xfId="5382"/>
    <cellStyle name="20% - Accent2 2 2 4 2 2" xfId="5383"/>
    <cellStyle name="20% - Accent2 2 2 4 2 2 2" xfId="5384"/>
    <cellStyle name="20% - Accent2 2 2 4 2 3" xfId="5385"/>
    <cellStyle name="20% - Accent2 2 2 4 3" xfId="5386"/>
    <cellStyle name="20% - Accent2 2 2 4 3 2" xfId="5387"/>
    <cellStyle name="20% - Accent2 2 2 4 3 2 2" xfId="5388"/>
    <cellStyle name="20% - Accent2 2 2 4 3 3" xfId="5389"/>
    <cellStyle name="20% - Accent2 2 2 4 4" xfId="5390"/>
    <cellStyle name="20% - Accent2 2 2 4 4 2" xfId="5391"/>
    <cellStyle name="20% - Accent2 2 2 4 5" xfId="5392"/>
    <cellStyle name="20% - Accent2 2 2 5" xfId="5393"/>
    <cellStyle name="20% - Accent2 2 2 5 2" xfId="5394"/>
    <cellStyle name="20% - Accent2 2 2 5 2 2" xfId="5395"/>
    <cellStyle name="20% - Accent2 2 2 5 3" xfId="5396"/>
    <cellStyle name="20% - Accent2 2 2 6" xfId="5397"/>
    <cellStyle name="20% - Accent2 2 2 6 2" xfId="5398"/>
    <cellStyle name="20% - Accent2 2 2 6 2 2" xfId="5399"/>
    <cellStyle name="20% - Accent2 2 2 6 3" xfId="5400"/>
    <cellStyle name="20% - Accent2 2 2 7" xfId="5401"/>
    <cellStyle name="20% - Accent2 2 2 7 2" xfId="5402"/>
    <cellStyle name="20% - Accent2 2 2 7 2 2" xfId="5403"/>
    <cellStyle name="20% - Accent2 2 2 7 3" xfId="5404"/>
    <cellStyle name="20% - Accent2 2 2 8" xfId="5405"/>
    <cellStyle name="20% - Accent2 2 2 8 2" xfId="5406"/>
    <cellStyle name="20% - Accent2 2 2 9" xfId="5407"/>
    <cellStyle name="20% - Accent2 2 3" xfId="144"/>
    <cellStyle name="20% - Accent2 2 3 2" xfId="320"/>
    <cellStyle name="20% - Accent2 2 3 2 2" xfId="5410"/>
    <cellStyle name="20% - Accent2 2 3 2 2 2" xfId="5411"/>
    <cellStyle name="20% - Accent2 2 3 2 2 2 2" xfId="5412"/>
    <cellStyle name="20% - Accent2 2 3 2 2 2 2 2" xfId="5413"/>
    <cellStyle name="20% - Accent2 2 3 2 2 2 3" xfId="5414"/>
    <cellStyle name="20% - Accent2 2 3 2 2 3" xfId="5415"/>
    <cellStyle name="20% - Accent2 2 3 2 2 3 2" xfId="5416"/>
    <cellStyle name="20% - Accent2 2 3 2 2 3 2 2" xfId="5417"/>
    <cellStyle name="20% - Accent2 2 3 2 2 3 3" xfId="5418"/>
    <cellStyle name="20% - Accent2 2 3 2 2 4" xfId="5419"/>
    <cellStyle name="20% - Accent2 2 3 2 2 4 2" xfId="5420"/>
    <cellStyle name="20% - Accent2 2 3 2 2 5" xfId="5421"/>
    <cellStyle name="20% - Accent2 2 3 2 3" xfId="5422"/>
    <cellStyle name="20% - Accent2 2 3 2 3 2" xfId="5423"/>
    <cellStyle name="20% - Accent2 2 3 2 3 2 2" xfId="5424"/>
    <cellStyle name="20% - Accent2 2 3 2 3 3" xfId="5425"/>
    <cellStyle name="20% - Accent2 2 3 2 4" xfId="5426"/>
    <cellStyle name="20% - Accent2 2 3 2 4 2" xfId="5427"/>
    <cellStyle name="20% - Accent2 2 3 2 4 2 2" xfId="5428"/>
    <cellStyle name="20% - Accent2 2 3 2 4 3" xfId="5429"/>
    <cellStyle name="20% - Accent2 2 3 2 5" xfId="5430"/>
    <cellStyle name="20% - Accent2 2 3 2 5 2" xfId="5431"/>
    <cellStyle name="20% - Accent2 2 3 2 6" xfId="5432"/>
    <cellStyle name="20% - Accent2 2 3 2 7" xfId="5409"/>
    <cellStyle name="20% - Accent2 2 3 3" xfId="5433"/>
    <cellStyle name="20% - Accent2 2 3 3 2" xfId="5434"/>
    <cellStyle name="20% - Accent2 2 3 3 2 2" xfId="5435"/>
    <cellStyle name="20% - Accent2 2 3 3 2 2 2" xfId="5436"/>
    <cellStyle name="20% - Accent2 2 3 3 2 3" xfId="5437"/>
    <cellStyle name="20% - Accent2 2 3 3 3" xfId="5438"/>
    <cellStyle name="20% - Accent2 2 3 3 3 2" xfId="5439"/>
    <cellStyle name="20% - Accent2 2 3 3 3 2 2" xfId="5440"/>
    <cellStyle name="20% - Accent2 2 3 3 3 3" xfId="5441"/>
    <cellStyle name="20% - Accent2 2 3 3 4" xfId="5442"/>
    <cellStyle name="20% - Accent2 2 3 3 4 2" xfId="5443"/>
    <cellStyle name="20% - Accent2 2 3 3 5" xfId="5444"/>
    <cellStyle name="20% - Accent2 2 3 4" xfId="5445"/>
    <cellStyle name="20% - Accent2 2 3 4 2" xfId="5446"/>
    <cellStyle name="20% - Accent2 2 3 4 2 2" xfId="5447"/>
    <cellStyle name="20% - Accent2 2 3 4 3" xfId="5448"/>
    <cellStyle name="20% - Accent2 2 3 5" xfId="5449"/>
    <cellStyle name="20% - Accent2 2 3 5 2" xfId="5450"/>
    <cellStyle name="20% - Accent2 2 3 5 2 2" xfId="5451"/>
    <cellStyle name="20% - Accent2 2 3 5 3" xfId="5452"/>
    <cellStyle name="20% - Accent2 2 3 6" xfId="5453"/>
    <cellStyle name="20% - Accent2 2 3 6 2" xfId="5454"/>
    <cellStyle name="20% - Accent2 2 3 6 2 2" xfId="5455"/>
    <cellStyle name="20% - Accent2 2 3 6 3" xfId="5456"/>
    <cellStyle name="20% - Accent2 2 3 7" xfId="5457"/>
    <cellStyle name="20% - Accent2 2 3 7 2" xfId="5458"/>
    <cellStyle name="20% - Accent2 2 3 8" xfId="5459"/>
    <cellStyle name="20% - Accent2 2 3 9" xfId="5408"/>
    <cellStyle name="20% - Accent2 2 4" xfId="232"/>
    <cellStyle name="20% - Accent2 2 4 2" xfId="5461"/>
    <cellStyle name="20% - Accent2 2 4 2 2" xfId="5462"/>
    <cellStyle name="20% - Accent2 2 4 2 2 2" xfId="5463"/>
    <cellStyle name="20% - Accent2 2 4 2 2 2 2" xfId="5464"/>
    <cellStyle name="20% - Accent2 2 4 2 2 3" xfId="5465"/>
    <cellStyle name="20% - Accent2 2 4 2 3" xfId="5466"/>
    <cellStyle name="20% - Accent2 2 4 2 3 2" xfId="5467"/>
    <cellStyle name="20% - Accent2 2 4 2 3 2 2" xfId="5468"/>
    <cellStyle name="20% - Accent2 2 4 2 3 3" xfId="5469"/>
    <cellStyle name="20% - Accent2 2 4 2 4" xfId="5470"/>
    <cellStyle name="20% - Accent2 2 4 2 4 2" xfId="5471"/>
    <cellStyle name="20% - Accent2 2 4 2 5" xfId="5472"/>
    <cellStyle name="20% - Accent2 2 4 3" xfId="5473"/>
    <cellStyle name="20% - Accent2 2 4 3 2" xfId="5474"/>
    <cellStyle name="20% - Accent2 2 4 3 2 2" xfId="5475"/>
    <cellStyle name="20% - Accent2 2 4 3 3" xfId="5476"/>
    <cellStyle name="20% - Accent2 2 4 4" xfId="5477"/>
    <cellStyle name="20% - Accent2 2 4 4 2" xfId="5478"/>
    <cellStyle name="20% - Accent2 2 4 4 2 2" xfId="5479"/>
    <cellStyle name="20% - Accent2 2 4 4 3" xfId="5480"/>
    <cellStyle name="20% - Accent2 2 4 5" xfId="5481"/>
    <cellStyle name="20% - Accent2 2 4 5 2" xfId="5482"/>
    <cellStyle name="20% - Accent2 2 4 6" xfId="5483"/>
    <cellStyle name="20% - Accent2 2 4 7" xfId="5460"/>
    <cellStyle name="20% - Accent2 2 5" xfId="5484"/>
    <cellStyle name="20% - Accent2 2 5 2" xfId="5485"/>
    <cellStyle name="20% - Accent2 2 5 2 2" xfId="5486"/>
    <cellStyle name="20% - Accent2 2 5 2 2 2" xfId="5487"/>
    <cellStyle name="20% - Accent2 2 5 2 3" xfId="5488"/>
    <cellStyle name="20% - Accent2 2 5 3" xfId="5489"/>
    <cellStyle name="20% - Accent2 2 5 3 2" xfId="5490"/>
    <cellStyle name="20% - Accent2 2 5 3 2 2" xfId="5491"/>
    <cellStyle name="20% - Accent2 2 5 3 3" xfId="5492"/>
    <cellStyle name="20% - Accent2 2 5 4" xfId="5493"/>
    <cellStyle name="20% - Accent2 2 5 4 2" xfId="5494"/>
    <cellStyle name="20% - Accent2 2 5 5" xfId="5495"/>
    <cellStyle name="20% - Accent2 2 6" xfId="5496"/>
    <cellStyle name="20% - Accent2 2 6 2" xfId="5497"/>
    <cellStyle name="20% - Accent2 2 6 2 2" xfId="5498"/>
    <cellStyle name="20% - Accent2 2 6 3" xfId="5499"/>
    <cellStyle name="20% - Accent2 2 7" xfId="5500"/>
    <cellStyle name="20% - Accent2 2 7 2" xfId="5501"/>
    <cellStyle name="20% - Accent2 2 7 2 2" xfId="5502"/>
    <cellStyle name="20% - Accent2 2 7 3" xfId="5503"/>
    <cellStyle name="20% - Accent2 2 8" xfId="5504"/>
    <cellStyle name="20% - Accent2 2 8 2" xfId="5505"/>
    <cellStyle name="20% - Accent2 2 8 2 2" xfId="5506"/>
    <cellStyle name="20% - Accent2 2 8 3" xfId="5507"/>
    <cellStyle name="20% - Accent2 2 9" xfId="5508"/>
    <cellStyle name="20% - Accent2 2 9 2" xfId="5509"/>
    <cellStyle name="20% - Accent2 20" xfId="5510"/>
    <cellStyle name="20% - Accent2 20 2" xfId="5511"/>
    <cellStyle name="20% - Accent2 20 2 2" xfId="5512"/>
    <cellStyle name="20% - Accent2 20 2 2 2" xfId="5513"/>
    <cellStyle name="20% - Accent2 20 2 2 2 2" xfId="5514"/>
    <cellStyle name="20% - Accent2 20 2 2 2 2 2" xfId="5515"/>
    <cellStyle name="20% - Accent2 20 2 2 2 3" xfId="5516"/>
    <cellStyle name="20% - Accent2 20 2 2 3" xfId="5517"/>
    <cellStyle name="20% - Accent2 20 2 2 3 2" xfId="5518"/>
    <cellStyle name="20% - Accent2 20 2 2 3 2 2" xfId="5519"/>
    <cellStyle name="20% - Accent2 20 2 2 3 3" xfId="5520"/>
    <cellStyle name="20% - Accent2 20 2 2 4" xfId="5521"/>
    <cellStyle name="20% - Accent2 20 2 2 4 2" xfId="5522"/>
    <cellStyle name="20% - Accent2 20 2 2 5" xfId="5523"/>
    <cellStyle name="20% - Accent2 20 2 3" xfId="5524"/>
    <cellStyle name="20% - Accent2 20 2 3 2" xfId="5525"/>
    <cellStyle name="20% - Accent2 20 2 3 2 2" xfId="5526"/>
    <cellStyle name="20% - Accent2 20 2 3 3" xfId="5527"/>
    <cellStyle name="20% - Accent2 20 2 4" xfId="5528"/>
    <cellStyle name="20% - Accent2 20 2 4 2" xfId="5529"/>
    <cellStyle name="20% - Accent2 20 2 4 2 2" xfId="5530"/>
    <cellStyle name="20% - Accent2 20 2 4 3" xfId="5531"/>
    <cellStyle name="20% - Accent2 20 2 5" xfId="5532"/>
    <cellStyle name="20% - Accent2 20 2 5 2" xfId="5533"/>
    <cellStyle name="20% - Accent2 20 2 6" xfId="5534"/>
    <cellStyle name="20% - Accent2 20 3" xfId="5535"/>
    <cellStyle name="20% - Accent2 20 3 2" xfId="5536"/>
    <cellStyle name="20% - Accent2 20 3 2 2" xfId="5537"/>
    <cellStyle name="20% - Accent2 20 3 2 2 2" xfId="5538"/>
    <cellStyle name="20% - Accent2 20 3 2 3" xfId="5539"/>
    <cellStyle name="20% - Accent2 20 3 3" xfId="5540"/>
    <cellStyle name="20% - Accent2 20 3 3 2" xfId="5541"/>
    <cellStyle name="20% - Accent2 20 3 3 2 2" xfId="5542"/>
    <cellStyle name="20% - Accent2 20 3 3 3" xfId="5543"/>
    <cellStyle name="20% - Accent2 20 3 4" xfId="5544"/>
    <cellStyle name="20% - Accent2 20 3 4 2" xfId="5545"/>
    <cellStyle name="20% - Accent2 20 3 5" xfId="5546"/>
    <cellStyle name="20% - Accent2 20 4" xfId="5547"/>
    <cellStyle name="20% - Accent2 20 4 2" xfId="5548"/>
    <cellStyle name="20% - Accent2 20 4 2 2" xfId="5549"/>
    <cellStyle name="20% - Accent2 20 4 3" xfId="5550"/>
    <cellStyle name="20% - Accent2 20 5" xfId="5551"/>
    <cellStyle name="20% - Accent2 20 5 2" xfId="5552"/>
    <cellStyle name="20% - Accent2 20 5 2 2" xfId="5553"/>
    <cellStyle name="20% - Accent2 20 5 3" xfId="5554"/>
    <cellStyle name="20% - Accent2 20 6" xfId="5555"/>
    <cellStyle name="20% - Accent2 20 6 2" xfId="5556"/>
    <cellStyle name="20% - Accent2 20 7" xfId="5557"/>
    <cellStyle name="20% - Accent2 21" xfId="5558"/>
    <cellStyle name="20% - Accent2 21 2" xfId="5559"/>
    <cellStyle name="20% - Accent2 21 2 2" xfId="5560"/>
    <cellStyle name="20% - Accent2 21 2 2 2" xfId="5561"/>
    <cellStyle name="20% - Accent2 21 2 2 2 2" xfId="5562"/>
    <cellStyle name="20% - Accent2 21 2 2 2 2 2" xfId="5563"/>
    <cellStyle name="20% - Accent2 21 2 2 2 3" xfId="5564"/>
    <cellStyle name="20% - Accent2 21 2 2 3" xfId="5565"/>
    <cellStyle name="20% - Accent2 21 2 2 3 2" xfId="5566"/>
    <cellStyle name="20% - Accent2 21 2 2 3 2 2" xfId="5567"/>
    <cellStyle name="20% - Accent2 21 2 2 3 3" xfId="5568"/>
    <cellStyle name="20% - Accent2 21 2 2 4" xfId="5569"/>
    <cellStyle name="20% - Accent2 21 2 2 4 2" xfId="5570"/>
    <cellStyle name="20% - Accent2 21 2 2 5" xfId="5571"/>
    <cellStyle name="20% - Accent2 21 2 3" xfId="5572"/>
    <cellStyle name="20% - Accent2 21 2 3 2" xfId="5573"/>
    <cellStyle name="20% - Accent2 21 2 3 2 2" xfId="5574"/>
    <cellStyle name="20% - Accent2 21 2 3 3" xfId="5575"/>
    <cellStyle name="20% - Accent2 21 2 4" xfId="5576"/>
    <cellStyle name="20% - Accent2 21 2 4 2" xfId="5577"/>
    <cellStyle name="20% - Accent2 21 2 4 2 2" xfId="5578"/>
    <cellStyle name="20% - Accent2 21 2 4 3" xfId="5579"/>
    <cellStyle name="20% - Accent2 21 2 5" xfId="5580"/>
    <cellStyle name="20% - Accent2 21 2 5 2" xfId="5581"/>
    <cellStyle name="20% - Accent2 21 2 6" xfId="5582"/>
    <cellStyle name="20% - Accent2 21 3" xfId="5583"/>
    <cellStyle name="20% - Accent2 21 3 2" xfId="5584"/>
    <cellStyle name="20% - Accent2 21 3 2 2" xfId="5585"/>
    <cellStyle name="20% - Accent2 21 3 2 2 2" xfId="5586"/>
    <cellStyle name="20% - Accent2 21 3 2 3" xfId="5587"/>
    <cellStyle name="20% - Accent2 21 3 3" xfId="5588"/>
    <cellStyle name="20% - Accent2 21 3 3 2" xfId="5589"/>
    <cellStyle name="20% - Accent2 21 3 3 2 2" xfId="5590"/>
    <cellStyle name="20% - Accent2 21 3 3 3" xfId="5591"/>
    <cellStyle name="20% - Accent2 21 3 4" xfId="5592"/>
    <cellStyle name="20% - Accent2 21 3 4 2" xfId="5593"/>
    <cellStyle name="20% - Accent2 21 3 5" xfId="5594"/>
    <cellStyle name="20% - Accent2 21 4" xfId="5595"/>
    <cellStyle name="20% - Accent2 21 4 2" xfId="5596"/>
    <cellStyle name="20% - Accent2 21 4 2 2" xfId="5597"/>
    <cellStyle name="20% - Accent2 21 4 3" xfId="5598"/>
    <cellStyle name="20% - Accent2 21 5" xfId="5599"/>
    <cellStyle name="20% - Accent2 21 5 2" xfId="5600"/>
    <cellStyle name="20% - Accent2 21 5 2 2" xfId="5601"/>
    <cellStyle name="20% - Accent2 21 5 3" xfId="5602"/>
    <cellStyle name="20% - Accent2 21 6" xfId="5603"/>
    <cellStyle name="20% - Accent2 21 6 2" xfId="5604"/>
    <cellStyle name="20% - Accent2 21 7" xfId="5605"/>
    <cellStyle name="20% - Accent2 22" xfId="5606"/>
    <cellStyle name="20% - Accent2 22 2" xfId="5607"/>
    <cellStyle name="20% - Accent2 22 2 2" xfId="5608"/>
    <cellStyle name="20% - Accent2 22 2 2 2" xfId="5609"/>
    <cellStyle name="20% - Accent2 22 2 2 2 2" xfId="5610"/>
    <cellStyle name="20% - Accent2 22 2 2 2 2 2" xfId="5611"/>
    <cellStyle name="20% - Accent2 22 2 2 2 3" xfId="5612"/>
    <cellStyle name="20% - Accent2 22 2 2 3" xfId="5613"/>
    <cellStyle name="20% - Accent2 22 2 2 3 2" xfId="5614"/>
    <cellStyle name="20% - Accent2 22 2 2 3 2 2" xfId="5615"/>
    <cellStyle name="20% - Accent2 22 2 2 3 3" xfId="5616"/>
    <cellStyle name="20% - Accent2 22 2 2 4" xfId="5617"/>
    <cellStyle name="20% - Accent2 22 2 2 4 2" xfId="5618"/>
    <cellStyle name="20% - Accent2 22 2 2 5" xfId="5619"/>
    <cellStyle name="20% - Accent2 22 2 3" xfId="5620"/>
    <cellStyle name="20% - Accent2 22 2 3 2" xfId="5621"/>
    <cellStyle name="20% - Accent2 22 2 3 2 2" xfId="5622"/>
    <cellStyle name="20% - Accent2 22 2 3 3" xfId="5623"/>
    <cellStyle name="20% - Accent2 22 2 4" xfId="5624"/>
    <cellStyle name="20% - Accent2 22 2 4 2" xfId="5625"/>
    <cellStyle name="20% - Accent2 22 2 4 2 2" xfId="5626"/>
    <cellStyle name="20% - Accent2 22 2 4 3" xfId="5627"/>
    <cellStyle name="20% - Accent2 22 2 5" xfId="5628"/>
    <cellStyle name="20% - Accent2 22 2 5 2" xfId="5629"/>
    <cellStyle name="20% - Accent2 22 2 6" xfId="5630"/>
    <cellStyle name="20% - Accent2 22 3" xfId="5631"/>
    <cellStyle name="20% - Accent2 22 3 2" xfId="5632"/>
    <cellStyle name="20% - Accent2 22 3 2 2" xfId="5633"/>
    <cellStyle name="20% - Accent2 22 3 2 2 2" xfId="5634"/>
    <cellStyle name="20% - Accent2 22 3 2 3" xfId="5635"/>
    <cellStyle name="20% - Accent2 22 3 3" xfId="5636"/>
    <cellStyle name="20% - Accent2 22 3 3 2" xfId="5637"/>
    <cellStyle name="20% - Accent2 22 3 3 2 2" xfId="5638"/>
    <cellStyle name="20% - Accent2 22 3 3 3" xfId="5639"/>
    <cellStyle name="20% - Accent2 22 3 4" xfId="5640"/>
    <cellStyle name="20% - Accent2 22 3 4 2" xfId="5641"/>
    <cellStyle name="20% - Accent2 22 3 5" xfId="5642"/>
    <cellStyle name="20% - Accent2 22 4" xfId="5643"/>
    <cellStyle name="20% - Accent2 22 4 2" xfId="5644"/>
    <cellStyle name="20% - Accent2 22 4 2 2" xfId="5645"/>
    <cellStyle name="20% - Accent2 22 4 3" xfId="5646"/>
    <cellStyle name="20% - Accent2 22 5" xfId="5647"/>
    <cellStyle name="20% - Accent2 22 5 2" xfId="5648"/>
    <cellStyle name="20% - Accent2 22 5 2 2" xfId="5649"/>
    <cellStyle name="20% - Accent2 22 5 3" xfId="5650"/>
    <cellStyle name="20% - Accent2 22 6" xfId="5651"/>
    <cellStyle name="20% - Accent2 22 6 2" xfId="5652"/>
    <cellStyle name="20% - Accent2 22 7" xfId="5653"/>
    <cellStyle name="20% - Accent2 23" xfId="5654"/>
    <cellStyle name="20% - Accent2 23 2" xfId="5655"/>
    <cellStyle name="20% - Accent2 23 2 2" xfId="5656"/>
    <cellStyle name="20% - Accent2 23 2 2 2" xfId="5657"/>
    <cellStyle name="20% - Accent2 23 2 2 2 2" xfId="5658"/>
    <cellStyle name="20% - Accent2 23 2 2 3" xfId="5659"/>
    <cellStyle name="20% - Accent2 23 2 3" xfId="5660"/>
    <cellStyle name="20% - Accent2 23 2 3 2" xfId="5661"/>
    <cellStyle name="20% - Accent2 23 2 3 2 2" xfId="5662"/>
    <cellStyle name="20% - Accent2 23 2 3 3" xfId="5663"/>
    <cellStyle name="20% - Accent2 23 2 4" xfId="5664"/>
    <cellStyle name="20% - Accent2 23 2 4 2" xfId="5665"/>
    <cellStyle name="20% - Accent2 23 2 5" xfId="5666"/>
    <cellStyle name="20% - Accent2 23 3" xfId="5667"/>
    <cellStyle name="20% - Accent2 23 3 2" xfId="5668"/>
    <cellStyle name="20% - Accent2 23 3 2 2" xfId="5669"/>
    <cellStyle name="20% - Accent2 23 3 3" xfId="5670"/>
    <cellStyle name="20% - Accent2 23 4" xfId="5671"/>
    <cellStyle name="20% - Accent2 23 4 2" xfId="5672"/>
    <cellStyle name="20% - Accent2 23 4 2 2" xfId="5673"/>
    <cellStyle name="20% - Accent2 23 4 3" xfId="5674"/>
    <cellStyle name="20% - Accent2 23 5" xfId="5675"/>
    <cellStyle name="20% - Accent2 23 5 2" xfId="5676"/>
    <cellStyle name="20% - Accent2 23 6" xfId="5677"/>
    <cellStyle name="20% - Accent2 24" xfId="5678"/>
    <cellStyle name="20% - Accent2 24 2" xfId="5679"/>
    <cellStyle name="20% - Accent2 24 2 2" xfId="5680"/>
    <cellStyle name="20% - Accent2 24 2 2 2" xfId="5681"/>
    <cellStyle name="20% - Accent2 24 2 3" xfId="5682"/>
    <cellStyle name="20% - Accent2 24 3" xfId="5683"/>
    <cellStyle name="20% - Accent2 24 3 2" xfId="5684"/>
    <cellStyle name="20% - Accent2 24 3 2 2" xfId="5685"/>
    <cellStyle name="20% - Accent2 24 3 3" xfId="5686"/>
    <cellStyle name="20% - Accent2 24 4" xfId="5687"/>
    <cellStyle name="20% - Accent2 24 4 2" xfId="5688"/>
    <cellStyle name="20% - Accent2 24 5" xfId="5689"/>
    <cellStyle name="20% - Accent2 25" xfId="5690"/>
    <cellStyle name="20% - Accent2 25 2" xfId="5691"/>
    <cellStyle name="20% - Accent2 25 2 2" xfId="5692"/>
    <cellStyle name="20% - Accent2 25 2 3" xfId="5693"/>
    <cellStyle name="20% - Accent2 25 3" xfId="5694"/>
    <cellStyle name="20% - Accent2 25 3 2" xfId="5695"/>
    <cellStyle name="20% - Accent2 25 4" xfId="5696"/>
    <cellStyle name="20% - Accent2 25 5" xfId="5697"/>
    <cellStyle name="20% - Accent2 26" xfId="5698"/>
    <cellStyle name="20% - Accent2 26 2" xfId="5699"/>
    <cellStyle name="20% - Accent2 26 2 2" xfId="5700"/>
    <cellStyle name="20% - Accent2 26 2 3" xfId="5701"/>
    <cellStyle name="20% - Accent2 26 3" xfId="5702"/>
    <cellStyle name="20% - Accent2 26 3 2" xfId="5703"/>
    <cellStyle name="20% - Accent2 26 4" xfId="5704"/>
    <cellStyle name="20% - Accent2 26 5" xfId="5705"/>
    <cellStyle name="20% - Accent2 27" xfId="5706"/>
    <cellStyle name="20% - Accent2 27 2" xfId="5707"/>
    <cellStyle name="20% - Accent2 27 2 2" xfId="5708"/>
    <cellStyle name="20% - Accent2 27 2 3" xfId="5709"/>
    <cellStyle name="20% - Accent2 27 3" xfId="5710"/>
    <cellStyle name="20% - Accent2 27 3 2" xfId="5711"/>
    <cellStyle name="20% - Accent2 27 4" xfId="5712"/>
    <cellStyle name="20% - Accent2 27 5" xfId="5713"/>
    <cellStyle name="20% - Accent2 28" xfId="5714"/>
    <cellStyle name="20% - Accent2 28 2" xfId="5715"/>
    <cellStyle name="20% - Accent2 28 2 2" xfId="5716"/>
    <cellStyle name="20% - Accent2 28 3" xfId="5717"/>
    <cellStyle name="20% - Accent2 28 3 2" xfId="5718"/>
    <cellStyle name="20% - Accent2 28 4" xfId="5719"/>
    <cellStyle name="20% - Accent2 28 5" xfId="5720"/>
    <cellStyle name="20% - Accent2 29" xfId="5721"/>
    <cellStyle name="20% - Accent2 29 2" xfId="5722"/>
    <cellStyle name="20% - Accent2 29 2 2" xfId="5723"/>
    <cellStyle name="20% - Accent2 29 3" xfId="5724"/>
    <cellStyle name="20% - Accent2 29 3 2" xfId="5725"/>
    <cellStyle name="20% - Accent2 29 4" xfId="5726"/>
    <cellStyle name="20% - Accent2 29 5" xfId="5727"/>
    <cellStyle name="20% - Accent2 3" xfId="68"/>
    <cellStyle name="20% - Accent2 3 10" xfId="5729"/>
    <cellStyle name="20% - Accent2 3 10 2" xfId="5730"/>
    <cellStyle name="20% - Accent2 3 11" xfId="5731"/>
    <cellStyle name="20% - Accent2 3 12" xfId="5728"/>
    <cellStyle name="20% - Accent2 3 2" xfId="114"/>
    <cellStyle name="20% - Accent2 3 2 10" xfId="5732"/>
    <cellStyle name="20% - Accent2 3 2 2" xfId="202"/>
    <cellStyle name="20% - Accent2 3 2 2 2" xfId="378"/>
    <cellStyle name="20% - Accent2 3 2 2 2 2" xfId="5735"/>
    <cellStyle name="20% - Accent2 3 2 2 2 2 2" xfId="5736"/>
    <cellStyle name="20% - Accent2 3 2 2 2 2 2 2" xfId="5737"/>
    <cellStyle name="20% - Accent2 3 2 2 2 2 2 2 2" xfId="5738"/>
    <cellStyle name="20% - Accent2 3 2 2 2 2 2 3" xfId="5739"/>
    <cellStyle name="20% - Accent2 3 2 2 2 2 3" xfId="5740"/>
    <cellStyle name="20% - Accent2 3 2 2 2 2 3 2" xfId="5741"/>
    <cellStyle name="20% - Accent2 3 2 2 2 2 3 2 2" xfId="5742"/>
    <cellStyle name="20% - Accent2 3 2 2 2 2 3 3" xfId="5743"/>
    <cellStyle name="20% - Accent2 3 2 2 2 2 4" xfId="5744"/>
    <cellStyle name="20% - Accent2 3 2 2 2 2 4 2" xfId="5745"/>
    <cellStyle name="20% - Accent2 3 2 2 2 2 5" xfId="5746"/>
    <cellStyle name="20% - Accent2 3 2 2 2 3" xfId="5747"/>
    <cellStyle name="20% - Accent2 3 2 2 2 3 2" xfId="5748"/>
    <cellStyle name="20% - Accent2 3 2 2 2 3 2 2" xfId="5749"/>
    <cellStyle name="20% - Accent2 3 2 2 2 3 3" xfId="5750"/>
    <cellStyle name="20% - Accent2 3 2 2 2 4" xfId="5751"/>
    <cellStyle name="20% - Accent2 3 2 2 2 4 2" xfId="5752"/>
    <cellStyle name="20% - Accent2 3 2 2 2 4 2 2" xfId="5753"/>
    <cellStyle name="20% - Accent2 3 2 2 2 4 3" xfId="5754"/>
    <cellStyle name="20% - Accent2 3 2 2 2 5" xfId="5755"/>
    <cellStyle name="20% - Accent2 3 2 2 2 5 2" xfId="5756"/>
    <cellStyle name="20% - Accent2 3 2 2 2 6" xfId="5757"/>
    <cellStyle name="20% - Accent2 3 2 2 2 7" xfId="5734"/>
    <cellStyle name="20% - Accent2 3 2 2 3" xfId="5758"/>
    <cellStyle name="20% - Accent2 3 2 2 3 2" xfId="5759"/>
    <cellStyle name="20% - Accent2 3 2 2 3 2 2" xfId="5760"/>
    <cellStyle name="20% - Accent2 3 2 2 3 2 2 2" xfId="5761"/>
    <cellStyle name="20% - Accent2 3 2 2 3 2 3" xfId="5762"/>
    <cellStyle name="20% - Accent2 3 2 2 3 3" xfId="5763"/>
    <cellStyle name="20% - Accent2 3 2 2 3 3 2" xfId="5764"/>
    <cellStyle name="20% - Accent2 3 2 2 3 3 2 2" xfId="5765"/>
    <cellStyle name="20% - Accent2 3 2 2 3 3 3" xfId="5766"/>
    <cellStyle name="20% - Accent2 3 2 2 3 4" xfId="5767"/>
    <cellStyle name="20% - Accent2 3 2 2 3 4 2" xfId="5768"/>
    <cellStyle name="20% - Accent2 3 2 2 3 5" xfId="5769"/>
    <cellStyle name="20% - Accent2 3 2 2 4" xfId="5770"/>
    <cellStyle name="20% - Accent2 3 2 2 4 2" xfId="5771"/>
    <cellStyle name="20% - Accent2 3 2 2 4 2 2" xfId="5772"/>
    <cellStyle name="20% - Accent2 3 2 2 4 3" xfId="5773"/>
    <cellStyle name="20% - Accent2 3 2 2 5" xfId="5774"/>
    <cellStyle name="20% - Accent2 3 2 2 5 2" xfId="5775"/>
    <cellStyle name="20% - Accent2 3 2 2 5 2 2" xfId="5776"/>
    <cellStyle name="20% - Accent2 3 2 2 5 3" xfId="5777"/>
    <cellStyle name="20% - Accent2 3 2 2 6" xfId="5778"/>
    <cellStyle name="20% - Accent2 3 2 2 6 2" xfId="5779"/>
    <cellStyle name="20% - Accent2 3 2 2 6 2 2" xfId="5780"/>
    <cellStyle name="20% - Accent2 3 2 2 6 3" xfId="5781"/>
    <cellStyle name="20% - Accent2 3 2 2 7" xfId="5782"/>
    <cellStyle name="20% - Accent2 3 2 2 7 2" xfId="5783"/>
    <cellStyle name="20% - Accent2 3 2 2 8" xfId="5784"/>
    <cellStyle name="20% - Accent2 3 2 2 9" xfId="5733"/>
    <cellStyle name="20% - Accent2 3 2 3" xfId="290"/>
    <cellStyle name="20% - Accent2 3 2 3 2" xfId="5786"/>
    <cellStyle name="20% - Accent2 3 2 3 2 2" xfId="5787"/>
    <cellStyle name="20% - Accent2 3 2 3 2 2 2" xfId="5788"/>
    <cellStyle name="20% - Accent2 3 2 3 2 2 2 2" xfId="5789"/>
    <cellStyle name="20% - Accent2 3 2 3 2 2 3" xfId="5790"/>
    <cellStyle name="20% - Accent2 3 2 3 2 3" xfId="5791"/>
    <cellStyle name="20% - Accent2 3 2 3 2 3 2" xfId="5792"/>
    <cellStyle name="20% - Accent2 3 2 3 2 3 2 2" xfId="5793"/>
    <cellStyle name="20% - Accent2 3 2 3 2 3 3" xfId="5794"/>
    <cellStyle name="20% - Accent2 3 2 3 2 4" xfId="5795"/>
    <cellStyle name="20% - Accent2 3 2 3 2 4 2" xfId="5796"/>
    <cellStyle name="20% - Accent2 3 2 3 2 5" xfId="5797"/>
    <cellStyle name="20% - Accent2 3 2 3 3" xfId="5798"/>
    <cellStyle name="20% - Accent2 3 2 3 3 2" xfId="5799"/>
    <cellStyle name="20% - Accent2 3 2 3 3 2 2" xfId="5800"/>
    <cellStyle name="20% - Accent2 3 2 3 3 3" xfId="5801"/>
    <cellStyle name="20% - Accent2 3 2 3 4" xfId="5802"/>
    <cellStyle name="20% - Accent2 3 2 3 4 2" xfId="5803"/>
    <cellStyle name="20% - Accent2 3 2 3 4 2 2" xfId="5804"/>
    <cellStyle name="20% - Accent2 3 2 3 4 3" xfId="5805"/>
    <cellStyle name="20% - Accent2 3 2 3 5" xfId="5806"/>
    <cellStyle name="20% - Accent2 3 2 3 5 2" xfId="5807"/>
    <cellStyle name="20% - Accent2 3 2 3 6" xfId="5808"/>
    <cellStyle name="20% - Accent2 3 2 3 7" xfId="5785"/>
    <cellStyle name="20% - Accent2 3 2 4" xfId="5809"/>
    <cellStyle name="20% - Accent2 3 2 4 2" xfId="5810"/>
    <cellStyle name="20% - Accent2 3 2 4 2 2" xfId="5811"/>
    <cellStyle name="20% - Accent2 3 2 4 2 2 2" xfId="5812"/>
    <cellStyle name="20% - Accent2 3 2 4 2 3" xfId="5813"/>
    <cellStyle name="20% - Accent2 3 2 4 3" xfId="5814"/>
    <cellStyle name="20% - Accent2 3 2 4 3 2" xfId="5815"/>
    <cellStyle name="20% - Accent2 3 2 4 3 2 2" xfId="5816"/>
    <cellStyle name="20% - Accent2 3 2 4 3 3" xfId="5817"/>
    <cellStyle name="20% - Accent2 3 2 4 4" xfId="5818"/>
    <cellStyle name="20% - Accent2 3 2 4 4 2" xfId="5819"/>
    <cellStyle name="20% - Accent2 3 2 4 5" xfId="5820"/>
    <cellStyle name="20% - Accent2 3 2 5" xfId="5821"/>
    <cellStyle name="20% - Accent2 3 2 5 2" xfId="5822"/>
    <cellStyle name="20% - Accent2 3 2 5 2 2" xfId="5823"/>
    <cellStyle name="20% - Accent2 3 2 5 3" xfId="5824"/>
    <cellStyle name="20% - Accent2 3 2 6" xfId="5825"/>
    <cellStyle name="20% - Accent2 3 2 6 2" xfId="5826"/>
    <cellStyle name="20% - Accent2 3 2 6 2 2" xfId="5827"/>
    <cellStyle name="20% - Accent2 3 2 6 3" xfId="5828"/>
    <cellStyle name="20% - Accent2 3 2 7" xfId="5829"/>
    <cellStyle name="20% - Accent2 3 2 7 2" xfId="5830"/>
    <cellStyle name="20% - Accent2 3 2 7 2 2" xfId="5831"/>
    <cellStyle name="20% - Accent2 3 2 7 3" xfId="5832"/>
    <cellStyle name="20% - Accent2 3 2 8" xfId="5833"/>
    <cellStyle name="20% - Accent2 3 2 8 2" xfId="5834"/>
    <cellStyle name="20% - Accent2 3 2 9" xfId="5835"/>
    <cellStyle name="20% - Accent2 3 3" xfId="158"/>
    <cellStyle name="20% - Accent2 3 3 2" xfId="334"/>
    <cellStyle name="20% - Accent2 3 3 2 2" xfId="5838"/>
    <cellStyle name="20% - Accent2 3 3 2 2 2" xfId="5839"/>
    <cellStyle name="20% - Accent2 3 3 2 2 2 2" xfId="5840"/>
    <cellStyle name="20% - Accent2 3 3 2 2 2 2 2" xfId="5841"/>
    <cellStyle name="20% - Accent2 3 3 2 2 2 3" xfId="5842"/>
    <cellStyle name="20% - Accent2 3 3 2 2 3" xfId="5843"/>
    <cellStyle name="20% - Accent2 3 3 2 2 3 2" xfId="5844"/>
    <cellStyle name="20% - Accent2 3 3 2 2 3 2 2" xfId="5845"/>
    <cellStyle name="20% - Accent2 3 3 2 2 3 3" xfId="5846"/>
    <cellStyle name="20% - Accent2 3 3 2 2 4" xfId="5847"/>
    <cellStyle name="20% - Accent2 3 3 2 2 4 2" xfId="5848"/>
    <cellStyle name="20% - Accent2 3 3 2 2 5" xfId="5849"/>
    <cellStyle name="20% - Accent2 3 3 2 3" xfId="5850"/>
    <cellStyle name="20% - Accent2 3 3 2 3 2" xfId="5851"/>
    <cellStyle name="20% - Accent2 3 3 2 3 2 2" xfId="5852"/>
    <cellStyle name="20% - Accent2 3 3 2 3 3" xfId="5853"/>
    <cellStyle name="20% - Accent2 3 3 2 4" xfId="5854"/>
    <cellStyle name="20% - Accent2 3 3 2 4 2" xfId="5855"/>
    <cellStyle name="20% - Accent2 3 3 2 4 2 2" xfId="5856"/>
    <cellStyle name="20% - Accent2 3 3 2 4 3" xfId="5857"/>
    <cellStyle name="20% - Accent2 3 3 2 5" xfId="5858"/>
    <cellStyle name="20% - Accent2 3 3 2 5 2" xfId="5859"/>
    <cellStyle name="20% - Accent2 3 3 2 6" xfId="5860"/>
    <cellStyle name="20% - Accent2 3 3 2 7" xfId="5837"/>
    <cellStyle name="20% - Accent2 3 3 3" xfId="5861"/>
    <cellStyle name="20% - Accent2 3 3 3 2" xfId="5862"/>
    <cellStyle name="20% - Accent2 3 3 3 2 2" xfId="5863"/>
    <cellStyle name="20% - Accent2 3 3 3 2 2 2" xfId="5864"/>
    <cellStyle name="20% - Accent2 3 3 3 2 3" xfId="5865"/>
    <cellStyle name="20% - Accent2 3 3 3 3" xfId="5866"/>
    <cellStyle name="20% - Accent2 3 3 3 3 2" xfId="5867"/>
    <cellStyle name="20% - Accent2 3 3 3 3 2 2" xfId="5868"/>
    <cellStyle name="20% - Accent2 3 3 3 3 3" xfId="5869"/>
    <cellStyle name="20% - Accent2 3 3 3 4" xfId="5870"/>
    <cellStyle name="20% - Accent2 3 3 3 4 2" xfId="5871"/>
    <cellStyle name="20% - Accent2 3 3 3 5" xfId="5872"/>
    <cellStyle name="20% - Accent2 3 3 4" xfId="5873"/>
    <cellStyle name="20% - Accent2 3 3 4 2" xfId="5874"/>
    <cellStyle name="20% - Accent2 3 3 4 2 2" xfId="5875"/>
    <cellStyle name="20% - Accent2 3 3 4 3" xfId="5876"/>
    <cellStyle name="20% - Accent2 3 3 5" xfId="5877"/>
    <cellStyle name="20% - Accent2 3 3 5 2" xfId="5878"/>
    <cellStyle name="20% - Accent2 3 3 5 2 2" xfId="5879"/>
    <cellStyle name="20% - Accent2 3 3 5 3" xfId="5880"/>
    <cellStyle name="20% - Accent2 3 3 6" xfId="5881"/>
    <cellStyle name="20% - Accent2 3 3 6 2" xfId="5882"/>
    <cellStyle name="20% - Accent2 3 3 6 2 2" xfId="5883"/>
    <cellStyle name="20% - Accent2 3 3 6 3" xfId="5884"/>
    <cellStyle name="20% - Accent2 3 3 7" xfId="5885"/>
    <cellStyle name="20% - Accent2 3 3 7 2" xfId="5886"/>
    <cellStyle name="20% - Accent2 3 3 8" xfId="5887"/>
    <cellStyle name="20% - Accent2 3 3 9" xfId="5836"/>
    <cellStyle name="20% - Accent2 3 4" xfId="246"/>
    <cellStyle name="20% - Accent2 3 4 2" xfId="5889"/>
    <cellStyle name="20% - Accent2 3 4 2 2" xfId="5890"/>
    <cellStyle name="20% - Accent2 3 4 2 2 2" xfId="5891"/>
    <cellStyle name="20% - Accent2 3 4 2 2 2 2" xfId="5892"/>
    <cellStyle name="20% - Accent2 3 4 2 2 3" xfId="5893"/>
    <cellStyle name="20% - Accent2 3 4 2 3" xfId="5894"/>
    <cellStyle name="20% - Accent2 3 4 2 3 2" xfId="5895"/>
    <cellStyle name="20% - Accent2 3 4 2 3 2 2" xfId="5896"/>
    <cellStyle name="20% - Accent2 3 4 2 3 3" xfId="5897"/>
    <cellStyle name="20% - Accent2 3 4 2 4" xfId="5898"/>
    <cellStyle name="20% - Accent2 3 4 2 4 2" xfId="5899"/>
    <cellStyle name="20% - Accent2 3 4 2 5" xfId="5900"/>
    <cellStyle name="20% - Accent2 3 4 3" xfId="5901"/>
    <cellStyle name="20% - Accent2 3 4 3 2" xfId="5902"/>
    <cellStyle name="20% - Accent2 3 4 3 2 2" xfId="5903"/>
    <cellStyle name="20% - Accent2 3 4 3 3" xfId="5904"/>
    <cellStyle name="20% - Accent2 3 4 4" xfId="5905"/>
    <cellStyle name="20% - Accent2 3 4 4 2" xfId="5906"/>
    <cellStyle name="20% - Accent2 3 4 4 2 2" xfId="5907"/>
    <cellStyle name="20% - Accent2 3 4 4 3" xfId="5908"/>
    <cellStyle name="20% - Accent2 3 4 5" xfId="5909"/>
    <cellStyle name="20% - Accent2 3 4 5 2" xfId="5910"/>
    <cellStyle name="20% - Accent2 3 4 6" xfId="5911"/>
    <cellStyle name="20% - Accent2 3 4 7" xfId="5888"/>
    <cellStyle name="20% - Accent2 3 5" xfId="5912"/>
    <cellStyle name="20% - Accent2 3 5 2" xfId="5913"/>
    <cellStyle name="20% - Accent2 3 5 2 2" xfId="5914"/>
    <cellStyle name="20% - Accent2 3 5 2 2 2" xfId="5915"/>
    <cellStyle name="20% - Accent2 3 5 2 3" xfId="5916"/>
    <cellStyle name="20% - Accent2 3 5 3" xfId="5917"/>
    <cellStyle name="20% - Accent2 3 5 3 2" xfId="5918"/>
    <cellStyle name="20% - Accent2 3 5 3 2 2" xfId="5919"/>
    <cellStyle name="20% - Accent2 3 5 3 3" xfId="5920"/>
    <cellStyle name="20% - Accent2 3 5 4" xfId="5921"/>
    <cellStyle name="20% - Accent2 3 5 4 2" xfId="5922"/>
    <cellStyle name="20% - Accent2 3 5 5" xfId="5923"/>
    <cellStyle name="20% - Accent2 3 6" xfId="5924"/>
    <cellStyle name="20% - Accent2 3 6 2" xfId="5925"/>
    <cellStyle name="20% - Accent2 3 6 2 2" xfId="5926"/>
    <cellStyle name="20% - Accent2 3 6 3" xfId="5927"/>
    <cellStyle name="20% - Accent2 3 7" xfId="5928"/>
    <cellStyle name="20% - Accent2 3 7 2" xfId="5929"/>
    <cellStyle name="20% - Accent2 3 7 2 2" xfId="5930"/>
    <cellStyle name="20% - Accent2 3 7 3" xfId="5931"/>
    <cellStyle name="20% - Accent2 3 8" xfId="5932"/>
    <cellStyle name="20% - Accent2 3 8 2" xfId="5933"/>
    <cellStyle name="20% - Accent2 3 8 2 2" xfId="5934"/>
    <cellStyle name="20% - Accent2 3 8 3" xfId="5935"/>
    <cellStyle name="20% - Accent2 3 9" xfId="5936"/>
    <cellStyle name="20% - Accent2 3 9 2" xfId="5937"/>
    <cellStyle name="20% - Accent2 30" xfId="5938"/>
    <cellStyle name="20% - Accent2 30 2" xfId="5939"/>
    <cellStyle name="20% - Accent2 30 2 2" xfId="5940"/>
    <cellStyle name="20% - Accent2 30 3" xfId="5941"/>
    <cellStyle name="20% - Accent2 30 3 2" xfId="5942"/>
    <cellStyle name="20% - Accent2 30 4" xfId="5943"/>
    <cellStyle name="20% - Accent2 30 5" xfId="5944"/>
    <cellStyle name="20% - Accent2 31" xfId="5945"/>
    <cellStyle name="20% - Accent2 31 2" xfId="5946"/>
    <cellStyle name="20% - Accent2 31 2 2" xfId="5947"/>
    <cellStyle name="20% - Accent2 31 3" xfId="5948"/>
    <cellStyle name="20% - Accent2 31 3 2" xfId="5949"/>
    <cellStyle name="20% - Accent2 31 4" xfId="5950"/>
    <cellStyle name="20% - Accent2 31 5" xfId="5951"/>
    <cellStyle name="20% - Accent2 32" xfId="5952"/>
    <cellStyle name="20% - Accent2 32 2" xfId="5953"/>
    <cellStyle name="20% - Accent2 32 2 2" xfId="5954"/>
    <cellStyle name="20% - Accent2 32 3" xfId="5955"/>
    <cellStyle name="20% - Accent2 32 3 2" xfId="5956"/>
    <cellStyle name="20% - Accent2 32 4" xfId="5957"/>
    <cellStyle name="20% - Accent2 32 5" xfId="5958"/>
    <cellStyle name="20% - Accent2 33" xfId="5959"/>
    <cellStyle name="20% - Accent2 33 2" xfId="5960"/>
    <cellStyle name="20% - Accent2 33 2 2" xfId="5961"/>
    <cellStyle name="20% - Accent2 33 3" xfId="5962"/>
    <cellStyle name="20% - Accent2 33 3 2" xfId="5963"/>
    <cellStyle name="20% - Accent2 33 4" xfId="5964"/>
    <cellStyle name="20% - Accent2 33 5" xfId="5965"/>
    <cellStyle name="20% - Accent2 34" xfId="5966"/>
    <cellStyle name="20% - Accent2 34 2" xfId="5967"/>
    <cellStyle name="20% - Accent2 34 2 2" xfId="5968"/>
    <cellStyle name="20% - Accent2 34 3" xfId="5969"/>
    <cellStyle name="20% - Accent2 34 3 2" xfId="5970"/>
    <cellStyle name="20% - Accent2 34 4" xfId="5971"/>
    <cellStyle name="20% - Accent2 34 5" xfId="5972"/>
    <cellStyle name="20% - Accent2 35" xfId="5973"/>
    <cellStyle name="20% - Accent2 35 2" xfId="5974"/>
    <cellStyle name="20% - Accent2 35 2 2" xfId="5975"/>
    <cellStyle name="20% - Accent2 35 3" xfId="5976"/>
    <cellStyle name="20% - Accent2 35 3 2" xfId="5977"/>
    <cellStyle name="20% - Accent2 35 4" xfId="5978"/>
    <cellStyle name="20% - Accent2 35 5" xfId="5979"/>
    <cellStyle name="20% - Accent2 36" xfId="5980"/>
    <cellStyle name="20% - Accent2 36 2" xfId="5981"/>
    <cellStyle name="20% - Accent2 36 2 2" xfId="5982"/>
    <cellStyle name="20% - Accent2 36 3" xfId="5983"/>
    <cellStyle name="20% - Accent2 36 3 2" xfId="5984"/>
    <cellStyle name="20% - Accent2 36 4" xfId="5985"/>
    <cellStyle name="20% - Accent2 36 5" xfId="5986"/>
    <cellStyle name="20% - Accent2 37" xfId="5987"/>
    <cellStyle name="20% - Accent2 37 2" xfId="5988"/>
    <cellStyle name="20% - Accent2 37 2 2" xfId="5989"/>
    <cellStyle name="20% - Accent2 37 3" xfId="5990"/>
    <cellStyle name="20% - Accent2 37 3 2" xfId="5991"/>
    <cellStyle name="20% - Accent2 37 4" xfId="5992"/>
    <cellStyle name="20% - Accent2 37 5" xfId="5993"/>
    <cellStyle name="20% - Accent2 38" xfId="5994"/>
    <cellStyle name="20% - Accent2 38 2" xfId="5995"/>
    <cellStyle name="20% - Accent2 38 2 2" xfId="5996"/>
    <cellStyle name="20% - Accent2 38 3" xfId="5997"/>
    <cellStyle name="20% - Accent2 38 3 2" xfId="5998"/>
    <cellStyle name="20% - Accent2 38 4" xfId="5999"/>
    <cellStyle name="20% - Accent2 38 5" xfId="6000"/>
    <cellStyle name="20% - Accent2 39" xfId="6001"/>
    <cellStyle name="20% - Accent2 39 2" xfId="6002"/>
    <cellStyle name="20% - Accent2 39 2 2" xfId="6003"/>
    <cellStyle name="20% - Accent2 39 3" xfId="6004"/>
    <cellStyle name="20% - Accent2 39 3 2" xfId="6005"/>
    <cellStyle name="20% - Accent2 39 4" xfId="6006"/>
    <cellStyle name="20% - Accent2 39 5" xfId="6007"/>
    <cellStyle name="20% - Accent2 4" xfId="84"/>
    <cellStyle name="20% - Accent2 4 10" xfId="6009"/>
    <cellStyle name="20% - Accent2 4 10 2" xfId="6010"/>
    <cellStyle name="20% - Accent2 4 11" xfId="6011"/>
    <cellStyle name="20% - Accent2 4 12" xfId="6008"/>
    <cellStyle name="20% - Accent2 4 2" xfId="173"/>
    <cellStyle name="20% - Accent2 4 2 10" xfId="6012"/>
    <cellStyle name="20% - Accent2 4 2 2" xfId="349"/>
    <cellStyle name="20% - Accent2 4 2 2 2" xfId="6014"/>
    <cellStyle name="20% - Accent2 4 2 2 2 2" xfId="6015"/>
    <cellStyle name="20% - Accent2 4 2 2 2 2 2" xfId="6016"/>
    <cellStyle name="20% - Accent2 4 2 2 2 2 2 2" xfId="6017"/>
    <cellStyle name="20% - Accent2 4 2 2 2 2 2 2 2" xfId="6018"/>
    <cellStyle name="20% - Accent2 4 2 2 2 2 2 3" xfId="6019"/>
    <cellStyle name="20% - Accent2 4 2 2 2 2 3" xfId="6020"/>
    <cellStyle name="20% - Accent2 4 2 2 2 2 3 2" xfId="6021"/>
    <cellStyle name="20% - Accent2 4 2 2 2 2 3 2 2" xfId="6022"/>
    <cellStyle name="20% - Accent2 4 2 2 2 2 3 3" xfId="6023"/>
    <cellStyle name="20% - Accent2 4 2 2 2 2 4" xfId="6024"/>
    <cellStyle name="20% - Accent2 4 2 2 2 2 4 2" xfId="6025"/>
    <cellStyle name="20% - Accent2 4 2 2 2 2 5" xfId="6026"/>
    <cellStyle name="20% - Accent2 4 2 2 2 3" xfId="6027"/>
    <cellStyle name="20% - Accent2 4 2 2 2 3 2" xfId="6028"/>
    <cellStyle name="20% - Accent2 4 2 2 2 3 2 2" xfId="6029"/>
    <cellStyle name="20% - Accent2 4 2 2 2 3 3" xfId="6030"/>
    <cellStyle name="20% - Accent2 4 2 2 2 4" xfId="6031"/>
    <cellStyle name="20% - Accent2 4 2 2 2 4 2" xfId="6032"/>
    <cellStyle name="20% - Accent2 4 2 2 2 4 2 2" xfId="6033"/>
    <cellStyle name="20% - Accent2 4 2 2 2 4 3" xfId="6034"/>
    <cellStyle name="20% - Accent2 4 2 2 2 5" xfId="6035"/>
    <cellStyle name="20% - Accent2 4 2 2 2 5 2" xfId="6036"/>
    <cellStyle name="20% - Accent2 4 2 2 2 6" xfId="6037"/>
    <cellStyle name="20% - Accent2 4 2 2 3" xfId="6038"/>
    <cellStyle name="20% - Accent2 4 2 2 3 2" xfId="6039"/>
    <cellStyle name="20% - Accent2 4 2 2 3 2 2" xfId="6040"/>
    <cellStyle name="20% - Accent2 4 2 2 3 2 2 2" xfId="6041"/>
    <cellStyle name="20% - Accent2 4 2 2 3 2 3" xfId="6042"/>
    <cellStyle name="20% - Accent2 4 2 2 3 3" xfId="6043"/>
    <cellStyle name="20% - Accent2 4 2 2 3 3 2" xfId="6044"/>
    <cellStyle name="20% - Accent2 4 2 2 3 3 2 2" xfId="6045"/>
    <cellStyle name="20% - Accent2 4 2 2 3 3 3" xfId="6046"/>
    <cellStyle name="20% - Accent2 4 2 2 3 4" xfId="6047"/>
    <cellStyle name="20% - Accent2 4 2 2 3 4 2" xfId="6048"/>
    <cellStyle name="20% - Accent2 4 2 2 3 5" xfId="6049"/>
    <cellStyle name="20% - Accent2 4 2 2 4" xfId="6050"/>
    <cellStyle name="20% - Accent2 4 2 2 4 2" xfId="6051"/>
    <cellStyle name="20% - Accent2 4 2 2 4 2 2" xfId="6052"/>
    <cellStyle name="20% - Accent2 4 2 2 4 3" xfId="6053"/>
    <cellStyle name="20% - Accent2 4 2 2 5" xfId="6054"/>
    <cellStyle name="20% - Accent2 4 2 2 5 2" xfId="6055"/>
    <cellStyle name="20% - Accent2 4 2 2 5 2 2" xfId="6056"/>
    <cellStyle name="20% - Accent2 4 2 2 5 3" xfId="6057"/>
    <cellStyle name="20% - Accent2 4 2 2 6" xfId="6058"/>
    <cellStyle name="20% - Accent2 4 2 2 6 2" xfId="6059"/>
    <cellStyle name="20% - Accent2 4 2 2 6 2 2" xfId="6060"/>
    <cellStyle name="20% - Accent2 4 2 2 6 3" xfId="6061"/>
    <cellStyle name="20% - Accent2 4 2 2 7" xfId="6062"/>
    <cellStyle name="20% - Accent2 4 2 2 7 2" xfId="6063"/>
    <cellStyle name="20% - Accent2 4 2 2 8" xfId="6064"/>
    <cellStyle name="20% - Accent2 4 2 2 9" xfId="6013"/>
    <cellStyle name="20% - Accent2 4 2 3" xfId="6065"/>
    <cellStyle name="20% - Accent2 4 2 3 2" xfId="6066"/>
    <cellStyle name="20% - Accent2 4 2 3 2 2" xfId="6067"/>
    <cellStyle name="20% - Accent2 4 2 3 2 2 2" xfId="6068"/>
    <cellStyle name="20% - Accent2 4 2 3 2 2 2 2" xfId="6069"/>
    <cellStyle name="20% - Accent2 4 2 3 2 2 3" xfId="6070"/>
    <cellStyle name="20% - Accent2 4 2 3 2 3" xfId="6071"/>
    <cellStyle name="20% - Accent2 4 2 3 2 3 2" xfId="6072"/>
    <cellStyle name="20% - Accent2 4 2 3 2 3 2 2" xfId="6073"/>
    <cellStyle name="20% - Accent2 4 2 3 2 3 3" xfId="6074"/>
    <cellStyle name="20% - Accent2 4 2 3 2 4" xfId="6075"/>
    <cellStyle name="20% - Accent2 4 2 3 2 4 2" xfId="6076"/>
    <cellStyle name="20% - Accent2 4 2 3 2 5" xfId="6077"/>
    <cellStyle name="20% - Accent2 4 2 3 3" xfId="6078"/>
    <cellStyle name="20% - Accent2 4 2 3 3 2" xfId="6079"/>
    <cellStyle name="20% - Accent2 4 2 3 3 2 2" xfId="6080"/>
    <cellStyle name="20% - Accent2 4 2 3 3 3" xfId="6081"/>
    <cellStyle name="20% - Accent2 4 2 3 4" xfId="6082"/>
    <cellStyle name="20% - Accent2 4 2 3 4 2" xfId="6083"/>
    <cellStyle name="20% - Accent2 4 2 3 4 2 2" xfId="6084"/>
    <cellStyle name="20% - Accent2 4 2 3 4 3" xfId="6085"/>
    <cellStyle name="20% - Accent2 4 2 3 5" xfId="6086"/>
    <cellStyle name="20% - Accent2 4 2 3 5 2" xfId="6087"/>
    <cellStyle name="20% - Accent2 4 2 3 6" xfId="6088"/>
    <cellStyle name="20% - Accent2 4 2 4" xfId="6089"/>
    <cellStyle name="20% - Accent2 4 2 4 2" xfId="6090"/>
    <cellStyle name="20% - Accent2 4 2 4 2 2" xfId="6091"/>
    <cellStyle name="20% - Accent2 4 2 4 2 2 2" xfId="6092"/>
    <cellStyle name="20% - Accent2 4 2 4 2 3" xfId="6093"/>
    <cellStyle name="20% - Accent2 4 2 4 3" xfId="6094"/>
    <cellStyle name="20% - Accent2 4 2 4 3 2" xfId="6095"/>
    <cellStyle name="20% - Accent2 4 2 4 3 2 2" xfId="6096"/>
    <cellStyle name="20% - Accent2 4 2 4 3 3" xfId="6097"/>
    <cellStyle name="20% - Accent2 4 2 4 4" xfId="6098"/>
    <cellStyle name="20% - Accent2 4 2 4 4 2" xfId="6099"/>
    <cellStyle name="20% - Accent2 4 2 4 5" xfId="6100"/>
    <cellStyle name="20% - Accent2 4 2 5" xfId="6101"/>
    <cellStyle name="20% - Accent2 4 2 5 2" xfId="6102"/>
    <cellStyle name="20% - Accent2 4 2 5 2 2" xfId="6103"/>
    <cellStyle name="20% - Accent2 4 2 5 3" xfId="6104"/>
    <cellStyle name="20% - Accent2 4 2 6" xfId="6105"/>
    <cellStyle name="20% - Accent2 4 2 6 2" xfId="6106"/>
    <cellStyle name="20% - Accent2 4 2 6 2 2" xfId="6107"/>
    <cellStyle name="20% - Accent2 4 2 6 3" xfId="6108"/>
    <cellStyle name="20% - Accent2 4 2 7" xfId="6109"/>
    <cellStyle name="20% - Accent2 4 2 7 2" xfId="6110"/>
    <cellStyle name="20% - Accent2 4 2 7 2 2" xfId="6111"/>
    <cellStyle name="20% - Accent2 4 2 7 3" xfId="6112"/>
    <cellStyle name="20% - Accent2 4 2 8" xfId="6113"/>
    <cellStyle name="20% - Accent2 4 2 8 2" xfId="6114"/>
    <cellStyle name="20% - Accent2 4 2 9" xfId="6115"/>
    <cellStyle name="20% - Accent2 4 3" xfId="261"/>
    <cellStyle name="20% - Accent2 4 3 2" xfId="6117"/>
    <cellStyle name="20% - Accent2 4 3 2 2" xfId="6118"/>
    <cellStyle name="20% - Accent2 4 3 2 2 2" xfId="6119"/>
    <cellStyle name="20% - Accent2 4 3 2 2 2 2" xfId="6120"/>
    <cellStyle name="20% - Accent2 4 3 2 2 2 2 2" xfId="6121"/>
    <cellStyle name="20% - Accent2 4 3 2 2 2 3" xfId="6122"/>
    <cellStyle name="20% - Accent2 4 3 2 2 3" xfId="6123"/>
    <cellStyle name="20% - Accent2 4 3 2 2 3 2" xfId="6124"/>
    <cellStyle name="20% - Accent2 4 3 2 2 3 2 2" xfId="6125"/>
    <cellStyle name="20% - Accent2 4 3 2 2 3 3" xfId="6126"/>
    <cellStyle name="20% - Accent2 4 3 2 2 4" xfId="6127"/>
    <cellStyle name="20% - Accent2 4 3 2 2 4 2" xfId="6128"/>
    <cellStyle name="20% - Accent2 4 3 2 2 5" xfId="6129"/>
    <cellStyle name="20% - Accent2 4 3 2 3" xfId="6130"/>
    <cellStyle name="20% - Accent2 4 3 2 3 2" xfId="6131"/>
    <cellStyle name="20% - Accent2 4 3 2 3 2 2" xfId="6132"/>
    <cellStyle name="20% - Accent2 4 3 2 3 3" xfId="6133"/>
    <cellStyle name="20% - Accent2 4 3 2 4" xfId="6134"/>
    <cellStyle name="20% - Accent2 4 3 2 4 2" xfId="6135"/>
    <cellStyle name="20% - Accent2 4 3 2 4 2 2" xfId="6136"/>
    <cellStyle name="20% - Accent2 4 3 2 4 3" xfId="6137"/>
    <cellStyle name="20% - Accent2 4 3 2 5" xfId="6138"/>
    <cellStyle name="20% - Accent2 4 3 2 5 2" xfId="6139"/>
    <cellStyle name="20% - Accent2 4 3 2 6" xfId="6140"/>
    <cellStyle name="20% - Accent2 4 3 3" xfId="6141"/>
    <cellStyle name="20% - Accent2 4 3 3 2" xfId="6142"/>
    <cellStyle name="20% - Accent2 4 3 3 2 2" xfId="6143"/>
    <cellStyle name="20% - Accent2 4 3 3 2 2 2" xfId="6144"/>
    <cellStyle name="20% - Accent2 4 3 3 2 3" xfId="6145"/>
    <cellStyle name="20% - Accent2 4 3 3 3" xfId="6146"/>
    <cellStyle name="20% - Accent2 4 3 3 3 2" xfId="6147"/>
    <cellStyle name="20% - Accent2 4 3 3 3 2 2" xfId="6148"/>
    <cellStyle name="20% - Accent2 4 3 3 3 3" xfId="6149"/>
    <cellStyle name="20% - Accent2 4 3 3 4" xfId="6150"/>
    <cellStyle name="20% - Accent2 4 3 3 4 2" xfId="6151"/>
    <cellStyle name="20% - Accent2 4 3 3 5" xfId="6152"/>
    <cellStyle name="20% - Accent2 4 3 4" xfId="6153"/>
    <cellStyle name="20% - Accent2 4 3 4 2" xfId="6154"/>
    <cellStyle name="20% - Accent2 4 3 4 2 2" xfId="6155"/>
    <cellStyle name="20% - Accent2 4 3 4 3" xfId="6156"/>
    <cellStyle name="20% - Accent2 4 3 5" xfId="6157"/>
    <cellStyle name="20% - Accent2 4 3 5 2" xfId="6158"/>
    <cellStyle name="20% - Accent2 4 3 5 2 2" xfId="6159"/>
    <cellStyle name="20% - Accent2 4 3 5 3" xfId="6160"/>
    <cellStyle name="20% - Accent2 4 3 6" xfId="6161"/>
    <cellStyle name="20% - Accent2 4 3 6 2" xfId="6162"/>
    <cellStyle name="20% - Accent2 4 3 6 2 2" xfId="6163"/>
    <cellStyle name="20% - Accent2 4 3 6 3" xfId="6164"/>
    <cellStyle name="20% - Accent2 4 3 7" xfId="6165"/>
    <cellStyle name="20% - Accent2 4 3 7 2" xfId="6166"/>
    <cellStyle name="20% - Accent2 4 3 8" xfId="6167"/>
    <cellStyle name="20% - Accent2 4 3 9" xfId="6116"/>
    <cellStyle name="20% - Accent2 4 4" xfId="6168"/>
    <cellStyle name="20% - Accent2 4 4 2" xfId="6169"/>
    <cellStyle name="20% - Accent2 4 4 2 2" xfId="6170"/>
    <cellStyle name="20% - Accent2 4 4 2 2 2" xfId="6171"/>
    <cellStyle name="20% - Accent2 4 4 2 2 2 2" xfId="6172"/>
    <cellStyle name="20% - Accent2 4 4 2 2 3" xfId="6173"/>
    <cellStyle name="20% - Accent2 4 4 2 3" xfId="6174"/>
    <cellStyle name="20% - Accent2 4 4 2 3 2" xfId="6175"/>
    <cellStyle name="20% - Accent2 4 4 2 3 2 2" xfId="6176"/>
    <cellStyle name="20% - Accent2 4 4 2 3 3" xfId="6177"/>
    <cellStyle name="20% - Accent2 4 4 2 4" xfId="6178"/>
    <cellStyle name="20% - Accent2 4 4 2 4 2" xfId="6179"/>
    <cellStyle name="20% - Accent2 4 4 2 5" xfId="6180"/>
    <cellStyle name="20% - Accent2 4 4 3" xfId="6181"/>
    <cellStyle name="20% - Accent2 4 4 3 2" xfId="6182"/>
    <cellStyle name="20% - Accent2 4 4 3 2 2" xfId="6183"/>
    <cellStyle name="20% - Accent2 4 4 3 3" xfId="6184"/>
    <cellStyle name="20% - Accent2 4 4 4" xfId="6185"/>
    <cellStyle name="20% - Accent2 4 4 4 2" xfId="6186"/>
    <cellStyle name="20% - Accent2 4 4 4 2 2" xfId="6187"/>
    <cellStyle name="20% - Accent2 4 4 4 3" xfId="6188"/>
    <cellStyle name="20% - Accent2 4 4 5" xfId="6189"/>
    <cellStyle name="20% - Accent2 4 4 5 2" xfId="6190"/>
    <cellStyle name="20% - Accent2 4 4 6" xfId="6191"/>
    <cellStyle name="20% - Accent2 4 5" xfId="6192"/>
    <cellStyle name="20% - Accent2 4 5 2" xfId="6193"/>
    <cellStyle name="20% - Accent2 4 5 2 2" xfId="6194"/>
    <cellStyle name="20% - Accent2 4 5 2 2 2" xfId="6195"/>
    <cellStyle name="20% - Accent2 4 5 2 3" xfId="6196"/>
    <cellStyle name="20% - Accent2 4 5 3" xfId="6197"/>
    <cellStyle name="20% - Accent2 4 5 3 2" xfId="6198"/>
    <cellStyle name="20% - Accent2 4 5 3 2 2" xfId="6199"/>
    <cellStyle name="20% - Accent2 4 5 3 3" xfId="6200"/>
    <cellStyle name="20% - Accent2 4 5 4" xfId="6201"/>
    <cellStyle name="20% - Accent2 4 5 4 2" xfId="6202"/>
    <cellStyle name="20% - Accent2 4 5 5" xfId="6203"/>
    <cellStyle name="20% - Accent2 4 6" xfId="6204"/>
    <cellStyle name="20% - Accent2 4 6 2" xfId="6205"/>
    <cellStyle name="20% - Accent2 4 6 2 2" xfId="6206"/>
    <cellStyle name="20% - Accent2 4 6 3" xfId="6207"/>
    <cellStyle name="20% - Accent2 4 7" xfId="6208"/>
    <cellStyle name="20% - Accent2 4 7 2" xfId="6209"/>
    <cellStyle name="20% - Accent2 4 7 2 2" xfId="6210"/>
    <cellStyle name="20% - Accent2 4 7 3" xfId="6211"/>
    <cellStyle name="20% - Accent2 4 8" xfId="6212"/>
    <cellStyle name="20% - Accent2 4 8 2" xfId="6213"/>
    <cellStyle name="20% - Accent2 4 8 2 2" xfId="6214"/>
    <cellStyle name="20% - Accent2 4 8 3" xfId="6215"/>
    <cellStyle name="20% - Accent2 4 9" xfId="6216"/>
    <cellStyle name="20% - Accent2 4 9 2" xfId="6217"/>
    <cellStyle name="20% - Accent2 40" xfId="6218"/>
    <cellStyle name="20% - Accent2 40 2" xfId="6219"/>
    <cellStyle name="20% - Accent2 40 2 2" xfId="6220"/>
    <cellStyle name="20% - Accent2 40 3" xfId="6221"/>
    <cellStyle name="20% - Accent2 40 3 2" xfId="6222"/>
    <cellStyle name="20% - Accent2 40 4" xfId="6223"/>
    <cellStyle name="20% - Accent2 40 5" xfId="6224"/>
    <cellStyle name="20% - Accent2 41" xfId="6225"/>
    <cellStyle name="20% - Accent2 41 2" xfId="6226"/>
    <cellStyle name="20% - Accent2 41 2 2" xfId="6227"/>
    <cellStyle name="20% - Accent2 41 3" xfId="6228"/>
    <cellStyle name="20% - Accent2 41 3 2" xfId="6229"/>
    <cellStyle name="20% - Accent2 41 4" xfId="6230"/>
    <cellStyle name="20% - Accent2 41 5" xfId="6231"/>
    <cellStyle name="20% - Accent2 42" xfId="6232"/>
    <cellStyle name="20% - Accent2 42 2" xfId="6233"/>
    <cellStyle name="20% - Accent2 42 2 2" xfId="6234"/>
    <cellStyle name="20% - Accent2 42 3" xfId="6235"/>
    <cellStyle name="20% - Accent2 42 3 2" xfId="6236"/>
    <cellStyle name="20% - Accent2 42 4" xfId="6237"/>
    <cellStyle name="20% - Accent2 42 5" xfId="6238"/>
    <cellStyle name="20% - Accent2 43" xfId="6239"/>
    <cellStyle name="20% - Accent2 43 2" xfId="6240"/>
    <cellStyle name="20% - Accent2 43 2 2" xfId="6241"/>
    <cellStyle name="20% - Accent2 43 3" xfId="6242"/>
    <cellStyle name="20% - Accent2 43 3 2" xfId="6243"/>
    <cellStyle name="20% - Accent2 43 4" xfId="6244"/>
    <cellStyle name="20% - Accent2 44" xfId="6245"/>
    <cellStyle name="20% - Accent2 44 2" xfId="6246"/>
    <cellStyle name="20% - Accent2 44 2 2" xfId="6247"/>
    <cellStyle name="20% - Accent2 44 3" xfId="6248"/>
    <cellStyle name="20% - Accent2 44 3 2" xfId="6249"/>
    <cellStyle name="20% - Accent2 44 4" xfId="6250"/>
    <cellStyle name="20% - Accent2 45" xfId="6251"/>
    <cellStyle name="20% - Accent2 45 2" xfId="6252"/>
    <cellStyle name="20% - Accent2 45 2 2" xfId="6253"/>
    <cellStyle name="20% - Accent2 45 3" xfId="6254"/>
    <cellStyle name="20% - Accent2 45 3 2" xfId="6255"/>
    <cellStyle name="20% - Accent2 45 4" xfId="6256"/>
    <cellStyle name="20% - Accent2 46" xfId="6257"/>
    <cellStyle name="20% - Accent2 46 2" xfId="6258"/>
    <cellStyle name="20% - Accent2 46 2 2" xfId="6259"/>
    <cellStyle name="20% - Accent2 46 3" xfId="6260"/>
    <cellStyle name="20% - Accent2 46 3 2" xfId="6261"/>
    <cellStyle name="20% - Accent2 46 4" xfId="6262"/>
    <cellStyle name="20% - Accent2 47" xfId="6263"/>
    <cellStyle name="20% - Accent2 47 2" xfId="6264"/>
    <cellStyle name="20% - Accent2 47 2 2" xfId="6265"/>
    <cellStyle name="20% - Accent2 47 3" xfId="6266"/>
    <cellStyle name="20% - Accent2 47 3 2" xfId="6267"/>
    <cellStyle name="20% - Accent2 47 4" xfId="6268"/>
    <cellStyle name="20% - Accent2 48" xfId="6269"/>
    <cellStyle name="20% - Accent2 48 2" xfId="6270"/>
    <cellStyle name="20% - Accent2 48 2 2" xfId="6271"/>
    <cellStyle name="20% - Accent2 48 3" xfId="6272"/>
    <cellStyle name="20% - Accent2 48 3 2" xfId="6273"/>
    <cellStyle name="20% - Accent2 48 4" xfId="6274"/>
    <cellStyle name="20% - Accent2 49" xfId="6275"/>
    <cellStyle name="20% - Accent2 49 2" xfId="6276"/>
    <cellStyle name="20% - Accent2 49 2 2" xfId="6277"/>
    <cellStyle name="20% - Accent2 49 3" xfId="6278"/>
    <cellStyle name="20% - Accent2 49 3 2" xfId="6279"/>
    <cellStyle name="20% - Accent2 49 4" xfId="6280"/>
    <cellStyle name="20% - Accent2 5" xfId="129"/>
    <cellStyle name="20% - Accent2 5 10" xfId="6282"/>
    <cellStyle name="20% - Accent2 5 10 2" xfId="6283"/>
    <cellStyle name="20% - Accent2 5 11" xfId="6284"/>
    <cellStyle name="20% - Accent2 5 12" xfId="6281"/>
    <cellStyle name="20% - Accent2 5 2" xfId="305"/>
    <cellStyle name="20% - Accent2 5 2 10" xfId="6285"/>
    <cellStyle name="20% - Accent2 5 2 2" xfId="6286"/>
    <cellStyle name="20% - Accent2 5 2 2 2" xfId="6287"/>
    <cellStyle name="20% - Accent2 5 2 2 2 2" xfId="6288"/>
    <cellStyle name="20% - Accent2 5 2 2 2 2 2" xfId="6289"/>
    <cellStyle name="20% - Accent2 5 2 2 2 2 2 2" xfId="6290"/>
    <cellStyle name="20% - Accent2 5 2 2 2 2 2 2 2" xfId="6291"/>
    <cellStyle name="20% - Accent2 5 2 2 2 2 2 3" xfId="6292"/>
    <cellStyle name="20% - Accent2 5 2 2 2 2 3" xfId="6293"/>
    <cellStyle name="20% - Accent2 5 2 2 2 2 3 2" xfId="6294"/>
    <cellStyle name="20% - Accent2 5 2 2 2 2 3 2 2" xfId="6295"/>
    <cellStyle name="20% - Accent2 5 2 2 2 2 3 3" xfId="6296"/>
    <cellStyle name="20% - Accent2 5 2 2 2 2 4" xfId="6297"/>
    <cellStyle name="20% - Accent2 5 2 2 2 2 4 2" xfId="6298"/>
    <cellStyle name="20% - Accent2 5 2 2 2 2 5" xfId="6299"/>
    <cellStyle name="20% - Accent2 5 2 2 2 3" xfId="6300"/>
    <cellStyle name="20% - Accent2 5 2 2 2 3 2" xfId="6301"/>
    <cellStyle name="20% - Accent2 5 2 2 2 3 2 2" xfId="6302"/>
    <cellStyle name="20% - Accent2 5 2 2 2 3 3" xfId="6303"/>
    <cellStyle name="20% - Accent2 5 2 2 2 4" xfId="6304"/>
    <cellStyle name="20% - Accent2 5 2 2 2 4 2" xfId="6305"/>
    <cellStyle name="20% - Accent2 5 2 2 2 4 2 2" xfId="6306"/>
    <cellStyle name="20% - Accent2 5 2 2 2 4 3" xfId="6307"/>
    <cellStyle name="20% - Accent2 5 2 2 2 5" xfId="6308"/>
    <cellStyle name="20% - Accent2 5 2 2 2 5 2" xfId="6309"/>
    <cellStyle name="20% - Accent2 5 2 2 2 6" xfId="6310"/>
    <cellStyle name="20% - Accent2 5 2 2 3" xfId="6311"/>
    <cellStyle name="20% - Accent2 5 2 2 3 2" xfId="6312"/>
    <cellStyle name="20% - Accent2 5 2 2 3 2 2" xfId="6313"/>
    <cellStyle name="20% - Accent2 5 2 2 3 2 2 2" xfId="6314"/>
    <cellStyle name="20% - Accent2 5 2 2 3 2 3" xfId="6315"/>
    <cellStyle name="20% - Accent2 5 2 2 3 3" xfId="6316"/>
    <cellStyle name="20% - Accent2 5 2 2 3 3 2" xfId="6317"/>
    <cellStyle name="20% - Accent2 5 2 2 3 3 2 2" xfId="6318"/>
    <cellStyle name="20% - Accent2 5 2 2 3 3 3" xfId="6319"/>
    <cellStyle name="20% - Accent2 5 2 2 3 4" xfId="6320"/>
    <cellStyle name="20% - Accent2 5 2 2 3 4 2" xfId="6321"/>
    <cellStyle name="20% - Accent2 5 2 2 3 5" xfId="6322"/>
    <cellStyle name="20% - Accent2 5 2 2 4" xfId="6323"/>
    <cellStyle name="20% - Accent2 5 2 2 4 2" xfId="6324"/>
    <cellStyle name="20% - Accent2 5 2 2 4 2 2" xfId="6325"/>
    <cellStyle name="20% - Accent2 5 2 2 4 3" xfId="6326"/>
    <cellStyle name="20% - Accent2 5 2 2 5" xfId="6327"/>
    <cellStyle name="20% - Accent2 5 2 2 5 2" xfId="6328"/>
    <cellStyle name="20% - Accent2 5 2 2 5 2 2" xfId="6329"/>
    <cellStyle name="20% - Accent2 5 2 2 5 3" xfId="6330"/>
    <cellStyle name="20% - Accent2 5 2 2 6" xfId="6331"/>
    <cellStyle name="20% - Accent2 5 2 2 6 2" xfId="6332"/>
    <cellStyle name="20% - Accent2 5 2 2 6 2 2" xfId="6333"/>
    <cellStyle name="20% - Accent2 5 2 2 6 3" xfId="6334"/>
    <cellStyle name="20% - Accent2 5 2 2 7" xfId="6335"/>
    <cellStyle name="20% - Accent2 5 2 2 7 2" xfId="6336"/>
    <cellStyle name="20% - Accent2 5 2 2 8" xfId="6337"/>
    <cellStyle name="20% - Accent2 5 2 3" xfId="6338"/>
    <cellStyle name="20% - Accent2 5 2 3 2" xfId="6339"/>
    <cellStyle name="20% - Accent2 5 2 3 2 2" xfId="6340"/>
    <cellStyle name="20% - Accent2 5 2 3 2 2 2" xfId="6341"/>
    <cellStyle name="20% - Accent2 5 2 3 2 2 2 2" xfId="6342"/>
    <cellStyle name="20% - Accent2 5 2 3 2 2 3" xfId="6343"/>
    <cellStyle name="20% - Accent2 5 2 3 2 3" xfId="6344"/>
    <cellStyle name="20% - Accent2 5 2 3 2 3 2" xfId="6345"/>
    <cellStyle name="20% - Accent2 5 2 3 2 3 2 2" xfId="6346"/>
    <cellStyle name="20% - Accent2 5 2 3 2 3 3" xfId="6347"/>
    <cellStyle name="20% - Accent2 5 2 3 2 4" xfId="6348"/>
    <cellStyle name="20% - Accent2 5 2 3 2 4 2" xfId="6349"/>
    <cellStyle name="20% - Accent2 5 2 3 2 5" xfId="6350"/>
    <cellStyle name="20% - Accent2 5 2 3 3" xfId="6351"/>
    <cellStyle name="20% - Accent2 5 2 3 3 2" xfId="6352"/>
    <cellStyle name="20% - Accent2 5 2 3 3 2 2" xfId="6353"/>
    <cellStyle name="20% - Accent2 5 2 3 3 3" xfId="6354"/>
    <cellStyle name="20% - Accent2 5 2 3 4" xfId="6355"/>
    <cellStyle name="20% - Accent2 5 2 3 4 2" xfId="6356"/>
    <cellStyle name="20% - Accent2 5 2 3 4 2 2" xfId="6357"/>
    <cellStyle name="20% - Accent2 5 2 3 4 3" xfId="6358"/>
    <cellStyle name="20% - Accent2 5 2 3 5" xfId="6359"/>
    <cellStyle name="20% - Accent2 5 2 3 5 2" xfId="6360"/>
    <cellStyle name="20% - Accent2 5 2 3 6" xfId="6361"/>
    <cellStyle name="20% - Accent2 5 2 4" xfId="6362"/>
    <cellStyle name="20% - Accent2 5 2 4 2" xfId="6363"/>
    <cellStyle name="20% - Accent2 5 2 4 2 2" xfId="6364"/>
    <cellStyle name="20% - Accent2 5 2 4 2 2 2" xfId="6365"/>
    <cellStyle name="20% - Accent2 5 2 4 2 3" xfId="6366"/>
    <cellStyle name="20% - Accent2 5 2 4 3" xfId="6367"/>
    <cellStyle name="20% - Accent2 5 2 4 3 2" xfId="6368"/>
    <cellStyle name="20% - Accent2 5 2 4 3 2 2" xfId="6369"/>
    <cellStyle name="20% - Accent2 5 2 4 3 3" xfId="6370"/>
    <cellStyle name="20% - Accent2 5 2 4 4" xfId="6371"/>
    <cellStyle name="20% - Accent2 5 2 4 4 2" xfId="6372"/>
    <cellStyle name="20% - Accent2 5 2 4 5" xfId="6373"/>
    <cellStyle name="20% - Accent2 5 2 5" xfId="6374"/>
    <cellStyle name="20% - Accent2 5 2 5 2" xfId="6375"/>
    <cellStyle name="20% - Accent2 5 2 5 2 2" xfId="6376"/>
    <cellStyle name="20% - Accent2 5 2 5 3" xfId="6377"/>
    <cellStyle name="20% - Accent2 5 2 6" xfId="6378"/>
    <cellStyle name="20% - Accent2 5 2 6 2" xfId="6379"/>
    <cellStyle name="20% - Accent2 5 2 6 2 2" xfId="6380"/>
    <cellStyle name="20% - Accent2 5 2 6 3" xfId="6381"/>
    <cellStyle name="20% - Accent2 5 2 7" xfId="6382"/>
    <cellStyle name="20% - Accent2 5 2 7 2" xfId="6383"/>
    <cellStyle name="20% - Accent2 5 2 7 2 2" xfId="6384"/>
    <cellStyle name="20% - Accent2 5 2 7 3" xfId="6385"/>
    <cellStyle name="20% - Accent2 5 2 8" xfId="6386"/>
    <cellStyle name="20% - Accent2 5 2 8 2" xfId="6387"/>
    <cellStyle name="20% - Accent2 5 2 9" xfId="6388"/>
    <cellStyle name="20% - Accent2 5 3" xfId="6389"/>
    <cellStyle name="20% - Accent2 5 3 2" xfId="6390"/>
    <cellStyle name="20% - Accent2 5 3 2 2" xfId="6391"/>
    <cellStyle name="20% - Accent2 5 3 2 2 2" xfId="6392"/>
    <cellStyle name="20% - Accent2 5 3 2 2 2 2" xfId="6393"/>
    <cellStyle name="20% - Accent2 5 3 2 2 2 2 2" xfId="6394"/>
    <cellStyle name="20% - Accent2 5 3 2 2 2 3" xfId="6395"/>
    <cellStyle name="20% - Accent2 5 3 2 2 3" xfId="6396"/>
    <cellStyle name="20% - Accent2 5 3 2 2 3 2" xfId="6397"/>
    <cellStyle name="20% - Accent2 5 3 2 2 3 2 2" xfId="6398"/>
    <cellStyle name="20% - Accent2 5 3 2 2 3 3" xfId="6399"/>
    <cellStyle name="20% - Accent2 5 3 2 2 4" xfId="6400"/>
    <cellStyle name="20% - Accent2 5 3 2 2 4 2" xfId="6401"/>
    <cellStyle name="20% - Accent2 5 3 2 2 5" xfId="6402"/>
    <cellStyle name="20% - Accent2 5 3 2 3" xfId="6403"/>
    <cellStyle name="20% - Accent2 5 3 2 3 2" xfId="6404"/>
    <cellStyle name="20% - Accent2 5 3 2 3 2 2" xfId="6405"/>
    <cellStyle name="20% - Accent2 5 3 2 3 3" xfId="6406"/>
    <cellStyle name="20% - Accent2 5 3 2 4" xfId="6407"/>
    <cellStyle name="20% - Accent2 5 3 2 4 2" xfId="6408"/>
    <cellStyle name="20% - Accent2 5 3 2 4 2 2" xfId="6409"/>
    <cellStyle name="20% - Accent2 5 3 2 4 3" xfId="6410"/>
    <cellStyle name="20% - Accent2 5 3 2 5" xfId="6411"/>
    <cellStyle name="20% - Accent2 5 3 2 5 2" xfId="6412"/>
    <cellStyle name="20% - Accent2 5 3 2 6" xfId="6413"/>
    <cellStyle name="20% - Accent2 5 3 3" xfId="6414"/>
    <cellStyle name="20% - Accent2 5 3 3 2" xfId="6415"/>
    <cellStyle name="20% - Accent2 5 3 3 2 2" xfId="6416"/>
    <cellStyle name="20% - Accent2 5 3 3 2 2 2" xfId="6417"/>
    <cellStyle name="20% - Accent2 5 3 3 2 3" xfId="6418"/>
    <cellStyle name="20% - Accent2 5 3 3 3" xfId="6419"/>
    <cellStyle name="20% - Accent2 5 3 3 3 2" xfId="6420"/>
    <cellStyle name="20% - Accent2 5 3 3 3 2 2" xfId="6421"/>
    <cellStyle name="20% - Accent2 5 3 3 3 3" xfId="6422"/>
    <cellStyle name="20% - Accent2 5 3 3 4" xfId="6423"/>
    <cellStyle name="20% - Accent2 5 3 3 4 2" xfId="6424"/>
    <cellStyle name="20% - Accent2 5 3 3 5" xfId="6425"/>
    <cellStyle name="20% - Accent2 5 3 4" xfId="6426"/>
    <cellStyle name="20% - Accent2 5 3 4 2" xfId="6427"/>
    <cellStyle name="20% - Accent2 5 3 4 2 2" xfId="6428"/>
    <cellStyle name="20% - Accent2 5 3 4 3" xfId="6429"/>
    <cellStyle name="20% - Accent2 5 3 5" xfId="6430"/>
    <cellStyle name="20% - Accent2 5 3 5 2" xfId="6431"/>
    <cellStyle name="20% - Accent2 5 3 5 2 2" xfId="6432"/>
    <cellStyle name="20% - Accent2 5 3 5 3" xfId="6433"/>
    <cellStyle name="20% - Accent2 5 3 6" xfId="6434"/>
    <cellStyle name="20% - Accent2 5 3 6 2" xfId="6435"/>
    <cellStyle name="20% - Accent2 5 3 6 2 2" xfId="6436"/>
    <cellStyle name="20% - Accent2 5 3 6 3" xfId="6437"/>
    <cellStyle name="20% - Accent2 5 3 7" xfId="6438"/>
    <cellStyle name="20% - Accent2 5 3 7 2" xfId="6439"/>
    <cellStyle name="20% - Accent2 5 3 8" xfId="6440"/>
    <cellStyle name="20% - Accent2 5 4" xfId="6441"/>
    <cellStyle name="20% - Accent2 5 4 2" xfId="6442"/>
    <cellStyle name="20% - Accent2 5 4 2 2" xfId="6443"/>
    <cellStyle name="20% - Accent2 5 4 2 2 2" xfId="6444"/>
    <cellStyle name="20% - Accent2 5 4 2 2 2 2" xfId="6445"/>
    <cellStyle name="20% - Accent2 5 4 2 2 3" xfId="6446"/>
    <cellStyle name="20% - Accent2 5 4 2 3" xfId="6447"/>
    <cellStyle name="20% - Accent2 5 4 2 3 2" xfId="6448"/>
    <cellStyle name="20% - Accent2 5 4 2 3 2 2" xfId="6449"/>
    <cellStyle name="20% - Accent2 5 4 2 3 3" xfId="6450"/>
    <cellStyle name="20% - Accent2 5 4 2 4" xfId="6451"/>
    <cellStyle name="20% - Accent2 5 4 2 4 2" xfId="6452"/>
    <cellStyle name="20% - Accent2 5 4 2 5" xfId="6453"/>
    <cellStyle name="20% - Accent2 5 4 3" xfId="6454"/>
    <cellStyle name="20% - Accent2 5 4 3 2" xfId="6455"/>
    <cellStyle name="20% - Accent2 5 4 3 2 2" xfId="6456"/>
    <cellStyle name="20% - Accent2 5 4 3 3" xfId="6457"/>
    <cellStyle name="20% - Accent2 5 4 4" xfId="6458"/>
    <cellStyle name="20% - Accent2 5 4 4 2" xfId="6459"/>
    <cellStyle name="20% - Accent2 5 4 4 2 2" xfId="6460"/>
    <cellStyle name="20% - Accent2 5 4 4 3" xfId="6461"/>
    <cellStyle name="20% - Accent2 5 4 5" xfId="6462"/>
    <cellStyle name="20% - Accent2 5 4 5 2" xfId="6463"/>
    <cellStyle name="20% - Accent2 5 4 6" xfId="6464"/>
    <cellStyle name="20% - Accent2 5 5" xfId="6465"/>
    <cellStyle name="20% - Accent2 5 5 2" xfId="6466"/>
    <cellStyle name="20% - Accent2 5 5 2 2" xfId="6467"/>
    <cellStyle name="20% - Accent2 5 5 2 2 2" xfId="6468"/>
    <cellStyle name="20% - Accent2 5 5 2 3" xfId="6469"/>
    <cellStyle name="20% - Accent2 5 5 3" xfId="6470"/>
    <cellStyle name="20% - Accent2 5 5 3 2" xfId="6471"/>
    <cellStyle name="20% - Accent2 5 5 3 2 2" xfId="6472"/>
    <cellStyle name="20% - Accent2 5 5 3 3" xfId="6473"/>
    <cellStyle name="20% - Accent2 5 5 4" xfId="6474"/>
    <cellStyle name="20% - Accent2 5 5 4 2" xfId="6475"/>
    <cellStyle name="20% - Accent2 5 5 5" xfId="6476"/>
    <cellStyle name="20% - Accent2 5 6" xfId="6477"/>
    <cellStyle name="20% - Accent2 5 6 2" xfId="6478"/>
    <cellStyle name="20% - Accent2 5 6 2 2" xfId="6479"/>
    <cellStyle name="20% - Accent2 5 6 3" xfId="6480"/>
    <cellStyle name="20% - Accent2 5 7" xfId="6481"/>
    <cellStyle name="20% - Accent2 5 7 2" xfId="6482"/>
    <cellStyle name="20% - Accent2 5 7 2 2" xfId="6483"/>
    <cellStyle name="20% - Accent2 5 7 3" xfId="6484"/>
    <cellStyle name="20% - Accent2 5 8" xfId="6485"/>
    <cellStyle name="20% - Accent2 5 8 2" xfId="6486"/>
    <cellStyle name="20% - Accent2 5 8 2 2" xfId="6487"/>
    <cellStyle name="20% - Accent2 5 8 3" xfId="6488"/>
    <cellStyle name="20% - Accent2 5 9" xfId="6489"/>
    <cellStyle name="20% - Accent2 5 9 2" xfId="6490"/>
    <cellStyle name="20% - Accent2 50" xfId="6491"/>
    <cellStyle name="20% - Accent2 50 2" xfId="6492"/>
    <cellStyle name="20% - Accent2 50 2 2" xfId="6493"/>
    <cellStyle name="20% - Accent2 50 3" xfId="6494"/>
    <cellStyle name="20% - Accent2 50 3 2" xfId="6495"/>
    <cellStyle name="20% - Accent2 50 4" xfId="6496"/>
    <cellStyle name="20% - Accent2 51" xfId="6497"/>
    <cellStyle name="20% - Accent2 51 2" xfId="6498"/>
    <cellStyle name="20% - Accent2 51 2 2" xfId="6499"/>
    <cellStyle name="20% - Accent2 51 3" xfId="6500"/>
    <cellStyle name="20% - Accent2 51 3 2" xfId="6501"/>
    <cellStyle name="20% - Accent2 51 4" xfId="6502"/>
    <cellStyle name="20% - Accent2 52" xfId="6503"/>
    <cellStyle name="20% - Accent2 52 2" xfId="6504"/>
    <cellStyle name="20% - Accent2 52 2 2" xfId="6505"/>
    <cellStyle name="20% - Accent2 52 3" xfId="6506"/>
    <cellStyle name="20% - Accent2 52 3 2" xfId="6507"/>
    <cellStyle name="20% - Accent2 52 4" xfId="6508"/>
    <cellStyle name="20% - Accent2 53" xfId="6509"/>
    <cellStyle name="20% - Accent2 53 2" xfId="6510"/>
    <cellStyle name="20% - Accent2 53 2 2" xfId="6511"/>
    <cellStyle name="20% - Accent2 53 3" xfId="6512"/>
    <cellStyle name="20% - Accent2 53 3 2" xfId="6513"/>
    <cellStyle name="20% - Accent2 53 4" xfId="6514"/>
    <cellStyle name="20% - Accent2 54" xfId="6515"/>
    <cellStyle name="20% - Accent2 54 2" xfId="6516"/>
    <cellStyle name="20% - Accent2 54 2 2" xfId="6517"/>
    <cellStyle name="20% - Accent2 54 3" xfId="6518"/>
    <cellStyle name="20% - Accent2 54 3 2" xfId="6519"/>
    <cellStyle name="20% - Accent2 54 4" xfId="6520"/>
    <cellStyle name="20% - Accent2 55" xfId="6521"/>
    <cellStyle name="20% - Accent2 55 2" xfId="6522"/>
    <cellStyle name="20% - Accent2 55 2 2" xfId="6523"/>
    <cellStyle name="20% - Accent2 55 3" xfId="6524"/>
    <cellStyle name="20% - Accent2 55 3 2" xfId="6525"/>
    <cellStyle name="20% - Accent2 55 4" xfId="6526"/>
    <cellStyle name="20% - Accent2 56" xfId="6527"/>
    <cellStyle name="20% - Accent2 56 2" xfId="6528"/>
    <cellStyle name="20% - Accent2 56 2 2" xfId="6529"/>
    <cellStyle name="20% - Accent2 56 3" xfId="6530"/>
    <cellStyle name="20% - Accent2 56 3 2" xfId="6531"/>
    <cellStyle name="20% - Accent2 56 4" xfId="6532"/>
    <cellStyle name="20% - Accent2 57" xfId="6533"/>
    <cellStyle name="20% - Accent2 57 2" xfId="6534"/>
    <cellStyle name="20% - Accent2 57 2 2" xfId="6535"/>
    <cellStyle name="20% - Accent2 57 3" xfId="6536"/>
    <cellStyle name="20% - Accent2 57 3 2" xfId="6537"/>
    <cellStyle name="20% - Accent2 57 4" xfId="6538"/>
    <cellStyle name="20% - Accent2 58" xfId="6539"/>
    <cellStyle name="20% - Accent2 58 2" xfId="6540"/>
    <cellStyle name="20% - Accent2 58 2 2" xfId="6541"/>
    <cellStyle name="20% - Accent2 58 3" xfId="6542"/>
    <cellStyle name="20% - Accent2 58 3 2" xfId="6543"/>
    <cellStyle name="20% - Accent2 58 4" xfId="6544"/>
    <cellStyle name="20% - Accent2 59" xfId="6545"/>
    <cellStyle name="20% - Accent2 59 2" xfId="6546"/>
    <cellStyle name="20% - Accent2 59 2 2" xfId="6547"/>
    <cellStyle name="20% - Accent2 59 3" xfId="6548"/>
    <cellStyle name="20% - Accent2 59 3 2" xfId="6549"/>
    <cellStyle name="20% - Accent2 59 4" xfId="6550"/>
    <cellStyle name="20% - Accent2 6" xfId="217"/>
    <cellStyle name="20% - Accent2 6 10" xfId="6552"/>
    <cellStyle name="20% - Accent2 6 10 2" xfId="6553"/>
    <cellStyle name="20% - Accent2 6 11" xfId="6554"/>
    <cellStyle name="20% - Accent2 6 12" xfId="6551"/>
    <cellStyle name="20% - Accent2 6 2" xfId="6555"/>
    <cellStyle name="20% - Accent2 6 2 2" xfId="6556"/>
    <cellStyle name="20% - Accent2 6 2 2 2" xfId="6557"/>
    <cellStyle name="20% - Accent2 6 2 2 2 2" xfId="6558"/>
    <cellStyle name="20% - Accent2 6 2 2 2 2 2" xfId="6559"/>
    <cellStyle name="20% - Accent2 6 2 2 2 2 2 2" xfId="6560"/>
    <cellStyle name="20% - Accent2 6 2 2 2 2 2 2 2" xfId="6561"/>
    <cellStyle name="20% - Accent2 6 2 2 2 2 2 3" xfId="6562"/>
    <cellStyle name="20% - Accent2 6 2 2 2 2 3" xfId="6563"/>
    <cellStyle name="20% - Accent2 6 2 2 2 2 3 2" xfId="6564"/>
    <cellStyle name="20% - Accent2 6 2 2 2 2 3 2 2" xfId="6565"/>
    <cellStyle name="20% - Accent2 6 2 2 2 2 3 3" xfId="6566"/>
    <cellStyle name="20% - Accent2 6 2 2 2 2 4" xfId="6567"/>
    <cellStyle name="20% - Accent2 6 2 2 2 2 4 2" xfId="6568"/>
    <cellStyle name="20% - Accent2 6 2 2 2 2 5" xfId="6569"/>
    <cellStyle name="20% - Accent2 6 2 2 2 3" xfId="6570"/>
    <cellStyle name="20% - Accent2 6 2 2 2 3 2" xfId="6571"/>
    <cellStyle name="20% - Accent2 6 2 2 2 3 2 2" xfId="6572"/>
    <cellStyle name="20% - Accent2 6 2 2 2 3 3" xfId="6573"/>
    <cellStyle name="20% - Accent2 6 2 2 2 4" xfId="6574"/>
    <cellStyle name="20% - Accent2 6 2 2 2 4 2" xfId="6575"/>
    <cellStyle name="20% - Accent2 6 2 2 2 4 2 2" xfId="6576"/>
    <cellStyle name="20% - Accent2 6 2 2 2 4 3" xfId="6577"/>
    <cellStyle name="20% - Accent2 6 2 2 2 5" xfId="6578"/>
    <cellStyle name="20% - Accent2 6 2 2 2 5 2" xfId="6579"/>
    <cellStyle name="20% - Accent2 6 2 2 2 6" xfId="6580"/>
    <cellStyle name="20% - Accent2 6 2 2 3" xfId="6581"/>
    <cellStyle name="20% - Accent2 6 2 2 3 2" xfId="6582"/>
    <cellStyle name="20% - Accent2 6 2 2 3 2 2" xfId="6583"/>
    <cellStyle name="20% - Accent2 6 2 2 3 2 2 2" xfId="6584"/>
    <cellStyle name="20% - Accent2 6 2 2 3 2 3" xfId="6585"/>
    <cellStyle name="20% - Accent2 6 2 2 3 3" xfId="6586"/>
    <cellStyle name="20% - Accent2 6 2 2 3 3 2" xfId="6587"/>
    <cellStyle name="20% - Accent2 6 2 2 3 3 2 2" xfId="6588"/>
    <cellStyle name="20% - Accent2 6 2 2 3 3 3" xfId="6589"/>
    <cellStyle name="20% - Accent2 6 2 2 3 4" xfId="6590"/>
    <cellStyle name="20% - Accent2 6 2 2 3 4 2" xfId="6591"/>
    <cellStyle name="20% - Accent2 6 2 2 3 5" xfId="6592"/>
    <cellStyle name="20% - Accent2 6 2 2 4" xfId="6593"/>
    <cellStyle name="20% - Accent2 6 2 2 4 2" xfId="6594"/>
    <cellStyle name="20% - Accent2 6 2 2 4 2 2" xfId="6595"/>
    <cellStyle name="20% - Accent2 6 2 2 4 3" xfId="6596"/>
    <cellStyle name="20% - Accent2 6 2 2 5" xfId="6597"/>
    <cellStyle name="20% - Accent2 6 2 2 5 2" xfId="6598"/>
    <cellStyle name="20% - Accent2 6 2 2 5 2 2" xfId="6599"/>
    <cellStyle name="20% - Accent2 6 2 2 5 3" xfId="6600"/>
    <cellStyle name="20% - Accent2 6 2 2 6" xfId="6601"/>
    <cellStyle name="20% - Accent2 6 2 2 6 2" xfId="6602"/>
    <cellStyle name="20% - Accent2 6 2 2 6 2 2" xfId="6603"/>
    <cellStyle name="20% - Accent2 6 2 2 6 3" xfId="6604"/>
    <cellStyle name="20% - Accent2 6 2 2 7" xfId="6605"/>
    <cellStyle name="20% - Accent2 6 2 2 7 2" xfId="6606"/>
    <cellStyle name="20% - Accent2 6 2 2 8" xfId="6607"/>
    <cellStyle name="20% - Accent2 6 2 3" xfId="6608"/>
    <cellStyle name="20% - Accent2 6 2 3 2" xfId="6609"/>
    <cellStyle name="20% - Accent2 6 2 3 2 2" xfId="6610"/>
    <cellStyle name="20% - Accent2 6 2 3 2 2 2" xfId="6611"/>
    <cellStyle name="20% - Accent2 6 2 3 2 2 2 2" xfId="6612"/>
    <cellStyle name="20% - Accent2 6 2 3 2 2 3" xfId="6613"/>
    <cellStyle name="20% - Accent2 6 2 3 2 3" xfId="6614"/>
    <cellStyle name="20% - Accent2 6 2 3 2 3 2" xfId="6615"/>
    <cellStyle name="20% - Accent2 6 2 3 2 3 2 2" xfId="6616"/>
    <cellStyle name="20% - Accent2 6 2 3 2 3 3" xfId="6617"/>
    <cellStyle name="20% - Accent2 6 2 3 2 4" xfId="6618"/>
    <cellStyle name="20% - Accent2 6 2 3 2 4 2" xfId="6619"/>
    <cellStyle name="20% - Accent2 6 2 3 2 5" xfId="6620"/>
    <cellStyle name="20% - Accent2 6 2 3 3" xfId="6621"/>
    <cellStyle name="20% - Accent2 6 2 3 3 2" xfId="6622"/>
    <cellStyle name="20% - Accent2 6 2 3 3 2 2" xfId="6623"/>
    <cellStyle name="20% - Accent2 6 2 3 3 3" xfId="6624"/>
    <cellStyle name="20% - Accent2 6 2 3 4" xfId="6625"/>
    <cellStyle name="20% - Accent2 6 2 3 4 2" xfId="6626"/>
    <cellStyle name="20% - Accent2 6 2 3 4 2 2" xfId="6627"/>
    <cellStyle name="20% - Accent2 6 2 3 4 3" xfId="6628"/>
    <cellStyle name="20% - Accent2 6 2 3 5" xfId="6629"/>
    <cellStyle name="20% - Accent2 6 2 3 5 2" xfId="6630"/>
    <cellStyle name="20% - Accent2 6 2 3 6" xfId="6631"/>
    <cellStyle name="20% - Accent2 6 2 4" xfId="6632"/>
    <cellStyle name="20% - Accent2 6 2 4 2" xfId="6633"/>
    <cellStyle name="20% - Accent2 6 2 4 2 2" xfId="6634"/>
    <cellStyle name="20% - Accent2 6 2 4 2 2 2" xfId="6635"/>
    <cellStyle name="20% - Accent2 6 2 4 2 3" xfId="6636"/>
    <cellStyle name="20% - Accent2 6 2 4 3" xfId="6637"/>
    <cellStyle name="20% - Accent2 6 2 4 3 2" xfId="6638"/>
    <cellStyle name="20% - Accent2 6 2 4 3 2 2" xfId="6639"/>
    <cellStyle name="20% - Accent2 6 2 4 3 3" xfId="6640"/>
    <cellStyle name="20% - Accent2 6 2 4 4" xfId="6641"/>
    <cellStyle name="20% - Accent2 6 2 4 4 2" xfId="6642"/>
    <cellStyle name="20% - Accent2 6 2 4 5" xfId="6643"/>
    <cellStyle name="20% - Accent2 6 2 5" xfId="6644"/>
    <cellStyle name="20% - Accent2 6 2 5 2" xfId="6645"/>
    <cellStyle name="20% - Accent2 6 2 5 2 2" xfId="6646"/>
    <cellStyle name="20% - Accent2 6 2 5 3" xfId="6647"/>
    <cellStyle name="20% - Accent2 6 2 6" xfId="6648"/>
    <cellStyle name="20% - Accent2 6 2 6 2" xfId="6649"/>
    <cellStyle name="20% - Accent2 6 2 6 2 2" xfId="6650"/>
    <cellStyle name="20% - Accent2 6 2 6 3" xfId="6651"/>
    <cellStyle name="20% - Accent2 6 2 7" xfId="6652"/>
    <cellStyle name="20% - Accent2 6 2 7 2" xfId="6653"/>
    <cellStyle name="20% - Accent2 6 2 7 2 2" xfId="6654"/>
    <cellStyle name="20% - Accent2 6 2 7 3" xfId="6655"/>
    <cellStyle name="20% - Accent2 6 2 8" xfId="6656"/>
    <cellStyle name="20% - Accent2 6 2 8 2" xfId="6657"/>
    <cellStyle name="20% - Accent2 6 2 9" xfId="6658"/>
    <cellStyle name="20% - Accent2 6 3" xfId="6659"/>
    <cellStyle name="20% - Accent2 6 3 2" xfId="6660"/>
    <cellStyle name="20% - Accent2 6 3 2 2" xfId="6661"/>
    <cellStyle name="20% - Accent2 6 3 2 2 2" xfId="6662"/>
    <cellStyle name="20% - Accent2 6 3 2 2 2 2" xfId="6663"/>
    <cellStyle name="20% - Accent2 6 3 2 2 2 2 2" xfId="6664"/>
    <cellStyle name="20% - Accent2 6 3 2 2 2 3" xfId="6665"/>
    <cellStyle name="20% - Accent2 6 3 2 2 3" xfId="6666"/>
    <cellStyle name="20% - Accent2 6 3 2 2 3 2" xfId="6667"/>
    <cellStyle name="20% - Accent2 6 3 2 2 3 2 2" xfId="6668"/>
    <cellStyle name="20% - Accent2 6 3 2 2 3 3" xfId="6669"/>
    <cellStyle name="20% - Accent2 6 3 2 2 4" xfId="6670"/>
    <cellStyle name="20% - Accent2 6 3 2 2 4 2" xfId="6671"/>
    <cellStyle name="20% - Accent2 6 3 2 2 5" xfId="6672"/>
    <cellStyle name="20% - Accent2 6 3 2 3" xfId="6673"/>
    <cellStyle name="20% - Accent2 6 3 2 3 2" xfId="6674"/>
    <cellStyle name="20% - Accent2 6 3 2 3 2 2" xfId="6675"/>
    <cellStyle name="20% - Accent2 6 3 2 3 3" xfId="6676"/>
    <cellStyle name="20% - Accent2 6 3 2 4" xfId="6677"/>
    <cellStyle name="20% - Accent2 6 3 2 4 2" xfId="6678"/>
    <cellStyle name="20% - Accent2 6 3 2 4 2 2" xfId="6679"/>
    <cellStyle name="20% - Accent2 6 3 2 4 3" xfId="6680"/>
    <cellStyle name="20% - Accent2 6 3 2 5" xfId="6681"/>
    <cellStyle name="20% - Accent2 6 3 2 5 2" xfId="6682"/>
    <cellStyle name="20% - Accent2 6 3 2 6" xfId="6683"/>
    <cellStyle name="20% - Accent2 6 3 3" xfId="6684"/>
    <cellStyle name="20% - Accent2 6 3 3 2" xfId="6685"/>
    <cellStyle name="20% - Accent2 6 3 3 2 2" xfId="6686"/>
    <cellStyle name="20% - Accent2 6 3 3 2 2 2" xfId="6687"/>
    <cellStyle name="20% - Accent2 6 3 3 2 3" xfId="6688"/>
    <cellStyle name="20% - Accent2 6 3 3 3" xfId="6689"/>
    <cellStyle name="20% - Accent2 6 3 3 3 2" xfId="6690"/>
    <cellStyle name="20% - Accent2 6 3 3 3 2 2" xfId="6691"/>
    <cellStyle name="20% - Accent2 6 3 3 3 3" xfId="6692"/>
    <cellStyle name="20% - Accent2 6 3 3 4" xfId="6693"/>
    <cellStyle name="20% - Accent2 6 3 3 4 2" xfId="6694"/>
    <cellStyle name="20% - Accent2 6 3 3 5" xfId="6695"/>
    <cellStyle name="20% - Accent2 6 3 4" xfId="6696"/>
    <cellStyle name="20% - Accent2 6 3 4 2" xfId="6697"/>
    <cellStyle name="20% - Accent2 6 3 4 2 2" xfId="6698"/>
    <cellStyle name="20% - Accent2 6 3 4 3" xfId="6699"/>
    <cellStyle name="20% - Accent2 6 3 5" xfId="6700"/>
    <cellStyle name="20% - Accent2 6 3 5 2" xfId="6701"/>
    <cellStyle name="20% - Accent2 6 3 5 2 2" xfId="6702"/>
    <cellStyle name="20% - Accent2 6 3 5 3" xfId="6703"/>
    <cellStyle name="20% - Accent2 6 3 6" xfId="6704"/>
    <cellStyle name="20% - Accent2 6 3 6 2" xfId="6705"/>
    <cellStyle name="20% - Accent2 6 3 6 2 2" xfId="6706"/>
    <cellStyle name="20% - Accent2 6 3 6 3" xfId="6707"/>
    <cellStyle name="20% - Accent2 6 3 7" xfId="6708"/>
    <cellStyle name="20% - Accent2 6 3 7 2" xfId="6709"/>
    <cellStyle name="20% - Accent2 6 3 8" xfId="6710"/>
    <cellStyle name="20% - Accent2 6 4" xfId="6711"/>
    <cellStyle name="20% - Accent2 6 4 2" xfId="6712"/>
    <cellStyle name="20% - Accent2 6 4 2 2" xfId="6713"/>
    <cellStyle name="20% - Accent2 6 4 2 2 2" xfId="6714"/>
    <cellStyle name="20% - Accent2 6 4 2 2 2 2" xfId="6715"/>
    <cellStyle name="20% - Accent2 6 4 2 2 3" xfId="6716"/>
    <cellStyle name="20% - Accent2 6 4 2 3" xfId="6717"/>
    <cellStyle name="20% - Accent2 6 4 2 3 2" xfId="6718"/>
    <cellStyle name="20% - Accent2 6 4 2 3 2 2" xfId="6719"/>
    <cellStyle name="20% - Accent2 6 4 2 3 3" xfId="6720"/>
    <cellStyle name="20% - Accent2 6 4 2 4" xfId="6721"/>
    <cellStyle name="20% - Accent2 6 4 2 4 2" xfId="6722"/>
    <cellStyle name="20% - Accent2 6 4 2 5" xfId="6723"/>
    <cellStyle name="20% - Accent2 6 4 3" xfId="6724"/>
    <cellStyle name="20% - Accent2 6 4 3 2" xfId="6725"/>
    <cellStyle name="20% - Accent2 6 4 3 2 2" xfId="6726"/>
    <cellStyle name="20% - Accent2 6 4 3 3" xfId="6727"/>
    <cellStyle name="20% - Accent2 6 4 4" xfId="6728"/>
    <cellStyle name="20% - Accent2 6 4 4 2" xfId="6729"/>
    <cellStyle name="20% - Accent2 6 4 4 2 2" xfId="6730"/>
    <cellStyle name="20% - Accent2 6 4 4 3" xfId="6731"/>
    <cellStyle name="20% - Accent2 6 4 5" xfId="6732"/>
    <cellStyle name="20% - Accent2 6 4 5 2" xfId="6733"/>
    <cellStyle name="20% - Accent2 6 4 6" xfId="6734"/>
    <cellStyle name="20% - Accent2 6 5" xfId="6735"/>
    <cellStyle name="20% - Accent2 6 5 2" xfId="6736"/>
    <cellStyle name="20% - Accent2 6 5 2 2" xfId="6737"/>
    <cellStyle name="20% - Accent2 6 5 2 2 2" xfId="6738"/>
    <cellStyle name="20% - Accent2 6 5 2 3" xfId="6739"/>
    <cellStyle name="20% - Accent2 6 5 3" xfId="6740"/>
    <cellStyle name="20% - Accent2 6 5 3 2" xfId="6741"/>
    <cellStyle name="20% - Accent2 6 5 3 2 2" xfId="6742"/>
    <cellStyle name="20% - Accent2 6 5 3 3" xfId="6743"/>
    <cellStyle name="20% - Accent2 6 5 4" xfId="6744"/>
    <cellStyle name="20% - Accent2 6 5 4 2" xfId="6745"/>
    <cellStyle name="20% - Accent2 6 5 5" xfId="6746"/>
    <cellStyle name="20% - Accent2 6 6" xfId="6747"/>
    <cellStyle name="20% - Accent2 6 6 2" xfId="6748"/>
    <cellStyle name="20% - Accent2 6 6 2 2" xfId="6749"/>
    <cellStyle name="20% - Accent2 6 6 3" xfId="6750"/>
    <cellStyle name="20% - Accent2 6 7" xfId="6751"/>
    <cellStyle name="20% - Accent2 6 7 2" xfId="6752"/>
    <cellStyle name="20% - Accent2 6 7 2 2" xfId="6753"/>
    <cellStyle name="20% - Accent2 6 7 3" xfId="6754"/>
    <cellStyle name="20% - Accent2 6 8" xfId="6755"/>
    <cellStyle name="20% - Accent2 6 8 2" xfId="6756"/>
    <cellStyle name="20% - Accent2 6 8 2 2" xfId="6757"/>
    <cellStyle name="20% - Accent2 6 8 3" xfId="6758"/>
    <cellStyle name="20% - Accent2 6 9" xfId="6759"/>
    <cellStyle name="20% - Accent2 6 9 2" xfId="6760"/>
    <cellStyle name="20% - Accent2 60" xfId="6761"/>
    <cellStyle name="20% - Accent2 60 2" xfId="6762"/>
    <cellStyle name="20% - Accent2 60 2 2" xfId="6763"/>
    <cellStyle name="20% - Accent2 60 3" xfId="6764"/>
    <cellStyle name="20% - Accent2 60 3 2" xfId="6765"/>
    <cellStyle name="20% - Accent2 60 4" xfId="6766"/>
    <cellStyle name="20% - Accent2 61" xfId="6767"/>
    <cellStyle name="20% - Accent2 61 2" xfId="6768"/>
    <cellStyle name="20% - Accent2 61 2 2" xfId="6769"/>
    <cellStyle name="20% - Accent2 61 3" xfId="6770"/>
    <cellStyle name="20% - Accent2 61 3 2" xfId="6771"/>
    <cellStyle name="20% - Accent2 61 4" xfId="6772"/>
    <cellStyle name="20% - Accent2 62" xfId="6773"/>
    <cellStyle name="20% - Accent2 62 2" xfId="6774"/>
    <cellStyle name="20% - Accent2 62 2 2" xfId="6775"/>
    <cellStyle name="20% - Accent2 62 3" xfId="6776"/>
    <cellStyle name="20% - Accent2 62 3 2" xfId="6777"/>
    <cellStyle name="20% - Accent2 62 4" xfId="6778"/>
    <cellStyle name="20% - Accent2 63" xfId="6779"/>
    <cellStyle name="20% - Accent2 63 2" xfId="6780"/>
    <cellStyle name="20% - Accent2 63 2 2" xfId="6781"/>
    <cellStyle name="20% - Accent2 63 3" xfId="6782"/>
    <cellStyle name="20% - Accent2 63 3 2" xfId="6783"/>
    <cellStyle name="20% - Accent2 63 4" xfId="6784"/>
    <cellStyle name="20% - Accent2 64" xfId="6785"/>
    <cellStyle name="20% - Accent2 64 2" xfId="6786"/>
    <cellStyle name="20% - Accent2 64 2 2" xfId="6787"/>
    <cellStyle name="20% - Accent2 64 3" xfId="6788"/>
    <cellStyle name="20% - Accent2 64 3 2" xfId="6789"/>
    <cellStyle name="20% - Accent2 64 4" xfId="6790"/>
    <cellStyle name="20% - Accent2 65" xfId="6791"/>
    <cellStyle name="20% - Accent2 65 2" xfId="6792"/>
    <cellStyle name="20% - Accent2 65 2 2" xfId="6793"/>
    <cellStyle name="20% - Accent2 65 3" xfId="6794"/>
    <cellStyle name="20% - Accent2 65 3 2" xfId="6795"/>
    <cellStyle name="20% - Accent2 65 4" xfId="6796"/>
    <cellStyle name="20% - Accent2 66" xfId="6797"/>
    <cellStyle name="20% - Accent2 66 2" xfId="6798"/>
    <cellStyle name="20% - Accent2 66 2 2" xfId="6799"/>
    <cellStyle name="20% - Accent2 66 3" xfId="6800"/>
    <cellStyle name="20% - Accent2 66 3 2" xfId="6801"/>
    <cellStyle name="20% - Accent2 66 4" xfId="6802"/>
    <cellStyle name="20% - Accent2 67" xfId="6803"/>
    <cellStyle name="20% - Accent2 67 2" xfId="6804"/>
    <cellStyle name="20% - Accent2 67 2 2" xfId="6805"/>
    <cellStyle name="20% - Accent2 67 3" xfId="6806"/>
    <cellStyle name="20% - Accent2 67 3 2" xfId="6807"/>
    <cellStyle name="20% - Accent2 67 4" xfId="6808"/>
    <cellStyle name="20% - Accent2 68" xfId="6809"/>
    <cellStyle name="20% - Accent2 68 2" xfId="6810"/>
    <cellStyle name="20% - Accent2 68 2 2" xfId="6811"/>
    <cellStyle name="20% - Accent2 68 3" xfId="6812"/>
    <cellStyle name="20% - Accent2 68 3 2" xfId="6813"/>
    <cellStyle name="20% - Accent2 68 4" xfId="6814"/>
    <cellStyle name="20% - Accent2 69" xfId="6815"/>
    <cellStyle name="20% - Accent2 69 2" xfId="6816"/>
    <cellStyle name="20% - Accent2 69 2 2" xfId="6817"/>
    <cellStyle name="20% - Accent2 69 3" xfId="6818"/>
    <cellStyle name="20% - Accent2 69 3 2" xfId="6819"/>
    <cellStyle name="20% - Accent2 69 4" xfId="6820"/>
    <cellStyle name="20% - Accent2 7" xfId="6821"/>
    <cellStyle name="20% - Accent2 7 10" xfId="6822"/>
    <cellStyle name="20% - Accent2 7 10 2" xfId="6823"/>
    <cellStyle name="20% - Accent2 7 11" xfId="6824"/>
    <cellStyle name="20% - Accent2 7 2" xfId="6825"/>
    <cellStyle name="20% - Accent2 7 2 2" xfId="6826"/>
    <cellStyle name="20% - Accent2 7 2 2 2" xfId="6827"/>
    <cellStyle name="20% - Accent2 7 2 2 2 2" xfId="6828"/>
    <cellStyle name="20% - Accent2 7 2 2 2 2 2" xfId="6829"/>
    <cellStyle name="20% - Accent2 7 2 2 2 2 2 2" xfId="6830"/>
    <cellStyle name="20% - Accent2 7 2 2 2 2 2 2 2" xfId="6831"/>
    <cellStyle name="20% - Accent2 7 2 2 2 2 2 3" xfId="6832"/>
    <cellStyle name="20% - Accent2 7 2 2 2 2 3" xfId="6833"/>
    <cellStyle name="20% - Accent2 7 2 2 2 2 3 2" xfId="6834"/>
    <cellStyle name="20% - Accent2 7 2 2 2 2 3 2 2" xfId="6835"/>
    <cellStyle name="20% - Accent2 7 2 2 2 2 3 3" xfId="6836"/>
    <cellStyle name="20% - Accent2 7 2 2 2 2 4" xfId="6837"/>
    <cellStyle name="20% - Accent2 7 2 2 2 2 4 2" xfId="6838"/>
    <cellStyle name="20% - Accent2 7 2 2 2 2 5" xfId="6839"/>
    <cellStyle name="20% - Accent2 7 2 2 2 3" xfId="6840"/>
    <cellStyle name="20% - Accent2 7 2 2 2 3 2" xfId="6841"/>
    <cellStyle name="20% - Accent2 7 2 2 2 3 2 2" xfId="6842"/>
    <cellStyle name="20% - Accent2 7 2 2 2 3 3" xfId="6843"/>
    <cellStyle name="20% - Accent2 7 2 2 2 4" xfId="6844"/>
    <cellStyle name="20% - Accent2 7 2 2 2 4 2" xfId="6845"/>
    <cellStyle name="20% - Accent2 7 2 2 2 4 2 2" xfId="6846"/>
    <cellStyle name="20% - Accent2 7 2 2 2 4 3" xfId="6847"/>
    <cellStyle name="20% - Accent2 7 2 2 2 5" xfId="6848"/>
    <cellStyle name="20% - Accent2 7 2 2 2 5 2" xfId="6849"/>
    <cellStyle name="20% - Accent2 7 2 2 2 6" xfId="6850"/>
    <cellStyle name="20% - Accent2 7 2 2 3" xfId="6851"/>
    <cellStyle name="20% - Accent2 7 2 2 3 2" xfId="6852"/>
    <cellStyle name="20% - Accent2 7 2 2 3 2 2" xfId="6853"/>
    <cellStyle name="20% - Accent2 7 2 2 3 2 2 2" xfId="6854"/>
    <cellStyle name="20% - Accent2 7 2 2 3 2 3" xfId="6855"/>
    <cellStyle name="20% - Accent2 7 2 2 3 3" xfId="6856"/>
    <cellStyle name="20% - Accent2 7 2 2 3 3 2" xfId="6857"/>
    <cellStyle name="20% - Accent2 7 2 2 3 3 2 2" xfId="6858"/>
    <cellStyle name="20% - Accent2 7 2 2 3 3 3" xfId="6859"/>
    <cellStyle name="20% - Accent2 7 2 2 3 4" xfId="6860"/>
    <cellStyle name="20% - Accent2 7 2 2 3 4 2" xfId="6861"/>
    <cellStyle name="20% - Accent2 7 2 2 3 5" xfId="6862"/>
    <cellStyle name="20% - Accent2 7 2 2 4" xfId="6863"/>
    <cellStyle name="20% - Accent2 7 2 2 4 2" xfId="6864"/>
    <cellStyle name="20% - Accent2 7 2 2 4 2 2" xfId="6865"/>
    <cellStyle name="20% - Accent2 7 2 2 4 3" xfId="6866"/>
    <cellStyle name="20% - Accent2 7 2 2 5" xfId="6867"/>
    <cellStyle name="20% - Accent2 7 2 2 5 2" xfId="6868"/>
    <cellStyle name="20% - Accent2 7 2 2 5 2 2" xfId="6869"/>
    <cellStyle name="20% - Accent2 7 2 2 5 3" xfId="6870"/>
    <cellStyle name="20% - Accent2 7 2 2 6" xfId="6871"/>
    <cellStyle name="20% - Accent2 7 2 2 6 2" xfId="6872"/>
    <cellStyle name="20% - Accent2 7 2 2 6 2 2" xfId="6873"/>
    <cellStyle name="20% - Accent2 7 2 2 6 3" xfId="6874"/>
    <cellStyle name="20% - Accent2 7 2 2 7" xfId="6875"/>
    <cellStyle name="20% - Accent2 7 2 2 7 2" xfId="6876"/>
    <cellStyle name="20% - Accent2 7 2 2 8" xfId="6877"/>
    <cellStyle name="20% - Accent2 7 2 3" xfId="6878"/>
    <cellStyle name="20% - Accent2 7 2 3 2" xfId="6879"/>
    <cellStyle name="20% - Accent2 7 2 3 2 2" xfId="6880"/>
    <cellStyle name="20% - Accent2 7 2 3 2 2 2" xfId="6881"/>
    <cellStyle name="20% - Accent2 7 2 3 2 2 2 2" xfId="6882"/>
    <cellStyle name="20% - Accent2 7 2 3 2 2 3" xfId="6883"/>
    <cellStyle name="20% - Accent2 7 2 3 2 3" xfId="6884"/>
    <cellStyle name="20% - Accent2 7 2 3 2 3 2" xfId="6885"/>
    <cellStyle name="20% - Accent2 7 2 3 2 3 2 2" xfId="6886"/>
    <cellStyle name="20% - Accent2 7 2 3 2 3 3" xfId="6887"/>
    <cellStyle name="20% - Accent2 7 2 3 2 4" xfId="6888"/>
    <cellStyle name="20% - Accent2 7 2 3 2 4 2" xfId="6889"/>
    <cellStyle name="20% - Accent2 7 2 3 2 5" xfId="6890"/>
    <cellStyle name="20% - Accent2 7 2 3 3" xfId="6891"/>
    <cellStyle name="20% - Accent2 7 2 3 3 2" xfId="6892"/>
    <cellStyle name="20% - Accent2 7 2 3 3 2 2" xfId="6893"/>
    <cellStyle name="20% - Accent2 7 2 3 3 3" xfId="6894"/>
    <cellStyle name="20% - Accent2 7 2 3 4" xfId="6895"/>
    <cellStyle name="20% - Accent2 7 2 3 4 2" xfId="6896"/>
    <cellStyle name="20% - Accent2 7 2 3 4 2 2" xfId="6897"/>
    <cellStyle name="20% - Accent2 7 2 3 4 3" xfId="6898"/>
    <cellStyle name="20% - Accent2 7 2 3 5" xfId="6899"/>
    <cellStyle name="20% - Accent2 7 2 3 5 2" xfId="6900"/>
    <cellStyle name="20% - Accent2 7 2 3 6" xfId="6901"/>
    <cellStyle name="20% - Accent2 7 2 4" xfId="6902"/>
    <cellStyle name="20% - Accent2 7 2 4 2" xfId="6903"/>
    <cellStyle name="20% - Accent2 7 2 4 2 2" xfId="6904"/>
    <cellStyle name="20% - Accent2 7 2 4 2 2 2" xfId="6905"/>
    <cellStyle name="20% - Accent2 7 2 4 2 3" xfId="6906"/>
    <cellStyle name="20% - Accent2 7 2 4 3" xfId="6907"/>
    <cellStyle name="20% - Accent2 7 2 4 3 2" xfId="6908"/>
    <cellStyle name="20% - Accent2 7 2 4 3 2 2" xfId="6909"/>
    <cellStyle name="20% - Accent2 7 2 4 3 3" xfId="6910"/>
    <cellStyle name="20% - Accent2 7 2 4 4" xfId="6911"/>
    <cellStyle name="20% - Accent2 7 2 4 4 2" xfId="6912"/>
    <cellStyle name="20% - Accent2 7 2 4 5" xfId="6913"/>
    <cellStyle name="20% - Accent2 7 2 5" xfId="6914"/>
    <cellStyle name="20% - Accent2 7 2 5 2" xfId="6915"/>
    <cellStyle name="20% - Accent2 7 2 5 2 2" xfId="6916"/>
    <cellStyle name="20% - Accent2 7 2 5 3" xfId="6917"/>
    <cellStyle name="20% - Accent2 7 2 6" xfId="6918"/>
    <cellStyle name="20% - Accent2 7 2 6 2" xfId="6919"/>
    <cellStyle name="20% - Accent2 7 2 6 2 2" xfId="6920"/>
    <cellStyle name="20% - Accent2 7 2 6 3" xfId="6921"/>
    <cellStyle name="20% - Accent2 7 2 7" xfId="6922"/>
    <cellStyle name="20% - Accent2 7 2 7 2" xfId="6923"/>
    <cellStyle name="20% - Accent2 7 2 7 2 2" xfId="6924"/>
    <cellStyle name="20% - Accent2 7 2 7 3" xfId="6925"/>
    <cellStyle name="20% - Accent2 7 2 8" xfId="6926"/>
    <cellStyle name="20% - Accent2 7 2 8 2" xfId="6927"/>
    <cellStyle name="20% - Accent2 7 2 9" xfId="6928"/>
    <cellStyle name="20% - Accent2 7 3" xfId="6929"/>
    <cellStyle name="20% - Accent2 7 3 2" xfId="6930"/>
    <cellStyle name="20% - Accent2 7 3 2 2" xfId="6931"/>
    <cellStyle name="20% - Accent2 7 3 2 2 2" xfId="6932"/>
    <cellStyle name="20% - Accent2 7 3 2 2 2 2" xfId="6933"/>
    <cellStyle name="20% - Accent2 7 3 2 2 2 2 2" xfId="6934"/>
    <cellStyle name="20% - Accent2 7 3 2 2 2 3" xfId="6935"/>
    <cellStyle name="20% - Accent2 7 3 2 2 3" xfId="6936"/>
    <cellStyle name="20% - Accent2 7 3 2 2 3 2" xfId="6937"/>
    <cellStyle name="20% - Accent2 7 3 2 2 3 2 2" xfId="6938"/>
    <cellStyle name="20% - Accent2 7 3 2 2 3 3" xfId="6939"/>
    <cellStyle name="20% - Accent2 7 3 2 2 4" xfId="6940"/>
    <cellStyle name="20% - Accent2 7 3 2 2 4 2" xfId="6941"/>
    <cellStyle name="20% - Accent2 7 3 2 2 5" xfId="6942"/>
    <cellStyle name="20% - Accent2 7 3 2 3" xfId="6943"/>
    <cellStyle name="20% - Accent2 7 3 2 3 2" xfId="6944"/>
    <cellStyle name="20% - Accent2 7 3 2 3 2 2" xfId="6945"/>
    <cellStyle name="20% - Accent2 7 3 2 3 3" xfId="6946"/>
    <cellStyle name="20% - Accent2 7 3 2 4" xfId="6947"/>
    <cellStyle name="20% - Accent2 7 3 2 4 2" xfId="6948"/>
    <cellStyle name="20% - Accent2 7 3 2 4 2 2" xfId="6949"/>
    <cellStyle name="20% - Accent2 7 3 2 4 3" xfId="6950"/>
    <cellStyle name="20% - Accent2 7 3 2 5" xfId="6951"/>
    <cellStyle name="20% - Accent2 7 3 2 5 2" xfId="6952"/>
    <cellStyle name="20% - Accent2 7 3 2 6" xfId="6953"/>
    <cellStyle name="20% - Accent2 7 3 3" xfId="6954"/>
    <cellStyle name="20% - Accent2 7 3 3 2" xfId="6955"/>
    <cellStyle name="20% - Accent2 7 3 3 2 2" xfId="6956"/>
    <cellStyle name="20% - Accent2 7 3 3 2 2 2" xfId="6957"/>
    <cellStyle name="20% - Accent2 7 3 3 2 3" xfId="6958"/>
    <cellStyle name="20% - Accent2 7 3 3 3" xfId="6959"/>
    <cellStyle name="20% - Accent2 7 3 3 3 2" xfId="6960"/>
    <cellStyle name="20% - Accent2 7 3 3 3 2 2" xfId="6961"/>
    <cellStyle name="20% - Accent2 7 3 3 3 3" xfId="6962"/>
    <cellStyle name="20% - Accent2 7 3 3 4" xfId="6963"/>
    <cellStyle name="20% - Accent2 7 3 3 4 2" xfId="6964"/>
    <cellStyle name="20% - Accent2 7 3 3 5" xfId="6965"/>
    <cellStyle name="20% - Accent2 7 3 4" xfId="6966"/>
    <cellStyle name="20% - Accent2 7 3 4 2" xfId="6967"/>
    <cellStyle name="20% - Accent2 7 3 4 2 2" xfId="6968"/>
    <cellStyle name="20% - Accent2 7 3 4 3" xfId="6969"/>
    <cellStyle name="20% - Accent2 7 3 5" xfId="6970"/>
    <cellStyle name="20% - Accent2 7 3 5 2" xfId="6971"/>
    <cellStyle name="20% - Accent2 7 3 5 2 2" xfId="6972"/>
    <cellStyle name="20% - Accent2 7 3 5 3" xfId="6973"/>
    <cellStyle name="20% - Accent2 7 3 6" xfId="6974"/>
    <cellStyle name="20% - Accent2 7 3 6 2" xfId="6975"/>
    <cellStyle name="20% - Accent2 7 3 6 2 2" xfId="6976"/>
    <cellStyle name="20% - Accent2 7 3 6 3" xfId="6977"/>
    <cellStyle name="20% - Accent2 7 3 7" xfId="6978"/>
    <cellStyle name="20% - Accent2 7 3 7 2" xfId="6979"/>
    <cellStyle name="20% - Accent2 7 3 8" xfId="6980"/>
    <cellStyle name="20% - Accent2 7 4" xfId="6981"/>
    <cellStyle name="20% - Accent2 7 4 2" xfId="6982"/>
    <cellStyle name="20% - Accent2 7 4 2 2" xfId="6983"/>
    <cellStyle name="20% - Accent2 7 4 2 2 2" xfId="6984"/>
    <cellStyle name="20% - Accent2 7 4 2 2 2 2" xfId="6985"/>
    <cellStyle name="20% - Accent2 7 4 2 2 3" xfId="6986"/>
    <cellStyle name="20% - Accent2 7 4 2 3" xfId="6987"/>
    <cellStyle name="20% - Accent2 7 4 2 3 2" xfId="6988"/>
    <cellStyle name="20% - Accent2 7 4 2 3 2 2" xfId="6989"/>
    <cellStyle name="20% - Accent2 7 4 2 3 3" xfId="6990"/>
    <cellStyle name="20% - Accent2 7 4 2 4" xfId="6991"/>
    <cellStyle name="20% - Accent2 7 4 2 4 2" xfId="6992"/>
    <cellStyle name="20% - Accent2 7 4 2 5" xfId="6993"/>
    <cellStyle name="20% - Accent2 7 4 3" xfId="6994"/>
    <cellStyle name="20% - Accent2 7 4 3 2" xfId="6995"/>
    <cellStyle name="20% - Accent2 7 4 3 2 2" xfId="6996"/>
    <cellStyle name="20% - Accent2 7 4 3 3" xfId="6997"/>
    <cellStyle name="20% - Accent2 7 4 4" xfId="6998"/>
    <cellStyle name="20% - Accent2 7 4 4 2" xfId="6999"/>
    <cellStyle name="20% - Accent2 7 4 4 2 2" xfId="7000"/>
    <cellStyle name="20% - Accent2 7 4 4 3" xfId="7001"/>
    <cellStyle name="20% - Accent2 7 4 5" xfId="7002"/>
    <cellStyle name="20% - Accent2 7 4 5 2" xfId="7003"/>
    <cellStyle name="20% - Accent2 7 4 6" xfId="7004"/>
    <cellStyle name="20% - Accent2 7 5" xfId="7005"/>
    <cellStyle name="20% - Accent2 7 5 2" xfId="7006"/>
    <cellStyle name="20% - Accent2 7 5 2 2" xfId="7007"/>
    <cellStyle name="20% - Accent2 7 5 2 2 2" xfId="7008"/>
    <cellStyle name="20% - Accent2 7 5 2 3" xfId="7009"/>
    <cellStyle name="20% - Accent2 7 5 3" xfId="7010"/>
    <cellStyle name="20% - Accent2 7 5 3 2" xfId="7011"/>
    <cellStyle name="20% - Accent2 7 5 3 2 2" xfId="7012"/>
    <cellStyle name="20% - Accent2 7 5 3 3" xfId="7013"/>
    <cellStyle name="20% - Accent2 7 5 4" xfId="7014"/>
    <cellStyle name="20% - Accent2 7 5 4 2" xfId="7015"/>
    <cellStyle name="20% - Accent2 7 5 5" xfId="7016"/>
    <cellStyle name="20% - Accent2 7 6" xfId="7017"/>
    <cellStyle name="20% - Accent2 7 6 2" xfId="7018"/>
    <cellStyle name="20% - Accent2 7 6 2 2" xfId="7019"/>
    <cellStyle name="20% - Accent2 7 6 3" xfId="7020"/>
    <cellStyle name="20% - Accent2 7 7" xfId="7021"/>
    <cellStyle name="20% - Accent2 7 7 2" xfId="7022"/>
    <cellStyle name="20% - Accent2 7 7 2 2" xfId="7023"/>
    <cellStyle name="20% - Accent2 7 7 3" xfId="7024"/>
    <cellStyle name="20% - Accent2 7 8" xfId="7025"/>
    <cellStyle name="20% - Accent2 7 8 2" xfId="7026"/>
    <cellStyle name="20% - Accent2 7 8 2 2" xfId="7027"/>
    <cellStyle name="20% - Accent2 7 8 3" xfId="7028"/>
    <cellStyle name="20% - Accent2 7 9" xfId="7029"/>
    <cellStyle name="20% - Accent2 7 9 2" xfId="7030"/>
    <cellStyle name="20% - Accent2 70" xfId="7031"/>
    <cellStyle name="20% - Accent2 70 2" xfId="7032"/>
    <cellStyle name="20% - Accent2 70 2 2" xfId="7033"/>
    <cellStyle name="20% - Accent2 70 3" xfId="7034"/>
    <cellStyle name="20% - Accent2 70 3 2" xfId="7035"/>
    <cellStyle name="20% - Accent2 70 4" xfId="7036"/>
    <cellStyle name="20% - Accent2 71" xfId="7037"/>
    <cellStyle name="20% - Accent2 71 2" xfId="7038"/>
    <cellStyle name="20% - Accent2 71 2 2" xfId="7039"/>
    <cellStyle name="20% - Accent2 71 3" xfId="7040"/>
    <cellStyle name="20% - Accent2 71 3 2" xfId="7041"/>
    <cellStyle name="20% - Accent2 71 4" xfId="7042"/>
    <cellStyle name="20% - Accent2 72" xfId="7043"/>
    <cellStyle name="20% - Accent2 72 2" xfId="7044"/>
    <cellStyle name="20% - Accent2 72 2 2" xfId="7045"/>
    <cellStyle name="20% - Accent2 72 3" xfId="7046"/>
    <cellStyle name="20% - Accent2 72 3 2" xfId="7047"/>
    <cellStyle name="20% - Accent2 72 4" xfId="7048"/>
    <cellStyle name="20% - Accent2 73" xfId="7049"/>
    <cellStyle name="20% - Accent2 73 2" xfId="7050"/>
    <cellStyle name="20% - Accent2 73 2 2" xfId="7051"/>
    <cellStyle name="20% - Accent2 73 3" xfId="7052"/>
    <cellStyle name="20% - Accent2 73 3 2" xfId="7053"/>
    <cellStyle name="20% - Accent2 73 4" xfId="7054"/>
    <cellStyle name="20% - Accent2 74" xfId="7055"/>
    <cellStyle name="20% - Accent2 74 2" xfId="7056"/>
    <cellStyle name="20% - Accent2 74 2 2" xfId="7057"/>
    <cellStyle name="20% - Accent2 74 3" xfId="7058"/>
    <cellStyle name="20% - Accent2 74 3 2" xfId="7059"/>
    <cellStyle name="20% - Accent2 74 4" xfId="7060"/>
    <cellStyle name="20% - Accent2 75" xfId="7061"/>
    <cellStyle name="20% - Accent2 75 2" xfId="7062"/>
    <cellStyle name="20% - Accent2 75 2 2" xfId="7063"/>
    <cellStyle name="20% - Accent2 75 3" xfId="7064"/>
    <cellStyle name="20% - Accent2 75 3 2" xfId="7065"/>
    <cellStyle name="20% - Accent2 75 4" xfId="7066"/>
    <cellStyle name="20% - Accent2 76" xfId="7067"/>
    <cellStyle name="20% - Accent2 76 2" xfId="7068"/>
    <cellStyle name="20% - Accent2 76 2 2" xfId="7069"/>
    <cellStyle name="20% - Accent2 76 3" xfId="7070"/>
    <cellStyle name="20% - Accent2 76 3 2" xfId="7071"/>
    <cellStyle name="20% - Accent2 76 4" xfId="7072"/>
    <cellStyle name="20% - Accent2 77" xfId="7073"/>
    <cellStyle name="20% - Accent2 77 2" xfId="7074"/>
    <cellStyle name="20% - Accent2 77 2 2" xfId="7075"/>
    <cellStyle name="20% - Accent2 77 3" xfId="7076"/>
    <cellStyle name="20% - Accent2 77 3 2" xfId="7077"/>
    <cellStyle name="20% - Accent2 77 4" xfId="7078"/>
    <cellStyle name="20% - Accent2 78" xfId="7079"/>
    <cellStyle name="20% - Accent2 78 2" xfId="7080"/>
    <cellStyle name="20% - Accent2 78 2 2" xfId="7081"/>
    <cellStyle name="20% - Accent2 78 3" xfId="7082"/>
    <cellStyle name="20% - Accent2 78 3 2" xfId="7083"/>
    <cellStyle name="20% - Accent2 78 4" xfId="7084"/>
    <cellStyle name="20% - Accent2 79" xfId="7085"/>
    <cellStyle name="20% - Accent2 79 2" xfId="7086"/>
    <cellStyle name="20% - Accent2 79 2 2" xfId="7087"/>
    <cellStyle name="20% - Accent2 79 3" xfId="7088"/>
    <cellStyle name="20% - Accent2 79 3 2" xfId="7089"/>
    <cellStyle name="20% - Accent2 79 4" xfId="7090"/>
    <cellStyle name="20% - Accent2 8" xfId="7091"/>
    <cellStyle name="20% - Accent2 8 10" xfId="7092"/>
    <cellStyle name="20% - Accent2 8 10 2" xfId="7093"/>
    <cellStyle name="20% - Accent2 8 11" xfId="7094"/>
    <cellStyle name="20% - Accent2 8 2" xfId="7095"/>
    <cellStyle name="20% - Accent2 8 2 2" xfId="7096"/>
    <cellStyle name="20% - Accent2 8 2 2 2" xfId="7097"/>
    <cellStyle name="20% - Accent2 8 2 2 2 2" xfId="7098"/>
    <cellStyle name="20% - Accent2 8 2 2 2 2 2" xfId="7099"/>
    <cellStyle name="20% - Accent2 8 2 2 2 2 2 2" xfId="7100"/>
    <cellStyle name="20% - Accent2 8 2 2 2 2 2 2 2" xfId="7101"/>
    <cellStyle name="20% - Accent2 8 2 2 2 2 2 3" xfId="7102"/>
    <cellStyle name="20% - Accent2 8 2 2 2 2 3" xfId="7103"/>
    <cellStyle name="20% - Accent2 8 2 2 2 2 3 2" xfId="7104"/>
    <cellStyle name="20% - Accent2 8 2 2 2 2 3 2 2" xfId="7105"/>
    <cellStyle name="20% - Accent2 8 2 2 2 2 3 3" xfId="7106"/>
    <cellStyle name="20% - Accent2 8 2 2 2 2 4" xfId="7107"/>
    <cellStyle name="20% - Accent2 8 2 2 2 2 4 2" xfId="7108"/>
    <cellStyle name="20% - Accent2 8 2 2 2 2 5" xfId="7109"/>
    <cellStyle name="20% - Accent2 8 2 2 2 3" xfId="7110"/>
    <cellStyle name="20% - Accent2 8 2 2 2 3 2" xfId="7111"/>
    <cellStyle name="20% - Accent2 8 2 2 2 3 2 2" xfId="7112"/>
    <cellStyle name="20% - Accent2 8 2 2 2 3 3" xfId="7113"/>
    <cellStyle name="20% - Accent2 8 2 2 2 4" xfId="7114"/>
    <cellStyle name="20% - Accent2 8 2 2 2 4 2" xfId="7115"/>
    <cellStyle name="20% - Accent2 8 2 2 2 4 2 2" xfId="7116"/>
    <cellStyle name="20% - Accent2 8 2 2 2 4 3" xfId="7117"/>
    <cellStyle name="20% - Accent2 8 2 2 2 5" xfId="7118"/>
    <cellStyle name="20% - Accent2 8 2 2 2 5 2" xfId="7119"/>
    <cellStyle name="20% - Accent2 8 2 2 2 6" xfId="7120"/>
    <cellStyle name="20% - Accent2 8 2 2 3" xfId="7121"/>
    <cellStyle name="20% - Accent2 8 2 2 3 2" xfId="7122"/>
    <cellStyle name="20% - Accent2 8 2 2 3 2 2" xfId="7123"/>
    <cellStyle name="20% - Accent2 8 2 2 3 2 2 2" xfId="7124"/>
    <cellStyle name="20% - Accent2 8 2 2 3 2 3" xfId="7125"/>
    <cellStyle name="20% - Accent2 8 2 2 3 3" xfId="7126"/>
    <cellStyle name="20% - Accent2 8 2 2 3 3 2" xfId="7127"/>
    <cellStyle name="20% - Accent2 8 2 2 3 3 2 2" xfId="7128"/>
    <cellStyle name="20% - Accent2 8 2 2 3 3 3" xfId="7129"/>
    <cellStyle name="20% - Accent2 8 2 2 3 4" xfId="7130"/>
    <cellStyle name="20% - Accent2 8 2 2 3 4 2" xfId="7131"/>
    <cellStyle name="20% - Accent2 8 2 2 3 5" xfId="7132"/>
    <cellStyle name="20% - Accent2 8 2 2 4" xfId="7133"/>
    <cellStyle name="20% - Accent2 8 2 2 4 2" xfId="7134"/>
    <cellStyle name="20% - Accent2 8 2 2 4 2 2" xfId="7135"/>
    <cellStyle name="20% - Accent2 8 2 2 4 3" xfId="7136"/>
    <cellStyle name="20% - Accent2 8 2 2 5" xfId="7137"/>
    <cellStyle name="20% - Accent2 8 2 2 5 2" xfId="7138"/>
    <cellStyle name="20% - Accent2 8 2 2 5 2 2" xfId="7139"/>
    <cellStyle name="20% - Accent2 8 2 2 5 3" xfId="7140"/>
    <cellStyle name="20% - Accent2 8 2 2 6" xfId="7141"/>
    <cellStyle name="20% - Accent2 8 2 2 6 2" xfId="7142"/>
    <cellStyle name="20% - Accent2 8 2 2 6 2 2" xfId="7143"/>
    <cellStyle name="20% - Accent2 8 2 2 6 3" xfId="7144"/>
    <cellStyle name="20% - Accent2 8 2 2 7" xfId="7145"/>
    <cellStyle name="20% - Accent2 8 2 2 7 2" xfId="7146"/>
    <cellStyle name="20% - Accent2 8 2 2 8" xfId="7147"/>
    <cellStyle name="20% - Accent2 8 2 3" xfId="7148"/>
    <cellStyle name="20% - Accent2 8 2 3 2" xfId="7149"/>
    <cellStyle name="20% - Accent2 8 2 3 2 2" xfId="7150"/>
    <cellStyle name="20% - Accent2 8 2 3 2 2 2" xfId="7151"/>
    <cellStyle name="20% - Accent2 8 2 3 2 2 2 2" xfId="7152"/>
    <cellStyle name="20% - Accent2 8 2 3 2 2 3" xfId="7153"/>
    <cellStyle name="20% - Accent2 8 2 3 2 3" xfId="7154"/>
    <cellStyle name="20% - Accent2 8 2 3 2 3 2" xfId="7155"/>
    <cellStyle name="20% - Accent2 8 2 3 2 3 2 2" xfId="7156"/>
    <cellStyle name="20% - Accent2 8 2 3 2 3 3" xfId="7157"/>
    <cellStyle name="20% - Accent2 8 2 3 2 4" xfId="7158"/>
    <cellStyle name="20% - Accent2 8 2 3 2 4 2" xfId="7159"/>
    <cellStyle name="20% - Accent2 8 2 3 2 5" xfId="7160"/>
    <cellStyle name="20% - Accent2 8 2 3 3" xfId="7161"/>
    <cellStyle name="20% - Accent2 8 2 3 3 2" xfId="7162"/>
    <cellStyle name="20% - Accent2 8 2 3 3 2 2" xfId="7163"/>
    <cellStyle name="20% - Accent2 8 2 3 3 3" xfId="7164"/>
    <cellStyle name="20% - Accent2 8 2 3 4" xfId="7165"/>
    <cellStyle name="20% - Accent2 8 2 3 4 2" xfId="7166"/>
    <cellStyle name="20% - Accent2 8 2 3 4 2 2" xfId="7167"/>
    <cellStyle name="20% - Accent2 8 2 3 4 3" xfId="7168"/>
    <cellStyle name="20% - Accent2 8 2 3 5" xfId="7169"/>
    <cellStyle name="20% - Accent2 8 2 3 5 2" xfId="7170"/>
    <cellStyle name="20% - Accent2 8 2 3 6" xfId="7171"/>
    <cellStyle name="20% - Accent2 8 2 4" xfId="7172"/>
    <cellStyle name="20% - Accent2 8 2 4 2" xfId="7173"/>
    <cellStyle name="20% - Accent2 8 2 4 2 2" xfId="7174"/>
    <cellStyle name="20% - Accent2 8 2 4 2 2 2" xfId="7175"/>
    <cellStyle name="20% - Accent2 8 2 4 2 3" xfId="7176"/>
    <cellStyle name="20% - Accent2 8 2 4 3" xfId="7177"/>
    <cellStyle name="20% - Accent2 8 2 4 3 2" xfId="7178"/>
    <cellStyle name="20% - Accent2 8 2 4 3 2 2" xfId="7179"/>
    <cellStyle name="20% - Accent2 8 2 4 3 3" xfId="7180"/>
    <cellStyle name="20% - Accent2 8 2 4 4" xfId="7181"/>
    <cellStyle name="20% - Accent2 8 2 4 4 2" xfId="7182"/>
    <cellStyle name="20% - Accent2 8 2 4 5" xfId="7183"/>
    <cellStyle name="20% - Accent2 8 2 5" xfId="7184"/>
    <cellStyle name="20% - Accent2 8 2 5 2" xfId="7185"/>
    <cellStyle name="20% - Accent2 8 2 5 2 2" xfId="7186"/>
    <cellStyle name="20% - Accent2 8 2 5 3" xfId="7187"/>
    <cellStyle name="20% - Accent2 8 2 6" xfId="7188"/>
    <cellStyle name="20% - Accent2 8 2 6 2" xfId="7189"/>
    <cellStyle name="20% - Accent2 8 2 6 2 2" xfId="7190"/>
    <cellStyle name="20% - Accent2 8 2 6 3" xfId="7191"/>
    <cellStyle name="20% - Accent2 8 2 7" xfId="7192"/>
    <cellStyle name="20% - Accent2 8 2 7 2" xfId="7193"/>
    <cellStyle name="20% - Accent2 8 2 7 2 2" xfId="7194"/>
    <cellStyle name="20% - Accent2 8 2 7 3" xfId="7195"/>
    <cellStyle name="20% - Accent2 8 2 8" xfId="7196"/>
    <cellStyle name="20% - Accent2 8 2 8 2" xfId="7197"/>
    <cellStyle name="20% - Accent2 8 2 9" xfId="7198"/>
    <cellStyle name="20% - Accent2 8 3" xfId="7199"/>
    <cellStyle name="20% - Accent2 8 3 2" xfId="7200"/>
    <cellStyle name="20% - Accent2 8 3 2 2" xfId="7201"/>
    <cellStyle name="20% - Accent2 8 3 2 2 2" xfId="7202"/>
    <cellStyle name="20% - Accent2 8 3 2 2 2 2" xfId="7203"/>
    <cellStyle name="20% - Accent2 8 3 2 2 2 2 2" xfId="7204"/>
    <cellStyle name="20% - Accent2 8 3 2 2 2 3" xfId="7205"/>
    <cellStyle name="20% - Accent2 8 3 2 2 3" xfId="7206"/>
    <cellStyle name="20% - Accent2 8 3 2 2 3 2" xfId="7207"/>
    <cellStyle name="20% - Accent2 8 3 2 2 3 2 2" xfId="7208"/>
    <cellStyle name="20% - Accent2 8 3 2 2 3 3" xfId="7209"/>
    <cellStyle name="20% - Accent2 8 3 2 2 4" xfId="7210"/>
    <cellStyle name="20% - Accent2 8 3 2 2 4 2" xfId="7211"/>
    <cellStyle name="20% - Accent2 8 3 2 2 5" xfId="7212"/>
    <cellStyle name="20% - Accent2 8 3 2 3" xfId="7213"/>
    <cellStyle name="20% - Accent2 8 3 2 3 2" xfId="7214"/>
    <cellStyle name="20% - Accent2 8 3 2 3 2 2" xfId="7215"/>
    <cellStyle name="20% - Accent2 8 3 2 3 3" xfId="7216"/>
    <cellStyle name="20% - Accent2 8 3 2 4" xfId="7217"/>
    <cellStyle name="20% - Accent2 8 3 2 4 2" xfId="7218"/>
    <cellStyle name="20% - Accent2 8 3 2 4 2 2" xfId="7219"/>
    <cellStyle name="20% - Accent2 8 3 2 4 3" xfId="7220"/>
    <cellStyle name="20% - Accent2 8 3 2 5" xfId="7221"/>
    <cellStyle name="20% - Accent2 8 3 2 5 2" xfId="7222"/>
    <cellStyle name="20% - Accent2 8 3 2 6" xfId="7223"/>
    <cellStyle name="20% - Accent2 8 3 3" xfId="7224"/>
    <cellStyle name="20% - Accent2 8 3 3 2" xfId="7225"/>
    <cellStyle name="20% - Accent2 8 3 3 2 2" xfId="7226"/>
    <cellStyle name="20% - Accent2 8 3 3 2 2 2" xfId="7227"/>
    <cellStyle name="20% - Accent2 8 3 3 2 3" xfId="7228"/>
    <cellStyle name="20% - Accent2 8 3 3 3" xfId="7229"/>
    <cellStyle name="20% - Accent2 8 3 3 3 2" xfId="7230"/>
    <cellStyle name="20% - Accent2 8 3 3 3 2 2" xfId="7231"/>
    <cellStyle name="20% - Accent2 8 3 3 3 3" xfId="7232"/>
    <cellStyle name="20% - Accent2 8 3 3 4" xfId="7233"/>
    <cellStyle name="20% - Accent2 8 3 3 4 2" xfId="7234"/>
    <cellStyle name="20% - Accent2 8 3 3 5" xfId="7235"/>
    <cellStyle name="20% - Accent2 8 3 4" xfId="7236"/>
    <cellStyle name="20% - Accent2 8 3 4 2" xfId="7237"/>
    <cellStyle name="20% - Accent2 8 3 4 2 2" xfId="7238"/>
    <cellStyle name="20% - Accent2 8 3 4 3" xfId="7239"/>
    <cellStyle name="20% - Accent2 8 3 5" xfId="7240"/>
    <cellStyle name="20% - Accent2 8 3 5 2" xfId="7241"/>
    <cellStyle name="20% - Accent2 8 3 5 2 2" xfId="7242"/>
    <cellStyle name="20% - Accent2 8 3 5 3" xfId="7243"/>
    <cellStyle name="20% - Accent2 8 3 6" xfId="7244"/>
    <cellStyle name="20% - Accent2 8 3 6 2" xfId="7245"/>
    <cellStyle name="20% - Accent2 8 3 6 2 2" xfId="7246"/>
    <cellStyle name="20% - Accent2 8 3 6 3" xfId="7247"/>
    <cellStyle name="20% - Accent2 8 3 7" xfId="7248"/>
    <cellStyle name="20% - Accent2 8 3 7 2" xfId="7249"/>
    <cellStyle name="20% - Accent2 8 3 8" xfId="7250"/>
    <cellStyle name="20% - Accent2 8 4" xfId="7251"/>
    <cellStyle name="20% - Accent2 8 4 2" xfId="7252"/>
    <cellStyle name="20% - Accent2 8 4 2 2" xfId="7253"/>
    <cellStyle name="20% - Accent2 8 4 2 2 2" xfId="7254"/>
    <cellStyle name="20% - Accent2 8 4 2 2 2 2" xfId="7255"/>
    <cellStyle name="20% - Accent2 8 4 2 2 3" xfId="7256"/>
    <cellStyle name="20% - Accent2 8 4 2 3" xfId="7257"/>
    <cellStyle name="20% - Accent2 8 4 2 3 2" xfId="7258"/>
    <cellStyle name="20% - Accent2 8 4 2 3 2 2" xfId="7259"/>
    <cellStyle name="20% - Accent2 8 4 2 3 3" xfId="7260"/>
    <cellStyle name="20% - Accent2 8 4 2 4" xfId="7261"/>
    <cellStyle name="20% - Accent2 8 4 2 4 2" xfId="7262"/>
    <cellStyle name="20% - Accent2 8 4 2 5" xfId="7263"/>
    <cellStyle name="20% - Accent2 8 4 3" xfId="7264"/>
    <cellStyle name="20% - Accent2 8 4 3 2" xfId="7265"/>
    <cellStyle name="20% - Accent2 8 4 3 2 2" xfId="7266"/>
    <cellStyle name="20% - Accent2 8 4 3 3" xfId="7267"/>
    <cellStyle name="20% - Accent2 8 4 4" xfId="7268"/>
    <cellStyle name="20% - Accent2 8 4 4 2" xfId="7269"/>
    <cellStyle name="20% - Accent2 8 4 4 2 2" xfId="7270"/>
    <cellStyle name="20% - Accent2 8 4 4 3" xfId="7271"/>
    <cellStyle name="20% - Accent2 8 4 5" xfId="7272"/>
    <cellStyle name="20% - Accent2 8 4 5 2" xfId="7273"/>
    <cellStyle name="20% - Accent2 8 4 6" xfId="7274"/>
    <cellStyle name="20% - Accent2 8 5" xfId="7275"/>
    <cellStyle name="20% - Accent2 8 5 2" xfId="7276"/>
    <cellStyle name="20% - Accent2 8 5 2 2" xfId="7277"/>
    <cellStyle name="20% - Accent2 8 5 2 2 2" xfId="7278"/>
    <cellStyle name="20% - Accent2 8 5 2 3" xfId="7279"/>
    <cellStyle name="20% - Accent2 8 5 3" xfId="7280"/>
    <cellStyle name="20% - Accent2 8 5 3 2" xfId="7281"/>
    <cellStyle name="20% - Accent2 8 5 3 2 2" xfId="7282"/>
    <cellStyle name="20% - Accent2 8 5 3 3" xfId="7283"/>
    <cellStyle name="20% - Accent2 8 5 4" xfId="7284"/>
    <cellStyle name="20% - Accent2 8 5 4 2" xfId="7285"/>
    <cellStyle name="20% - Accent2 8 5 5" xfId="7286"/>
    <cellStyle name="20% - Accent2 8 6" xfId="7287"/>
    <cellStyle name="20% - Accent2 8 6 2" xfId="7288"/>
    <cellStyle name="20% - Accent2 8 6 2 2" xfId="7289"/>
    <cellStyle name="20% - Accent2 8 6 3" xfId="7290"/>
    <cellStyle name="20% - Accent2 8 7" xfId="7291"/>
    <cellStyle name="20% - Accent2 8 7 2" xfId="7292"/>
    <cellStyle name="20% - Accent2 8 7 2 2" xfId="7293"/>
    <cellStyle name="20% - Accent2 8 7 3" xfId="7294"/>
    <cellStyle name="20% - Accent2 8 8" xfId="7295"/>
    <cellStyle name="20% - Accent2 8 8 2" xfId="7296"/>
    <cellStyle name="20% - Accent2 8 8 2 2" xfId="7297"/>
    <cellStyle name="20% - Accent2 8 8 3" xfId="7298"/>
    <cellStyle name="20% - Accent2 8 9" xfId="7299"/>
    <cellStyle name="20% - Accent2 8 9 2" xfId="7300"/>
    <cellStyle name="20% - Accent2 80" xfId="7301"/>
    <cellStyle name="20% - Accent2 80 2" xfId="7302"/>
    <cellStyle name="20% - Accent2 80 2 2" xfId="7303"/>
    <cellStyle name="20% - Accent2 80 3" xfId="7304"/>
    <cellStyle name="20% - Accent2 81" xfId="7305"/>
    <cellStyle name="20% - Accent2 81 2" xfId="7306"/>
    <cellStyle name="20% - Accent2 82" xfId="7307"/>
    <cellStyle name="20% - Accent2 82 2" xfId="7308"/>
    <cellStyle name="20% - Accent2 83" xfId="7309"/>
    <cellStyle name="20% - Accent2 83 2" xfId="7310"/>
    <cellStyle name="20% - Accent2 84" xfId="7311"/>
    <cellStyle name="20% - Accent2 84 2" xfId="7312"/>
    <cellStyle name="20% - Accent2 85" xfId="7313"/>
    <cellStyle name="20% - Accent2 85 2" xfId="7314"/>
    <cellStyle name="20% - Accent2 86" xfId="7315"/>
    <cellStyle name="20% - Accent2 86 2" xfId="7316"/>
    <cellStyle name="20% - Accent2 87" xfId="7317"/>
    <cellStyle name="20% - Accent2 87 2" xfId="7318"/>
    <cellStyle name="20% - Accent2 88" xfId="7319"/>
    <cellStyle name="20% - Accent2 88 2" xfId="7320"/>
    <cellStyle name="20% - Accent2 89" xfId="7321"/>
    <cellStyle name="20% - Accent2 89 2" xfId="7322"/>
    <cellStyle name="20% - Accent2 9" xfId="7323"/>
    <cellStyle name="20% - Accent2 9 10" xfId="7324"/>
    <cellStyle name="20% - Accent2 9 2" xfId="7325"/>
    <cellStyle name="20% - Accent2 9 2 2" xfId="7326"/>
    <cellStyle name="20% - Accent2 9 2 2 2" xfId="7327"/>
    <cellStyle name="20% - Accent2 9 2 2 2 2" xfId="7328"/>
    <cellStyle name="20% - Accent2 9 2 2 2 2 2" xfId="7329"/>
    <cellStyle name="20% - Accent2 9 2 2 2 2 2 2" xfId="7330"/>
    <cellStyle name="20% - Accent2 9 2 2 2 2 2 2 2" xfId="7331"/>
    <cellStyle name="20% - Accent2 9 2 2 2 2 2 3" xfId="7332"/>
    <cellStyle name="20% - Accent2 9 2 2 2 2 3" xfId="7333"/>
    <cellStyle name="20% - Accent2 9 2 2 2 2 3 2" xfId="7334"/>
    <cellStyle name="20% - Accent2 9 2 2 2 2 3 2 2" xfId="7335"/>
    <cellStyle name="20% - Accent2 9 2 2 2 2 3 3" xfId="7336"/>
    <cellStyle name="20% - Accent2 9 2 2 2 2 4" xfId="7337"/>
    <cellStyle name="20% - Accent2 9 2 2 2 2 4 2" xfId="7338"/>
    <cellStyle name="20% - Accent2 9 2 2 2 2 5" xfId="7339"/>
    <cellStyle name="20% - Accent2 9 2 2 2 3" xfId="7340"/>
    <cellStyle name="20% - Accent2 9 2 2 2 3 2" xfId="7341"/>
    <cellStyle name="20% - Accent2 9 2 2 2 3 2 2" xfId="7342"/>
    <cellStyle name="20% - Accent2 9 2 2 2 3 3" xfId="7343"/>
    <cellStyle name="20% - Accent2 9 2 2 2 4" xfId="7344"/>
    <cellStyle name="20% - Accent2 9 2 2 2 4 2" xfId="7345"/>
    <cellStyle name="20% - Accent2 9 2 2 2 4 2 2" xfId="7346"/>
    <cellStyle name="20% - Accent2 9 2 2 2 4 3" xfId="7347"/>
    <cellStyle name="20% - Accent2 9 2 2 2 5" xfId="7348"/>
    <cellStyle name="20% - Accent2 9 2 2 2 5 2" xfId="7349"/>
    <cellStyle name="20% - Accent2 9 2 2 2 6" xfId="7350"/>
    <cellStyle name="20% - Accent2 9 2 2 3" xfId="7351"/>
    <cellStyle name="20% - Accent2 9 2 2 3 2" xfId="7352"/>
    <cellStyle name="20% - Accent2 9 2 2 3 2 2" xfId="7353"/>
    <cellStyle name="20% - Accent2 9 2 2 3 2 2 2" xfId="7354"/>
    <cellStyle name="20% - Accent2 9 2 2 3 2 3" xfId="7355"/>
    <cellStyle name="20% - Accent2 9 2 2 3 3" xfId="7356"/>
    <cellStyle name="20% - Accent2 9 2 2 3 3 2" xfId="7357"/>
    <cellStyle name="20% - Accent2 9 2 2 3 3 2 2" xfId="7358"/>
    <cellStyle name="20% - Accent2 9 2 2 3 3 3" xfId="7359"/>
    <cellStyle name="20% - Accent2 9 2 2 3 4" xfId="7360"/>
    <cellStyle name="20% - Accent2 9 2 2 3 4 2" xfId="7361"/>
    <cellStyle name="20% - Accent2 9 2 2 3 5" xfId="7362"/>
    <cellStyle name="20% - Accent2 9 2 2 4" xfId="7363"/>
    <cellStyle name="20% - Accent2 9 2 2 4 2" xfId="7364"/>
    <cellStyle name="20% - Accent2 9 2 2 4 2 2" xfId="7365"/>
    <cellStyle name="20% - Accent2 9 2 2 4 3" xfId="7366"/>
    <cellStyle name="20% - Accent2 9 2 2 5" xfId="7367"/>
    <cellStyle name="20% - Accent2 9 2 2 5 2" xfId="7368"/>
    <cellStyle name="20% - Accent2 9 2 2 5 2 2" xfId="7369"/>
    <cellStyle name="20% - Accent2 9 2 2 5 3" xfId="7370"/>
    <cellStyle name="20% - Accent2 9 2 2 6" xfId="7371"/>
    <cellStyle name="20% - Accent2 9 2 2 6 2" xfId="7372"/>
    <cellStyle name="20% - Accent2 9 2 2 6 2 2" xfId="7373"/>
    <cellStyle name="20% - Accent2 9 2 2 6 3" xfId="7374"/>
    <cellStyle name="20% - Accent2 9 2 2 7" xfId="7375"/>
    <cellStyle name="20% - Accent2 9 2 2 7 2" xfId="7376"/>
    <cellStyle name="20% - Accent2 9 2 2 8" xfId="7377"/>
    <cellStyle name="20% - Accent2 9 2 3" xfId="7378"/>
    <cellStyle name="20% - Accent2 9 2 3 2" xfId="7379"/>
    <cellStyle name="20% - Accent2 9 2 3 2 2" xfId="7380"/>
    <cellStyle name="20% - Accent2 9 2 3 2 2 2" xfId="7381"/>
    <cellStyle name="20% - Accent2 9 2 3 2 2 2 2" xfId="7382"/>
    <cellStyle name="20% - Accent2 9 2 3 2 2 3" xfId="7383"/>
    <cellStyle name="20% - Accent2 9 2 3 2 3" xfId="7384"/>
    <cellStyle name="20% - Accent2 9 2 3 2 3 2" xfId="7385"/>
    <cellStyle name="20% - Accent2 9 2 3 2 3 2 2" xfId="7386"/>
    <cellStyle name="20% - Accent2 9 2 3 2 3 3" xfId="7387"/>
    <cellStyle name="20% - Accent2 9 2 3 2 4" xfId="7388"/>
    <cellStyle name="20% - Accent2 9 2 3 2 4 2" xfId="7389"/>
    <cellStyle name="20% - Accent2 9 2 3 2 5" xfId="7390"/>
    <cellStyle name="20% - Accent2 9 2 3 3" xfId="7391"/>
    <cellStyle name="20% - Accent2 9 2 3 3 2" xfId="7392"/>
    <cellStyle name="20% - Accent2 9 2 3 3 2 2" xfId="7393"/>
    <cellStyle name="20% - Accent2 9 2 3 3 3" xfId="7394"/>
    <cellStyle name="20% - Accent2 9 2 3 4" xfId="7395"/>
    <cellStyle name="20% - Accent2 9 2 3 4 2" xfId="7396"/>
    <cellStyle name="20% - Accent2 9 2 3 4 2 2" xfId="7397"/>
    <cellStyle name="20% - Accent2 9 2 3 4 3" xfId="7398"/>
    <cellStyle name="20% - Accent2 9 2 3 5" xfId="7399"/>
    <cellStyle name="20% - Accent2 9 2 3 5 2" xfId="7400"/>
    <cellStyle name="20% - Accent2 9 2 3 6" xfId="7401"/>
    <cellStyle name="20% - Accent2 9 2 4" xfId="7402"/>
    <cellStyle name="20% - Accent2 9 2 4 2" xfId="7403"/>
    <cellStyle name="20% - Accent2 9 2 4 2 2" xfId="7404"/>
    <cellStyle name="20% - Accent2 9 2 4 2 2 2" xfId="7405"/>
    <cellStyle name="20% - Accent2 9 2 4 2 3" xfId="7406"/>
    <cellStyle name="20% - Accent2 9 2 4 3" xfId="7407"/>
    <cellStyle name="20% - Accent2 9 2 4 3 2" xfId="7408"/>
    <cellStyle name="20% - Accent2 9 2 4 3 2 2" xfId="7409"/>
    <cellStyle name="20% - Accent2 9 2 4 3 3" xfId="7410"/>
    <cellStyle name="20% - Accent2 9 2 4 4" xfId="7411"/>
    <cellStyle name="20% - Accent2 9 2 4 4 2" xfId="7412"/>
    <cellStyle name="20% - Accent2 9 2 4 5" xfId="7413"/>
    <cellStyle name="20% - Accent2 9 2 5" xfId="7414"/>
    <cellStyle name="20% - Accent2 9 2 5 2" xfId="7415"/>
    <cellStyle name="20% - Accent2 9 2 5 2 2" xfId="7416"/>
    <cellStyle name="20% - Accent2 9 2 5 3" xfId="7417"/>
    <cellStyle name="20% - Accent2 9 2 6" xfId="7418"/>
    <cellStyle name="20% - Accent2 9 2 6 2" xfId="7419"/>
    <cellStyle name="20% - Accent2 9 2 6 2 2" xfId="7420"/>
    <cellStyle name="20% - Accent2 9 2 6 3" xfId="7421"/>
    <cellStyle name="20% - Accent2 9 2 7" xfId="7422"/>
    <cellStyle name="20% - Accent2 9 2 7 2" xfId="7423"/>
    <cellStyle name="20% - Accent2 9 2 7 2 2" xfId="7424"/>
    <cellStyle name="20% - Accent2 9 2 7 3" xfId="7425"/>
    <cellStyle name="20% - Accent2 9 2 8" xfId="7426"/>
    <cellStyle name="20% - Accent2 9 2 8 2" xfId="7427"/>
    <cellStyle name="20% - Accent2 9 2 9" xfId="7428"/>
    <cellStyle name="20% - Accent2 9 3" xfId="7429"/>
    <cellStyle name="20% - Accent2 9 3 2" xfId="7430"/>
    <cellStyle name="20% - Accent2 9 3 2 2" xfId="7431"/>
    <cellStyle name="20% - Accent2 9 3 2 2 2" xfId="7432"/>
    <cellStyle name="20% - Accent2 9 3 2 2 2 2" xfId="7433"/>
    <cellStyle name="20% - Accent2 9 3 2 2 2 2 2" xfId="7434"/>
    <cellStyle name="20% - Accent2 9 3 2 2 2 3" xfId="7435"/>
    <cellStyle name="20% - Accent2 9 3 2 2 3" xfId="7436"/>
    <cellStyle name="20% - Accent2 9 3 2 2 3 2" xfId="7437"/>
    <cellStyle name="20% - Accent2 9 3 2 2 3 2 2" xfId="7438"/>
    <cellStyle name="20% - Accent2 9 3 2 2 3 3" xfId="7439"/>
    <cellStyle name="20% - Accent2 9 3 2 2 4" xfId="7440"/>
    <cellStyle name="20% - Accent2 9 3 2 2 4 2" xfId="7441"/>
    <cellStyle name="20% - Accent2 9 3 2 2 5" xfId="7442"/>
    <cellStyle name="20% - Accent2 9 3 2 3" xfId="7443"/>
    <cellStyle name="20% - Accent2 9 3 2 3 2" xfId="7444"/>
    <cellStyle name="20% - Accent2 9 3 2 3 2 2" xfId="7445"/>
    <cellStyle name="20% - Accent2 9 3 2 3 3" xfId="7446"/>
    <cellStyle name="20% - Accent2 9 3 2 4" xfId="7447"/>
    <cellStyle name="20% - Accent2 9 3 2 4 2" xfId="7448"/>
    <cellStyle name="20% - Accent2 9 3 2 4 2 2" xfId="7449"/>
    <cellStyle name="20% - Accent2 9 3 2 4 3" xfId="7450"/>
    <cellStyle name="20% - Accent2 9 3 2 5" xfId="7451"/>
    <cellStyle name="20% - Accent2 9 3 2 5 2" xfId="7452"/>
    <cellStyle name="20% - Accent2 9 3 2 6" xfId="7453"/>
    <cellStyle name="20% - Accent2 9 3 3" xfId="7454"/>
    <cellStyle name="20% - Accent2 9 3 3 2" xfId="7455"/>
    <cellStyle name="20% - Accent2 9 3 3 2 2" xfId="7456"/>
    <cellStyle name="20% - Accent2 9 3 3 2 2 2" xfId="7457"/>
    <cellStyle name="20% - Accent2 9 3 3 2 3" xfId="7458"/>
    <cellStyle name="20% - Accent2 9 3 3 3" xfId="7459"/>
    <cellStyle name="20% - Accent2 9 3 3 3 2" xfId="7460"/>
    <cellStyle name="20% - Accent2 9 3 3 3 2 2" xfId="7461"/>
    <cellStyle name="20% - Accent2 9 3 3 3 3" xfId="7462"/>
    <cellStyle name="20% - Accent2 9 3 3 4" xfId="7463"/>
    <cellStyle name="20% - Accent2 9 3 3 4 2" xfId="7464"/>
    <cellStyle name="20% - Accent2 9 3 3 5" xfId="7465"/>
    <cellStyle name="20% - Accent2 9 3 4" xfId="7466"/>
    <cellStyle name="20% - Accent2 9 3 4 2" xfId="7467"/>
    <cellStyle name="20% - Accent2 9 3 4 2 2" xfId="7468"/>
    <cellStyle name="20% - Accent2 9 3 4 3" xfId="7469"/>
    <cellStyle name="20% - Accent2 9 3 5" xfId="7470"/>
    <cellStyle name="20% - Accent2 9 3 5 2" xfId="7471"/>
    <cellStyle name="20% - Accent2 9 3 5 2 2" xfId="7472"/>
    <cellStyle name="20% - Accent2 9 3 5 3" xfId="7473"/>
    <cellStyle name="20% - Accent2 9 3 6" xfId="7474"/>
    <cellStyle name="20% - Accent2 9 3 6 2" xfId="7475"/>
    <cellStyle name="20% - Accent2 9 3 6 2 2" xfId="7476"/>
    <cellStyle name="20% - Accent2 9 3 6 3" xfId="7477"/>
    <cellStyle name="20% - Accent2 9 3 7" xfId="7478"/>
    <cellStyle name="20% - Accent2 9 3 7 2" xfId="7479"/>
    <cellStyle name="20% - Accent2 9 3 8" xfId="7480"/>
    <cellStyle name="20% - Accent2 9 4" xfId="7481"/>
    <cellStyle name="20% - Accent2 9 4 2" xfId="7482"/>
    <cellStyle name="20% - Accent2 9 4 2 2" xfId="7483"/>
    <cellStyle name="20% - Accent2 9 4 2 2 2" xfId="7484"/>
    <cellStyle name="20% - Accent2 9 4 2 2 2 2" xfId="7485"/>
    <cellStyle name="20% - Accent2 9 4 2 2 3" xfId="7486"/>
    <cellStyle name="20% - Accent2 9 4 2 3" xfId="7487"/>
    <cellStyle name="20% - Accent2 9 4 2 3 2" xfId="7488"/>
    <cellStyle name="20% - Accent2 9 4 2 3 2 2" xfId="7489"/>
    <cellStyle name="20% - Accent2 9 4 2 3 3" xfId="7490"/>
    <cellStyle name="20% - Accent2 9 4 2 4" xfId="7491"/>
    <cellStyle name="20% - Accent2 9 4 2 4 2" xfId="7492"/>
    <cellStyle name="20% - Accent2 9 4 2 5" xfId="7493"/>
    <cellStyle name="20% - Accent2 9 4 3" xfId="7494"/>
    <cellStyle name="20% - Accent2 9 4 3 2" xfId="7495"/>
    <cellStyle name="20% - Accent2 9 4 3 2 2" xfId="7496"/>
    <cellStyle name="20% - Accent2 9 4 3 3" xfId="7497"/>
    <cellStyle name="20% - Accent2 9 4 4" xfId="7498"/>
    <cellStyle name="20% - Accent2 9 4 4 2" xfId="7499"/>
    <cellStyle name="20% - Accent2 9 4 4 2 2" xfId="7500"/>
    <cellStyle name="20% - Accent2 9 4 4 3" xfId="7501"/>
    <cellStyle name="20% - Accent2 9 4 5" xfId="7502"/>
    <cellStyle name="20% - Accent2 9 4 5 2" xfId="7503"/>
    <cellStyle name="20% - Accent2 9 4 6" xfId="7504"/>
    <cellStyle name="20% - Accent2 9 5" xfId="7505"/>
    <cellStyle name="20% - Accent2 9 5 2" xfId="7506"/>
    <cellStyle name="20% - Accent2 9 5 2 2" xfId="7507"/>
    <cellStyle name="20% - Accent2 9 5 2 2 2" xfId="7508"/>
    <cellStyle name="20% - Accent2 9 5 2 3" xfId="7509"/>
    <cellStyle name="20% - Accent2 9 5 3" xfId="7510"/>
    <cellStyle name="20% - Accent2 9 5 3 2" xfId="7511"/>
    <cellStyle name="20% - Accent2 9 5 3 2 2" xfId="7512"/>
    <cellStyle name="20% - Accent2 9 5 3 3" xfId="7513"/>
    <cellStyle name="20% - Accent2 9 5 4" xfId="7514"/>
    <cellStyle name="20% - Accent2 9 5 4 2" xfId="7515"/>
    <cellStyle name="20% - Accent2 9 5 5" xfId="7516"/>
    <cellStyle name="20% - Accent2 9 6" xfId="7517"/>
    <cellStyle name="20% - Accent2 9 6 2" xfId="7518"/>
    <cellStyle name="20% - Accent2 9 6 2 2" xfId="7519"/>
    <cellStyle name="20% - Accent2 9 6 3" xfId="7520"/>
    <cellStyle name="20% - Accent2 9 7" xfId="7521"/>
    <cellStyle name="20% - Accent2 9 7 2" xfId="7522"/>
    <cellStyle name="20% - Accent2 9 7 2 2" xfId="7523"/>
    <cellStyle name="20% - Accent2 9 7 3" xfId="7524"/>
    <cellStyle name="20% - Accent2 9 8" xfId="7525"/>
    <cellStyle name="20% - Accent2 9 8 2" xfId="7526"/>
    <cellStyle name="20% - Accent2 9 8 2 2" xfId="7527"/>
    <cellStyle name="20% - Accent2 9 8 3" xfId="7528"/>
    <cellStyle name="20% - Accent2 9 9" xfId="7529"/>
    <cellStyle name="20% - Accent2 9 9 2" xfId="7530"/>
    <cellStyle name="20% - Accent2 90" xfId="7531"/>
    <cellStyle name="20% - Accent2 90 2" xfId="7532"/>
    <cellStyle name="20% - Accent2 91" xfId="7533"/>
    <cellStyle name="20% - Accent2 91 2" xfId="7534"/>
    <cellStyle name="20% - Accent2 92" xfId="7535"/>
    <cellStyle name="20% - Accent2 92 2" xfId="7536"/>
    <cellStyle name="20% - Accent2 93" xfId="7537"/>
    <cellStyle name="20% - Accent2 94" xfId="7538"/>
    <cellStyle name="20% - Accent2 95" xfId="7539"/>
    <cellStyle name="20% - Accent2 96" xfId="7540"/>
    <cellStyle name="20% - Accent2 97" xfId="7541"/>
    <cellStyle name="20% - Accent2 98" xfId="7542"/>
    <cellStyle name="20% - Accent2 99" xfId="7543"/>
    <cellStyle name="20% - Accent3" xfId="32" builtinId="38" customBuiltin="1"/>
    <cellStyle name="20% - Accent3 10" xfId="7544"/>
    <cellStyle name="20% - Accent3 10 10" xfId="7545"/>
    <cellStyle name="20% - Accent3 10 2" xfId="7546"/>
    <cellStyle name="20% - Accent3 10 2 2" xfId="7547"/>
    <cellStyle name="20% - Accent3 10 2 2 2" xfId="7548"/>
    <cellStyle name="20% - Accent3 10 2 2 2 2" xfId="7549"/>
    <cellStyle name="20% - Accent3 10 2 2 2 2 2" xfId="7550"/>
    <cellStyle name="20% - Accent3 10 2 2 2 2 2 2" xfId="7551"/>
    <cellStyle name="20% - Accent3 10 2 2 2 2 2 2 2" xfId="7552"/>
    <cellStyle name="20% - Accent3 10 2 2 2 2 2 3" xfId="7553"/>
    <cellStyle name="20% - Accent3 10 2 2 2 2 3" xfId="7554"/>
    <cellStyle name="20% - Accent3 10 2 2 2 2 3 2" xfId="7555"/>
    <cellStyle name="20% - Accent3 10 2 2 2 2 3 2 2" xfId="7556"/>
    <cellStyle name="20% - Accent3 10 2 2 2 2 3 3" xfId="7557"/>
    <cellStyle name="20% - Accent3 10 2 2 2 2 4" xfId="7558"/>
    <cellStyle name="20% - Accent3 10 2 2 2 2 4 2" xfId="7559"/>
    <cellStyle name="20% - Accent3 10 2 2 2 2 5" xfId="7560"/>
    <cellStyle name="20% - Accent3 10 2 2 2 3" xfId="7561"/>
    <cellStyle name="20% - Accent3 10 2 2 2 3 2" xfId="7562"/>
    <cellStyle name="20% - Accent3 10 2 2 2 3 2 2" xfId="7563"/>
    <cellStyle name="20% - Accent3 10 2 2 2 3 3" xfId="7564"/>
    <cellStyle name="20% - Accent3 10 2 2 2 4" xfId="7565"/>
    <cellStyle name="20% - Accent3 10 2 2 2 4 2" xfId="7566"/>
    <cellStyle name="20% - Accent3 10 2 2 2 4 2 2" xfId="7567"/>
    <cellStyle name="20% - Accent3 10 2 2 2 4 3" xfId="7568"/>
    <cellStyle name="20% - Accent3 10 2 2 2 5" xfId="7569"/>
    <cellStyle name="20% - Accent3 10 2 2 2 5 2" xfId="7570"/>
    <cellStyle name="20% - Accent3 10 2 2 2 6" xfId="7571"/>
    <cellStyle name="20% - Accent3 10 2 2 3" xfId="7572"/>
    <cellStyle name="20% - Accent3 10 2 2 3 2" xfId="7573"/>
    <cellStyle name="20% - Accent3 10 2 2 3 2 2" xfId="7574"/>
    <cellStyle name="20% - Accent3 10 2 2 3 2 2 2" xfId="7575"/>
    <cellStyle name="20% - Accent3 10 2 2 3 2 3" xfId="7576"/>
    <cellStyle name="20% - Accent3 10 2 2 3 3" xfId="7577"/>
    <cellStyle name="20% - Accent3 10 2 2 3 3 2" xfId="7578"/>
    <cellStyle name="20% - Accent3 10 2 2 3 3 2 2" xfId="7579"/>
    <cellStyle name="20% - Accent3 10 2 2 3 3 3" xfId="7580"/>
    <cellStyle name="20% - Accent3 10 2 2 3 4" xfId="7581"/>
    <cellStyle name="20% - Accent3 10 2 2 3 4 2" xfId="7582"/>
    <cellStyle name="20% - Accent3 10 2 2 3 5" xfId="7583"/>
    <cellStyle name="20% - Accent3 10 2 2 4" xfId="7584"/>
    <cellStyle name="20% - Accent3 10 2 2 4 2" xfId="7585"/>
    <cellStyle name="20% - Accent3 10 2 2 4 2 2" xfId="7586"/>
    <cellStyle name="20% - Accent3 10 2 2 4 3" xfId="7587"/>
    <cellStyle name="20% - Accent3 10 2 2 5" xfId="7588"/>
    <cellStyle name="20% - Accent3 10 2 2 5 2" xfId="7589"/>
    <cellStyle name="20% - Accent3 10 2 2 5 2 2" xfId="7590"/>
    <cellStyle name="20% - Accent3 10 2 2 5 3" xfId="7591"/>
    <cellStyle name="20% - Accent3 10 2 2 6" xfId="7592"/>
    <cellStyle name="20% - Accent3 10 2 2 6 2" xfId="7593"/>
    <cellStyle name="20% - Accent3 10 2 2 6 2 2" xfId="7594"/>
    <cellStyle name="20% - Accent3 10 2 2 6 3" xfId="7595"/>
    <cellStyle name="20% - Accent3 10 2 2 7" xfId="7596"/>
    <cellStyle name="20% - Accent3 10 2 2 7 2" xfId="7597"/>
    <cellStyle name="20% - Accent3 10 2 2 8" xfId="7598"/>
    <cellStyle name="20% - Accent3 10 2 3" xfId="7599"/>
    <cellStyle name="20% - Accent3 10 2 3 2" xfId="7600"/>
    <cellStyle name="20% - Accent3 10 2 3 2 2" xfId="7601"/>
    <cellStyle name="20% - Accent3 10 2 3 2 2 2" xfId="7602"/>
    <cellStyle name="20% - Accent3 10 2 3 2 2 2 2" xfId="7603"/>
    <cellStyle name="20% - Accent3 10 2 3 2 2 3" xfId="7604"/>
    <cellStyle name="20% - Accent3 10 2 3 2 3" xfId="7605"/>
    <cellStyle name="20% - Accent3 10 2 3 2 3 2" xfId="7606"/>
    <cellStyle name="20% - Accent3 10 2 3 2 3 2 2" xfId="7607"/>
    <cellStyle name="20% - Accent3 10 2 3 2 3 3" xfId="7608"/>
    <cellStyle name="20% - Accent3 10 2 3 2 4" xfId="7609"/>
    <cellStyle name="20% - Accent3 10 2 3 2 4 2" xfId="7610"/>
    <cellStyle name="20% - Accent3 10 2 3 2 5" xfId="7611"/>
    <cellStyle name="20% - Accent3 10 2 3 3" xfId="7612"/>
    <cellStyle name="20% - Accent3 10 2 3 3 2" xfId="7613"/>
    <cellStyle name="20% - Accent3 10 2 3 3 2 2" xfId="7614"/>
    <cellStyle name="20% - Accent3 10 2 3 3 3" xfId="7615"/>
    <cellStyle name="20% - Accent3 10 2 3 4" xfId="7616"/>
    <cellStyle name="20% - Accent3 10 2 3 4 2" xfId="7617"/>
    <cellStyle name="20% - Accent3 10 2 3 4 2 2" xfId="7618"/>
    <cellStyle name="20% - Accent3 10 2 3 4 3" xfId="7619"/>
    <cellStyle name="20% - Accent3 10 2 3 5" xfId="7620"/>
    <cellStyle name="20% - Accent3 10 2 3 5 2" xfId="7621"/>
    <cellStyle name="20% - Accent3 10 2 3 6" xfId="7622"/>
    <cellStyle name="20% - Accent3 10 2 4" xfId="7623"/>
    <cellStyle name="20% - Accent3 10 2 4 2" xfId="7624"/>
    <cellStyle name="20% - Accent3 10 2 4 2 2" xfId="7625"/>
    <cellStyle name="20% - Accent3 10 2 4 2 2 2" xfId="7626"/>
    <cellStyle name="20% - Accent3 10 2 4 2 3" xfId="7627"/>
    <cellStyle name="20% - Accent3 10 2 4 3" xfId="7628"/>
    <cellStyle name="20% - Accent3 10 2 4 3 2" xfId="7629"/>
    <cellStyle name="20% - Accent3 10 2 4 3 2 2" xfId="7630"/>
    <cellStyle name="20% - Accent3 10 2 4 3 3" xfId="7631"/>
    <cellStyle name="20% - Accent3 10 2 4 4" xfId="7632"/>
    <cellStyle name="20% - Accent3 10 2 4 4 2" xfId="7633"/>
    <cellStyle name="20% - Accent3 10 2 4 5" xfId="7634"/>
    <cellStyle name="20% - Accent3 10 2 5" xfId="7635"/>
    <cellStyle name="20% - Accent3 10 2 5 2" xfId="7636"/>
    <cellStyle name="20% - Accent3 10 2 5 2 2" xfId="7637"/>
    <cellStyle name="20% - Accent3 10 2 5 3" xfId="7638"/>
    <cellStyle name="20% - Accent3 10 2 6" xfId="7639"/>
    <cellStyle name="20% - Accent3 10 2 6 2" xfId="7640"/>
    <cellStyle name="20% - Accent3 10 2 6 2 2" xfId="7641"/>
    <cellStyle name="20% - Accent3 10 2 6 3" xfId="7642"/>
    <cellStyle name="20% - Accent3 10 2 7" xfId="7643"/>
    <cellStyle name="20% - Accent3 10 2 7 2" xfId="7644"/>
    <cellStyle name="20% - Accent3 10 2 7 2 2" xfId="7645"/>
    <cellStyle name="20% - Accent3 10 2 7 3" xfId="7646"/>
    <cellStyle name="20% - Accent3 10 2 8" xfId="7647"/>
    <cellStyle name="20% - Accent3 10 2 8 2" xfId="7648"/>
    <cellStyle name="20% - Accent3 10 2 9" xfId="7649"/>
    <cellStyle name="20% - Accent3 10 3" xfId="7650"/>
    <cellStyle name="20% - Accent3 10 3 2" xfId="7651"/>
    <cellStyle name="20% - Accent3 10 3 2 2" xfId="7652"/>
    <cellStyle name="20% - Accent3 10 3 2 2 2" xfId="7653"/>
    <cellStyle name="20% - Accent3 10 3 2 2 2 2" xfId="7654"/>
    <cellStyle name="20% - Accent3 10 3 2 2 2 2 2" xfId="7655"/>
    <cellStyle name="20% - Accent3 10 3 2 2 2 3" xfId="7656"/>
    <cellStyle name="20% - Accent3 10 3 2 2 3" xfId="7657"/>
    <cellStyle name="20% - Accent3 10 3 2 2 3 2" xfId="7658"/>
    <cellStyle name="20% - Accent3 10 3 2 2 3 2 2" xfId="7659"/>
    <cellStyle name="20% - Accent3 10 3 2 2 3 3" xfId="7660"/>
    <cellStyle name="20% - Accent3 10 3 2 2 4" xfId="7661"/>
    <cellStyle name="20% - Accent3 10 3 2 2 4 2" xfId="7662"/>
    <cellStyle name="20% - Accent3 10 3 2 2 5" xfId="7663"/>
    <cellStyle name="20% - Accent3 10 3 2 3" xfId="7664"/>
    <cellStyle name="20% - Accent3 10 3 2 3 2" xfId="7665"/>
    <cellStyle name="20% - Accent3 10 3 2 3 2 2" xfId="7666"/>
    <cellStyle name="20% - Accent3 10 3 2 3 3" xfId="7667"/>
    <cellStyle name="20% - Accent3 10 3 2 4" xfId="7668"/>
    <cellStyle name="20% - Accent3 10 3 2 4 2" xfId="7669"/>
    <cellStyle name="20% - Accent3 10 3 2 4 2 2" xfId="7670"/>
    <cellStyle name="20% - Accent3 10 3 2 4 3" xfId="7671"/>
    <cellStyle name="20% - Accent3 10 3 2 5" xfId="7672"/>
    <cellStyle name="20% - Accent3 10 3 2 5 2" xfId="7673"/>
    <cellStyle name="20% - Accent3 10 3 2 6" xfId="7674"/>
    <cellStyle name="20% - Accent3 10 3 3" xfId="7675"/>
    <cellStyle name="20% - Accent3 10 3 3 2" xfId="7676"/>
    <cellStyle name="20% - Accent3 10 3 3 2 2" xfId="7677"/>
    <cellStyle name="20% - Accent3 10 3 3 2 2 2" xfId="7678"/>
    <cellStyle name="20% - Accent3 10 3 3 2 3" xfId="7679"/>
    <cellStyle name="20% - Accent3 10 3 3 3" xfId="7680"/>
    <cellStyle name="20% - Accent3 10 3 3 3 2" xfId="7681"/>
    <cellStyle name="20% - Accent3 10 3 3 3 2 2" xfId="7682"/>
    <cellStyle name="20% - Accent3 10 3 3 3 3" xfId="7683"/>
    <cellStyle name="20% - Accent3 10 3 3 4" xfId="7684"/>
    <cellStyle name="20% - Accent3 10 3 3 4 2" xfId="7685"/>
    <cellStyle name="20% - Accent3 10 3 3 5" xfId="7686"/>
    <cellStyle name="20% - Accent3 10 3 4" xfId="7687"/>
    <cellStyle name="20% - Accent3 10 3 4 2" xfId="7688"/>
    <cellStyle name="20% - Accent3 10 3 4 2 2" xfId="7689"/>
    <cellStyle name="20% - Accent3 10 3 4 3" xfId="7690"/>
    <cellStyle name="20% - Accent3 10 3 5" xfId="7691"/>
    <cellStyle name="20% - Accent3 10 3 5 2" xfId="7692"/>
    <cellStyle name="20% - Accent3 10 3 5 2 2" xfId="7693"/>
    <cellStyle name="20% - Accent3 10 3 5 3" xfId="7694"/>
    <cellStyle name="20% - Accent3 10 3 6" xfId="7695"/>
    <cellStyle name="20% - Accent3 10 3 6 2" xfId="7696"/>
    <cellStyle name="20% - Accent3 10 3 6 2 2" xfId="7697"/>
    <cellStyle name="20% - Accent3 10 3 6 3" xfId="7698"/>
    <cellStyle name="20% - Accent3 10 3 7" xfId="7699"/>
    <cellStyle name="20% - Accent3 10 3 7 2" xfId="7700"/>
    <cellStyle name="20% - Accent3 10 3 8" xfId="7701"/>
    <cellStyle name="20% - Accent3 10 4" xfId="7702"/>
    <cellStyle name="20% - Accent3 10 4 2" xfId="7703"/>
    <cellStyle name="20% - Accent3 10 4 2 2" xfId="7704"/>
    <cellStyle name="20% - Accent3 10 4 2 2 2" xfId="7705"/>
    <cellStyle name="20% - Accent3 10 4 2 2 2 2" xfId="7706"/>
    <cellStyle name="20% - Accent3 10 4 2 2 3" xfId="7707"/>
    <cellStyle name="20% - Accent3 10 4 2 3" xfId="7708"/>
    <cellStyle name="20% - Accent3 10 4 2 3 2" xfId="7709"/>
    <cellStyle name="20% - Accent3 10 4 2 3 2 2" xfId="7710"/>
    <cellStyle name="20% - Accent3 10 4 2 3 3" xfId="7711"/>
    <cellStyle name="20% - Accent3 10 4 2 4" xfId="7712"/>
    <cellStyle name="20% - Accent3 10 4 2 4 2" xfId="7713"/>
    <cellStyle name="20% - Accent3 10 4 2 5" xfId="7714"/>
    <cellStyle name="20% - Accent3 10 4 3" xfId="7715"/>
    <cellStyle name="20% - Accent3 10 4 3 2" xfId="7716"/>
    <cellStyle name="20% - Accent3 10 4 3 2 2" xfId="7717"/>
    <cellStyle name="20% - Accent3 10 4 3 3" xfId="7718"/>
    <cellStyle name="20% - Accent3 10 4 4" xfId="7719"/>
    <cellStyle name="20% - Accent3 10 4 4 2" xfId="7720"/>
    <cellStyle name="20% - Accent3 10 4 4 2 2" xfId="7721"/>
    <cellStyle name="20% - Accent3 10 4 4 3" xfId="7722"/>
    <cellStyle name="20% - Accent3 10 4 5" xfId="7723"/>
    <cellStyle name="20% - Accent3 10 4 5 2" xfId="7724"/>
    <cellStyle name="20% - Accent3 10 4 6" xfId="7725"/>
    <cellStyle name="20% - Accent3 10 5" xfId="7726"/>
    <cellStyle name="20% - Accent3 10 5 2" xfId="7727"/>
    <cellStyle name="20% - Accent3 10 5 2 2" xfId="7728"/>
    <cellStyle name="20% - Accent3 10 5 2 2 2" xfId="7729"/>
    <cellStyle name="20% - Accent3 10 5 2 3" xfId="7730"/>
    <cellStyle name="20% - Accent3 10 5 3" xfId="7731"/>
    <cellStyle name="20% - Accent3 10 5 3 2" xfId="7732"/>
    <cellStyle name="20% - Accent3 10 5 3 2 2" xfId="7733"/>
    <cellStyle name="20% - Accent3 10 5 3 3" xfId="7734"/>
    <cellStyle name="20% - Accent3 10 5 4" xfId="7735"/>
    <cellStyle name="20% - Accent3 10 5 4 2" xfId="7736"/>
    <cellStyle name="20% - Accent3 10 5 5" xfId="7737"/>
    <cellStyle name="20% - Accent3 10 6" xfId="7738"/>
    <cellStyle name="20% - Accent3 10 6 2" xfId="7739"/>
    <cellStyle name="20% - Accent3 10 6 2 2" xfId="7740"/>
    <cellStyle name="20% - Accent3 10 6 3" xfId="7741"/>
    <cellStyle name="20% - Accent3 10 7" xfId="7742"/>
    <cellStyle name="20% - Accent3 10 7 2" xfId="7743"/>
    <cellStyle name="20% - Accent3 10 7 2 2" xfId="7744"/>
    <cellStyle name="20% - Accent3 10 7 3" xfId="7745"/>
    <cellStyle name="20% - Accent3 10 8" xfId="7746"/>
    <cellStyle name="20% - Accent3 10 8 2" xfId="7747"/>
    <cellStyle name="20% - Accent3 10 8 2 2" xfId="7748"/>
    <cellStyle name="20% - Accent3 10 8 3" xfId="7749"/>
    <cellStyle name="20% - Accent3 10 9" xfId="7750"/>
    <cellStyle name="20% - Accent3 10 9 2" xfId="7751"/>
    <cellStyle name="20% - Accent3 100" xfId="7752"/>
    <cellStyle name="20% - Accent3 101" xfId="7753"/>
    <cellStyle name="20% - Accent3 102" xfId="7754"/>
    <cellStyle name="20% - Accent3 103" xfId="7755"/>
    <cellStyle name="20% - Accent3 104" xfId="7756"/>
    <cellStyle name="20% - Accent3 105" xfId="7757"/>
    <cellStyle name="20% - Accent3 106" xfId="7758"/>
    <cellStyle name="20% - Accent3 107" xfId="7759"/>
    <cellStyle name="20% - Accent3 108" xfId="7760"/>
    <cellStyle name="20% - Accent3 109" xfId="7761"/>
    <cellStyle name="20% - Accent3 11" xfId="7762"/>
    <cellStyle name="20% - Accent3 11 10" xfId="7763"/>
    <cellStyle name="20% - Accent3 11 2" xfId="7764"/>
    <cellStyle name="20% - Accent3 11 2 2" xfId="7765"/>
    <cellStyle name="20% - Accent3 11 2 2 2" xfId="7766"/>
    <cellStyle name="20% - Accent3 11 2 2 2 2" xfId="7767"/>
    <cellStyle name="20% - Accent3 11 2 2 2 2 2" xfId="7768"/>
    <cellStyle name="20% - Accent3 11 2 2 2 2 2 2" xfId="7769"/>
    <cellStyle name="20% - Accent3 11 2 2 2 2 2 2 2" xfId="7770"/>
    <cellStyle name="20% - Accent3 11 2 2 2 2 2 3" xfId="7771"/>
    <cellStyle name="20% - Accent3 11 2 2 2 2 3" xfId="7772"/>
    <cellStyle name="20% - Accent3 11 2 2 2 2 3 2" xfId="7773"/>
    <cellStyle name="20% - Accent3 11 2 2 2 2 3 2 2" xfId="7774"/>
    <cellStyle name="20% - Accent3 11 2 2 2 2 3 3" xfId="7775"/>
    <cellStyle name="20% - Accent3 11 2 2 2 2 4" xfId="7776"/>
    <cellStyle name="20% - Accent3 11 2 2 2 2 4 2" xfId="7777"/>
    <cellStyle name="20% - Accent3 11 2 2 2 2 5" xfId="7778"/>
    <cellStyle name="20% - Accent3 11 2 2 2 3" xfId="7779"/>
    <cellStyle name="20% - Accent3 11 2 2 2 3 2" xfId="7780"/>
    <cellStyle name="20% - Accent3 11 2 2 2 3 2 2" xfId="7781"/>
    <cellStyle name="20% - Accent3 11 2 2 2 3 3" xfId="7782"/>
    <cellStyle name="20% - Accent3 11 2 2 2 4" xfId="7783"/>
    <cellStyle name="20% - Accent3 11 2 2 2 4 2" xfId="7784"/>
    <cellStyle name="20% - Accent3 11 2 2 2 4 2 2" xfId="7785"/>
    <cellStyle name="20% - Accent3 11 2 2 2 4 3" xfId="7786"/>
    <cellStyle name="20% - Accent3 11 2 2 2 5" xfId="7787"/>
    <cellStyle name="20% - Accent3 11 2 2 2 5 2" xfId="7788"/>
    <cellStyle name="20% - Accent3 11 2 2 2 6" xfId="7789"/>
    <cellStyle name="20% - Accent3 11 2 2 3" xfId="7790"/>
    <cellStyle name="20% - Accent3 11 2 2 3 2" xfId="7791"/>
    <cellStyle name="20% - Accent3 11 2 2 3 2 2" xfId="7792"/>
    <cellStyle name="20% - Accent3 11 2 2 3 2 2 2" xfId="7793"/>
    <cellStyle name="20% - Accent3 11 2 2 3 2 3" xfId="7794"/>
    <cellStyle name="20% - Accent3 11 2 2 3 3" xfId="7795"/>
    <cellStyle name="20% - Accent3 11 2 2 3 3 2" xfId="7796"/>
    <cellStyle name="20% - Accent3 11 2 2 3 3 2 2" xfId="7797"/>
    <cellStyle name="20% - Accent3 11 2 2 3 3 3" xfId="7798"/>
    <cellStyle name="20% - Accent3 11 2 2 3 4" xfId="7799"/>
    <cellStyle name="20% - Accent3 11 2 2 3 4 2" xfId="7800"/>
    <cellStyle name="20% - Accent3 11 2 2 3 5" xfId="7801"/>
    <cellStyle name="20% - Accent3 11 2 2 4" xfId="7802"/>
    <cellStyle name="20% - Accent3 11 2 2 4 2" xfId="7803"/>
    <cellStyle name="20% - Accent3 11 2 2 4 2 2" xfId="7804"/>
    <cellStyle name="20% - Accent3 11 2 2 4 3" xfId="7805"/>
    <cellStyle name="20% - Accent3 11 2 2 5" xfId="7806"/>
    <cellStyle name="20% - Accent3 11 2 2 5 2" xfId="7807"/>
    <cellStyle name="20% - Accent3 11 2 2 5 2 2" xfId="7808"/>
    <cellStyle name="20% - Accent3 11 2 2 5 3" xfId="7809"/>
    <cellStyle name="20% - Accent3 11 2 2 6" xfId="7810"/>
    <cellStyle name="20% - Accent3 11 2 2 6 2" xfId="7811"/>
    <cellStyle name="20% - Accent3 11 2 2 6 2 2" xfId="7812"/>
    <cellStyle name="20% - Accent3 11 2 2 6 3" xfId="7813"/>
    <cellStyle name="20% - Accent3 11 2 2 7" xfId="7814"/>
    <cellStyle name="20% - Accent3 11 2 2 7 2" xfId="7815"/>
    <cellStyle name="20% - Accent3 11 2 2 8" xfId="7816"/>
    <cellStyle name="20% - Accent3 11 2 3" xfId="7817"/>
    <cellStyle name="20% - Accent3 11 2 3 2" xfId="7818"/>
    <cellStyle name="20% - Accent3 11 2 3 2 2" xfId="7819"/>
    <cellStyle name="20% - Accent3 11 2 3 2 2 2" xfId="7820"/>
    <cellStyle name="20% - Accent3 11 2 3 2 2 2 2" xfId="7821"/>
    <cellStyle name="20% - Accent3 11 2 3 2 2 3" xfId="7822"/>
    <cellStyle name="20% - Accent3 11 2 3 2 3" xfId="7823"/>
    <cellStyle name="20% - Accent3 11 2 3 2 3 2" xfId="7824"/>
    <cellStyle name="20% - Accent3 11 2 3 2 3 2 2" xfId="7825"/>
    <cellStyle name="20% - Accent3 11 2 3 2 3 3" xfId="7826"/>
    <cellStyle name="20% - Accent3 11 2 3 2 4" xfId="7827"/>
    <cellStyle name="20% - Accent3 11 2 3 2 4 2" xfId="7828"/>
    <cellStyle name="20% - Accent3 11 2 3 2 5" xfId="7829"/>
    <cellStyle name="20% - Accent3 11 2 3 3" xfId="7830"/>
    <cellStyle name="20% - Accent3 11 2 3 3 2" xfId="7831"/>
    <cellStyle name="20% - Accent3 11 2 3 3 2 2" xfId="7832"/>
    <cellStyle name="20% - Accent3 11 2 3 3 3" xfId="7833"/>
    <cellStyle name="20% - Accent3 11 2 3 4" xfId="7834"/>
    <cellStyle name="20% - Accent3 11 2 3 4 2" xfId="7835"/>
    <cellStyle name="20% - Accent3 11 2 3 4 2 2" xfId="7836"/>
    <cellStyle name="20% - Accent3 11 2 3 4 3" xfId="7837"/>
    <cellStyle name="20% - Accent3 11 2 3 5" xfId="7838"/>
    <cellStyle name="20% - Accent3 11 2 3 5 2" xfId="7839"/>
    <cellStyle name="20% - Accent3 11 2 3 6" xfId="7840"/>
    <cellStyle name="20% - Accent3 11 2 4" xfId="7841"/>
    <cellStyle name="20% - Accent3 11 2 4 2" xfId="7842"/>
    <cellStyle name="20% - Accent3 11 2 4 2 2" xfId="7843"/>
    <cellStyle name="20% - Accent3 11 2 4 2 2 2" xfId="7844"/>
    <cellStyle name="20% - Accent3 11 2 4 2 3" xfId="7845"/>
    <cellStyle name="20% - Accent3 11 2 4 3" xfId="7846"/>
    <cellStyle name="20% - Accent3 11 2 4 3 2" xfId="7847"/>
    <cellStyle name="20% - Accent3 11 2 4 3 2 2" xfId="7848"/>
    <cellStyle name="20% - Accent3 11 2 4 3 3" xfId="7849"/>
    <cellStyle name="20% - Accent3 11 2 4 4" xfId="7850"/>
    <cellStyle name="20% - Accent3 11 2 4 4 2" xfId="7851"/>
    <cellStyle name="20% - Accent3 11 2 4 5" xfId="7852"/>
    <cellStyle name="20% - Accent3 11 2 5" xfId="7853"/>
    <cellStyle name="20% - Accent3 11 2 5 2" xfId="7854"/>
    <cellStyle name="20% - Accent3 11 2 5 2 2" xfId="7855"/>
    <cellStyle name="20% - Accent3 11 2 5 3" xfId="7856"/>
    <cellStyle name="20% - Accent3 11 2 6" xfId="7857"/>
    <cellStyle name="20% - Accent3 11 2 6 2" xfId="7858"/>
    <cellStyle name="20% - Accent3 11 2 6 2 2" xfId="7859"/>
    <cellStyle name="20% - Accent3 11 2 6 3" xfId="7860"/>
    <cellStyle name="20% - Accent3 11 2 7" xfId="7861"/>
    <cellStyle name="20% - Accent3 11 2 7 2" xfId="7862"/>
    <cellStyle name="20% - Accent3 11 2 7 2 2" xfId="7863"/>
    <cellStyle name="20% - Accent3 11 2 7 3" xfId="7864"/>
    <cellStyle name="20% - Accent3 11 2 8" xfId="7865"/>
    <cellStyle name="20% - Accent3 11 2 8 2" xfId="7866"/>
    <cellStyle name="20% - Accent3 11 2 9" xfId="7867"/>
    <cellStyle name="20% - Accent3 11 3" xfId="7868"/>
    <cellStyle name="20% - Accent3 11 3 2" xfId="7869"/>
    <cellStyle name="20% - Accent3 11 3 2 2" xfId="7870"/>
    <cellStyle name="20% - Accent3 11 3 2 2 2" xfId="7871"/>
    <cellStyle name="20% - Accent3 11 3 2 2 2 2" xfId="7872"/>
    <cellStyle name="20% - Accent3 11 3 2 2 2 2 2" xfId="7873"/>
    <cellStyle name="20% - Accent3 11 3 2 2 2 3" xfId="7874"/>
    <cellStyle name="20% - Accent3 11 3 2 2 3" xfId="7875"/>
    <cellStyle name="20% - Accent3 11 3 2 2 3 2" xfId="7876"/>
    <cellStyle name="20% - Accent3 11 3 2 2 3 2 2" xfId="7877"/>
    <cellStyle name="20% - Accent3 11 3 2 2 3 3" xfId="7878"/>
    <cellStyle name="20% - Accent3 11 3 2 2 4" xfId="7879"/>
    <cellStyle name="20% - Accent3 11 3 2 2 4 2" xfId="7880"/>
    <cellStyle name="20% - Accent3 11 3 2 2 5" xfId="7881"/>
    <cellStyle name="20% - Accent3 11 3 2 3" xfId="7882"/>
    <cellStyle name="20% - Accent3 11 3 2 3 2" xfId="7883"/>
    <cellStyle name="20% - Accent3 11 3 2 3 2 2" xfId="7884"/>
    <cellStyle name="20% - Accent3 11 3 2 3 3" xfId="7885"/>
    <cellStyle name="20% - Accent3 11 3 2 4" xfId="7886"/>
    <cellStyle name="20% - Accent3 11 3 2 4 2" xfId="7887"/>
    <cellStyle name="20% - Accent3 11 3 2 4 2 2" xfId="7888"/>
    <cellStyle name="20% - Accent3 11 3 2 4 3" xfId="7889"/>
    <cellStyle name="20% - Accent3 11 3 2 5" xfId="7890"/>
    <cellStyle name="20% - Accent3 11 3 2 5 2" xfId="7891"/>
    <cellStyle name="20% - Accent3 11 3 2 6" xfId="7892"/>
    <cellStyle name="20% - Accent3 11 3 3" xfId="7893"/>
    <cellStyle name="20% - Accent3 11 3 3 2" xfId="7894"/>
    <cellStyle name="20% - Accent3 11 3 3 2 2" xfId="7895"/>
    <cellStyle name="20% - Accent3 11 3 3 2 2 2" xfId="7896"/>
    <cellStyle name="20% - Accent3 11 3 3 2 3" xfId="7897"/>
    <cellStyle name="20% - Accent3 11 3 3 3" xfId="7898"/>
    <cellStyle name="20% - Accent3 11 3 3 3 2" xfId="7899"/>
    <cellStyle name="20% - Accent3 11 3 3 3 2 2" xfId="7900"/>
    <cellStyle name="20% - Accent3 11 3 3 3 3" xfId="7901"/>
    <cellStyle name="20% - Accent3 11 3 3 4" xfId="7902"/>
    <cellStyle name="20% - Accent3 11 3 3 4 2" xfId="7903"/>
    <cellStyle name="20% - Accent3 11 3 3 5" xfId="7904"/>
    <cellStyle name="20% - Accent3 11 3 4" xfId="7905"/>
    <cellStyle name="20% - Accent3 11 3 4 2" xfId="7906"/>
    <cellStyle name="20% - Accent3 11 3 4 2 2" xfId="7907"/>
    <cellStyle name="20% - Accent3 11 3 4 3" xfId="7908"/>
    <cellStyle name="20% - Accent3 11 3 5" xfId="7909"/>
    <cellStyle name="20% - Accent3 11 3 5 2" xfId="7910"/>
    <cellStyle name="20% - Accent3 11 3 5 2 2" xfId="7911"/>
    <cellStyle name="20% - Accent3 11 3 5 3" xfId="7912"/>
    <cellStyle name="20% - Accent3 11 3 6" xfId="7913"/>
    <cellStyle name="20% - Accent3 11 3 6 2" xfId="7914"/>
    <cellStyle name="20% - Accent3 11 3 6 2 2" xfId="7915"/>
    <cellStyle name="20% - Accent3 11 3 6 3" xfId="7916"/>
    <cellStyle name="20% - Accent3 11 3 7" xfId="7917"/>
    <cellStyle name="20% - Accent3 11 3 7 2" xfId="7918"/>
    <cellStyle name="20% - Accent3 11 3 8" xfId="7919"/>
    <cellStyle name="20% - Accent3 11 4" xfId="7920"/>
    <cellStyle name="20% - Accent3 11 4 2" xfId="7921"/>
    <cellStyle name="20% - Accent3 11 4 2 2" xfId="7922"/>
    <cellStyle name="20% - Accent3 11 4 2 2 2" xfId="7923"/>
    <cellStyle name="20% - Accent3 11 4 2 2 2 2" xfId="7924"/>
    <cellStyle name="20% - Accent3 11 4 2 2 3" xfId="7925"/>
    <cellStyle name="20% - Accent3 11 4 2 3" xfId="7926"/>
    <cellStyle name="20% - Accent3 11 4 2 3 2" xfId="7927"/>
    <cellStyle name="20% - Accent3 11 4 2 3 2 2" xfId="7928"/>
    <cellStyle name="20% - Accent3 11 4 2 3 3" xfId="7929"/>
    <cellStyle name="20% - Accent3 11 4 2 4" xfId="7930"/>
    <cellStyle name="20% - Accent3 11 4 2 4 2" xfId="7931"/>
    <cellStyle name="20% - Accent3 11 4 2 5" xfId="7932"/>
    <cellStyle name="20% - Accent3 11 4 3" xfId="7933"/>
    <cellStyle name="20% - Accent3 11 4 3 2" xfId="7934"/>
    <cellStyle name="20% - Accent3 11 4 3 2 2" xfId="7935"/>
    <cellStyle name="20% - Accent3 11 4 3 3" xfId="7936"/>
    <cellStyle name="20% - Accent3 11 4 4" xfId="7937"/>
    <cellStyle name="20% - Accent3 11 4 4 2" xfId="7938"/>
    <cellStyle name="20% - Accent3 11 4 4 2 2" xfId="7939"/>
    <cellStyle name="20% - Accent3 11 4 4 3" xfId="7940"/>
    <cellStyle name="20% - Accent3 11 4 5" xfId="7941"/>
    <cellStyle name="20% - Accent3 11 4 5 2" xfId="7942"/>
    <cellStyle name="20% - Accent3 11 4 6" xfId="7943"/>
    <cellStyle name="20% - Accent3 11 5" xfId="7944"/>
    <cellStyle name="20% - Accent3 11 5 2" xfId="7945"/>
    <cellStyle name="20% - Accent3 11 5 2 2" xfId="7946"/>
    <cellStyle name="20% - Accent3 11 5 2 2 2" xfId="7947"/>
    <cellStyle name="20% - Accent3 11 5 2 3" xfId="7948"/>
    <cellStyle name="20% - Accent3 11 5 3" xfId="7949"/>
    <cellStyle name="20% - Accent3 11 5 3 2" xfId="7950"/>
    <cellStyle name="20% - Accent3 11 5 3 2 2" xfId="7951"/>
    <cellStyle name="20% - Accent3 11 5 3 3" xfId="7952"/>
    <cellStyle name="20% - Accent3 11 5 4" xfId="7953"/>
    <cellStyle name="20% - Accent3 11 5 4 2" xfId="7954"/>
    <cellStyle name="20% - Accent3 11 5 5" xfId="7955"/>
    <cellStyle name="20% - Accent3 11 6" xfId="7956"/>
    <cellStyle name="20% - Accent3 11 6 2" xfId="7957"/>
    <cellStyle name="20% - Accent3 11 6 2 2" xfId="7958"/>
    <cellStyle name="20% - Accent3 11 6 3" xfId="7959"/>
    <cellStyle name="20% - Accent3 11 7" xfId="7960"/>
    <cellStyle name="20% - Accent3 11 7 2" xfId="7961"/>
    <cellStyle name="20% - Accent3 11 7 2 2" xfId="7962"/>
    <cellStyle name="20% - Accent3 11 7 3" xfId="7963"/>
    <cellStyle name="20% - Accent3 11 8" xfId="7964"/>
    <cellStyle name="20% - Accent3 11 8 2" xfId="7965"/>
    <cellStyle name="20% - Accent3 11 8 2 2" xfId="7966"/>
    <cellStyle name="20% - Accent3 11 8 3" xfId="7967"/>
    <cellStyle name="20% - Accent3 11 9" xfId="7968"/>
    <cellStyle name="20% - Accent3 11 9 2" xfId="7969"/>
    <cellStyle name="20% - Accent3 110" xfId="7970"/>
    <cellStyle name="20% - Accent3 111" xfId="7971"/>
    <cellStyle name="20% - Accent3 112" xfId="7972"/>
    <cellStyle name="20% - Accent3 113" xfId="7973"/>
    <cellStyle name="20% - Accent3 114" xfId="7974"/>
    <cellStyle name="20% - Accent3 115" xfId="7975"/>
    <cellStyle name="20% - Accent3 116" xfId="7976"/>
    <cellStyle name="20% - Accent3 117" xfId="7977"/>
    <cellStyle name="20% - Accent3 118" xfId="7978"/>
    <cellStyle name="20% - Accent3 119" xfId="7979"/>
    <cellStyle name="20% - Accent3 12" xfId="7980"/>
    <cellStyle name="20% - Accent3 12 10" xfId="7981"/>
    <cellStyle name="20% - Accent3 12 2" xfId="7982"/>
    <cellStyle name="20% - Accent3 12 2 2" xfId="7983"/>
    <cellStyle name="20% - Accent3 12 2 2 2" xfId="7984"/>
    <cellStyle name="20% - Accent3 12 2 2 2 2" xfId="7985"/>
    <cellStyle name="20% - Accent3 12 2 2 2 2 2" xfId="7986"/>
    <cellStyle name="20% - Accent3 12 2 2 2 2 2 2" xfId="7987"/>
    <cellStyle name="20% - Accent3 12 2 2 2 2 2 2 2" xfId="7988"/>
    <cellStyle name="20% - Accent3 12 2 2 2 2 2 3" xfId="7989"/>
    <cellStyle name="20% - Accent3 12 2 2 2 2 3" xfId="7990"/>
    <cellStyle name="20% - Accent3 12 2 2 2 2 3 2" xfId="7991"/>
    <cellStyle name="20% - Accent3 12 2 2 2 2 3 2 2" xfId="7992"/>
    <cellStyle name="20% - Accent3 12 2 2 2 2 3 3" xfId="7993"/>
    <cellStyle name="20% - Accent3 12 2 2 2 2 4" xfId="7994"/>
    <cellStyle name="20% - Accent3 12 2 2 2 2 4 2" xfId="7995"/>
    <cellStyle name="20% - Accent3 12 2 2 2 2 5" xfId="7996"/>
    <cellStyle name="20% - Accent3 12 2 2 2 3" xfId="7997"/>
    <cellStyle name="20% - Accent3 12 2 2 2 3 2" xfId="7998"/>
    <cellStyle name="20% - Accent3 12 2 2 2 3 2 2" xfId="7999"/>
    <cellStyle name="20% - Accent3 12 2 2 2 3 3" xfId="8000"/>
    <cellStyle name="20% - Accent3 12 2 2 2 4" xfId="8001"/>
    <cellStyle name="20% - Accent3 12 2 2 2 4 2" xfId="8002"/>
    <cellStyle name="20% - Accent3 12 2 2 2 4 2 2" xfId="8003"/>
    <cellStyle name="20% - Accent3 12 2 2 2 4 3" xfId="8004"/>
    <cellStyle name="20% - Accent3 12 2 2 2 5" xfId="8005"/>
    <cellStyle name="20% - Accent3 12 2 2 2 5 2" xfId="8006"/>
    <cellStyle name="20% - Accent3 12 2 2 2 6" xfId="8007"/>
    <cellStyle name="20% - Accent3 12 2 2 3" xfId="8008"/>
    <cellStyle name="20% - Accent3 12 2 2 3 2" xfId="8009"/>
    <cellStyle name="20% - Accent3 12 2 2 3 2 2" xfId="8010"/>
    <cellStyle name="20% - Accent3 12 2 2 3 2 2 2" xfId="8011"/>
    <cellStyle name="20% - Accent3 12 2 2 3 2 3" xfId="8012"/>
    <cellStyle name="20% - Accent3 12 2 2 3 3" xfId="8013"/>
    <cellStyle name="20% - Accent3 12 2 2 3 3 2" xfId="8014"/>
    <cellStyle name="20% - Accent3 12 2 2 3 3 2 2" xfId="8015"/>
    <cellStyle name="20% - Accent3 12 2 2 3 3 3" xfId="8016"/>
    <cellStyle name="20% - Accent3 12 2 2 3 4" xfId="8017"/>
    <cellStyle name="20% - Accent3 12 2 2 3 4 2" xfId="8018"/>
    <cellStyle name="20% - Accent3 12 2 2 3 5" xfId="8019"/>
    <cellStyle name="20% - Accent3 12 2 2 4" xfId="8020"/>
    <cellStyle name="20% - Accent3 12 2 2 4 2" xfId="8021"/>
    <cellStyle name="20% - Accent3 12 2 2 4 2 2" xfId="8022"/>
    <cellStyle name="20% - Accent3 12 2 2 4 3" xfId="8023"/>
    <cellStyle name="20% - Accent3 12 2 2 5" xfId="8024"/>
    <cellStyle name="20% - Accent3 12 2 2 5 2" xfId="8025"/>
    <cellStyle name="20% - Accent3 12 2 2 5 2 2" xfId="8026"/>
    <cellStyle name="20% - Accent3 12 2 2 5 3" xfId="8027"/>
    <cellStyle name="20% - Accent3 12 2 2 6" xfId="8028"/>
    <cellStyle name="20% - Accent3 12 2 2 6 2" xfId="8029"/>
    <cellStyle name="20% - Accent3 12 2 2 6 2 2" xfId="8030"/>
    <cellStyle name="20% - Accent3 12 2 2 6 3" xfId="8031"/>
    <cellStyle name="20% - Accent3 12 2 2 7" xfId="8032"/>
    <cellStyle name="20% - Accent3 12 2 2 7 2" xfId="8033"/>
    <cellStyle name="20% - Accent3 12 2 2 8" xfId="8034"/>
    <cellStyle name="20% - Accent3 12 2 3" xfId="8035"/>
    <cellStyle name="20% - Accent3 12 2 3 2" xfId="8036"/>
    <cellStyle name="20% - Accent3 12 2 3 2 2" xfId="8037"/>
    <cellStyle name="20% - Accent3 12 2 3 2 2 2" xfId="8038"/>
    <cellStyle name="20% - Accent3 12 2 3 2 2 2 2" xfId="8039"/>
    <cellStyle name="20% - Accent3 12 2 3 2 2 3" xfId="8040"/>
    <cellStyle name="20% - Accent3 12 2 3 2 3" xfId="8041"/>
    <cellStyle name="20% - Accent3 12 2 3 2 3 2" xfId="8042"/>
    <cellStyle name="20% - Accent3 12 2 3 2 3 2 2" xfId="8043"/>
    <cellStyle name="20% - Accent3 12 2 3 2 3 3" xfId="8044"/>
    <cellStyle name="20% - Accent3 12 2 3 2 4" xfId="8045"/>
    <cellStyle name="20% - Accent3 12 2 3 2 4 2" xfId="8046"/>
    <cellStyle name="20% - Accent3 12 2 3 2 5" xfId="8047"/>
    <cellStyle name="20% - Accent3 12 2 3 3" xfId="8048"/>
    <cellStyle name="20% - Accent3 12 2 3 3 2" xfId="8049"/>
    <cellStyle name="20% - Accent3 12 2 3 3 2 2" xfId="8050"/>
    <cellStyle name="20% - Accent3 12 2 3 3 3" xfId="8051"/>
    <cellStyle name="20% - Accent3 12 2 3 4" xfId="8052"/>
    <cellStyle name="20% - Accent3 12 2 3 4 2" xfId="8053"/>
    <cellStyle name="20% - Accent3 12 2 3 4 2 2" xfId="8054"/>
    <cellStyle name="20% - Accent3 12 2 3 4 3" xfId="8055"/>
    <cellStyle name="20% - Accent3 12 2 3 5" xfId="8056"/>
    <cellStyle name="20% - Accent3 12 2 3 5 2" xfId="8057"/>
    <cellStyle name="20% - Accent3 12 2 3 6" xfId="8058"/>
    <cellStyle name="20% - Accent3 12 2 4" xfId="8059"/>
    <cellStyle name="20% - Accent3 12 2 4 2" xfId="8060"/>
    <cellStyle name="20% - Accent3 12 2 4 2 2" xfId="8061"/>
    <cellStyle name="20% - Accent3 12 2 4 2 2 2" xfId="8062"/>
    <cellStyle name="20% - Accent3 12 2 4 2 3" xfId="8063"/>
    <cellStyle name="20% - Accent3 12 2 4 3" xfId="8064"/>
    <cellStyle name="20% - Accent3 12 2 4 3 2" xfId="8065"/>
    <cellStyle name="20% - Accent3 12 2 4 3 2 2" xfId="8066"/>
    <cellStyle name="20% - Accent3 12 2 4 3 3" xfId="8067"/>
    <cellStyle name="20% - Accent3 12 2 4 4" xfId="8068"/>
    <cellStyle name="20% - Accent3 12 2 4 4 2" xfId="8069"/>
    <cellStyle name="20% - Accent3 12 2 4 5" xfId="8070"/>
    <cellStyle name="20% - Accent3 12 2 5" xfId="8071"/>
    <cellStyle name="20% - Accent3 12 2 5 2" xfId="8072"/>
    <cellStyle name="20% - Accent3 12 2 5 2 2" xfId="8073"/>
    <cellStyle name="20% - Accent3 12 2 5 3" xfId="8074"/>
    <cellStyle name="20% - Accent3 12 2 6" xfId="8075"/>
    <cellStyle name="20% - Accent3 12 2 6 2" xfId="8076"/>
    <cellStyle name="20% - Accent3 12 2 6 2 2" xfId="8077"/>
    <cellStyle name="20% - Accent3 12 2 6 3" xfId="8078"/>
    <cellStyle name="20% - Accent3 12 2 7" xfId="8079"/>
    <cellStyle name="20% - Accent3 12 2 7 2" xfId="8080"/>
    <cellStyle name="20% - Accent3 12 2 7 2 2" xfId="8081"/>
    <cellStyle name="20% - Accent3 12 2 7 3" xfId="8082"/>
    <cellStyle name="20% - Accent3 12 2 8" xfId="8083"/>
    <cellStyle name="20% - Accent3 12 2 8 2" xfId="8084"/>
    <cellStyle name="20% - Accent3 12 2 9" xfId="8085"/>
    <cellStyle name="20% - Accent3 12 3" xfId="8086"/>
    <cellStyle name="20% - Accent3 12 3 2" xfId="8087"/>
    <cellStyle name="20% - Accent3 12 3 2 2" xfId="8088"/>
    <cellStyle name="20% - Accent3 12 3 2 2 2" xfId="8089"/>
    <cellStyle name="20% - Accent3 12 3 2 2 2 2" xfId="8090"/>
    <cellStyle name="20% - Accent3 12 3 2 2 2 2 2" xfId="8091"/>
    <cellStyle name="20% - Accent3 12 3 2 2 2 3" xfId="8092"/>
    <cellStyle name="20% - Accent3 12 3 2 2 3" xfId="8093"/>
    <cellStyle name="20% - Accent3 12 3 2 2 3 2" xfId="8094"/>
    <cellStyle name="20% - Accent3 12 3 2 2 3 2 2" xfId="8095"/>
    <cellStyle name="20% - Accent3 12 3 2 2 3 3" xfId="8096"/>
    <cellStyle name="20% - Accent3 12 3 2 2 4" xfId="8097"/>
    <cellStyle name="20% - Accent3 12 3 2 2 4 2" xfId="8098"/>
    <cellStyle name="20% - Accent3 12 3 2 2 5" xfId="8099"/>
    <cellStyle name="20% - Accent3 12 3 2 3" xfId="8100"/>
    <cellStyle name="20% - Accent3 12 3 2 3 2" xfId="8101"/>
    <cellStyle name="20% - Accent3 12 3 2 3 2 2" xfId="8102"/>
    <cellStyle name="20% - Accent3 12 3 2 3 3" xfId="8103"/>
    <cellStyle name="20% - Accent3 12 3 2 4" xfId="8104"/>
    <cellStyle name="20% - Accent3 12 3 2 4 2" xfId="8105"/>
    <cellStyle name="20% - Accent3 12 3 2 4 2 2" xfId="8106"/>
    <cellStyle name="20% - Accent3 12 3 2 4 3" xfId="8107"/>
    <cellStyle name="20% - Accent3 12 3 2 5" xfId="8108"/>
    <cellStyle name="20% - Accent3 12 3 2 5 2" xfId="8109"/>
    <cellStyle name="20% - Accent3 12 3 2 6" xfId="8110"/>
    <cellStyle name="20% - Accent3 12 3 3" xfId="8111"/>
    <cellStyle name="20% - Accent3 12 3 3 2" xfId="8112"/>
    <cellStyle name="20% - Accent3 12 3 3 2 2" xfId="8113"/>
    <cellStyle name="20% - Accent3 12 3 3 2 2 2" xfId="8114"/>
    <cellStyle name="20% - Accent3 12 3 3 2 3" xfId="8115"/>
    <cellStyle name="20% - Accent3 12 3 3 3" xfId="8116"/>
    <cellStyle name="20% - Accent3 12 3 3 3 2" xfId="8117"/>
    <cellStyle name="20% - Accent3 12 3 3 3 2 2" xfId="8118"/>
    <cellStyle name="20% - Accent3 12 3 3 3 3" xfId="8119"/>
    <cellStyle name="20% - Accent3 12 3 3 4" xfId="8120"/>
    <cellStyle name="20% - Accent3 12 3 3 4 2" xfId="8121"/>
    <cellStyle name="20% - Accent3 12 3 3 5" xfId="8122"/>
    <cellStyle name="20% - Accent3 12 3 4" xfId="8123"/>
    <cellStyle name="20% - Accent3 12 3 4 2" xfId="8124"/>
    <cellStyle name="20% - Accent3 12 3 4 2 2" xfId="8125"/>
    <cellStyle name="20% - Accent3 12 3 4 3" xfId="8126"/>
    <cellStyle name="20% - Accent3 12 3 5" xfId="8127"/>
    <cellStyle name="20% - Accent3 12 3 5 2" xfId="8128"/>
    <cellStyle name="20% - Accent3 12 3 5 2 2" xfId="8129"/>
    <cellStyle name="20% - Accent3 12 3 5 3" xfId="8130"/>
    <cellStyle name="20% - Accent3 12 3 6" xfId="8131"/>
    <cellStyle name="20% - Accent3 12 3 6 2" xfId="8132"/>
    <cellStyle name="20% - Accent3 12 3 6 2 2" xfId="8133"/>
    <cellStyle name="20% - Accent3 12 3 6 3" xfId="8134"/>
    <cellStyle name="20% - Accent3 12 3 7" xfId="8135"/>
    <cellStyle name="20% - Accent3 12 3 7 2" xfId="8136"/>
    <cellStyle name="20% - Accent3 12 3 8" xfId="8137"/>
    <cellStyle name="20% - Accent3 12 4" xfId="8138"/>
    <cellStyle name="20% - Accent3 12 4 2" xfId="8139"/>
    <cellStyle name="20% - Accent3 12 4 2 2" xfId="8140"/>
    <cellStyle name="20% - Accent3 12 4 2 2 2" xfId="8141"/>
    <cellStyle name="20% - Accent3 12 4 2 2 2 2" xfId="8142"/>
    <cellStyle name="20% - Accent3 12 4 2 2 3" xfId="8143"/>
    <cellStyle name="20% - Accent3 12 4 2 3" xfId="8144"/>
    <cellStyle name="20% - Accent3 12 4 2 3 2" xfId="8145"/>
    <cellStyle name="20% - Accent3 12 4 2 3 2 2" xfId="8146"/>
    <cellStyle name="20% - Accent3 12 4 2 3 3" xfId="8147"/>
    <cellStyle name="20% - Accent3 12 4 2 4" xfId="8148"/>
    <cellStyle name="20% - Accent3 12 4 2 4 2" xfId="8149"/>
    <cellStyle name="20% - Accent3 12 4 2 5" xfId="8150"/>
    <cellStyle name="20% - Accent3 12 4 3" xfId="8151"/>
    <cellStyle name="20% - Accent3 12 4 3 2" xfId="8152"/>
    <cellStyle name="20% - Accent3 12 4 3 2 2" xfId="8153"/>
    <cellStyle name="20% - Accent3 12 4 3 3" xfId="8154"/>
    <cellStyle name="20% - Accent3 12 4 4" xfId="8155"/>
    <cellStyle name="20% - Accent3 12 4 4 2" xfId="8156"/>
    <cellStyle name="20% - Accent3 12 4 4 2 2" xfId="8157"/>
    <cellStyle name="20% - Accent3 12 4 4 3" xfId="8158"/>
    <cellStyle name="20% - Accent3 12 4 5" xfId="8159"/>
    <cellStyle name="20% - Accent3 12 4 5 2" xfId="8160"/>
    <cellStyle name="20% - Accent3 12 4 6" xfId="8161"/>
    <cellStyle name="20% - Accent3 12 5" xfId="8162"/>
    <cellStyle name="20% - Accent3 12 5 2" xfId="8163"/>
    <cellStyle name="20% - Accent3 12 5 2 2" xfId="8164"/>
    <cellStyle name="20% - Accent3 12 5 2 2 2" xfId="8165"/>
    <cellStyle name="20% - Accent3 12 5 2 3" xfId="8166"/>
    <cellStyle name="20% - Accent3 12 5 3" xfId="8167"/>
    <cellStyle name="20% - Accent3 12 5 3 2" xfId="8168"/>
    <cellStyle name="20% - Accent3 12 5 3 2 2" xfId="8169"/>
    <cellStyle name="20% - Accent3 12 5 3 3" xfId="8170"/>
    <cellStyle name="20% - Accent3 12 5 4" xfId="8171"/>
    <cellStyle name="20% - Accent3 12 5 4 2" xfId="8172"/>
    <cellStyle name="20% - Accent3 12 5 5" xfId="8173"/>
    <cellStyle name="20% - Accent3 12 6" xfId="8174"/>
    <cellStyle name="20% - Accent3 12 6 2" xfId="8175"/>
    <cellStyle name="20% - Accent3 12 6 2 2" xfId="8176"/>
    <cellStyle name="20% - Accent3 12 6 3" xfId="8177"/>
    <cellStyle name="20% - Accent3 12 7" xfId="8178"/>
    <cellStyle name="20% - Accent3 12 7 2" xfId="8179"/>
    <cellStyle name="20% - Accent3 12 7 2 2" xfId="8180"/>
    <cellStyle name="20% - Accent3 12 7 3" xfId="8181"/>
    <cellStyle name="20% - Accent3 12 8" xfId="8182"/>
    <cellStyle name="20% - Accent3 12 8 2" xfId="8183"/>
    <cellStyle name="20% - Accent3 12 8 2 2" xfId="8184"/>
    <cellStyle name="20% - Accent3 12 8 3" xfId="8185"/>
    <cellStyle name="20% - Accent3 12 9" xfId="8186"/>
    <cellStyle name="20% - Accent3 12 9 2" xfId="8187"/>
    <cellStyle name="20% - Accent3 120" xfId="8188"/>
    <cellStyle name="20% - Accent3 121" xfId="8189"/>
    <cellStyle name="20% - Accent3 122" xfId="8190"/>
    <cellStyle name="20% - Accent3 123" xfId="8191"/>
    <cellStyle name="20% - Accent3 124" xfId="8192"/>
    <cellStyle name="20% - Accent3 125" xfId="8193"/>
    <cellStyle name="20% - Accent3 126" xfId="8194"/>
    <cellStyle name="20% - Accent3 127" xfId="8195"/>
    <cellStyle name="20% - Accent3 128" xfId="8196"/>
    <cellStyle name="20% - Accent3 129" xfId="8197"/>
    <cellStyle name="20% - Accent3 13" xfId="8198"/>
    <cellStyle name="20% - Accent3 13 10" xfId="8199"/>
    <cellStyle name="20% - Accent3 13 2" xfId="8200"/>
    <cellStyle name="20% - Accent3 13 2 2" xfId="8201"/>
    <cellStyle name="20% - Accent3 13 2 2 2" xfId="8202"/>
    <cellStyle name="20% - Accent3 13 2 2 2 2" xfId="8203"/>
    <cellStyle name="20% - Accent3 13 2 2 2 2 2" xfId="8204"/>
    <cellStyle name="20% - Accent3 13 2 2 2 2 2 2" xfId="8205"/>
    <cellStyle name="20% - Accent3 13 2 2 2 2 2 2 2" xfId="8206"/>
    <cellStyle name="20% - Accent3 13 2 2 2 2 2 3" xfId="8207"/>
    <cellStyle name="20% - Accent3 13 2 2 2 2 3" xfId="8208"/>
    <cellStyle name="20% - Accent3 13 2 2 2 2 3 2" xfId="8209"/>
    <cellStyle name="20% - Accent3 13 2 2 2 2 3 2 2" xfId="8210"/>
    <cellStyle name="20% - Accent3 13 2 2 2 2 3 3" xfId="8211"/>
    <cellStyle name="20% - Accent3 13 2 2 2 2 4" xfId="8212"/>
    <cellStyle name="20% - Accent3 13 2 2 2 2 4 2" xfId="8213"/>
    <cellStyle name="20% - Accent3 13 2 2 2 2 5" xfId="8214"/>
    <cellStyle name="20% - Accent3 13 2 2 2 3" xfId="8215"/>
    <cellStyle name="20% - Accent3 13 2 2 2 3 2" xfId="8216"/>
    <cellStyle name="20% - Accent3 13 2 2 2 3 2 2" xfId="8217"/>
    <cellStyle name="20% - Accent3 13 2 2 2 3 3" xfId="8218"/>
    <cellStyle name="20% - Accent3 13 2 2 2 4" xfId="8219"/>
    <cellStyle name="20% - Accent3 13 2 2 2 4 2" xfId="8220"/>
    <cellStyle name="20% - Accent3 13 2 2 2 4 2 2" xfId="8221"/>
    <cellStyle name="20% - Accent3 13 2 2 2 4 3" xfId="8222"/>
    <cellStyle name="20% - Accent3 13 2 2 2 5" xfId="8223"/>
    <cellStyle name="20% - Accent3 13 2 2 2 5 2" xfId="8224"/>
    <cellStyle name="20% - Accent3 13 2 2 2 6" xfId="8225"/>
    <cellStyle name="20% - Accent3 13 2 2 3" xfId="8226"/>
    <cellStyle name="20% - Accent3 13 2 2 3 2" xfId="8227"/>
    <cellStyle name="20% - Accent3 13 2 2 3 2 2" xfId="8228"/>
    <cellStyle name="20% - Accent3 13 2 2 3 2 2 2" xfId="8229"/>
    <cellStyle name="20% - Accent3 13 2 2 3 2 3" xfId="8230"/>
    <cellStyle name="20% - Accent3 13 2 2 3 3" xfId="8231"/>
    <cellStyle name="20% - Accent3 13 2 2 3 3 2" xfId="8232"/>
    <cellStyle name="20% - Accent3 13 2 2 3 3 2 2" xfId="8233"/>
    <cellStyle name="20% - Accent3 13 2 2 3 3 3" xfId="8234"/>
    <cellStyle name="20% - Accent3 13 2 2 3 4" xfId="8235"/>
    <cellStyle name="20% - Accent3 13 2 2 3 4 2" xfId="8236"/>
    <cellStyle name="20% - Accent3 13 2 2 3 5" xfId="8237"/>
    <cellStyle name="20% - Accent3 13 2 2 4" xfId="8238"/>
    <cellStyle name="20% - Accent3 13 2 2 4 2" xfId="8239"/>
    <cellStyle name="20% - Accent3 13 2 2 4 2 2" xfId="8240"/>
    <cellStyle name="20% - Accent3 13 2 2 4 3" xfId="8241"/>
    <cellStyle name="20% - Accent3 13 2 2 5" xfId="8242"/>
    <cellStyle name="20% - Accent3 13 2 2 5 2" xfId="8243"/>
    <cellStyle name="20% - Accent3 13 2 2 5 2 2" xfId="8244"/>
    <cellStyle name="20% - Accent3 13 2 2 5 3" xfId="8245"/>
    <cellStyle name="20% - Accent3 13 2 2 6" xfId="8246"/>
    <cellStyle name="20% - Accent3 13 2 2 6 2" xfId="8247"/>
    <cellStyle name="20% - Accent3 13 2 2 6 2 2" xfId="8248"/>
    <cellStyle name="20% - Accent3 13 2 2 6 3" xfId="8249"/>
    <cellStyle name="20% - Accent3 13 2 2 7" xfId="8250"/>
    <cellStyle name="20% - Accent3 13 2 2 7 2" xfId="8251"/>
    <cellStyle name="20% - Accent3 13 2 2 8" xfId="8252"/>
    <cellStyle name="20% - Accent3 13 2 3" xfId="8253"/>
    <cellStyle name="20% - Accent3 13 2 3 2" xfId="8254"/>
    <cellStyle name="20% - Accent3 13 2 3 2 2" xfId="8255"/>
    <cellStyle name="20% - Accent3 13 2 3 2 2 2" xfId="8256"/>
    <cellStyle name="20% - Accent3 13 2 3 2 2 2 2" xfId="8257"/>
    <cellStyle name="20% - Accent3 13 2 3 2 2 3" xfId="8258"/>
    <cellStyle name="20% - Accent3 13 2 3 2 3" xfId="8259"/>
    <cellStyle name="20% - Accent3 13 2 3 2 3 2" xfId="8260"/>
    <cellStyle name="20% - Accent3 13 2 3 2 3 2 2" xfId="8261"/>
    <cellStyle name="20% - Accent3 13 2 3 2 3 3" xfId="8262"/>
    <cellStyle name="20% - Accent3 13 2 3 2 4" xfId="8263"/>
    <cellStyle name="20% - Accent3 13 2 3 2 4 2" xfId="8264"/>
    <cellStyle name="20% - Accent3 13 2 3 2 5" xfId="8265"/>
    <cellStyle name="20% - Accent3 13 2 3 3" xfId="8266"/>
    <cellStyle name="20% - Accent3 13 2 3 3 2" xfId="8267"/>
    <cellStyle name="20% - Accent3 13 2 3 3 2 2" xfId="8268"/>
    <cellStyle name="20% - Accent3 13 2 3 3 3" xfId="8269"/>
    <cellStyle name="20% - Accent3 13 2 3 4" xfId="8270"/>
    <cellStyle name="20% - Accent3 13 2 3 4 2" xfId="8271"/>
    <cellStyle name="20% - Accent3 13 2 3 4 2 2" xfId="8272"/>
    <cellStyle name="20% - Accent3 13 2 3 4 3" xfId="8273"/>
    <cellStyle name="20% - Accent3 13 2 3 5" xfId="8274"/>
    <cellStyle name="20% - Accent3 13 2 3 5 2" xfId="8275"/>
    <cellStyle name="20% - Accent3 13 2 3 6" xfId="8276"/>
    <cellStyle name="20% - Accent3 13 2 4" xfId="8277"/>
    <cellStyle name="20% - Accent3 13 2 4 2" xfId="8278"/>
    <cellStyle name="20% - Accent3 13 2 4 2 2" xfId="8279"/>
    <cellStyle name="20% - Accent3 13 2 4 2 2 2" xfId="8280"/>
    <cellStyle name="20% - Accent3 13 2 4 2 3" xfId="8281"/>
    <cellStyle name="20% - Accent3 13 2 4 3" xfId="8282"/>
    <cellStyle name="20% - Accent3 13 2 4 3 2" xfId="8283"/>
    <cellStyle name="20% - Accent3 13 2 4 3 2 2" xfId="8284"/>
    <cellStyle name="20% - Accent3 13 2 4 3 3" xfId="8285"/>
    <cellStyle name="20% - Accent3 13 2 4 4" xfId="8286"/>
    <cellStyle name="20% - Accent3 13 2 4 4 2" xfId="8287"/>
    <cellStyle name="20% - Accent3 13 2 4 5" xfId="8288"/>
    <cellStyle name="20% - Accent3 13 2 5" xfId="8289"/>
    <cellStyle name="20% - Accent3 13 2 5 2" xfId="8290"/>
    <cellStyle name="20% - Accent3 13 2 5 2 2" xfId="8291"/>
    <cellStyle name="20% - Accent3 13 2 5 3" xfId="8292"/>
    <cellStyle name="20% - Accent3 13 2 6" xfId="8293"/>
    <cellStyle name="20% - Accent3 13 2 6 2" xfId="8294"/>
    <cellStyle name="20% - Accent3 13 2 6 2 2" xfId="8295"/>
    <cellStyle name="20% - Accent3 13 2 6 3" xfId="8296"/>
    <cellStyle name="20% - Accent3 13 2 7" xfId="8297"/>
    <cellStyle name="20% - Accent3 13 2 7 2" xfId="8298"/>
    <cellStyle name="20% - Accent3 13 2 7 2 2" xfId="8299"/>
    <cellStyle name="20% - Accent3 13 2 7 3" xfId="8300"/>
    <cellStyle name="20% - Accent3 13 2 8" xfId="8301"/>
    <cellStyle name="20% - Accent3 13 2 8 2" xfId="8302"/>
    <cellStyle name="20% - Accent3 13 2 9" xfId="8303"/>
    <cellStyle name="20% - Accent3 13 3" xfId="8304"/>
    <cellStyle name="20% - Accent3 13 3 2" xfId="8305"/>
    <cellStyle name="20% - Accent3 13 3 2 2" xfId="8306"/>
    <cellStyle name="20% - Accent3 13 3 2 2 2" xfId="8307"/>
    <cellStyle name="20% - Accent3 13 3 2 2 2 2" xfId="8308"/>
    <cellStyle name="20% - Accent3 13 3 2 2 2 2 2" xfId="8309"/>
    <cellStyle name="20% - Accent3 13 3 2 2 2 3" xfId="8310"/>
    <cellStyle name="20% - Accent3 13 3 2 2 3" xfId="8311"/>
    <cellStyle name="20% - Accent3 13 3 2 2 3 2" xfId="8312"/>
    <cellStyle name="20% - Accent3 13 3 2 2 3 2 2" xfId="8313"/>
    <cellStyle name="20% - Accent3 13 3 2 2 3 3" xfId="8314"/>
    <cellStyle name="20% - Accent3 13 3 2 2 4" xfId="8315"/>
    <cellStyle name="20% - Accent3 13 3 2 2 4 2" xfId="8316"/>
    <cellStyle name="20% - Accent3 13 3 2 2 5" xfId="8317"/>
    <cellStyle name="20% - Accent3 13 3 2 3" xfId="8318"/>
    <cellStyle name="20% - Accent3 13 3 2 3 2" xfId="8319"/>
    <cellStyle name="20% - Accent3 13 3 2 3 2 2" xfId="8320"/>
    <cellStyle name="20% - Accent3 13 3 2 3 3" xfId="8321"/>
    <cellStyle name="20% - Accent3 13 3 2 4" xfId="8322"/>
    <cellStyle name="20% - Accent3 13 3 2 4 2" xfId="8323"/>
    <cellStyle name="20% - Accent3 13 3 2 4 2 2" xfId="8324"/>
    <cellStyle name="20% - Accent3 13 3 2 4 3" xfId="8325"/>
    <cellStyle name="20% - Accent3 13 3 2 5" xfId="8326"/>
    <cellStyle name="20% - Accent3 13 3 2 5 2" xfId="8327"/>
    <cellStyle name="20% - Accent3 13 3 2 6" xfId="8328"/>
    <cellStyle name="20% - Accent3 13 3 3" xfId="8329"/>
    <cellStyle name="20% - Accent3 13 3 3 2" xfId="8330"/>
    <cellStyle name="20% - Accent3 13 3 3 2 2" xfId="8331"/>
    <cellStyle name="20% - Accent3 13 3 3 2 2 2" xfId="8332"/>
    <cellStyle name="20% - Accent3 13 3 3 2 3" xfId="8333"/>
    <cellStyle name="20% - Accent3 13 3 3 3" xfId="8334"/>
    <cellStyle name="20% - Accent3 13 3 3 3 2" xfId="8335"/>
    <cellStyle name="20% - Accent3 13 3 3 3 2 2" xfId="8336"/>
    <cellStyle name="20% - Accent3 13 3 3 3 3" xfId="8337"/>
    <cellStyle name="20% - Accent3 13 3 3 4" xfId="8338"/>
    <cellStyle name="20% - Accent3 13 3 3 4 2" xfId="8339"/>
    <cellStyle name="20% - Accent3 13 3 3 5" xfId="8340"/>
    <cellStyle name="20% - Accent3 13 3 4" xfId="8341"/>
    <cellStyle name="20% - Accent3 13 3 4 2" xfId="8342"/>
    <cellStyle name="20% - Accent3 13 3 4 2 2" xfId="8343"/>
    <cellStyle name="20% - Accent3 13 3 4 3" xfId="8344"/>
    <cellStyle name="20% - Accent3 13 3 5" xfId="8345"/>
    <cellStyle name="20% - Accent3 13 3 5 2" xfId="8346"/>
    <cellStyle name="20% - Accent3 13 3 5 2 2" xfId="8347"/>
    <cellStyle name="20% - Accent3 13 3 5 3" xfId="8348"/>
    <cellStyle name="20% - Accent3 13 3 6" xfId="8349"/>
    <cellStyle name="20% - Accent3 13 3 6 2" xfId="8350"/>
    <cellStyle name="20% - Accent3 13 3 6 2 2" xfId="8351"/>
    <cellStyle name="20% - Accent3 13 3 6 3" xfId="8352"/>
    <cellStyle name="20% - Accent3 13 3 7" xfId="8353"/>
    <cellStyle name="20% - Accent3 13 3 7 2" xfId="8354"/>
    <cellStyle name="20% - Accent3 13 3 8" xfId="8355"/>
    <cellStyle name="20% - Accent3 13 4" xfId="8356"/>
    <cellStyle name="20% - Accent3 13 4 2" xfId="8357"/>
    <cellStyle name="20% - Accent3 13 4 2 2" xfId="8358"/>
    <cellStyle name="20% - Accent3 13 4 2 2 2" xfId="8359"/>
    <cellStyle name="20% - Accent3 13 4 2 2 2 2" xfId="8360"/>
    <cellStyle name="20% - Accent3 13 4 2 2 3" xfId="8361"/>
    <cellStyle name="20% - Accent3 13 4 2 3" xfId="8362"/>
    <cellStyle name="20% - Accent3 13 4 2 3 2" xfId="8363"/>
    <cellStyle name="20% - Accent3 13 4 2 3 2 2" xfId="8364"/>
    <cellStyle name="20% - Accent3 13 4 2 3 3" xfId="8365"/>
    <cellStyle name="20% - Accent3 13 4 2 4" xfId="8366"/>
    <cellStyle name="20% - Accent3 13 4 2 4 2" xfId="8367"/>
    <cellStyle name="20% - Accent3 13 4 2 5" xfId="8368"/>
    <cellStyle name="20% - Accent3 13 4 3" xfId="8369"/>
    <cellStyle name="20% - Accent3 13 4 3 2" xfId="8370"/>
    <cellStyle name="20% - Accent3 13 4 3 2 2" xfId="8371"/>
    <cellStyle name="20% - Accent3 13 4 3 3" xfId="8372"/>
    <cellStyle name="20% - Accent3 13 4 4" xfId="8373"/>
    <cellStyle name="20% - Accent3 13 4 4 2" xfId="8374"/>
    <cellStyle name="20% - Accent3 13 4 4 2 2" xfId="8375"/>
    <cellStyle name="20% - Accent3 13 4 4 3" xfId="8376"/>
    <cellStyle name="20% - Accent3 13 4 5" xfId="8377"/>
    <cellStyle name="20% - Accent3 13 4 5 2" xfId="8378"/>
    <cellStyle name="20% - Accent3 13 4 6" xfId="8379"/>
    <cellStyle name="20% - Accent3 13 5" xfId="8380"/>
    <cellStyle name="20% - Accent3 13 5 2" xfId="8381"/>
    <cellStyle name="20% - Accent3 13 5 2 2" xfId="8382"/>
    <cellStyle name="20% - Accent3 13 5 2 2 2" xfId="8383"/>
    <cellStyle name="20% - Accent3 13 5 2 3" xfId="8384"/>
    <cellStyle name="20% - Accent3 13 5 3" xfId="8385"/>
    <cellStyle name="20% - Accent3 13 5 3 2" xfId="8386"/>
    <cellStyle name="20% - Accent3 13 5 3 2 2" xfId="8387"/>
    <cellStyle name="20% - Accent3 13 5 3 3" xfId="8388"/>
    <cellStyle name="20% - Accent3 13 5 4" xfId="8389"/>
    <cellStyle name="20% - Accent3 13 5 4 2" xfId="8390"/>
    <cellStyle name="20% - Accent3 13 5 5" xfId="8391"/>
    <cellStyle name="20% - Accent3 13 6" xfId="8392"/>
    <cellStyle name="20% - Accent3 13 6 2" xfId="8393"/>
    <cellStyle name="20% - Accent3 13 6 2 2" xfId="8394"/>
    <cellStyle name="20% - Accent3 13 6 3" xfId="8395"/>
    <cellStyle name="20% - Accent3 13 7" xfId="8396"/>
    <cellStyle name="20% - Accent3 13 7 2" xfId="8397"/>
    <cellStyle name="20% - Accent3 13 7 2 2" xfId="8398"/>
    <cellStyle name="20% - Accent3 13 7 3" xfId="8399"/>
    <cellStyle name="20% - Accent3 13 8" xfId="8400"/>
    <cellStyle name="20% - Accent3 13 8 2" xfId="8401"/>
    <cellStyle name="20% - Accent3 13 8 2 2" xfId="8402"/>
    <cellStyle name="20% - Accent3 13 8 3" xfId="8403"/>
    <cellStyle name="20% - Accent3 13 9" xfId="8404"/>
    <cellStyle name="20% - Accent3 13 9 2" xfId="8405"/>
    <cellStyle name="20% - Accent3 130" xfId="8406"/>
    <cellStyle name="20% - Accent3 131" xfId="8407"/>
    <cellStyle name="20% - Accent3 132" xfId="8408"/>
    <cellStyle name="20% - Accent3 133" xfId="8409"/>
    <cellStyle name="20% - Accent3 134" xfId="8410"/>
    <cellStyle name="20% - Accent3 135" xfId="8411"/>
    <cellStyle name="20% - Accent3 136" xfId="8412"/>
    <cellStyle name="20% - Accent3 137" xfId="8413"/>
    <cellStyle name="20% - Accent3 138" xfId="8414"/>
    <cellStyle name="20% - Accent3 139" xfId="8415"/>
    <cellStyle name="20% - Accent3 14" xfId="8416"/>
    <cellStyle name="20% - Accent3 14 2" xfId="8417"/>
    <cellStyle name="20% - Accent3 14 2 2" xfId="8418"/>
    <cellStyle name="20% - Accent3 14 2 2 2" xfId="8419"/>
    <cellStyle name="20% - Accent3 14 2 2 2 2" xfId="8420"/>
    <cellStyle name="20% - Accent3 14 2 2 2 2 2" xfId="8421"/>
    <cellStyle name="20% - Accent3 14 2 2 2 2 2 2" xfId="8422"/>
    <cellStyle name="20% - Accent3 14 2 2 2 2 3" xfId="8423"/>
    <cellStyle name="20% - Accent3 14 2 2 2 3" xfId="8424"/>
    <cellStyle name="20% - Accent3 14 2 2 2 3 2" xfId="8425"/>
    <cellStyle name="20% - Accent3 14 2 2 2 3 2 2" xfId="8426"/>
    <cellStyle name="20% - Accent3 14 2 2 2 3 3" xfId="8427"/>
    <cellStyle name="20% - Accent3 14 2 2 2 4" xfId="8428"/>
    <cellStyle name="20% - Accent3 14 2 2 2 4 2" xfId="8429"/>
    <cellStyle name="20% - Accent3 14 2 2 2 5" xfId="8430"/>
    <cellStyle name="20% - Accent3 14 2 2 3" xfId="8431"/>
    <cellStyle name="20% - Accent3 14 2 2 3 2" xfId="8432"/>
    <cellStyle name="20% - Accent3 14 2 2 3 2 2" xfId="8433"/>
    <cellStyle name="20% - Accent3 14 2 2 3 3" xfId="8434"/>
    <cellStyle name="20% - Accent3 14 2 2 4" xfId="8435"/>
    <cellStyle name="20% - Accent3 14 2 2 4 2" xfId="8436"/>
    <cellStyle name="20% - Accent3 14 2 2 4 2 2" xfId="8437"/>
    <cellStyle name="20% - Accent3 14 2 2 4 3" xfId="8438"/>
    <cellStyle name="20% - Accent3 14 2 2 5" xfId="8439"/>
    <cellStyle name="20% - Accent3 14 2 2 5 2" xfId="8440"/>
    <cellStyle name="20% - Accent3 14 2 2 6" xfId="8441"/>
    <cellStyle name="20% - Accent3 14 2 3" xfId="8442"/>
    <cellStyle name="20% - Accent3 14 2 3 2" xfId="8443"/>
    <cellStyle name="20% - Accent3 14 2 3 2 2" xfId="8444"/>
    <cellStyle name="20% - Accent3 14 2 3 2 2 2" xfId="8445"/>
    <cellStyle name="20% - Accent3 14 2 3 2 3" xfId="8446"/>
    <cellStyle name="20% - Accent3 14 2 3 3" xfId="8447"/>
    <cellStyle name="20% - Accent3 14 2 3 3 2" xfId="8448"/>
    <cellStyle name="20% - Accent3 14 2 3 3 2 2" xfId="8449"/>
    <cellStyle name="20% - Accent3 14 2 3 3 3" xfId="8450"/>
    <cellStyle name="20% - Accent3 14 2 3 4" xfId="8451"/>
    <cellStyle name="20% - Accent3 14 2 3 4 2" xfId="8452"/>
    <cellStyle name="20% - Accent3 14 2 3 5" xfId="8453"/>
    <cellStyle name="20% - Accent3 14 2 4" xfId="8454"/>
    <cellStyle name="20% - Accent3 14 2 4 2" xfId="8455"/>
    <cellStyle name="20% - Accent3 14 2 4 2 2" xfId="8456"/>
    <cellStyle name="20% - Accent3 14 2 4 3" xfId="8457"/>
    <cellStyle name="20% - Accent3 14 2 5" xfId="8458"/>
    <cellStyle name="20% - Accent3 14 2 5 2" xfId="8459"/>
    <cellStyle name="20% - Accent3 14 2 5 2 2" xfId="8460"/>
    <cellStyle name="20% - Accent3 14 2 5 3" xfId="8461"/>
    <cellStyle name="20% - Accent3 14 2 6" xfId="8462"/>
    <cellStyle name="20% - Accent3 14 2 6 2" xfId="8463"/>
    <cellStyle name="20% - Accent3 14 2 6 2 2" xfId="8464"/>
    <cellStyle name="20% - Accent3 14 2 6 3" xfId="8465"/>
    <cellStyle name="20% - Accent3 14 2 7" xfId="8466"/>
    <cellStyle name="20% - Accent3 14 2 7 2" xfId="8467"/>
    <cellStyle name="20% - Accent3 14 2 8" xfId="8468"/>
    <cellStyle name="20% - Accent3 14 3" xfId="8469"/>
    <cellStyle name="20% - Accent3 14 3 2" xfId="8470"/>
    <cellStyle name="20% - Accent3 14 3 2 2" xfId="8471"/>
    <cellStyle name="20% - Accent3 14 3 2 2 2" xfId="8472"/>
    <cellStyle name="20% - Accent3 14 3 2 2 2 2" xfId="8473"/>
    <cellStyle name="20% - Accent3 14 3 2 2 3" xfId="8474"/>
    <cellStyle name="20% - Accent3 14 3 2 3" xfId="8475"/>
    <cellStyle name="20% - Accent3 14 3 2 3 2" xfId="8476"/>
    <cellStyle name="20% - Accent3 14 3 2 3 2 2" xfId="8477"/>
    <cellStyle name="20% - Accent3 14 3 2 3 3" xfId="8478"/>
    <cellStyle name="20% - Accent3 14 3 2 4" xfId="8479"/>
    <cellStyle name="20% - Accent3 14 3 2 4 2" xfId="8480"/>
    <cellStyle name="20% - Accent3 14 3 2 5" xfId="8481"/>
    <cellStyle name="20% - Accent3 14 3 3" xfId="8482"/>
    <cellStyle name="20% - Accent3 14 3 3 2" xfId="8483"/>
    <cellStyle name="20% - Accent3 14 3 3 2 2" xfId="8484"/>
    <cellStyle name="20% - Accent3 14 3 3 3" xfId="8485"/>
    <cellStyle name="20% - Accent3 14 3 4" xfId="8486"/>
    <cellStyle name="20% - Accent3 14 3 4 2" xfId="8487"/>
    <cellStyle name="20% - Accent3 14 3 4 2 2" xfId="8488"/>
    <cellStyle name="20% - Accent3 14 3 4 3" xfId="8489"/>
    <cellStyle name="20% - Accent3 14 3 5" xfId="8490"/>
    <cellStyle name="20% - Accent3 14 3 5 2" xfId="8491"/>
    <cellStyle name="20% - Accent3 14 3 6" xfId="8492"/>
    <cellStyle name="20% - Accent3 14 4" xfId="8493"/>
    <cellStyle name="20% - Accent3 14 4 2" xfId="8494"/>
    <cellStyle name="20% - Accent3 14 4 2 2" xfId="8495"/>
    <cellStyle name="20% - Accent3 14 4 2 2 2" xfId="8496"/>
    <cellStyle name="20% - Accent3 14 4 2 3" xfId="8497"/>
    <cellStyle name="20% - Accent3 14 4 3" xfId="8498"/>
    <cellStyle name="20% - Accent3 14 4 3 2" xfId="8499"/>
    <cellStyle name="20% - Accent3 14 4 3 2 2" xfId="8500"/>
    <cellStyle name="20% - Accent3 14 4 3 3" xfId="8501"/>
    <cellStyle name="20% - Accent3 14 4 4" xfId="8502"/>
    <cellStyle name="20% - Accent3 14 4 4 2" xfId="8503"/>
    <cellStyle name="20% - Accent3 14 4 5" xfId="8504"/>
    <cellStyle name="20% - Accent3 14 5" xfId="8505"/>
    <cellStyle name="20% - Accent3 14 5 2" xfId="8506"/>
    <cellStyle name="20% - Accent3 14 5 2 2" xfId="8507"/>
    <cellStyle name="20% - Accent3 14 5 3" xfId="8508"/>
    <cellStyle name="20% - Accent3 14 6" xfId="8509"/>
    <cellStyle name="20% - Accent3 14 6 2" xfId="8510"/>
    <cellStyle name="20% - Accent3 14 6 2 2" xfId="8511"/>
    <cellStyle name="20% - Accent3 14 6 3" xfId="8512"/>
    <cellStyle name="20% - Accent3 14 7" xfId="8513"/>
    <cellStyle name="20% - Accent3 14 7 2" xfId="8514"/>
    <cellStyle name="20% - Accent3 14 7 2 2" xfId="8515"/>
    <cellStyle name="20% - Accent3 14 7 3" xfId="8516"/>
    <cellStyle name="20% - Accent3 14 8" xfId="8517"/>
    <cellStyle name="20% - Accent3 14 8 2" xfId="8518"/>
    <cellStyle name="20% - Accent3 14 9" xfId="8519"/>
    <cellStyle name="20% - Accent3 140" xfId="8520"/>
    <cellStyle name="20% - Accent3 141" xfId="8521"/>
    <cellStyle name="20% - Accent3 142" xfId="8522"/>
    <cellStyle name="20% - Accent3 143" xfId="8523"/>
    <cellStyle name="20% - Accent3 144" xfId="8524"/>
    <cellStyle name="20% - Accent3 145" xfId="8525"/>
    <cellStyle name="20% - Accent3 146" xfId="8526"/>
    <cellStyle name="20% - Accent3 147" xfId="8527"/>
    <cellStyle name="20% - Accent3 148" xfId="8528"/>
    <cellStyle name="20% - Accent3 149" xfId="8529"/>
    <cellStyle name="20% - Accent3 15" xfId="8530"/>
    <cellStyle name="20% - Accent3 15 2" xfId="8531"/>
    <cellStyle name="20% - Accent3 15 2 2" xfId="8532"/>
    <cellStyle name="20% - Accent3 15 2 2 2" xfId="8533"/>
    <cellStyle name="20% - Accent3 15 2 2 2 2" xfId="8534"/>
    <cellStyle name="20% - Accent3 15 2 2 2 2 2" xfId="8535"/>
    <cellStyle name="20% - Accent3 15 2 2 2 2 2 2" xfId="8536"/>
    <cellStyle name="20% - Accent3 15 2 2 2 2 3" xfId="8537"/>
    <cellStyle name="20% - Accent3 15 2 2 2 3" xfId="8538"/>
    <cellStyle name="20% - Accent3 15 2 2 2 3 2" xfId="8539"/>
    <cellStyle name="20% - Accent3 15 2 2 2 3 2 2" xfId="8540"/>
    <cellStyle name="20% - Accent3 15 2 2 2 3 3" xfId="8541"/>
    <cellStyle name="20% - Accent3 15 2 2 2 4" xfId="8542"/>
    <cellStyle name="20% - Accent3 15 2 2 2 4 2" xfId="8543"/>
    <cellStyle name="20% - Accent3 15 2 2 2 5" xfId="8544"/>
    <cellStyle name="20% - Accent3 15 2 2 3" xfId="8545"/>
    <cellStyle name="20% - Accent3 15 2 2 3 2" xfId="8546"/>
    <cellStyle name="20% - Accent3 15 2 2 3 2 2" xfId="8547"/>
    <cellStyle name="20% - Accent3 15 2 2 3 3" xfId="8548"/>
    <cellStyle name="20% - Accent3 15 2 2 4" xfId="8549"/>
    <cellStyle name="20% - Accent3 15 2 2 4 2" xfId="8550"/>
    <cellStyle name="20% - Accent3 15 2 2 4 2 2" xfId="8551"/>
    <cellStyle name="20% - Accent3 15 2 2 4 3" xfId="8552"/>
    <cellStyle name="20% - Accent3 15 2 2 5" xfId="8553"/>
    <cellStyle name="20% - Accent3 15 2 2 5 2" xfId="8554"/>
    <cellStyle name="20% - Accent3 15 2 2 6" xfId="8555"/>
    <cellStyle name="20% - Accent3 15 2 3" xfId="8556"/>
    <cellStyle name="20% - Accent3 15 2 3 2" xfId="8557"/>
    <cellStyle name="20% - Accent3 15 2 3 2 2" xfId="8558"/>
    <cellStyle name="20% - Accent3 15 2 3 2 2 2" xfId="8559"/>
    <cellStyle name="20% - Accent3 15 2 3 2 3" xfId="8560"/>
    <cellStyle name="20% - Accent3 15 2 3 3" xfId="8561"/>
    <cellStyle name="20% - Accent3 15 2 3 3 2" xfId="8562"/>
    <cellStyle name="20% - Accent3 15 2 3 3 2 2" xfId="8563"/>
    <cellStyle name="20% - Accent3 15 2 3 3 3" xfId="8564"/>
    <cellStyle name="20% - Accent3 15 2 3 4" xfId="8565"/>
    <cellStyle name="20% - Accent3 15 2 3 4 2" xfId="8566"/>
    <cellStyle name="20% - Accent3 15 2 3 5" xfId="8567"/>
    <cellStyle name="20% - Accent3 15 2 4" xfId="8568"/>
    <cellStyle name="20% - Accent3 15 2 4 2" xfId="8569"/>
    <cellStyle name="20% - Accent3 15 2 4 2 2" xfId="8570"/>
    <cellStyle name="20% - Accent3 15 2 4 3" xfId="8571"/>
    <cellStyle name="20% - Accent3 15 2 5" xfId="8572"/>
    <cellStyle name="20% - Accent3 15 2 5 2" xfId="8573"/>
    <cellStyle name="20% - Accent3 15 2 5 2 2" xfId="8574"/>
    <cellStyle name="20% - Accent3 15 2 5 3" xfId="8575"/>
    <cellStyle name="20% - Accent3 15 2 6" xfId="8576"/>
    <cellStyle name="20% - Accent3 15 2 6 2" xfId="8577"/>
    <cellStyle name="20% - Accent3 15 2 6 2 2" xfId="8578"/>
    <cellStyle name="20% - Accent3 15 2 6 3" xfId="8579"/>
    <cellStyle name="20% - Accent3 15 2 7" xfId="8580"/>
    <cellStyle name="20% - Accent3 15 2 7 2" xfId="8581"/>
    <cellStyle name="20% - Accent3 15 2 8" xfId="8582"/>
    <cellStyle name="20% - Accent3 15 3" xfId="8583"/>
    <cellStyle name="20% - Accent3 15 3 2" xfId="8584"/>
    <cellStyle name="20% - Accent3 15 3 2 2" xfId="8585"/>
    <cellStyle name="20% - Accent3 15 3 2 2 2" xfId="8586"/>
    <cellStyle name="20% - Accent3 15 3 2 2 2 2" xfId="8587"/>
    <cellStyle name="20% - Accent3 15 3 2 2 3" xfId="8588"/>
    <cellStyle name="20% - Accent3 15 3 2 3" xfId="8589"/>
    <cellStyle name="20% - Accent3 15 3 2 3 2" xfId="8590"/>
    <cellStyle name="20% - Accent3 15 3 2 3 2 2" xfId="8591"/>
    <cellStyle name="20% - Accent3 15 3 2 3 3" xfId="8592"/>
    <cellStyle name="20% - Accent3 15 3 2 4" xfId="8593"/>
    <cellStyle name="20% - Accent3 15 3 2 4 2" xfId="8594"/>
    <cellStyle name="20% - Accent3 15 3 2 5" xfId="8595"/>
    <cellStyle name="20% - Accent3 15 3 3" xfId="8596"/>
    <cellStyle name="20% - Accent3 15 3 3 2" xfId="8597"/>
    <cellStyle name="20% - Accent3 15 3 3 2 2" xfId="8598"/>
    <cellStyle name="20% - Accent3 15 3 3 3" xfId="8599"/>
    <cellStyle name="20% - Accent3 15 3 4" xfId="8600"/>
    <cellStyle name="20% - Accent3 15 3 4 2" xfId="8601"/>
    <cellStyle name="20% - Accent3 15 3 4 2 2" xfId="8602"/>
    <cellStyle name="20% - Accent3 15 3 4 3" xfId="8603"/>
    <cellStyle name="20% - Accent3 15 3 5" xfId="8604"/>
    <cellStyle name="20% - Accent3 15 3 5 2" xfId="8605"/>
    <cellStyle name="20% - Accent3 15 3 6" xfId="8606"/>
    <cellStyle name="20% - Accent3 15 4" xfId="8607"/>
    <cellStyle name="20% - Accent3 15 4 2" xfId="8608"/>
    <cellStyle name="20% - Accent3 15 4 2 2" xfId="8609"/>
    <cellStyle name="20% - Accent3 15 4 2 2 2" xfId="8610"/>
    <cellStyle name="20% - Accent3 15 4 2 3" xfId="8611"/>
    <cellStyle name="20% - Accent3 15 4 3" xfId="8612"/>
    <cellStyle name="20% - Accent3 15 4 3 2" xfId="8613"/>
    <cellStyle name="20% - Accent3 15 4 3 2 2" xfId="8614"/>
    <cellStyle name="20% - Accent3 15 4 3 3" xfId="8615"/>
    <cellStyle name="20% - Accent3 15 4 4" xfId="8616"/>
    <cellStyle name="20% - Accent3 15 4 4 2" xfId="8617"/>
    <cellStyle name="20% - Accent3 15 4 5" xfId="8618"/>
    <cellStyle name="20% - Accent3 15 5" xfId="8619"/>
    <cellStyle name="20% - Accent3 15 5 2" xfId="8620"/>
    <cellStyle name="20% - Accent3 15 5 2 2" xfId="8621"/>
    <cellStyle name="20% - Accent3 15 5 3" xfId="8622"/>
    <cellStyle name="20% - Accent3 15 6" xfId="8623"/>
    <cellStyle name="20% - Accent3 15 6 2" xfId="8624"/>
    <cellStyle name="20% - Accent3 15 6 2 2" xfId="8625"/>
    <cellStyle name="20% - Accent3 15 6 3" xfId="8626"/>
    <cellStyle name="20% - Accent3 15 7" xfId="8627"/>
    <cellStyle name="20% - Accent3 15 7 2" xfId="8628"/>
    <cellStyle name="20% - Accent3 15 7 2 2" xfId="8629"/>
    <cellStyle name="20% - Accent3 15 7 3" xfId="8630"/>
    <cellStyle name="20% - Accent3 15 8" xfId="8631"/>
    <cellStyle name="20% - Accent3 15 8 2" xfId="8632"/>
    <cellStyle name="20% - Accent3 15 9" xfId="8633"/>
    <cellStyle name="20% - Accent3 150" xfId="8634"/>
    <cellStyle name="20% - Accent3 151" xfId="8635"/>
    <cellStyle name="20% - Accent3 152" xfId="8636"/>
    <cellStyle name="20% - Accent3 153" xfId="8637"/>
    <cellStyle name="20% - Accent3 154" xfId="8638"/>
    <cellStyle name="20% - Accent3 155" xfId="8639"/>
    <cellStyle name="20% - Accent3 156" xfId="8640"/>
    <cellStyle name="20% - Accent3 157" xfId="8641"/>
    <cellStyle name="20% - Accent3 158" xfId="8642"/>
    <cellStyle name="20% - Accent3 159" xfId="8643"/>
    <cellStyle name="20% - Accent3 16" xfId="8644"/>
    <cellStyle name="20% - Accent3 16 2" xfId="8645"/>
    <cellStyle name="20% - Accent3 16 2 2" xfId="8646"/>
    <cellStyle name="20% - Accent3 16 2 2 2" xfId="8647"/>
    <cellStyle name="20% - Accent3 16 2 2 2 2" xfId="8648"/>
    <cellStyle name="20% - Accent3 16 2 2 2 2 2" xfId="8649"/>
    <cellStyle name="20% - Accent3 16 2 2 2 3" xfId="8650"/>
    <cellStyle name="20% - Accent3 16 2 2 3" xfId="8651"/>
    <cellStyle name="20% - Accent3 16 2 2 3 2" xfId="8652"/>
    <cellStyle name="20% - Accent3 16 2 2 3 2 2" xfId="8653"/>
    <cellStyle name="20% - Accent3 16 2 2 3 3" xfId="8654"/>
    <cellStyle name="20% - Accent3 16 2 2 4" xfId="8655"/>
    <cellStyle name="20% - Accent3 16 2 2 4 2" xfId="8656"/>
    <cellStyle name="20% - Accent3 16 2 2 5" xfId="8657"/>
    <cellStyle name="20% - Accent3 16 2 3" xfId="8658"/>
    <cellStyle name="20% - Accent3 16 2 3 2" xfId="8659"/>
    <cellStyle name="20% - Accent3 16 2 3 2 2" xfId="8660"/>
    <cellStyle name="20% - Accent3 16 2 3 3" xfId="8661"/>
    <cellStyle name="20% - Accent3 16 2 4" xfId="8662"/>
    <cellStyle name="20% - Accent3 16 2 4 2" xfId="8663"/>
    <cellStyle name="20% - Accent3 16 2 4 2 2" xfId="8664"/>
    <cellStyle name="20% - Accent3 16 2 4 3" xfId="8665"/>
    <cellStyle name="20% - Accent3 16 2 5" xfId="8666"/>
    <cellStyle name="20% - Accent3 16 2 5 2" xfId="8667"/>
    <cellStyle name="20% - Accent3 16 2 5 2 2" xfId="8668"/>
    <cellStyle name="20% - Accent3 16 2 5 3" xfId="8669"/>
    <cellStyle name="20% - Accent3 16 2 6" xfId="8670"/>
    <cellStyle name="20% - Accent3 16 2 6 2" xfId="8671"/>
    <cellStyle name="20% - Accent3 16 2 7" xfId="8672"/>
    <cellStyle name="20% - Accent3 16 3" xfId="8673"/>
    <cellStyle name="20% - Accent3 16 3 2" xfId="8674"/>
    <cellStyle name="20% - Accent3 16 3 2 2" xfId="8675"/>
    <cellStyle name="20% - Accent3 16 3 2 2 2" xfId="8676"/>
    <cellStyle name="20% - Accent3 16 3 2 3" xfId="8677"/>
    <cellStyle name="20% - Accent3 16 3 3" xfId="8678"/>
    <cellStyle name="20% - Accent3 16 3 3 2" xfId="8679"/>
    <cellStyle name="20% - Accent3 16 3 3 2 2" xfId="8680"/>
    <cellStyle name="20% - Accent3 16 3 3 3" xfId="8681"/>
    <cellStyle name="20% - Accent3 16 3 4" xfId="8682"/>
    <cellStyle name="20% - Accent3 16 3 4 2" xfId="8683"/>
    <cellStyle name="20% - Accent3 16 3 5" xfId="8684"/>
    <cellStyle name="20% - Accent3 16 4" xfId="8685"/>
    <cellStyle name="20% - Accent3 16 4 2" xfId="8686"/>
    <cellStyle name="20% - Accent3 16 4 2 2" xfId="8687"/>
    <cellStyle name="20% - Accent3 16 4 3" xfId="8688"/>
    <cellStyle name="20% - Accent3 16 5" xfId="8689"/>
    <cellStyle name="20% - Accent3 16 5 2" xfId="8690"/>
    <cellStyle name="20% - Accent3 16 5 2 2" xfId="8691"/>
    <cellStyle name="20% - Accent3 16 5 3" xfId="8692"/>
    <cellStyle name="20% - Accent3 16 6" xfId="8693"/>
    <cellStyle name="20% - Accent3 16 6 2" xfId="8694"/>
    <cellStyle name="20% - Accent3 16 6 2 2" xfId="8695"/>
    <cellStyle name="20% - Accent3 16 6 3" xfId="8696"/>
    <cellStyle name="20% - Accent3 16 7" xfId="8697"/>
    <cellStyle name="20% - Accent3 16 7 2" xfId="8698"/>
    <cellStyle name="20% - Accent3 16 8" xfId="8699"/>
    <cellStyle name="20% - Accent3 160" xfId="8700"/>
    <cellStyle name="20% - Accent3 161" xfId="8701"/>
    <cellStyle name="20% - Accent3 162" xfId="8702"/>
    <cellStyle name="20% - Accent3 163" xfId="8703"/>
    <cellStyle name="20% - Accent3 164" xfId="8704"/>
    <cellStyle name="20% - Accent3 165" xfId="8705"/>
    <cellStyle name="20% - Accent3 166" xfId="8706"/>
    <cellStyle name="20% - Accent3 167" xfId="8707"/>
    <cellStyle name="20% - Accent3 168" xfId="8708"/>
    <cellStyle name="20% - Accent3 169" xfId="8709"/>
    <cellStyle name="20% - Accent3 17" xfId="8710"/>
    <cellStyle name="20% - Accent3 17 2" xfId="8711"/>
    <cellStyle name="20% - Accent3 17 2 2" xfId="8712"/>
    <cellStyle name="20% - Accent3 17 2 2 2" xfId="8713"/>
    <cellStyle name="20% - Accent3 17 2 2 2 2" xfId="8714"/>
    <cellStyle name="20% - Accent3 17 2 2 2 2 2" xfId="8715"/>
    <cellStyle name="20% - Accent3 17 2 2 2 3" xfId="8716"/>
    <cellStyle name="20% - Accent3 17 2 2 3" xfId="8717"/>
    <cellStyle name="20% - Accent3 17 2 2 3 2" xfId="8718"/>
    <cellStyle name="20% - Accent3 17 2 2 3 2 2" xfId="8719"/>
    <cellStyle name="20% - Accent3 17 2 2 3 3" xfId="8720"/>
    <cellStyle name="20% - Accent3 17 2 2 4" xfId="8721"/>
    <cellStyle name="20% - Accent3 17 2 2 4 2" xfId="8722"/>
    <cellStyle name="20% - Accent3 17 2 2 5" xfId="8723"/>
    <cellStyle name="20% - Accent3 17 2 3" xfId="8724"/>
    <cellStyle name="20% - Accent3 17 2 3 2" xfId="8725"/>
    <cellStyle name="20% - Accent3 17 2 3 2 2" xfId="8726"/>
    <cellStyle name="20% - Accent3 17 2 3 3" xfId="8727"/>
    <cellStyle name="20% - Accent3 17 2 4" xfId="8728"/>
    <cellStyle name="20% - Accent3 17 2 4 2" xfId="8729"/>
    <cellStyle name="20% - Accent3 17 2 4 2 2" xfId="8730"/>
    <cellStyle name="20% - Accent3 17 2 4 3" xfId="8731"/>
    <cellStyle name="20% - Accent3 17 2 5" xfId="8732"/>
    <cellStyle name="20% - Accent3 17 2 5 2" xfId="8733"/>
    <cellStyle name="20% - Accent3 17 2 5 2 2" xfId="8734"/>
    <cellStyle name="20% - Accent3 17 2 5 3" xfId="8735"/>
    <cellStyle name="20% - Accent3 17 2 6" xfId="8736"/>
    <cellStyle name="20% - Accent3 17 2 6 2" xfId="8737"/>
    <cellStyle name="20% - Accent3 17 2 7" xfId="8738"/>
    <cellStyle name="20% - Accent3 17 3" xfId="8739"/>
    <cellStyle name="20% - Accent3 17 3 2" xfId="8740"/>
    <cellStyle name="20% - Accent3 17 3 2 2" xfId="8741"/>
    <cellStyle name="20% - Accent3 17 3 2 2 2" xfId="8742"/>
    <cellStyle name="20% - Accent3 17 3 2 3" xfId="8743"/>
    <cellStyle name="20% - Accent3 17 3 3" xfId="8744"/>
    <cellStyle name="20% - Accent3 17 3 3 2" xfId="8745"/>
    <cellStyle name="20% - Accent3 17 3 3 2 2" xfId="8746"/>
    <cellStyle name="20% - Accent3 17 3 3 3" xfId="8747"/>
    <cellStyle name="20% - Accent3 17 3 4" xfId="8748"/>
    <cellStyle name="20% - Accent3 17 3 4 2" xfId="8749"/>
    <cellStyle name="20% - Accent3 17 3 5" xfId="8750"/>
    <cellStyle name="20% - Accent3 17 4" xfId="8751"/>
    <cellStyle name="20% - Accent3 17 4 2" xfId="8752"/>
    <cellStyle name="20% - Accent3 17 4 2 2" xfId="8753"/>
    <cellStyle name="20% - Accent3 17 4 3" xfId="8754"/>
    <cellStyle name="20% - Accent3 17 5" xfId="8755"/>
    <cellStyle name="20% - Accent3 17 5 2" xfId="8756"/>
    <cellStyle name="20% - Accent3 17 5 2 2" xfId="8757"/>
    <cellStyle name="20% - Accent3 17 5 3" xfId="8758"/>
    <cellStyle name="20% - Accent3 17 6" xfId="8759"/>
    <cellStyle name="20% - Accent3 17 6 2" xfId="8760"/>
    <cellStyle name="20% - Accent3 17 6 2 2" xfId="8761"/>
    <cellStyle name="20% - Accent3 17 6 3" xfId="8762"/>
    <cellStyle name="20% - Accent3 17 7" xfId="8763"/>
    <cellStyle name="20% - Accent3 17 7 2" xfId="8764"/>
    <cellStyle name="20% - Accent3 17 8" xfId="8765"/>
    <cellStyle name="20% - Accent3 170" xfId="8766"/>
    <cellStyle name="20% - Accent3 171" xfId="52354"/>
    <cellStyle name="20% - Accent3 172" xfId="52366"/>
    <cellStyle name="20% - Accent3 173" xfId="52539"/>
    <cellStyle name="20% - Accent3 174" xfId="52540"/>
    <cellStyle name="20% - Accent3 18" xfId="8767"/>
    <cellStyle name="20% - Accent3 18 2" xfId="8768"/>
    <cellStyle name="20% - Accent3 18 2 2" xfId="8769"/>
    <cellStyle name="20% - Accent3 18 2 2 2" xfId="8770"/>
    <cellStyle name="20% - Accent3 18 2 2 2 2" xfId="8771"/>
    <cellStyle name="20% - Accent3 18 2 2 2 2 2" xfId="8772"/>
    <cellStyle name="20% - Accent3 18 2 2 2 3" xfId="8773"/>
    <cellStyle name="20% - Accent3 18 2 2 3" xfId="8774"/>
    <cellStyle name="20% - Accent3 18 2 2 3 2" xfId="8775"/>
    <cellStyle name="20% - Accent3 18 2 2 3 2 2" xfId="8776"/>
    <cellStyle name="20% - Accent3 18 2 2 3 3" xfId="8777"/>
    <cellStyle name="20% - Accent3 18 2 2 4" xfId="8778"/>
    <cellStyle name="20% - Accent3 18 2 2 4 2" xfId="8779"/>
    <cellStyle name="20% - Accent3 18 2 2 5" xfId="8780"/>
    <cellStyle name="20% - Accent3 18 2 3" xfId="8781"/>
    <cellStyle name="20% - Accent3 18 2 3 2" xfId="8782"/>
    <cellStyle name="20% - Accent3 18 2 3 2 2" xfId="8783"/>
    <cellStyle name="20% - Accent3 18 2 3 3" xfId="8784"/>
    <cellStyle name="20% - Accent3 18 2 4" xfId="8785"/>
    <cellStyle name="20% - Accent3 18 2 4 2" xfId="8786"/>
    <cellStyle name="20% - Accent3 18 2 4 2 2" xfId="8787"/>
    <cellStyle name="20% - Accent3 18 2 4 3" xfId="8788"/>
    <cellStyle name="20% - Accent3 18 2 5" xfId="8789"/>
    <cellStyle name="20% - Accent3 18 2 5 2" xfId="8790"/>
    <cellStyle name="20% - Accent3 18 2 5 2 2" xfId="8791"/>
    <cellStyle name="20% - Accent3 18 2 5 3" xfId="8792"/>
    <cellStyle name="20% - Accent3 18 2 6" xfId="8793"/>
    <cellStyle name="20% - Accent3 18 2 6 2" xfId="8794"/>
    <cellStyle name="20% - Accent3 18 2 7" xfId="8795"/>
    <cellStyle name="20% - Accent3 18 3" xfId="8796"/>
    <cellStyle name="20% - Accent3 18 3 2" xfId="8797"/>
    <cellStyle name="20% - Accent3 18 3 2 2" xfId="8798"/>
    <cellStyle name="20% - Accent3 18 3 2 2 2" xfId="8799"/>
    <cellStyle name="20% - Accent3 18 3 2 3" xfId="8800"/>
    <cellStyle name="20% - Accent3 18 3 3" xfId="8801"/>
    <cellStyle name="20% - Accent3 18 3 3 2" xfId="8802"/>
    <cellStyle name="20% - Accent3 18 3 3 2 2" xfId="8803"/>
    <cellStyle name="20% - Accent3 18 3 3 3" xfId="8804"/>
    <cellStyle name="20% - Accent3 18 3 4" xfId="8805"/>
    <cellStyle name="20% - Accent3 18 3 4 2" xfId="8806"/>
    <cellStyle name="20% - Accent3 18 3 5" xfId="8807"/>
    <cellStyle name="20% - Accent3 18 4" xfId="8808"/>
    <cellStyle name="20% - Accent3 18 4 2" xfId="8809"/>
    <cellStyle name="20% - Accent3 18 4 2 2" xfId="8810"/>
    <cellStyle name="20% - Accent3 18 4 3" xfId="8811"/>
    <cellStyle name="20% - Accent3 18 5" xfId="8812"/>
    <cellStyle name="20% - Accent3 18 5 2" xfId="8813"/>
    <cellStyle name="20% - Accent3 18 5 2 2" xfId="8814"/>
    <cellStyle name="20% - Accent3 18 5 3" xfId="8815"/>
    <cellStyle name="20% - Accent3 18 6" xfId="8816"/>
    <cellStyle name="20% - Accent3 18 6 2" xfId="8817"/>
    <cellStyle name="20% - Accent3 18 6 2 2" xfId="8818"/>
    <cellStyle name="20% - Accent3 18 6 3" xfId="8819"/>
    <cellStyle name="20% - Accent3 18 7" xfId="8820"/>
    <cellStyle name="20% - Accent3 18 7 2" xfId="8821"/>
    <cellStyle name="20% - Accent3 18 8" xfId="8822"/>
    <cellStyle name="20% - Accent3 19" xfId="8823"/>
    <cellStyle name="20% - Accent3 19 2" xfId="8824"/>
    <cellStyle name="20% - Accent3 19 2 2" xfId="8825"/>
    <cellStyle name="20% - Accent3 19 2 2 2" xfId="8826"/>
    <cellStyle name="20% - Accent3 19 2 2 2 2" xfId="8827"/>
    <cellStyle name="20% - Accent3 19 2 2 2 2 2" xfId="8828"/>
    <cellStyle name="20% - Accent3 19 2 2 2 3" xfId="8829"/>
    <cellStyle name="20% - Accent3 19 2 2 3" xfId="8830"/>
    <cellStyle name="20% - Accent3 19 2 2 3 2" xfId="8831"/>
    <cellStyle name="20% - Accent3 19 2 2 3 2 2" xfId="8832"/>
    <cellStyle name="20% - Accent3 19 2 2 3 3" xfId="8833"/>
    <cellStyle name="20% - Accent3 19 2 2 4" xfId="8834"/>
    <cellStyle name="20% - Accent3 19 2 2 4 2" xfId="8835"/>
    <cellStyle name="20% - Accent3 19 2 2 5" xfId="8836"/>
    <cellStyle name="20% - Accent3 19 2 3" xfId="8837"/>
    <cellStyle name="20% - Accent3 19 2 3 2" xfId="8838"/>
    <cellStyle name="20% - Accent3 19 2 3 2 2" xfId="8839"/>
    <cellStyle name="20% - Accent3 19 2 3 3" xfId="8840"/>
    <cellStyle name="20% - Accent3 19 2 4" xfId="8841"/>
    <cellStyle name="20% - Accent3 19 2 4 2" xfId="8842"/>
    <cellStyle name="20% - Accent3 19 2 4 2 2" xfId="8843"/>
    <cellStyle name="20% - Accent3 19 2 4 3" xfId="8844"/>
    <cellStyle name="20% - Accent3 19 2 5" xfId="8845"/>
    <cellStyle name="20% - Accent3 19 2 5 2" xfId="8846"/>
    <cellStyle name="20% - Accent3 19 2 6" xfId="8847"/>
    <cellStyle name="20% - Accent3 19 3" xfId="8848"/>
    <cellStyle name="20% - Accent3 19 3 2" xfId="8849"/>
    <cellStyle name="20% - Accent3 19 3 2 2" xfId="8850"/>
    <cellStyle name="20% - Accent3 19 3 2 2 2" xfId="8851"/>
    <cellStyle name="20% - Accent3 19 3 2 3" xfId="8852"/>
    <cellStyle name="20% - Accent3 19 3 3" xfId="8853"/>
    <cellStyle name="20% - Accent3 19 3 3 2" xfId="8854"/>
    <cellStyle name="20% - Accent3 19 3 3 2 2" xfId="8855"/>
    <cellStyle name="20% - Accent3 19 3 3 3" xfId="8856"/>
    <cellStyle name="20% - Accent3 19 3 4" xfId="8857"/>
    <cellStyle name="20% - Accent3 19 3 4 2" xfId="8858"/>
    <cellStyle name="20% - Accent3 19 3 5" xfId="8859"/>
    <cellStyle name="20% - Accent3 19 4" xfId="8860"/>
    <cellStyle name="20% - Accent3 19 4 2" xfId="8861"/>
    <cellStyle name="20% - Accent3 19 4 2 2" xfId="8862"/>
    <cellStyle name="20% - Accent3 19 4 3" xfId="8863"/>
    <cellStyle name="20% - Accent3 19 5" xfId="8864"/>
    <cellStyle name="20% - Accent3 19 5 2" xfId="8865"/>
    <cellStyle name="20% - Accent3 19 5 2 2" xfId="8866"/>
    <cellStyle name="20% - Accent3 19 5 3" xfId="8867"/>
    <cellStyle name="20% - Accent3 19 6" xfId="8868"/>
    <cellStyle name="20% - Accent3 19 6 2" xfId="8869"/>
    <cellStyle name="20% - Accent3 19 6 2 2" xfId="8870"/>
    <cellStyle name="20% - Accent3 19 6 3" xfId="8871"/>
    <cellStyle name="20% - Accent3 19 7" xfId="8872"/>
    <cellStyle name="20% - Accent3 19 7 2" xfId="8873"/>
    <cellStyle name="20% - Accent3 19 8" xfId="8874"/>
    <cellStyle name="20% - Accent3 2" xfId="55"/>
    <cellStyle name="20% - Accent3 2 10" xfId="8876"/>
    <cellStyle name="20% - Accent3 2 10 2" xfId="8877"/>
    <cellStyle name="20% - Accent3 2 11" xfId="8878"/>
    <cellStyle name="20% - Accent3 2 12" xfId="8875"/>
    <cellStyle name="20% - Accent3 2 2" xfId="102"/>
    <cellStyle name="20% - Accent3 2 2 10" xfId="8879"/>
    <cellStyle name="20% - Accent3 2 2 2" xfId="190"/>
    <cellStyle name="20% - Accent3 2 2 2 2" xfId="366"/>
    <cellStyle name="20% - Accent3 2 2 2 2 2" xfId="8882"/>
    <cellStyle name="20% - Accent3 2 2 2 2 2 2" xfId="8883"/>
    <cellStyle name="20% - Accent3 2 2 2 2 2 2 2" xfId="8884"/>
    <cellStyle name="20% - Accent3 2 2 2 2 2 2 2 2" xfId="8885"/>
    <cellStyle name="20% - Accent3 2 2 2 2 2 2 3" xfId="8886"/>
    <cellStyle name="20% - Accent3 2 2 2 2 2 3" xfId="8887"/>
    <cellStyle name="20% - Accent3 2 2 2 2 2 3 2" xfId="8888"/>
    <cellStyle name="20% - Accent3 2 2 2 2 2 3 2 2" xfId="8889"/>
    <cellStyle name="20% - Accent3 2 2 2 2 2 3 3" xfId="8890"/>
    <cellStyle name="20% - Accent3 2 2 2 2 2 4" xfId="8891"/>
    <cellStyle name="20% - Accent3 2 2 2 2 2 4 2" xfId="8892"/>
    <cellStyle name="20% - Accent3 2 2 2 2 2 5" xfId="8893"/>
    <cellStyle name="20% - Accent3 2 2 2 2 3" xfId="8894"/>
    <cellStyle name="20% - Accent3 2 2 2 2 3 2" xfId="8895"/>
    <cellStyle name="20% - Accent3 2 2 2 2 3 2 2" xfId="8896"/>
    <cellStyle name="20% - Accent3 2 2 2 2 3 3" xfId="8897"/>
    <cellStyle name="20% - Accent3 2 2 2 2 4" xfId="8898"/>
    <cellStyle name="20% - Accent3 2 2 2 2 4 2" xfId="8899"/>
    <cellStyle name="20% - Accent3 2 2 2 2 4 2 2" xfId="8900"/>
    <cellStyle name="20% - Accent3 2 2 2 2 4 3" xfId="8901"/>
    <cellStyle name="20% - Accent3 2 2 2 2 5" xfId="8902"/>
    <cellStyle name="20% - Accent3 2 2 2 2 5 2" xfId="8903"/>
    <cellStyle name="20% - Accent3 2 2 2 2 6" xfId="8904"/>
    <cellStyle name="20% - Accent3 2 2 2 2 7" xfId="8881"/>
    <cellStyle name="20% - Accent3 2 2 2 3" xfId="8905"/>
    <cellStyle name="20% - Accent3 2 2 2 3 2" xfId="8906"/>
    <cellStyle name="20% - Accent3 2 2 2 3 2 2" xfId="8907"/>
    <cellStyle name="20% - Accent3 2 2 2 3 2 2 2" xfId="8908"/>
    <cellStyle name="20% - Accent3 2 2 2 3 2 3" xfId="8909"/>
    <cellStyle name="20% - Accent3 2 2 2 3 3" xfId="8910"/>
    <cellStyle name="20% - Accent3 2 2 2 3 3 2" xfId="8911"/>
    <cellStyle name="20% - Accent3 2 2 2 3 3 2 2" xfId="8912"/>
    <cellStyle name="20% - Accent3 2 2 2 3 3 3" xfId="8913"/>
    <cellStyle name="20% - Accent3 2 2 2 3 4" xfId="8914"/>
    <cellStyle name="20% - Accent3 2 2 2 3 4 2" xfId="8915"/>
    <cellStyle name="20% - Accent3 2 2 2 3 5" xfId="8916"/>
    <cellStyle name="20% - Accent3 2 2 2 4" xfId="8917"/>
    <cellStyle name="20% - Accent3 2 2 2 4 2" xfId="8918"/>
    <cellStyle name="20% - Accent3 2 2 2 4 2 2" xfId="8919"/>
    <cellStyle name="20% - Accent3 2 2 2 4 3" xfId="8920"/>
    <cellStyle name="20% - Accent3 2 2 2 5" xfId="8921"/>
    <cellStyle name="20% - Accent3 2 2 2 5 2" xfId="8922"/>
    <cellStyle name="20% - Accent3 2 2 2 5 2 2" xfId="8923"/>
    <cellStyle name="20% - Accent3 2 2 2 5 3" xfId="8924"/>
    <cellStyle name="20% - Accent3 2 2 2 6" xfId="8925"/>
    <cellStyle name="20% - Accent3 2 2 2 6 2" xfId="8926"/>
    <cellStyle name="20% - Accent3 2 2 2 6 2 2" xfId="8927"/>
    <cellStyle name="20% - Accent3 2 2 2 6 3" xfId="8928"/>
    <cellStyle name="20% - Accent3 2 2 2 7" xfId="8929"/>
    <cellStyle name="20% - Accent3 2 2 2 7 2" xfId="8930"/>
    <cellStyle name="20% - Accent3 2 2 2 8" xfId="8931"/>
    <cellStyle name="20% - Accent3 2 2 2 9" xfId="8880"/>
    <cellStyle name="20% - Accent3 2 2 3" xfId="278"/>
    <cellStyle name="20% - Accent3 2 2 3 2" xfId="8933"/>
    <cellStyle name="20% - Accent3 2 2 3 2 2" xfId="8934"/>
    <cellStyle name="20% - Accent3 2 2 3 2 2 2" xfId="8935"/>
    <cellStyle name="20% - Accent3 2 2 3 2 2 2 2" xfId="8936"/>
    <cellStyle name="20% - Accent3 2 2 3 2 2 3" xfId="8937"/>
    <cellStyle name="20% - Accent3 2 2 3 2 3" xfId="8938"/>
    <cellStyle name="20% - Accent3 2 2 3 2 3 2" xfId="8939"/>
    <cellStyle name="20% - Accent3 2 2 3 2 3 2 2" xfId="8940"/>
    <cellStyle name="20% - Accent3 2 2 3 2 3 3" xfId="8941"/>
    <cellStyle name="20% - Accent3 2 2 3 2 4" xfId="8942"/>
    <cellStyle name="20% - Accent3 2 2 3 2 4 2" xfId="8943"/>
    <cellStyle name="20% - Accent3 2 2 3 2 5" xfId="8944"/>
    <cellStyle name="20% - Accent3 2 2 3 3" xfId="8945"/>
    <cellStyle name="20% - Accent3 2 2 3 3 2" xfId="8946"/>
    <cellStyle name="20% - Accent3 2 2 3 3 2 2" xfId="8947"/>
    <cellStyle name="20% - Accent3 2 2 3 3 3" xfId="8948"/>
    <cellStyle name="20% - Accent3 2 2 3 4" xfId="8949"/>
    <cellStyle name="20% - Accent3 2 2 3 4 2" xfId="8950"/>
    <cellStyle name="20% - Accent3 2 2 3 4 2 2" xfId="8951"/>
    <cellStyle name="20% - Accent3 2 2 3 4 3" xfId="8952"/>
    <cellStyle name="20% - Accent3 2 2 3 5" xfId="8953"/>
    <cellStyle name="20% - Accent3 2 2 3 5 2" xfId="8954"/>
    <cellStyle name="20% - Accent3 2 2 3 6" xfId="8955"/>
    <cellStyle name="20% - Accent3 2 2 3 7" xfId="8932"/>
    <cellStyle name="20% - Accent3 2 2 4" xfId="8956"/>
    <cellStyle name="20% - Accent3 2 2 4 2" xfId="8957"/>
    <cellStyle name="20% - Accent3 2 2 4 2 2" xfId="8958"/>
    <cellStyle name="20% - Accent3 2 2 4 2 2 2" xfId="8959"/>
    <cellStyle name="20% - Accent3 2 2 4 2 3" xfId="8960"/>
    <cellStyle name="20% - Accent3 2 2 4 3" xfId="8961"/>
    <cellStyle name="20% - Accent3 2 2 4 3 2" xfId="8962"/>
    <cellStyle name="20% - Accent3 2 2 4 3 2 2" xfId="8963"/>
    <cellStyle name="20% - Accent3 2 2 4 3 3" xfId="8964"/>
    <cellStyle name="20% - Accent3 2 2 4 4" xfId="8965"/>
    <cellStyle name="20% - Accent3 2 2 4 4 2" xfId="8966"/>
    <cellStyle name="20% - Accent3 2 2 4 5" xfId="8967"/>
    <cellStyle name="20% - Accent3 2 2 5" xfId="8968"/>
    <cellStyle name="20% - Accent3 2 2 5 2" xfId="8969"/>
    <cellStyle name="20% - Accent3 2 2 5 2 2" xfId="8970"/>
    <cellStyle name="20% - Accent3 2 2 5 3" xfId="8971"/>
    <cellStyle name="20% - Accent3 2 2 6" xfId="8972"/>
    <cellStyle name="20% - Accent3 2 2 6 2" xfId="8973"/>
    <cellStyle name="20% - Accent3 2 2 6 2 2" xfId="8974"/>
    <cellStyle name="20% - Accent3 2 2 6 3" xfId="8975"/>
    <cellStyle name="20% - Accent3 2 2 7" xfId="8976"/>
    <cellStyle name="20% - Accent3 2 2 7 2" xfId="8977"/>
    <cellStyle name="20% - Accent3 2 2 7 2 2" xfId="8978"/>
    <cellStyle name="20% - Accent3 2 2 7 3" xfId="8979"/>
    <cellStyle name="20% - Accent3 2 2 8" xfId="8980"/>
    <cellStyle name="20% - Accent3 2 2 8 2" xfId="8981"/>
    <cellStyle name="20% - Accent3 2 2 9" xfId="8982"/>
    <cellStyle name="20% - Accent3 2 3" xfId="146"/>
    <cellStyle name="20% - Accent3 2 3 2" xfId="322"/>
    <cellStyle name="20% - Accent3 2 3 2 2" xfId="8985"/>
    <cellStyle name="20% - Accent3 2 3 2 2 2" xfId="8986"/>
    <cellStyle name="20% - Accent3 2 3 2 2 2 2" xfId="8987"/>
    <cellStyle name="20% - Accent3 2 3 2 2 2 2 2" xfId="8988"/>
    <cellStyle name="20% - Accent3 2 3 2 2 2 3" xfId="8989"/>
    <cellStyle name="20% - Accent3 2 3 2 2 3" xfId="8990"/>
    <cellStyle name="20% - Accent3 2 3 2 2 3 2" xfId="8991"/>
    <cellStyle name="20% - Accent3 2 3 2 2 3 2 2" xfId="8992"/>
    <cellStyle name="20% - Accent3 2 3 2 2 3 3" xfId="8993"/>
    <cellStyle name="20% - Accent3 2 3 2 2 4" xfId="8994"/>
    <cellStyle name="20% - Accent3 2 3 2 2 4 2" xfId="8995"/>
    <cellStyle name="20% - Accent3 2 3 2 2 5" xfId="8996"/>
    <cellStyle name="20% - Accent3 2 3 2 3" xfId="8997"/>
    <cellStyle name="20% - Accent3 2 3 2 3 2" xfId="8998"/>
    <cellStyle name="20% - Accent3 2 3 2 3 2 2" xfId="8999"/>
    <cellStyle name="20% - Accent3 2 3 2 3 3" xfId="9000"/>
    <cellStyle name="20% - Accent3 2 3 2 4" xfId="9001"/>
    <cellStyle name="20% - Accent3 2 3 2 4 2" xfId="9002"/>
    <cellStyle name="20% - Accent3 2 3 2 4 2 2" xfId="9003"/>
    <cellStyle name="20% - Accent3 2 3 2 4 3" xfId="9004"/>
    <cellStyle name="20% - Accent3 2 3 2 5" xfId="9005"/>
    <cellStyle name="20% - Accent3 2 3 2 5 2" xfId="9006"/>
    <cellStyle name="20% - Accent3 2 3 2 6" xfId="9007"/>
    <cellStyle name="20% - Accent3 2 3 2 7" xfId="8984"/>
    <cellStyle name="20% - Accent3 2 3 3" xfId="9008"/>
    <cellStyle name="20% - Accent3 2 3 3 2" xfId="9009"/>
    <cellStyle name="20% - Accent3 2 3 3 2 2" xfId="9010"/>
    <cellStyle name="20% - Accent3 2 3 3 2 2 2" xfId="9011"/>
    <cellStyle name="20% - Accent3 2 3 3 2 3" xfId="9012"/>
    <cellStyle name="20% - Accent3 2 3 3 3" xfId="9013"/>
    <cellStyle name="20% - Accent3 2 3 3 3 2" xfId="9014"/>
    <cellStyle name="20% - Accent3 2 3 3 3 2 2" xfId="9015"/>
    <cellStyle name="20% - Accent3 2 3 3 3 3" xfId="9016"/>
    <cellStyle name="20% - Accent3 2 3 3 4" xfId="9017"/>
    <cellStyle name="20% - Accent3 2 3 3 4 2" xfId="9018"/>
    <cellStyle name="20% - Accent3 2 3 3 5" xfId="9019"/>
    <cellStyle name="20% - Accent3 2 3 4" xfId="9020"/>
    <cellStyle name="20% - Accent3 2 3 4 2" xfId="9021"/>
    <cellStyle name="20% - Accent3 2 3 4 2 2" xfId="9022"/>
    <cellStyle name="20% - Accent3 2 3 4 3" xfId="9023"/>
    <cellStyle name="20% - Accent3 2 3 5" xfId="9024"/>
    <cellStyle name="20% - Accent3 2 3 5 2" xfId="9025"/>
    <cellStyle name="20% - Accent3 2 3 5 2 2" xfId="9026"/>
    <cellStyle name="20% - Accent3 2 3 5 3" xfId="9027"/>
    <cellStyle name="20% - Accent3 2 3 6" xfId="9028"/>
    <cellStyle name="20% - Accent3 2 3 6 2" xfId="9029"/>
    <cellStyle name="20% - Accent3 2 3 6 2 2" xfId="9030"/>
    <cellStyle name="20% - Accent3 2 3 6 3" xfId="9031"/>
    <cellStyle name="20% - Accent3 2 3 7" xfId="9032"/>
    <cellStyle name="20% - Accent3 2 3 7 2" xfId="9033"/>
    <cellStyle name="20% - Accent3 2 3 8" xfId="9034"/>
    <cellStyle name="20% - Accent3 2 3 9" xfId="8983"/>
    <cellStyle name="20% - Accent3 2 4" xfId="234"/>
    <cellStyle name="20% - Accent3 2 4 2" xfId="9036"/>
    <cellStyle name="20% - Accent3 2 4 2 2" xfId="9037"/>
    <cellStyle name="20% - Accent3 2 4 2 2 2" xfId="9038"/>
    <cellStyle name="20% - Accent3 2 4 2 2 2 2" xfId="9039"/>
    <cellStyle name="20% - Accent3 2 4 2 2 3" xfId="9040"/>
    <cellStyle name="20% - Accent3 2 4 2 3" xfId="9041"/>
    <cellStyle name="20% - Accent3 2 4 2 3 2" xfId="9042"/>
    <cellStyle name="20% - Accent3 2 4 2 3 2 2" xfId="9043"/>
    <cellStyle name="20% - Accent3 2 4 2 3 3" xfId="9044"/>
    <cellStyle name="20% - Accent3 2 4 2 4" xfId="9045"/>
    <cellStyle name="20% - Accent3 2 4 2 4 2" xfId="9046"/>
    <cellStyle name="20% - Accent3 2 4 2 5" xfId="9047"/>
    <cellStyle name="20% - Accent3 2 4 3" xfId="9048"/>
    <cellStyle name="20% - Accent3 2 4 3 2" xfId="9049"/>
    <cellStyle name="20% - Accent3 2 4 3 2 2" xfId="9050"/>
    <cellStyle name="20% - Accent3 2 4 3 3" xfId="9051"/>
    <cellStyle name="20% - Accent3 2 4 4" xfId="9052"/>
    <cellStyle name="20% - Accent3 2 4 4 2" xfId="9053"/>
    <cellStyle name="20% - Accent3 2 4 4 2 2" xfId="9054"/>
    <cellStyle name="20% - Accent3 2 4 4 3" xfId="9055"/>
    <cellStyle name="20% - Accent3 2 4 5" xfId="9056"/>
    <cellStyle name="20% - Accent3 2 4 5 2" xfId="9057"/>
    <cellStyle name="20% - Accent3 2 4 6" xfId="9058"/>
    <cellStyle name="20% - Accent3 2 4 7" xfId="9035"/>
    <cellStyle name="20% - Accent3 2 5" xfId="9059"/>
    <cellStyle name="20% - Accent3 2 5 2" xfId="9060"/>
    <cellStyle name="20% - Accent3 2 5 2 2" xfId="9061"/>
    <cellStyle name="20% - Accent3 2 5 2 2 2" xfId="9062"/>
    <cellStyle name="20% - Accent3 2 5 2 3" xfId="9063"/>
    <cellStyle name="20% - Accent3 2 5 3" xfId="9064"/>
    <cellStyle name="20% - Accent3 2 5 3 2" xfId="9065"/>
    <cellStyle name="20% - Accent3 2 5 3 2 2" xfId="9066"/>
    <cellStyle name="20% - Accent3 2 5 3 3" xfId="9067"/>
    <cellStyle name="20% - Accent3 2 5 4" xfId="9068"/>
    <cellStyle name="20% - Accent3 2 5 4 2" xfId="9069"/>
    <cellStyle name="20% - Accent3 2 5 5" xfId="9070"/>
    <cellStyle name="20% - Accent3 2 6" xfId="9071"/>
    <cellStyle name="20% - Accent3 2 6 2" xfId="9072"/>
    <cellStyle name="20% - Accent3 2 6 2 2" xfId="9073"/>
    <cellStyle name="20% - Accent3 2 6 3" xfId="9074"/>
    <cellStyle name="20% - Accent3 2 7" xfId="9075"/>
    <cellStyle name="20% - Accent3 2 7 2" xfId="9076"/>
    <cellStyle name="20% - Accent3 2 7 2 2" xfId="9077"/>
    <cellStyle name="20% - Accent3 2 7 3" xfId="9078"/>
    <cellStyle name="20% - Accent3 2 8" xfId="9079"/>
    <cellStyle name="20% - Accent3 2 8 2" xfId="9080"/>
    <cellStyle name="20% - Accent3 2 8 2 2" xfId="9081"/>
    <cellStyle name="20% - Accent3 2 8 3" xfId="9082"/>
    <cellStyle name="20% - Accent3 2 9" xfId="9083"/>
    <cellStyle name="20% - Accent3 2 9 2" xfId="9084"/>
    <cellStyle name="20% - Accent3 20" xfId="9085"/>
    <cellStyle name="20% - Accent3 20 2" xfId="9086"/>
    <cellStyle name="20% - Accent3 20 2 2" xfId="9087"/>
    <cellStyle name="20% - Accent3 20 2 2 2" xfId="9088"/>
    <cellStyle name="20% - Accent3 20 2 2 2 2" xfId="9089"/>
    <cellStyle name="20% - Accent3 20 2 2 2 2 2" xfId="9090"/>
    <cellStyle name="20% - Accent3 20 2 2 2 3" xfId="9091"/>
    <cellStyle name="20% - Accent3 20 2 2 3" xfId="9092"/>
    <cellStyle name="20% - Accent3 20 2 2 3 2" xfId="9093"/>
    <cellStyle name="20% - Accent3 20 2 2 3 2 2" xfId="9094"/>
    <cellStyle name="20% - Accent3 20 2 2 3 3" xfId="9095"/>
    <cellStyle name="20% - Accent3 20 2 2 4" xfId="9096"/>
    <cellStyle name="20% - Accent3 20 2 2 4 2" xfId="9097"/>
    <cellStyle name="20% - Accent3 20 2 2 5" xfId="9098"/>
    <cellStyle name="20% - Accent3 20 2 3" xfId="9099"/>
    <cellStyle name="20% - Accent3 20 2 3 2" xfId="9100"/>
    <cellStyle name="20% - Accent3 20 2 3 2 2" xfId="9101"/>
    <cellStyle name="20% - Accent3 20 2 3 3" xfId="9102"/>
    <cellStyle name="20% - Accent3 20 2 4" xfId="9103"/>
    <cellStyle name="20% - Accent3 20 2 4 2" xfId="9104"/>
    <cellStyle name="20% - Accent3 20 2 4 2 2" xfId="9105"/>
    <cellStyle name="20% - Accent3 20 2 4 3" xfId="9106"/>
    <cellStyle name="20% - Accent3 20 2 5" xfId="9107"/>
    <cellStyle name="20% - Accent3 20 2 5 2" xfId="9108"/>
    <cellStyle name="20% - Accent3 20 2 6" xfId="9109"/>
    <cellStyle name="20% - Accent3 20 3" xfId="9110"/>
    <cellStyle name="20% - Accent3 20 3 2" xfId="9111"/>
    <cellStyle name="20% - Accent3 20 3 2 2" xfId="9112"/>
    <cellStyle name="20% - Accent3 20 3 2 2 2" xfId="9113"/>
    <cellStyle name="20% - Accent3 20 3 2 3" xfId="9114"/>
    <cellStyle name="20% - Accent3 20 3 3" xfId="9115"/>
    <cellStyle name="20% - Accent3 20 3 3 2" xfId="9116"/>
    <cellStyle name="20% - Accent3 20 3 3 2 2" xfId="9117"/>
    <cellStyle name="20% - Accent3 20 3 3 3" xfId="9118"/>
    <cellStyle name="20% - Accent3 20 3 4" xfId="9119"/>
    <cellStyle name="20% - Accent3 20 3 4 2" xfId="9120"/>
    <cellStyle name="20% - Accent3 20 3 5" xfId="9121"/>
    <cellStyle name="20% - Accent3 20 4" xfId="9122"/>
    <cellStyle name="20% - Accent3 20 4 2" xfId="9123"/>
    <cellStyle name="20% - Accent3 20 4 2 2" xfId="9124"/>
    <cellStyle name="20% - Accent3 20 4 3" xfId="9125"/>
    <cellStyle name="20% - Accent3 20 5" xfId="9126"/>
    <cellStyle name="20% - Accent3 20 5 2" xfId="9127"/>
    <cellStyle name="20% - Accent3 20 5 2 2" xfId="9128"/>
    <cellStyle name="20% - Accent3 20 5 3" xfId="9129"/>
    <cellStyle name="20% - Accent3 20 6" xfId="9130"/>
    <cellStyle name="20% - Accent3 20 6 2" xfId="9131"/>
    <cellStyle name="20% - Accent3 20 7" xfId="9132"/>
    <cellStyle name="20% - Accent3 21" xfId="9133"/>
    <cellStyle name="20% - Accent3 21 2" xfId="9134"/>
    <cellStyle name="20% - Accent3 21 2 2" xfId="9135"/>
    <cellStyle name="20% - Accent3 21 2 2 2" xfId="9136"/>
    <cellStyle name="20% - Accent3 21 2 2 2 2" xfId="9137"/>
    <cellStyle name="20% - Accent3 21 2 2 2 2 2" xfId="9138"/>
    <cellStyle name="20% - Accent3 21 2 2 2 3" xfId="9139"/>
    <cellStyle name="20% - Accent3 21 2 2 3" xfId="9140"/>
    <cellStyle name="20% - Accent3 21 2 2 3 2" xfId="9141"/>
    <cellStyle name="20% - Accent3 21 2 2 3 2 2" xfId="9142"/>
    <cellStyle name="20% - Accent3 21 2 2 3 3" xfId="9143"/>
    <cellStyle name="20% - Accent3 21 2 2 4" xfId="9144"/>
    <cellStyle name="20% - Accent3 21 2 2 4 2" xfId="9145"/>
    <cellStyle name="20% - Accent3 21 2 2 5" xfId="9146"/>
    <cellStyle name="20% - Accent3 21 2 3" xfId="9147"/>
    <cellStyle name="20% - Accent3 21 2 3 2" xfId="9148"/>
    <cellStyle name="20% - Accent3 21 2 3 2 2" xfId="9149"/>
    <cellStyle name="20% - Accent3 21 2 3 3" xfId="9150"/>
    <cellStyle name="20% - Accent3 21 2 4" xfId="9151"/>
    <cellStyle name="20% - Accent3 21 2 4 2" xfId="9152"/>
    <cellStyle name="20% - Accent3 21 2 4 2 2" xfId="9153"/>
    <cellStyle name="20% - Accent3 21 2 4 3" xfId="9154"/>
    <cellStyle name="20% - Accent3 21 2 5" xfId="9155"/>
    <cellStyle name="20% - Accent3 21 2 5 2" xfId="9156"/>
    <cellStyle name="20% - Accent3 21 2 6" xfId="9157"/>
    <cellStyle name="20% - Accent3 21 3" xfId="9158"/>
    <cellStyle name="20% - Accent3 21 3 2" xfId="9159"/>
    <cellStyle name="20% - Accent3 21 3 2 2" xfId="9160"/>
    <cellStyle name="20% - Accent3 21 3 2 2 2" xfId="9161"/>
    <cellStyle name="20% - Accent3 21 3 2 3" xfId="9162"/>
    <cellStyle name="20% - Accent3 21 3 3" xfId="9163"/>
    <cellStyle name="20% - Accent3 21 3 3 2" xfId="9164"/>
    <cellStyle name="20% - Accent3 21 3 3 2 2" xfId="9165"/>
    <cellStyle name="20% - Accent3 21 3 3 3" xfId="9166"/>
    <cellStyle name="20% - Accent3 21 3 4" xfId="9167"/>
    <cellStyle name="20% - Accent3 21 3 4 2" xfId="9168"/>
    <cellStyle name="20% - Accent3 21 3 5" xfId="9169"/>
    <cellStyle name="20% - Accent3 21 4" xfId="9170"/>
    <cellStyle name="20% - Accent3 21 4 2" xfId="9171"/>
    <cellStyle name="20% - Accent3 21 4 2 2" xfId="9172"/>
    <cellStyle name="20% - Accent3 21 4 3" xfId="9173"/>
    <cellStyle name="20% - Accent3 21 5" xfId="9174"/>
    <cellStyle name="20% - Accent3 21 5 2" xfId="9175"/>
    <cellStyle name="20% - Accent3 21 5 2 2" xfId="9176"/>
    <cellStyle name="20% - Accent3 21 5 3" xfId="9177"/>
    <cellStyle name="20% - Accent3 21 6" xfId="9178"/>
    <cellStyle name="20% - Accent3 21 6 2" xfId="9179"/>
    <cellStyle name="20% - Accent3 21 7" xfId="9180"/>
    <cellStyle name="20% - Accent3 22" xfId="9181"/>
    <cellStyle name="20% - Accent3 22 2" xfId="9182"/>
    <cellStyle name="20% - Accent3 22 2 2" xfId="9183"/>
    <cellStyle name="20% - Accent3 22 2 2 2" xfId="9184"/>
    <cellStyle name="20% - Accent3 22 2 2 2 2" xfId="9185"/>
    <cellStyle name="20% - Accent3 22 2 2 2 2 2" xfId="9186"/>
    <cellStyle name="20% - Accent3 22 2 2 2 3" xfId="9187"/>
    <cellStyle name="20% - Accent3 22 2 2 3" xfId="9188"/>
    <cellStyle name="20% - Accent3 22 2 2 3 2" xfId="9189"/>
    <cellStyle name="20% - Accent3 22 2 2 3 2 2" xfId="9190"/>
    <cellStyle name="20% - Accent3 22 2 2 3 3" xfId="9191"/>
    <cellStyle name="20% - Accent3 22 2 2 4" xfId="9192"/>
    <cellStyle name="20% - Accent3 22 2 2 4 2" xfId="9193"/>
    <cellStyle name="20% - Accent3 22 2 2 5" xfId="9194"/>
    <cellStyle name="20% - Accent3 22 2 3" xfId="9195"/>
    <cellStyle name="20% - Accent3 22 2 3 2" xfId="9196"/>
    <cellStyle name="20% - Accent3 22 2 3 2 2" xfId="9197"/>
    <cellStyle name="20% - Accent3 22 2 3 3" xfId="9198"/>
    <cellStyle name="20% - Accent3 22 2 4" xfId="9199"/>
    <cellStyle name="20% - Accent3 22 2 4 2" xfId="9200"/>
    <cellStyle name="20% - Accent3 22 2 4 2 2" xfId="9201"/>
    <cellStyle name="20% - Accent3 22 2 4 3" xfId="9202"/>
    <cellStyle name="20% - Accent3 22 2 5" xfId="9203"/>
    <cellStyle name="20% - Accent3 22 2 5 2" xfId="9204"/>
    <cellStyle name="20% - Accent3 22 2 6" xfId="9205"/>
    <cellStyle name="20% - Accent3 22 3" xfId="9206"/>
    <cellStyle name="20% - Accent3 22 3 2" xfId="9207"/>
    <cellStyle name="20% - Accent3 22 3 2 2" xfId="9208"/>
    <cellStyle name="20% - Accent3 22 3 2 2 2" xfId="9209"/>
    <cellStyle name="20% - Accent3 22 3 2 3" xfId="9210"/>
    <cellStyle name="20% - Accent3 22 3 3" xfId="9211"/>
    <cellStyle name="20% - Accent3 22 3 3 2" xfId="9212"/>
    <cellStyle name="20% - Accent3 22 3 3 2 2" xfId="9213"/>
    <cellStyle name="20% - Accent3 22 3 3 3" xfId="9214"/>
    <cellStyle name="20% - Accent3 22 3 4" xfId="9215"/>
    <cellStyle name="20% - Accent3 22 3 4 2" xfId="9216"/>
    <cellStyle name="20% - Accent3 22 3 5" xfId="9217"/>
    <cellStyle name="20% - Accent3 22 4" xfId="9218"/>
    <cellStyle name="20% - Accent3 22 4 2" xfId="9219"/>
    <cellStyle name="20% - Accent3 22 4 2 2" xfId="9220"/>
    <cellStyle name="20% - Accent3 22 4 3" xfId="9221"/>
    <cellStyle name="20% - Accent3 22 5" xfId="9222"/>
    <cellStyle name="20% - Accent3 22 5 2" xfId="9223"/>
    <cellStyle name="20% - Accent3 22 5 2 2" xfId="9224"/>
    <cellStyle name="20% - Accent3 22 5 3" xfId="9225"/>
    <cellStyle name="20% - Accent3 22 6" xfId="9226"/>
    <cellStyle name="20% - Accent3 22 6 2" xfId="9227"/>
    <cellStyle name="20% - Accent3 22 7" xfId="9228"/>
    <cellStyle name="20% - Accent3 23" xfId="9229"/>
    <cellStyle name="20% - Accent3 23 2" xfId="9230"/>
    <cellStyle name="20% - Accent3 23 2 2" xfId="9231"/>
    <cellStyle name="20% - Accent3 23 2 2 2" xfId="9232"/>
    <cellStyle name="20% - Accent3 23 2 2 2 2" xfId="9233"/>
    <cellStyle name="20% - Accent3 23 2 2 3" xfId="9234"/>
    <cellStyle name="20% - Accent3 23 2 3" xfId="9235"/>
    <cellStyle name="20% - Accent3 23 2 3 2" xfId="9236"/>
    <cellStyle name="20% - Accent3 23 2 3 2 2" xfId="9237"/>
    <cellStyle name="20% - Accent3 23 2 3 3" xfId="9238"/>
    <cellStyle name="20% - Accent3 23 2 4" xfId="9239"/>
    <cellStyle name="20% - Accent3 23 2 4 2" xfId="9240"/>
    <cellStyle name="20% - Accent3 23 2 5" xfId="9241"/>
    <cellStyle name="20% - Accent3 23 3" xfId="9242"/>
    <cellStyle name="20% - Accent3 23 3 2" xfId="9243"/>
    <cellStyle name="20% - Accent3 23 3 2 2" xfId="9244"/>
    <cellStyle name="20% - Accent3 23 3 3" xfId="9245"/>
    <cellStyle name="20% - Accent3 23 4" xfId="9246"/>
    <cellStyle name="20% - Accent3 23 4 2" xfId="9247"/>
    <cellStyle name="20% - Accent3 23 4 2 2" xfId="9248"/>
    <cellStyle name="20% - Accent3 23 4 3" xfId="9249"/>
    <cellStyle name="20% - Accent3 23 5" xfId="9250"/>
    <cellStyle name="20% - Accent3 23 5 2" xfId="9251"/>
    <cellStyle name="20% - Accent3 23 6" xfId="9252"/>
    <cellStyle name="20% - Accent3 24" xfId="9253"/>
    <cellStyle name="20% - Accent3 24 2" xfId="9254"/>
    <cellStyle name="20% - Accent3 24 2 2" xfId="9255"/>
    <cellStyle name="20% - Accent3 24 2 2 2" xfId="9256"/>
    <cellStyle name="20% - Accent3 24 2 3" xfId="9257"/>
    <cellStyle name="20% - Accent3 24 3" xfId="9258"/>
    <cellStyle name="20% - Accent3 24 3 2" xfId="9259"/>
    <cellStyle name="20% - Accent3 24 3 2 2" xfId="9260"/>
    <cellStyle name="20% - Accent3 24 3 3" xfId="9261"/>
    <cellStyle name="20% - Accent3 24 4" xfId="9262"/>
    <cellStyle name="20% - Accent3 24 4 2" xfId="9263"/>
    <cellStyle name="20% - Accent3 24 5" xfId="9264"/>
    <cellStyle name="20% - Accent3 25" xfId="9265"/>
    <cellStyle name="20% - Accent3 25 2" xfId="9266"/>
    <cellStyle name="20% - Accent3 25 2 2" xfId="9267"/>
    <cellStyle name="20% - Accent3 25 2 3" xfId="9268"/>
    <cellStyle name="20% - Accent3 25 3" xfId="9269"/>
    <cellStyle name="20% - Accent3 25 3 2" xfId="9270"/>
    <cellStyle name="20% - Accent3 25 4" xfId="9271"/>
    <cellStyle name="20% - Accent3 25 5" xfId="9272"/>
    <cellStyle name="20% - Accent3 26" xfId="9273"/>
    <cellStyle name="20% - Accent3 26 2" xfId="9274"/>
    <cellStyle name="20% - Accent3 26 2 2" xfId="9275"/>
    <cellStyle name="20% - Accent3 26 2 3" xfId="9276"/>
    <cellStyle name="20% - Accent3 26 3" xfId="9277"/>
    <cellStyle name="20% - Accent3 26 3 2" xfId="9278"/>
    <cellStyle name="20% - Accent3 26 4" xfId="9279"/>
    <cellStyle name="20% - Accent3 26 5" xfId="9280"/>
    <cellStyle name="20% - Accent3 27" xfId="9281"/>
    <cellStyle name="20% - Accent3 27 2" xfId="9282"/>
    <cellStyle name="20% - Accent3 27 2 2" xfId="9283"/>
    <cellStyle name="20% - Accent3 27 2 3" xfId="9284"/>
    <cellStyle name="20% - Accent3 27 3" xfId="9285"/>
    <cellStyle name="20% - Accent3 27 3 2" xfId="9286"/>
    <cellStyle name="20% - Accent3 27 4" xfId="9287"/>
    <cellStyle name="20% - Accent3 27 5" xfId="9288"/>
    <cellStyle name="20% - Accent3 28" xfId="9289"/>
    <cellStyle name="20% - Accent3 28 2" xfId="9290"/>
    <cellStyle name="20% - Accent3 28 2 2" xfId="9291"/>
    <cellStyle name="20% - Accent3 28 3" xfId="9292"/>
    <cellStyle name="20% - Accent3 28 3 2" xfId="9293"/>
    <cellStyle name="20% - Accent3 28 4" xfId="9294"/>
    <cellStyle name="20% - Accent3 28 5" xfId="9295"/>
    <cellStyle name="20% - Accent3 29" xfId="9296"/>
    <cellStyle name="20% - Accent3 29 2" xfId="9297"/>
    <cellStyle name="20% - Accent3 29 2 2" xfId="9298"/>
    <cellStyle name="20% - Accent3 29 3" xfId="9299"/>
    <cellStyle name="20% - Accent3 29 3 2" xfId="9300"/>
    <cellStyle name="20% - Accent3 29 4" xfId="9301"/>
    <cellStyle name="20% - Accent3 29 5" xfId="9302"/>
    <cellStyle name="20% - Accent3 3" xfId="69"/>
    <cellStyle name="20% - Accent3 3 10" xfId="9304"/>
    <cellStyle name="20% - Accent3 3 10 2" xfId="9305"/>
    <cellStyle name="20% - Accent3 3 11" xfId="9306"/>
    <cellStyle name="20% - Accent3 3 12" xfId="9303"/>
    <cellStyle name="20% - Accent3 3 2" xfId="115"/>
    <cellStyle name="20% - Accent3 3 2 10" xfId="9307"/>
    <cellStyle name="20% - Accent3 3 2 2" xfId="203"/>
    <cellStyle name="20% - Accent3 3 2 2 2" xfId="379"/>
    <cellStyle name="20% - Accent3 3 2 2 2 2" xfId="9310"/>
    <cellStyle name="20% - Accent3 3 2 2 2 2 2" xfId="9311"/>
    <cellStyle name="20% - Accent3 3 2 2 2 2 2 2" xfId="9312"/>
    <cellStyle name="20% - Accent3 3 2 2 2 2 2 2 2" xfId="9313"/>
    <cellStyle name="20% - Accent3 3 2 2 2 2 2 3" xfId="9314"/>
    <cellStyle name="20% - Accent3 3 2 2 2 2 3" xfId="9315"/>
    <cellStyle name="20% - Accent3 3 2 2 2 2 3 2" xfId="9316"/>
    <cellStyle name="20% - Accent3 3 2 2 2 2 3 2 2" xfId="9317"/>
    <cellStyle name="20% - Accent3 3 2 2 2 2 3 3" xfId="9318"/>
    <cellStyle name="20% - Accent3 3 2 2 2 2 4" xfId="9319"/>
    <cellStyle name="20% - Accent3 3 2 2 2 2 4 2" xfId="9320"/>
    <cellStyle name="20% - Accent3 3 2 2 2 2 5" xfId="9321"/>
    <cellStyle name="20% - Accent3 3 2 2 2 3" xfId="9322"/>
    <cellStyle name="20% - Accent3 3 2 2 2 3 2" xfId="9323"/>
    <cellStyle name="20% - Accent3 3 2 2 2 3 2 2" xfId="9324"/>
    <cellStyle name="20% - Accent3 3 2 2 2 3 3" xfId="9325"/>
    <cellStyle name="20% - Accent3 3 2 2 2 4" xfId="9326"/>
    <cellStyle name="20% - Accent3 3 2 2 2 4 2" xfId="9327"/>
    <cellStyle name="20% - Accent3 3 2 2 2 4 2 2" xfId="9328"/>
    <cellStyle name="20% - Accent3 3 2 2 2 4 3" xfId="9329"/>
    <cellStyle name="20% - Accent3 3 2 2 2 5" xfId="9330"/>
    <cellStyle name="20% - Accent3 3 2 2 2 5 2" xfId="9331"/>
    <cellStyle name="20% - Accent3 3 2 2 2 6" xfId="9332"/>
    <cellStyle name="20% - Accent3 3 2 2 2 7" xfId="9309"/>
    <cellStyle name="20% - Accent3 3 2 2 3" xfId="9333"/>
    <cellStyle name="20% - Accent3 3 2 2 3 2" xfId="9334"/>
    <cellStyle name="20% - Accent3 3 2 2 3 2 2" xfId="9335"/>
    <cellStyle name="20% - Accent3 3 2 2 3 2 2 2" xfId="9336"/>
    <cellStyle name="20% - Accent3 3 2 2 3 2 3" xfId="9337"/>
    <cellStyle name="20% - Accent3 3 2 2 3 3" xfId="9338"/>
    <cellStyle name="20% - Accent3 3 2 2 3 3 2" xfId="9339"/>
    <cellStyle name="20% - Accent3 3 2 2 3 3 2 2" xfId="9340"/>
    <cellStyle name="20% - Accent3 3 2 2 3 3 3" xfId="9341"/>
    <cellStyle name="20% - Accent3 3 2 2 3 4" xfId="9342"/>
    <cellStyle name="20% - Accent3 3 2 2 3 4 2" xfId="9343"/>
    <cellStyle name="20% - Accent3 3 2 2 3 5" xfId="9344"/>
    <cellStyle name="20% - Accent3 3 2 2 4" xfId="9345"/>
    <cellStyle name="20% - Accent3 3 2 2 4 2" xfId="9346"/>
    <cellStyle name="20% - Accent3 3 2 2 4 2 2" xfId="9347"/>
    <cellStyle name="20% - Accent3 3 2 2 4 3" xfId="9348"/>
    <cellStyle name="20% - Accent3 3 2 2 5" xfId="9349"/>
    <cellStyle name="20% - Accent3 3 2 2 5 2" xfId="9350"/>
    <cellStyle name="20% - Accent3 3 2 2 5 2 2" xfId="9351"/>
    <cellStyle name="20% - Accent3 3 2 2 5 3" xfId="9352"/>
    <cellStyle name="20% - Accent3 3 2 2 6" xfId="9353"/>
    <cellStyle name="20% - Accent3 3 2 2 6 2" xfId="9354"/>
    <cellStyle name="20% - Accent3 3 2 2 6 2 2" xfId="9355"/>
    <cellStyle name="20% - Accent3 3 2 2 6 3" xfId="9356"/>
    <cellStyle name="20% - Accent3 3 2 2 7" xfId="9357"/>
    <cellStyle name="20% - Accent3 3 2 2 7 2" xfId="9358"/>
    <cellStyle name="20% - Accent3 3 2 2 8" xfId="9359"/>
    <cellStyle name="20% - Accent3 3 2 2 9" xfId="9308"/>
    <cellStyle name="20% - Accent3 3 2 3" xfId="291"/>
    <cellStyle name="20% - Accent3 3 2 3 2" xfId="9361"/>
    <cellStyle name="20% - Accent3 3 2 3 2 2" xfId="9362"/>
    <cellStyle name="20% - Accent3 3 2 3 2 2 2" xfId="9363"/>
    <cellStyle name="20% - Accent3 3 2 3 2 2 2 2" xfId="9364"/>
    <cellStyle name="20% - Accent3 3 2 3 2 2 3" xfId="9365"/>
    <cellStyle name="20% - Accent3 3 2 3 2 3" xfId="9366"/>
    <cellStyle name="20% - Accent3 3 2 3 2 3 2" xfId="9367"/>
    <cellStyle name="20% - Accent3 3 2 3 2 3 2 2" xfId="9368"/>
    <cellStyle name="20% - Accent3 3 2 3 2 3 3" xfId="9369"/>
    <cellStyle name="20% - Accent3 3 2 3 2 4" xfId="9370"/>
    <cellStyle name="20% - Accent3 3 2 3 2 4 2" xfId="9371"/>
    <cellStyle name="20% - Accent3 3 2 3 2 5" xfId="9372"/>
    <cellStyle name="20% - Accent3 3 2 3 3" xfId="9373"/>
    <cellStyle name="20% - Accent3 3 2 3 3 2" xfId="9374"/>
    <cellStyle name="20% - Accent3 3 2 3 3 2 2" xfId="9375"/>
    <cellStyle name="20% - Accent3 3 2 3 3 3" xfId="9376"/>
    <cellStyle name="20% - Accent3 3 2 3 4" xfId="9377"/>
    <cellStyle name="20% - Accent3 3 2 3 4 2" xfId="9378"/>
    <cellStyle name="20% - Accent3 3 2 3 4 2 2" xfId="9379"/>
    <cellStyle name="20% - Accent3 3 2 3 4 3" xfId="9380"/>
    <cellStyle name="20% - Accent3 3 2 3 5" xfId="9381"/>
    <cellStyle name="20% - Accent3 3 2 3 5 2" xfId="9382"/>
    <cellStyle name="20% - Accent3 3 2 3 6" xfId="9383"/>
    <cellStyle name="20% - Accent3 3 2 3 7" xfId="9360"/>
    <cellStyle name="20% - Accent3 3 2 4" xfId="9384"/>
    <cellStyle name="20% - Accent3 3 2 4 2" xfId="9385"/>
    <cellStyle name="20% - Accent3 3 2 4 2 2" xfId="9386"/>
    <cellStyle name="20% - Accent3 3 2 4 2 2 2" xfId="9387"/>
    <cellStyle name="20% - Accent3 3 2 4 2 3" xfId="9388"/>
    <cellStyle name="20% - Accent3 3 2 4 3" xfId="9389"/>
    <cellStyle name="20% - Accent3 3 2 4 3 2" xfId="9390"/>
    <cellStyle name="20% - Accent3 3 2 4 3 2 2" xfId="9391"/>
    <cellStyle name="20% - Accent3 3 2 4 3 3" xfId="9392"/>
    <cellStyle name="20% - Accent3 3 2 4 4" xfId="9393"/>
    <cellStyle name="20% - Accent3 3 2 4 4 2" xfId="9394"/>
    <cellStyle name="20% - Accent3 3 2 4 5" xfId="9395"/>
    <cellStyle name="20% - Accent3 3 2 5" xfId="9396"/>
    <cellStyle name="20% - Accent3 3 2 5 2" xfId="9397"/>
    <cellStyle name="20% - Accent3 3 2 5 2 2" xfId="9398"/>
    <cellStyle name="20% - Accent3 3 2 5 3" xfId="9399"/>
    <cellStyle name="20% - Accent3 3 2 6" xfId="9400"/>
    <cellStyle name="20% - Accent3 3 2 6 2" xfId="9401"/>
    <cellStyle name="20% - Accent3 3 2 6 2 2" xfId="9402"/>
    <cellStyle name="20% - Accent3 3 2 6 3" xfId="9403"/>
    <cellStyle name="20% - Accent3 3 2 7" xfId="9404"/>
    <cellStyle name="20% - Accent3 3 2 7 2" xfId="9405"/>
    <cellStyle name="20% - Accent3 3 2 7 2 2" xfId="9406"/>
    <cellStyle name="20% - Accent3 3 2 7 3" xfId="9407"/>
    <cellStyle name="20% - Accent3 3 2 8" xfId="9408"/>
    <cellStyle name="20% - Accent3 3 2 8 2" xfId="9409"/>
    <cellStyle name="20% - Accent3 3 2 9" xfId="9410"/>
    <cellStyle name="20% - Accent3 3 3" xfId="159"/>
    <cellStyle name="20% - Accent3 3 3 2" xfId="335"/>
    <cellStyle name="20% - Accent3 3 3 2 2" xfId="9413"/>
    <cellStyle name="20% - Accent3 3 3 2 2 2" xfId="9414"/>
    <cellStyle name="20% - Accent3 3 3 2 2 2 2" xfId="9415"/>
    <cellStyle name="20% - Accent3 3 3 2 2 2 2 2" xfId="9416"/>
    <cellStyle name="20% - Accent3 3 3 2 2 2 3" xfId="9417"/>
    <cellStyle name="20% - Accent3 3 3 2 2 3" xfId="9418"/>
    <cellStyle name="20% - Accent3 3 3 2 2 3 2" xfId="9419"/>
    <cellStyle name="20% - Accent3 3 3 2 2 3 2 2" xfId="9420"/>
    <cellStyle name="20% - Accent3 3 3 2 2 3 3" xfId="9421"/>
    <cellStyle name="20% - Accent3 3 3 2 2 4" xfId="9422"/>
    <cellStyle name="20% - Accent3 3 3 2 2 4 2" xfId="9423"/>
    <cellStyle name="20% - Accent3 3 3 2 2 5" xfId="9424"/>
    <cellStyle name="20% - Accent3 3 3 2 3" xfId="9425"/>
    <cellStyle name="20% - Accent3 3 3 2 3 2" xfId="9426"/>
    <cellStyle name="20% - Accent3 3 3 2 3 2 2" xfId="9427"/>
    <cellStyle name="20% - Accent3 3 3 2 3 3" xfId="9428"/>
    <cellStyle name="20% - Accent3 3 3 2 4" xfId="9429"/>
    <cellStyle name="20% - Accent3 3 3 2 4 2" xfId="9430"/>
    <cellStyle name="20% - Accent3 3 3 2 4 2 2" xfId="9431"/>
    <cellStyle name="20% - Accent3 3 3 2 4 3" xfId="9432"/>
    <cellStyle name="20% - Accent3 3 3 2 5" xfId="9433"/>
    <cellStyle name="20% - Accent3 3 3 2 5 2" xfId="9434"/>
    <cellStyle name="20% - Accent3 3 3 2 6" xfId="9435"/>
    <cellStyle name="20% - Accent3 3 3 2 7" xfId="9412"/>
    <cellStyle name="20% - Accent3 3 3 3" xfId="9436"/>
    <cellStyle name="20% - Accent3 3 3 3 2" xfId="9437"/>
    <cellStyle name="20% - Accent3 3 3 3 2 2" xfId="9438"/>
    <cellStyle name="20% - Accent3 3 3 3 2 2 2" xfId="9439"/>
    <cellStyle name="20% - Accent3 3 3 3 2 3" xfId="9440"/>
    <cellStyle name="20% - Accent3 3 3 3 3" xfId="9441"/>
    <cellStyle name="20% - Accent3 3 3 3 3 2" xfId="9442"/>
    <cellStyle name="20% - Accent3 3 3 3 3 2 2" xfId="9443"/>
    <cellStyle name="20% - Accent3 3 3 3 3 3" xfId="9444"/>
    <cellStyle name="20% - Accent3 3 3 3 4" xfId="9445"/>
    <cellStyle name="20% - Accent3 3 3 3 4 2" xfId="9446"/>
    <cellStyle name="20% - Accent3 3 3 3 5" xfId="9447"/>
    <cellStyle name="20% - Accent3 3 3 4" xfId="9448"/>
    <cellStyle name="20% - Accent3 3 3 4 2" xfId="9449"/>
    <cellStyle name="20% - Accent3 3 3 4 2 2" xfId="9450"/>
    <cellStyle name="20% - Accent3 3 3 4 3" xfId="9451"/>
    <cellStyle name="20% - Accent3 3 3 5" xfId="9452"/>
    <cellStyle name="20% - Accent3 3 3 5 2" xfId="9453"/>
    <cellStyle name="20% - Accent3 3 3 5 2 2" xfId="9454"/>
    <cellStyle name="20% - Accent3 3 3 5 3" xfId="9455"/>
    <cellStyle name="20% - Accent3 3 3 6" xfId="9456"/>
    <cellStyle name="20% - Accent3 3 3 6 2" xfId="9457"/>
    <cellStyle name="20% - Accent3 3 3 6 2 2" xfId="9458"/>
    <cellStyle name="20% - Accent3 3 3 6 3" xfId="9459"/>
    <cellStyle name="20% - Accent3 3 3 7" xfId="9460"/>
    <cellStyle name="20% - Accent3 3 3 7 2" xfId="9461"/>
    <cellStyle name="20% - Accent3 3 3 8" xfId="9462"/>
    <cellStyle name="20% - Accent3 3 3 9" xfId="9411"/>
    <cellStyle name="20% - Accent3 3 4" xfId="247"/>
    <cellStyle name="20% - Accent3 3 4 2" xfId="9464"/>
    <cellStyle name="20% - Accent3 3 4 2 2" xfId="9465"/>
    <cellStyle name="20% - Accent3 3 4 2 2 2" xfId="9466"/>
    <cellStyle name="20% - Accent3 3 4 2 2 2 2" xfId="9467"/>
    <cellStyle name="20% - Accent3 3 4 2 2 3" xfId="9468"/>
    <cellStyle name="20% - Accent3 3 4 2 3" xfId="9469"/>
    <cellStyle name="20% - Accent3 3 4 2 3 2" xfId="9470"/>
    <cellStyle name="20% - Accent3 3 4 2 3 2 2" xfId="9471"/>
    <cellStyle name="20% - Accent3 3 4 2 3 3" xfId="9472"/>
    <cellStyle name="20% - Accent3 3 4 2 4" xfId="9473"/>
    <cellStyle name="20% - Accent3 3 4 2 4 2" xfId="9474"/>
    <cellStyle name="20% - Accent3 3 4 2 5" xfId="9475"/>
    <cellStyle name="20% - Accent3 3 4 3" xfId="9476"/>
    <cellStyle name="20% - Accent3 3 4 3 2" xfId="9477"/>
    <cellStyle name="20% - Accent3 3 4 3 2 2" xfId="9478"/>
    <cellStyle name="20% - Accent3 3 4 3 3" xfId="9479"/>
    <cellStyle name="20% - Accent3 3 4 4" xfId="9480"/>
    <cellStyle name="20% - Accent3 3 4 4 2" xfId="9481"/>
    <cellStyle name="20% - Accent3 3 4 4 2 2" xfId="9482"/>
    <cellStyle name="20% - Accent3 3 4 4 3" xfId="9483"/>
    <cellStyle name="20% - Accent3 3 4 5" xfId="9484"/>
    <cellStyle name="20% - Accent3 3 4 5 2" xfId="9485"/>
    <cellStyle name="20% - Accent3 3 4 6" xfId="9486"/>
    <cellStyle name="20% - Accent3 3 4 7" xfId="9463"/>
    <cellStyle name="20% - Accent3 3 5" xfId="9487"/>
    <cellStyle name="20% - Accent3 3 5 2" xfId="9488"/>
    <cellStyle name="20% - Accent3 3 5 2 2" xfId="9489"/>
    <cellStyle name="20% - Accent3 3 5 2 2 2" xfId="9490"/>
    <cellStyle name="20% - Accent3 3 5 2 3" xfId="9491"/>
    <cellStyle name="20% - Accent3 3 5 3" xfId="9492"/>
    <cellStyle name="20% - Accent3 3 5 3 2" xfId="9493"/>
    <cellStyle name="20% - Accent3 3 5 3 2 2" xfId="9494"/>
    <cellStyle name="20% - Accent3 3 5 3 3" xfId="9495"/>
    <cellStyle name="20% - Accent3 3 5 4" xfId="9496"/>
    <cellStyle name="20% - Accent3 3 5 4 2" xfId="9497"/>
    <cellStyle name="20% - Accent3 3 5 5" xfId="9498"/>
    <cellStyle name="20% - Accent3 3 6" xfId="9499"/>
    <cellStyle name="20% - Accent3 3 6 2" xfId="9500"/>
    <cellStyle name="20% - Accent3 3 6 2 2" xfId="9501"/>
    <cellStyle name="20% - Accent3 3 6 3" xfId="9502"/>
    <cellStyle name="20% - Accent3 3 7" xfId="9503"/>
    <cellStyle name="20% - Accent3 3 7 2" xfId="9504"/>
    <cellStyle name="20% - Accent3 3 7 2 2" xfId="9505"/>
    <cellStyle name="20% - Accent3 3 7 3" xfId="9506"/>
    <cellStyle name="20% - Accent3 3 8" xfId="9507"/>
    <cellStyle name="20% - Accent3 3 8 2" xfId="9508"/>
    <cellStyle name="20% - Accent3 3 8 2 2" xfId="9509"/>
    <cellStyle name="20% - Accent3 3 8 3" xfId="9510"/>
    <cellStyle name="20% - Accent3 3 9" xfId="9511"/>
    <cellStyle name="20% - Accent3 3 9 2" xfId="9512"/>
    <cellStyle name="20% - Accent3 30" xfId="9513"/>
    <cellStyle name="20% - Accent3 30 2" xfId="9514"/>
    <cellStyle name="20% - Accent3 30 2 2" xfId="9515"/>
    <cellStyle name="20% - Accent3 30 3" xfId="9516"/>
    <cellStyle name="20% - Accent3 30 3 2" xfId="9517"/>
    <cellStyle name="20% - Accent3 30 4" xfId="9518"/>
    <cellStyle name="20% - Accent3 30 5" xfId="9519"/>
    <cellStyle name="20% - Accent3 31" xfId="9520"/>
    <cellStyle name="20% - Accent3 31 2" xfId="9521"/>
    <cellStyle name="20% - Accent3 31 2 2" xfId="9522"/>
    <cellStyle name="20% - Accent3 31 3" xfId="9523"/>
    <cellStyle name="20% - Accent3 31 3 2" xfId="9524"/>
    <cellStyle name="20% - Accent3 31 4" xfId="9525"/>
    <cellStyle name="20% - Accent3 31 5" xfId="9526"/>
    <cellStyle name="20% - Accent3 32" xfId="9527"/>
    <cellStyle name="20% - Accent3 32 2" xfId="9528"/>
    <cellStyle name="20% - Accent3 32 2 2" xfId="9529"/>
    <cellStyle name="20% - Accent3 32 3" xfId="9530"/>
    <cellStyle name="20% - Accent3 32 3 2" xfId="9531"/>
    <cellStyle name="20% - Accent3 32 4" xfId="9532"/>
    <cellStyle name="20% - Accent3 32 5" xfId="9533"/>
    <cellStyle name="20% - Accent3 33" xfId="9534"/>
    <cellStyle name="20% - Accent3 33 2" xfId="9535"/>
    <cellStyle name="20% - Accent3 33 2 2" xfId="9536"/>
    <cellStyle name="20% - Accent3 33 3" xfId="9537"/>
    <cellStyle name="20% - Accent3 33 3 2" xfId="9538"/>
    <cellStyle name="20% - Accent3 33 4" xfId="9539"/>
    <cellStyle name="20% - Accent3 33 5" xfId="9540"/>
    <cellStyle name="20% - Accent3 34" xfId="9541"/>
    <cellStyle name="20% - Accent3 34 2" xfId="9542"/>
    <cellStyle name="20% - Accent3 34 2 2" xfId="9543"/>
    <cellStyle name="20% - Accent3 34 3" xfId="9544"/>
    <cellStyle name="20% - Accent3 34 3 2" xfId="9545"/>
    <cellStyle name="20% - Accent3 34 4" xfId="9546"/>
    <cellStyle name="20% - Accent3 34 5" xfId="9547"/>
    <cellStyle name="20% - Accent3 35" xfId="9548"/>
    <cellStyle name="20% - Accent3 35 2" xfId="9549"/>
    <cellStyle name="20% - Accent3 35 2 2" xfId="9550"/>
    <cellStyle name="20% - Accent3 35 3" xfId="9551"/>
    <cellStyle name="20% - Accent3 35 3 2" xfId="9552"/>
    <cellStyle name="20% - Accent3 35 4" xfId="9553"/>
    <cellStyle name="20% - Accent3 35 5" xfId="9554"/>
    <cellStyle name="20% - Accent3 36" xfId="9555"/>
    <cellStyle name="20% - Accent3 36 2" xfId="9556"/>
    <cellStyle name="20% - Accent3 36 2 2" xfId="9557"/>
    <cellStyle name="20% - Accent3 36 3" xfId="9558"/>
    <cellStyle name="20% - Accent3 36 3 2" xfId="9559"/>
    <cellStyle name="20% - Accent3 36 4" xfId="9560"/>
    <cellStyle name="20% - Accent3 36 5" xfId="9561"/>
    <cellStyle name="20% - Accent3 37" xfId="9562"/>
    <cellStyle name="20% - Accent3 37 2" xfId="9563"/>
    <cellStyle name="20% - Accent3 37 2 2" xfId="9564"/>
    <cellStyle name="20% - Accent3 37 3" xfId="9565"/>
    <cellStyle name="20% - Accent3 37 3 2" xfId="9566"/>
    <cellStyle name="20% - Accent3 37 4" xfId="9567"/>
    <cellStyle name="20% - Accent3 37 5" xfId="9568"/>
    <cellStyle name="20% - Accent3 38" xfId="9569"/>
    <cellStyle name="20% - Accent3 38 2" xfId="9570"/>
    <cellStyle name="20% - Accent3 38 2 2" xfId="9571"/>
    <cellStyle name="20% - Accent3 38 3" xfId="9572"/>
    <cellStyle name="20% - Accent3 38 3 2" xfId="9573"/>
    <cellStyle name="20% - Accent3 38 4" xfId="9574"/>
    <cellStyle name="20% - Accent3 38 5" xfId="9575"/>
    <cellStyle name="20% - Accent3 39" xfId="9576"/>
    <cellStyle name="20% - Accent3 39 2" xfId="9577"/>
    <cellStyle name="20% - Accent3 39 2 2" xfId="9578"/>
    <cellStyle name="20% - Accent3 39 3" xfId="9579"/>
    <cellStyle name="20% - Accent3 39 3 2" xfId="9580"/>
    <cellStyle name="20% - Accent3 39 4" xfId="9581"/>
    <cellStyle name="20% - Accent3 39 5" xfId="9582"/>
    <cellStyle name="20% - Accent3 4" xfId="86"/>
    <cellStyle name="20% - Accent3 4 10" xfId="9584"/>
    <cellStyle name="20% - Accent3 4 10 2" xfId="9585"/>
    <cellStyle name="20% - Accent3 4 11" xfId="9586"/>
    <cellStyle name="20% - Accent3 4 12" xfId="9583"/>
    <cellStyle name="20% - Accent3 4 2" xfId="175"/>
    <cellStyle name="20% - Accent3 4 2 10" xfId="9587"/>
    <cellStyle name="20% - Accent3 4 2 2" xfId="351"/>
    <cellStyle name="20% - Accent3 4 2 2 2" xfId="9589"/>
    <cellStyle name="20% - Accent3 4 2 2 2 2" xfId="9590"/>
    <cellStyle name="20% - Accent3 4 2 2 2 2 2" xfId="9591"/>
    <cellStyle name="20% - Accent3 4 2 2 2 2 2 2" xfId="9592"/>
    <cellStyle name="20% - Accent3 4 2 2 2 2 2 2 2" xfId="9593"/>
    <cellStyle name="20% - Accent3 4 2 2 2 2 2 3" xfId="9594"/>
    <cellStyle name="20% - Accent3 4 2 2 2 2 3" xfId="9595"/>
    <cellStyle name="20% - Accent3 4 2 2 2 2 3 2" xfId="9596"/>
    <cellStyle name="20% - Accent3 4 2 2 2 2 3 2 2" xfId="9597"/>
    <cellStyle name="20% - Accent3 4 2 2 2 2 3 3" xfId="9598"/>
    <cellStyle name="20% - Accent3 4 2 2 2 2 4" xfId="9599"/>
    <cellStyle name="20% - Accent3 4 2 2 2 2 4 2" xfId="9600"/>
    <cellStyle name="20% - Accent3 4 2 2 2 2 5" xfId="9601"/>
    <cellStyle name="20% - Accent3 4 2 2 2 3" xfId="9602"/>
    <cellStyle name="20% - Accent3 4 2 2 2 3 2" xfId="9603"/>
    <cellStyle name="20% - Accent3 4 2 2 2 3 2 2" xfId="9604"/>
    <cellStyle name="20% - Accent3 4 2 2 2 3 3" xfId="9605"/>
    <cellStyle name="20% - Accent3 4 2 2 2 4" xfId="9606"/>
    <cellStyle name="20% - Accent3 4 2 2 2 4 2" xfId="9607"/>
    <cellStyle name="20% - Accent3 4 2 2 2 4 2 2" xfId="9608"/>
    <cellStyle name="20% - Accent3 4 2 2 2 4 3" xfId="9609"/>
    <cellStyle name="20% - Accent3 4 2 2 2 5" xfId="9610"/>
    <cellStyle name="20% - Accent3 4 2 2 2 5 2" xfId="9611"/>
    <cellStyle name="20% - Accent3 4 2 2 2 6" xfId="9612"/>
    <cellStyle name="20% - Accent3 4 2 2 3" xfId="9613"/>
    <cellStyle name="20% - Accent3 4 2 2 3 2" xfId="9614"/>
    <cellStyle name="20% - Accent3 4 2 2 3 2 2" xfId="9615"/>
    <cellStyle name="20% - Accent3 4 2 2 3 2 2 2" xfId="9616"/>
    <cellStyle name="20% - Accent3 4 2 2 3 2 3" xfId="9617"/>
    <cellStyle name="20% - Accent3 4 2 2 3 3" xfId="9618"/>
    <cellStyle name="20% - Accent3 4 2 2 3 3 2" xfId="9619"/>
    <cellStyle name="20% - Accent3 4 2 2 3 3 2 2" xfId="9620"/>
    <cellStyle name="20% - Accent3 4 2 2 3 3 3" xfId="9621"/>
    <cellStyle name="20% - Accent3 4 2 2 3 4" xfId="9622"/>
    <cellStyle name="20% - Accent3 4 2 2 3 4 2" xfId="9623"/>
    <cellStyle name="20% - Accent3 4 2 2 3 5" xfId="9624"/>
    <cellStyle name="20% - Accent3 4 2 2 4" xfId="9625"/>
    <cellStyle name="20% - Accent3 4 2 2 4 2" xfId="9626"/>
    <cellStyle name="20% - Accent3 4 2 2 4 2 2" xfId="9627"/>
    <cellStyle name="20% - Accent3 4 2 2 4 3" xfId="9628"/>
    <cellStyle name="20% - Accent3 4 2 2 5" xfId="9629"/>
    <cellStyle name="20% - Accent3 4 2 2 5 2" xfId="9630"/>
    <cellStyle name="20% - Accent3 4 2 2 5 2 2" xfId="9631"/>
    <cellStyle name="20% - Accent3 4 2 2 5 3" xfId="9632"/>
    <cellStyle name="20% - Accent3 4 2 2 6" xfId="9633"/>
    <cellStyle name="20% - Accent3 4 2 2 6 2" xfId="9634"/>
    <cellStyle name="20% - Accent3 4 2 2 6 2 2" xfId="9635"/>
    <cellStyle name="20% - Accent3 4 2 2 6 3" xfId="9636"/>
    <cellStyle name="20% - Accent3 4 2 2 7" xfId="9637"/>
    <cellStyle name="20% - Accent3 4 2 2 7 2" xfId="9638"/>
    <cellStyle name="20% - Accent3 4 2 2 8" xfId="9639"/>
    <cellStyle name="20% - Accent3 4 2 2 9" xfId="9588"/>
    <cellStyle name="20% - Accent3 4 2 3" xfId="9640"/>
    <cellStyle name="20% - Accent3 4 2 3 2" xfId="9641"/>
    <cellStyle name="20% - Accent3 4 2 3 2 2" xfId="9642"/>
    <cellStyle name="20% - Accent3 4 2 3 2 2 2" xfId="9643"/>
    <cellStyle name="20% - Accent3 4 2 3 2 2 2 2" xfId="9644"/>
    <cellStyle name="20% - Accent3 4 2 3 2 2 3" xfId="9645"/>
    <cellStyle name="20% - Accent3 4 2 3 2 3" xfId="9646"/>
    <cellStyle name="20% - Accent3 4 2 3 2 3 2" xfId="9647"/>
    <cellStyle name="20% - Accent3 4 2 3 2 3 2 2" xfId="9648"/>
    <cellStyle name="20% - Accent3 4 2 3 2 3 3" xfId="9649"/>
    <cellStyle name="20% - Accent3 4 2 3 2 4" xfId="9650"/>
    <cellStyle name="20% - Accent3 4 2 3 2 4 2" xfId="9651"/>
    <cellStyle name="20% - Accent3 4 2 3 2 5" xfId="9652"/>
    <cellStyle name="20% - Accent3 4 2 3 3" xfId="9653"/>
    <cellStyle name="20% - Accent3 4 2 3 3 2" xfId="9654"/>
    <cellStyle name="20% - Accent3 4 2 3 3 2 2" xfId="9655"/>
    <cellStyle name="20% - Accent3 4 2 3 3 3" xfId="9656"/>
    <cellStyle name="20% - Accent3 4 2 3 4" xfId="9657"/>
    <cellStyle name="20% - Accent3 4 2 3 4 2" xfId="9658"/>
    <cellStyle name="20% - Accent3 4 2 3 4 2 2" xfId="9659"/>
    <cellStyle name="20% - Accent3 4 2 3 4 3" xfId="9660"/>
    <cellStyle name="20% - Accent3 4 2 3 5" xfId="9661"/>
    <cellStyle name="20% - Accent3 4 2 3 5 2" xfId="9662"/>
    <cellStyle name="20% - Accent3 4 2 3 6" xfId="9663"/>
    <cellStyle name="20% - Accent3 4 2 4" xfId="9664"/>
    <cellStyle name="20% - Accent3 4 2 4 2" xfId="9665"/>
    <cellStyle name="20% - Accent3 4 2 4 2 2" xfId="9666"/>
    <cellStyle name="20% - Accent3 4 2 4 2 2 2" xfId="9667"/>
    <cellStyle name="20% - Accent3 4 2 4 2 3" xfId="9668"/>
    <cellStyle name="20% - Accent3 4 2 4 3" xfId="9669"/>
    <cellStyle name="20% - Accent3 4 2 4 3 2" xfId="9670"/>
    <cellStyle name="20% - Accent3 4 2 4 3 2 2" xfId="9671"/>
    <cellStyle name="20% - Accent3 4 2 4 3 3" xfId="9672"/>
    <cellStyle name="20% - Accent3 4 2 4 4" xfId="9673"/>
    <cellStyle name="20% - Accent3 4 2 4 4 2" xfId="9674"/>
    <cellStyle name="20% - Accent3 4 2 4 5" xfId="9675"/>
    <cellStyle name="20% - Accent3 4 2 5" xfId="9676"/>
    <cellStyle name="20% - Accent3 4 2 5 2" xfId="9677"/>
    <cellStyle name="20% - Accent3 4 2 5 2 2" xfId="9678"/>
    <cellStyle name="20% - Accent3 4 2 5 3" xfId="9679"/>
    <cellStyle name="20% - Accent3 4 2 6" xfId="9680"/>
    <cellStyle name="20% - Accent3 4 2 6 2" xfId="9681"/>
    <cellStyle name="20% - Accent3 4 2 6 2 2" xfId="9682"/>
    <cellStyle name="20% - Accent3 4 2 6 3" xfId="9683"/>
    <cellStyle name="20% - Accent3 4 2 7" xfId="9684"/>
    <cellStyle name="20% - Accent3 4 2 7 2" xfId="9685"/>
    <cellStyle name="20% - Accent3 4 2 7 2 2" xfId="9686"/>
    <cellStyle name="20% - Accent3 4 2 7 3" xfId="9687"/>
    <cellStyle name="20% - Accent3 4 2 8" xfId="9688"/>
    <cellStyle name="20% - Accent3 4 2 8 2" xfId="9689"/>
    <cellStyle name="20% - Accent3 4 2 9" xfId="9690"/>
    <cellStyle name="20% - Accent3 4 3" xfId="263"/>
    <cellStyle name="20% - Accent3 4 3 2" xfId="9692"/>
    <cellStyle name="20% - Accent3 4 3 2 2" xfId="9693"/>
    <cellStyle name="20% - Accent3 4 3 2 2 2" xfId="9694"/>
    <cellStyle name="20% - Accent3 4 3 2 2 2 2" xfId="9695"/>
    <cellStyle name="20% - Accent3 4 3 2 2 2 2 2" xfId="9696"/>
    <cellStyle name="20% - Accent3 4 3 2 2 2 3" xfId="9697"/>
    <cellStyle name="20% - Accent3 4 3 2 2 3" xfId="9698"/>
    <cellStyle name="20% - Accent3 4 3 2 2 3 2" xfId="9699"/>
    <cellStyle name="20% - Accent3 4 3 2 2 3 2 2" xfId="9700"/>
    <cellStyle name="20% - Accent3 4 3 2 2 3 3" xfId="9701"/>
    <cellStyle name="20% - Accent3 4 3 2 2 4" xfId="9702"/>
    <cellStyle name="20% - Accent3 4 3 2 2 4 2" xfId="9703"/>
    <cellStyle name="20% - Accent3 4 3 2 2 5" xfId="9704"/>
    <cellStyle name="20% - Accent3 4 3 2 3" xfId="9705"/>
    <cellStyle name="20% - Accent3 4 3 2 3 2" xfId="9706"/>
    <cellStyle name="20% - Accent3 4 3 2 3 2 2" xfId="9707"/>
    <cellStyle name="20% - Accent3 4 3 2 3 3" xfId="9708"/>
    <cellStyle name="20% - Accent3 4 3 2 4" xfId="9709"/>
    <cellStyle name="20% - Accent3 4 3 2 4 2" xfId="9710"/>
    <cellStyle name="20% - Accent3 4 3 2 4 2 2" xfId="9711"/>
    <cellStyle name="20% - Accent3 4 3 2 4 3" xfId="9712"/>
    <cellStyle name="20% - Accent3 4 3 2 5" xfId="9713"/>
    <cellStyle name="20% - Accent3 4 3 2 5 2" xfId="9714"/>
    <cellStyle name="20% - Accent3 4 3 2 6" xfId="9715"/>
    <cellStyle name="20% - Accent3 4 3 3" xfId="9716"/>
    <cellStyle name="20% - Accent3 4 3 3 2" xfId="9717"/>
    <cellStyle name="20% - Accent3 4 3 3 2 2" xfId="9718"/>
    <cellStyle name="20% - Accent3 4 3 3 2 2 2" xfId="9719"/>
    <cellStyle name="20% - Accent3 4 3 3 2 3" xfId="9720"/>
    <cellStyle name="20% - Accent3 4 3 3 3" xfId="9721"/>
    <cellStyle name="20% - Accent3 4 3 3 3 2" xfId="9722"/>
    <cellStyle name="20% - Accent3 4 3 3 3 2 2" xfId="9723"/>
    <cellStyle name="20% - Accent3 4 3 3 3 3" xfId="9724"/>
    <cellStyle name="20% - Accent3 4 3 3 4" xfId="9725"/>
    <cellStyle name="20% - Accent3 4 3 3 4 2" xfId="9726"/>
    <cellStyle name="20% - Accent3 4 3 3 5" xfId="9727"/>
    <cellStyle name="20% - Accent3 4 3 4" xfId="9728"/>
    <cellStyle name="20% - Accent3 4 3 4 2" xfId="9729"/>
    <cellStyle name="20% - Accent3 4 3 4 2 2" xfId="9730"/>
    <cellStyle name="20% - Accent3 4 3 4 3" xfId="9731"/>
    <cellStyle name="20% - Accent3 4 3 5" xfId="9732"/>
    <cellStyle name="20% - Accent3 4 3 5 2" xfId="9733"/>
    <cellStyle name="20% - Accent3 4 3 5 2 2" xfId="9734"/>
    <cellStyle name="20% - Accent3 4 3 5 3" xfId="9735"/>
    <cellStyle name="20% - Accent3 4 3 6" xfId="9736"/>
    <cellStyle name="20% - Accent3 4 3 6 2" xfId="9737"/>
    <cellStyle name="20% - Accent3 4 3 6 2 2" xfId="9738"/>
    <cellStyle name="20% - Accent3 4 3 6 3" xfId="9739"/>
    <cellStyle name="20% - Accent3 4 3 7" xfId="9740"/>
    <cellStyle name="20% - Accent3 4 3 7 2" xfId="9741"/>
    <cellStyle name="20% - Accent3 4 3 8" xfId="9742"/>
    <cellStyle name="20% - Accent3 4 3 9" xfId="9691"/>
    <cellStyle name="20% - Accent3 4 4" xfId="9743"/>
    <cellStyle name="20% - Accent3 4 4 2" xfId="9744"/>
    <cellStyle name="20% - Accent3 4 4 2 2" xfId="9745"/>
    <cellStyle name="20% - Accent3 4 4 2 2 2" xfId="9746"/>
    <cellStyle name="20% - Accent3 4 4 2 2 2 2" xfId="9747"/>
    <cellStyle name="20% - Accent3 4 4 2 2 3" xfId="9748"/>
    <cellStyle name="20% - Accent3 4 4 2 3" xfId="9749"/>
    <cellStyle name="20% - Accent3 4 4 2 3 2" xfId="9750"/>
    <cellStyle name="20% - Accent3 4 4 2 3 2 2" xfId="9751"/>
    <cellStyle name="20% - Accent3 4 4 2 3 3" xfId="9752"/>
    <cellStyle name="20% - Accent3 4 4 2 4" xfId="9753"/>
    <cellStyle name="20% - Accent3 4 4 2 4 2" xfId="9754"/>
    <cellStyle name="20% - Accent3 4 4 2 5" xfId="9755"/>
    <cellStyle name="20% - Accent3 4 4 3" xfId="9756"/>
    <cellStyle name="20% - Accent3 4 4 3 2" xfId="9757"/>
    <cellStyle name="20% - Accent3 4 4 3 2 2" xfId="9758"/>
    <cellStyle name="20% - Accent3 4 4 3 3" xfId="9759"/>
    <cellStyle name="20% - Accent3 4 4 4" xfId="9760"/>
    <cellStyle name="20% - Accent3 4 4 4 2" xfId="9761"/>
    <cellStyle name="20% - Accent3 4 4 4 2 2" xfId="9762"/>
    <cellStyle name="20% - Accent3 4 4 4 3" xfId="9763"/>
    <cellStyle name="20% - Accent3 4 4 5" xfId="9764"/>
    <cellStyle name="20% - Accent3 4 4 5 2" xfId="9765"/>
    <cellStyle name="20% - Accent3 4 4 6" xfId="9766"/>
    <cellStyle name="20% - Accent3 4 5" xfId="9767"/>
    <cellStyle name="20% - Accent3 4 5 2" xfId="9768"/>
    <cellStyle name="20% - Accent3 4 5 2 2" xfId="9769"/>
    <cellStyle name="20% - Accent3 4 5 2 2 2" xfId="9770"/>
    <cellStyle name="20% - Accent3 4 5 2 3" xfId="9771"/>
    <cellStyle name="20% - Accent3 4 5 3" xfId="9772"/>
    <cellStyle name="20% - Accent3 4 5 3 2" xfId="9773"/>
    <cellStyle name="20% - Accent3 4 5 3 2 2" xfId="9774"/>
    <cellStyle name="20% - Accent3 4 5 3 3" xfId="9775"/>
    <cellStyle name="20% - Accent3 4 5 4" xfId="9776"/>
    <cellStyle name="20% - Accent3 4 5 4 2" xfId="9777"/>
    <cellStyle name="20% - Accent3 4 5 5" xfId="9778"/>
    <cellStyle name="20% - Accent3 4 6" xfId="9779"/>
    <cellStyle name="20% - Accent3 4 6 2" xfId="9780"/>
    <cellStyle name="20% - Accent3 4 6 2 2" xfId="9781"/>
    <cellStyle name="20% - Accent3 4 6 3" xfId="9782"/>
    <cellStyle name="20% - Accent3 4 7" xfId="9783"/>
    <cellStyle name="20% - Accent3 4 7 2" xfId="9784"/>
    <cellStyle name="20% - Accent3 4 7 2 2" xfId="9785"/>
    <cellStyle name="20% - Accent3 4 7 3" xfId="9786"/>
    <cellStyle name="20% - Accent3 4 8" xfId="9787"/>
    <cellStyle name="20% - Accent3 4 8 2" xfId="9788"/>
    <cellStyle name="20% - Accent3 4 8 2 2" xfId="9789"/>
    <cellStyle name="20% - Accent3 4 8 3" xfId="9790"/>
    <cellStyle name="20% - Accent3 4 9" xfId="9791"/>
    <cellStyle name="20% - Accent3 4 9 2" xfId="9792"/>
    <cellStyle name="20% - Accent3 40" xfId="9793"/>
    <cellStyle name="20% - Accent3 40 2" xfId="9794"/>
    <cellStyle name="20% - Accent3 40 2 2" xfId="9795"/>
    <cellStyle name="20% - Accent3 40 3" xfId="9796"/>
    <cellStyle name="20% - Accent3 40 3 2" xfId="9797"/>
    <cellStyle name="20% - Accent3 40 4" xfId="9798"/>
    <cellStyle name="20% - Accent3 40 5" xfId="9799"/>
    <cellStyle name="20% - Accent3 41" xfId="9800"/>
    <cellStyle name="20% - Accent3 41 2" xfId="9801"/>
    <cellStyle name="20% - Accent3 41 2 2" xfId="9802"/>
    <cellStyle name="20% - Accent3 41 3" xfId="9803"/>
    <cellStyle name="20% - Accent3 41 3 2" xfId="9804"/>
    <cellStyle name="20% - Accent3 41 4" xfId="9805"/>
    <cellStyle name="20% - Accent3 41 5" xfId="9806"/>
    <cellStyle name="20% - Accent3 42" xfId="9807"/>
    <cellStyle name="20% - Accent3 42 2" xfId="9808"/>
    <cellStyle name="20% - Accent3 42 2 2" xfId="9809"/>
    <cellStyle name="20% - Accent3 42 3" xfId="9810"/>
    <cellStyle name="20% - Accent3 42 3 2" xfId="9811"/>
    <cellStyle name="20% - Accent3 42 4" xfId="9812"/>
    <cellStyle name="20% - Accent3 42 5" xfId="9813"/>
    <cellStyle name="20% - Accent3 43" xfId="9814"/>
    <cellStyle name="20% - Accent3 43 2" xfId="9815"/>
    <cellStyle name="20% - Accent3 43 2 2" xfId="9816"/>
    <cellStyle name="20% - Accent3 43 3" xfId="9817"/>
    <cellStyle name="20% - Accent3 43 3 2" xfId="9818"/>
    <cellStyle name="20% - Accent3 43 4" xfId="9819"/>
    <cellStyle name="20% - Accent3 44" xfId="9820"/>
    <cellStyle name="20% - Accent3 44 2" xfId="9821"/>
    <cellStyle name="20% - Accent3 44 2 2" xfId="9822"/>
    <cellStyle name="20% - Accent3 44 3" xfId="9823"/>
    <cellStyle name="20% - Accent3 44 3 2" xfId="9824"/>
    <cellStyle name="20% - Accent3 44 4" xfId="9825"/>
    <cellStyle name="20% - Accent3 45" xfId="9826"/>
    <cellStyle name="20% - Accent3 45 2" xfId="9827"/>
    <cellStyle name="20% - Accent3 45 2 2" xfId="9828"/>
    <cellStyle name="20% - Accent3 45 3" xfId="9829"/>
    <cellStyle name="20% - Accent3 45 3 2" xfId="9830"/>
    <cellStyle name="20% - Accent3 45 4" xfId="9831"/>
    <cellStyle name="20% - Accent3 46" xfId="9832"/>
    <cellStyle name="20% - Accent3 46 2" xfId="9833"/>
    <cellStyle name="20% - Accent3 46 2 2" xfId="9834"/>
    <cellStyle name="20% - Accent3 46 3" xfId="9835"/>
    <cellStyle name="20% - Accent3 46 3 2" xfId="9836"/>
    <cellStyle name="20% - Accent3 46 4" xfId="9837"/>
    <cellStyle name="20% - Accent3 47" xfId="9838"/>
    <cellStyle name="20% - Accent3 47 2" xfId="9839"/>
    <cellStyle name="20% - Accent3 47 2 2" xfId="9840"/>
    <cellStyle name="20% - Accent3 47 3" xfId="9841"/>
    <cellStyle name="20% - Accent3 47 3 2" xfId="9842"/>
    <cellStyle name="20% - Accent3 47 4" xfId="9843"/>
    <cellStyle name="20% - Accent3 48" xfId="9844"/>
    <cellStyle name="20% - Accent3 48 2" xfId="9845"/>
    <cellStyle name="20% - Accent3 48 2 2" xfId="9846"/>
    <cellStyle name="20% - Accent3 48 3" xfId="9847"/>
    <cellStyle name="20% - Accent3 48 3 2" xfId="9848"/>
    <cellStyle name="20% - Accent3 48 4" xfId="9849"/>
    <cellStyle name="20% - Accent3 49" xfId="9850"/>
    <cellStyle name="20% - Accent3 49 2" xfId="9851"/>
    <cellStyle name="20% - Accent3 49 2 2" xfId="9852"/>
    <cellStyle name="20% - Accent3 49 3" xfId="9853"/>
    <cellStyle name="20% - Accent3 49 3 2" xfId="9854"/>
    <cellStyle name="20% - Accent3 49 4" xfId="9855"/>
    <cellStyle name="20% - Accent3 5" xfId="131"/>
    <cellStyle name="20% - Accent3 5 10" xfId="9857"/>
    <cellStyle name="20% - Accent3 5 10 2" xfId="9858"/>
    <cellStyle name="20% - Accent3 5 11" xfId="9859"/>
    <cellStyle name="20% - Accent3 5 12" xfId="9856"/>
    <cellStyle name="20% - Accent3 5 2" xfId="307"/>
    <cellStyle name="20% - Accent3 5 2 10" xfId="9860"/>
    <cellStyle name="20% - Accent3 5 2 2" xfId="9861"/>
    <cellStyle name="20% - Accent3 5 2 2 2" xfId="9862"/>
    <cellStyle name="20% - Accent3 5 2 2 2 2" xfId="9863"/>
    <cellStyle name="20% - Accent3 5 2 2 2 2 2" xfId="9864"/>
    <cellStyle name="20% - Accent3 5 2 2 2 2 2 2" xfId="9865"/>
    <cellStyle name="20% - Accent3 5 2 2 2 2 2 2 2" xfId="9866"/>
    <cellStyle name="20% - Accent3 5 2 2 2 2 2 3" xfId="9867"/>
    <cellStyle name="20% - Accent3 5 2 2 2 2 3" xfId="9868"/>
    <cellStyle name="20% - Accent3 5 2 2 2 2 3 2" xfId="9869"/>
    <cellStyle name="20% - Accent3 5 2 2 2 2 3 2 2" xfId="9870"/>
    <cellStyle name="20% - Accent3 5 2 2 2 2 3 3" xfId="9871"/>
    <cellStyle name="20% - Accent3 5 2 2 2 2 4" xfId="9872"/>
    <cellStyle name="20% - Accent3 5 2 2 2 2 4 2" xfId="9873"/>
    <cellStyle name="20% - Accent3 5 2 2 2 2 5" xfId="9874"/>
    <cellStyle name="20% - Accent3 5 2 2 2 3" xfId="9875"/>
    <cellStyle name="20% - Accent3 5 2 2 2 3 2" xfId="9876"/>
    <cellStyle name="20% - Accent3 5 2 2 2 3 2 2" xfId="9877"/>
    <cellStyle name="20% - Accent3 5 2 2 2 3 3" xfId="9878"/>
    <cellStyle name="20% - Accent3 5 2 2 2 4" xfId="9879"/>
    <cellStyle name="20% - Accent3 5 2 2 2 4 2" xfId="9880"/>
    <cellStyle name="20% - Accent3 5 2 2 2 4 2 2" xfId="9881"/>
    <cellStyle name="20% - Accent3 5 2 2 2 4 3" xfId="9882"/>
    <cellStyle name="20% - Accent3 5 2 2 2 5" xfId="9883"/>
    <cellStyle name="20% - Accent3 5 2 2 2 5 2" xfId="9884"/>
    <cellStyle name="20% - Accent3 5 2 2 2 6" xfId="9885"/>
    <cellStyle name="20% - Accent3 5 2 2 3" xfId="9886"/>
    <cellStyle name="20% - Accent3 5 2 2 3 2" xfId="9887"/>
    <cellStyle name="20% - Accent3 5 2 2 3 2 2" xfId="9888"/>
    <cellStyle name="20% - Accent3 5 2 2 3 2 2 2" xfId="9889"/>
    <cellStyle name="20% - Accent3 5 2 2 3 2 3" xfId="9890"/>
    <cellStyle name="20% - Accent3 5 2 2 3 3" xfId="9891"/>
    <cellStyle name="20% - Accent3 5 2 2 3 3 2" xfId="9892"/>
    <cellStyle name="20% - Accent3 5 2 2 3 3 2 2" xfId="9893"/>
    <cellStyle name="20% - Accent3 5 2 2 3 3 3" xfId="9894"/>
    <cellStyle name="20% - Accent3 5 2 2 3 4" xfId="9895"/>
    <cellStyle name="20% - Accent3 5 2 2 3 4 2" xfId="9896"/>
    <cellStyle name="20% - Accent3 5 2 2 3 5" xfId="9897"/>
    <cellStyle name="20% - Accent3 5 2 2 4" xfId="9898"/>
    <cellStyle name="20% - Accent3 5 2 2 4 2" xfId="9899"/>
    <cellStyle name="20% - Accent3 5 2 2 4 2 2" xfId="9900"/>
    <cellStyle name="20% - Accent3 5 2 2 4 3" xfId="9901"/>
    <cellStyle name="20% - Accent3 5 2 2 5" xfId="9902"/>
    <cellStyle name="20% - Accent3 5 2 2 5 2" xfId="9903"/>
    <cellStyle name="20% - Accent3 5 2 2 5 2 2" xfId="9904"/>
    <cellStyle name="20% - Accent3 5 2 2 5 3" xfId="9905"/>
    <cellStyle name="20% - Accent3 5 2 2 6" xfId="9906"/>
    <cellStyle name="20% - Accent3 5 2 2 6 2" xfId="9907"/>
    <cellStyle name="20% - Accent3 5 2 2 6 2 2" xfId="9908"/>
    <cellStyle name="20% - Accent3 5 2 2 6 3" xfId="9909"/>
    <cellStyle name="20% - Accent3 5 2 2 7" xfId="9910"/>
    <cellStyle name="20% - Accent3 5 2 2 7 2" xfId="9911"/>
    <cellStyle name="20% - Accent3 5 2 2 8" xfId="9912"/>
    <cellStyle name="20% - Accent3 5 2 3" xfId="9913"/>
    <cellStyle name="20% - Accent3 5 2 3 2" xfId="9914"/>
    <cellStyle name="20% - Accent3 5 2 3 2 2" xfId="9915"/>
    <cellStyle name="20% - Accent3 5 2 3 2 2 2" xfId="9916"/>
    <cellStyle name="20% - Accent3 5 2 3 2 2 2 2" xfId="9917"/>
    <cellStyle name="20% - Accent3 5 2 3 2 2 3" xfId="9918"/>
    <cellStyle name="20% - Accent3 5 2 3 2 3" xfId="9919"/>
    <cellStyle name="20% - Accent3 5 2 3 2 3 2" xfId="9920"/>
    <cellStyle name="20% - Accent3 5 2 3 2 3 2 2" xfId="9921"/>
    <cellStyle name="20% - Accent3 5 2 3 2 3 3" xfId="9922"/>
    <cellStyle name="20% - Accent3 5 2 3 2 4" xfId="9923"/>
    <cellStyle name="20% - Accent3 5 2 3 2 4 2" xfId="9924"/>
    <cellStyle name="20% - Accent3 5 2 3 2 5" xfId="9925"/>
    <cellStyle name="20% - Accent3 5 2 3 3" xfId="9926"/>
    <cellStyle name="20% - Accent3 5 2 3 3 2" xfId="9927"/>
    <cellStyle name="20% - Accent3 5 2 3 3 2 2" xfId="9928"/>
    <cellStyle name="20% - Accent3 5 2 3 3 3" xfId="9929"/>
    <cellStyle name="20% - Accent3 5 2 3 4" xfId="9930"/>
    <cellStyle name="20% - Accent3 5 2 3 4 2" xfId="9931"/>
    <cellStyle name="20% - Accent3 5 2 3 4 2 2" xfId="9932"/>
    <cellStyle name="20% - Accent3 5 2 3 4 3" xfId="9933"/>
    <cellStyle name="20% - Accent3 5 2 3 5" xfId="9934"/>
    <cellStyle name="20% - Accent3 5 2 3 5 2" xfId="9935"/>
    <cellStyle name="20% - Accent3 5 2 3 6" xfId="9936"/>
    <cellStyle name="20% - Accent3 5 2 4" xfId="9937"/>
    <cellStyle name="20% - Accent3 5 2 4 2" xfId="9938"/>
    <cellStyle name="20% - Accent3 5 2 4 2 2" xfId="9939"/>
    <cellStyle name="20% - Accent3 5 2 4 2 2 2" xfId="9940"/>
    <cellStyle name="20% - Accent3 5 2 4 2 3" xfId="9941"/>
    <cellStyle name="20% - Accent3 5 2 4 3" xfId="9942"/>
    <cellStyle name="20% - Accent3 5 2 4 3 2" xfId="9943"/>
    <cellStyle name="20% - Accent3 5 2 4 3 2 2" xfId="9944"/>
    <cellStyle name="20% - Accent3 5 2 4 3 3" xfId="9945"/>
    <cellStyle name="20% - Accent3 5 2 4 4" xfId="9946"/>
    <cellStyle name="20% - Accent3 5 2 4 4 2" xfId="9947"/>
    <cellStyle name="20% - Accent3 5 2 4 5" xfId="9948"/>
    <cellStyle name="20% - Accent3 5 2 5" xfId="9949"/>
    <cellStyle name="20% - Accent3 5 2 5 2" xfId="9950"/>
    <cellStyle name="20% - Accent3 5 2 5 2 2" xfId="9951"/>
    <cellStyle name="20% - Accent3 5 2 5 3" xfId="9952"/>
    <cellStyle name="20% - Accent3 5 2 6" xfId="9953"/>
    <cellStyle name="20% - Accent3 5 2 6 2" xfId="9954"/>
    <cellStyle name="20% - Accent3 5 2 6 2 2" xfId="9955"/>
    <cellStyle name="20% - Accent3 5 2 6 3" xfId="9956"/>
    <cellStyle name="20% - Accent3 5 2 7" xfId="9957"/>
    <cellStyle name="20% - Accent3 5 2 7 2" xfId="9958"/>
    <cellStyle name="20% - Accent3 5 2 7 2 2" xfId="9959"/>
    <cellStyle name="20% - Accent3 5 2 7 3" xfId="9960"/>
    <cellStyle name="20% - Accent3 5 2 8" xfId="9961"/>
    <cellStyle name="20% - Accent3 5 2 8 2" xfId="9962"/>
    <cellStyle name="20% - Accent3 5 2 9" xfId="9963"/>
    <cellStyle name="20% - Accent3 5 3" xfId="9964"/>
    <cellStyle name="20% - Accent3 5 3 2" xfId="9965"/>
    <cellStyle name="20% - Accent3 5 3 2 2" xfId="9966"/>
    <cellStyle name="20% - Accent3 5 3 2 2 2" xfId="9967"/>
    <cellStyle name="20% - Accent3 5 3 2 2 2 2" xfId="9968"/>
    <cellStyle name="20% - Accent3 5 3 2 2 2 2 2" xfId="9969"/>
    <cellStyle name="20% - Accent3 5 3 2 2 2 3" xfId="9970"/>
    <cellStyle name="20% - Accent3 5 3 2 2 3" xfId="9971"/>
    <cellStyle name="20% - Accent3 5 3 2 2 3 2" xfId="9972"/>
    <cellStyle name="20% - Accent3 5 3 2 2 3 2 2" xfId="9973"/>
    <cellStyle name="20% - Accent3 5 3 2 2 3 3" xfId="9974"/>
    <cellStyle name="20% - Accent3 5 3 2 2 4" xfId="9975"/>
    <cellStyle name="20% - Accent3 5 3 2 2 4 2" xfId="9976"/>
    <cellStyle name="20% - Accent3 5 3 2 2 5" xfId="9977"/>
    <cellStyle name="20% - Accent3 5 3 2 3" xfId="9978"/>
    <cellStyle name="20% - Accent3 5 3 2 3 2" xfId="9979"/>
    <cellStyle name="20% - Accent3 5 3 2 3 2 2" xfId="9980"/>
    <cellStyle name="20% - Accent3 5 3 2 3 3" xfId="9981"/>
    <cellStyle name="20% - Accent3 5 3 2 4" xfId="9982"/>
    <cellStyle name="20% - Accent3 5 3 2 4 2" xfId="9983"/>
    <cellStyle name="20% - Accent3 5 3 2 4 2 2" xfId="9984"/>
    <cellStyle name="20% - Accent3 5 3 2 4 3" xfId="9985"/>
    <cellStyle name="20% - Accent3 5 3 2 5" xfId="9986"/>
    <cellStyle name="20% - Accent3 5 3 2 5 2" xfId="9987"/>
    <cellStyle name="20% - Accent3 5 3 2 6" xfId="9988"/>
    <cellStyle name="20% - Accent3 5 3 3" xfId="9989"/>
    <cellStyle name="20% - Accent3 5 3 3 2" xfId="9990"/>
    <cellStyle name="20% - Accent3 5 3 3 2 2" xfId="9991"/>
    <cellStyle name="20% - Accent3 5 3 3 2 2 2" xfId="9992"/>
    <cellStyle name="20% - Accent3 5 3 3 2 3" xfId="9993"/>
    <cellStyle name="20% - Accent3 5 3 3 3" xfId="9994"/>
    <cellStyle name="20% - Accent3 5 3 3 3 2" xfId="9995"/>
    <cellStyle name="20% - Accent3 5 3 3 3 2 2" xfId="9996"/>
    <cellStyle name="20% - Accent3 5 3 3 3 3" xfId="9997"/>
    <cellStyle name="20% - Accent3 5 3 3 4" xfId="9998"/>
    <cellStyle name="20% - Accent3 5 3 3 4 2" xfId="9999"/>
    <cellStyle name="20% - Accent3 5 3 3 5" xfId="10000"/>
    <cellStyle name="20% - Accent3 5 3 4" xfId="10001"/>
    <cellStyle name="20% - Accent3 5 3 4 2" xfId="10002"/>
    <cellStyle name="20% - Accent3 5 3 4 2 2" xfId="10003"/>
    <cellStyle name="20% - Accent3 5 3 4 3" xfId="10004"/>
    <cellStyle name="20% - Accent3 5 3 5" xfId="10005"/>
    <cellStyle name="20% - Accent3 5 3 5 2" xfId="10006"/>
    <cellStyle name="20% - Accent3 5 3 5 2 2" xfId="10007"/>
    <cellStyle name="20% - Accent3 5 3 5 3" xfId="10008"/>
    <cellStyle name="20% - Accent3 5 3 6" xfId="10009"/>
    <cellStyle name="20% - Accent3 5 3 6 2" xfId="10010"/>
    <cellStyle name="20% - Accent3 5 3 6 2 2" xfId="10011"/>
    <cellStyle name="20% - Accent3 5 3 6 3" xfId="10012"/>
    <cellStyle name="20% - Accent3 5 3 7" xfId="10013"/>
    <cellStyle name="20% - Accent3 5 3 7 2" xfId="10014"/>
    <cellStyle name="20% - Accent3 5 3 8" xfId="10015"/>
    <cellStyle name="20% - Accent3 5 4" xfId="10016"/>
    <cellStyle name="20% - Accent3 5 4 2" xfId="10017"/>
    <cellStyle name="20% - Accent3 5 4 2 2" xfId="10018"/>
    <cellStyle name="20% - Accent3 5 4 2 2 2" xfId="10019"/>
    <cellStyle name="20% - Accent3 5 4 2 2 2 2" xfId="10020"/>
    <cellStyle name="20% - Accent3 5 4 2 2 3" xfId="10021"/>
    <cellStyle name="20% - Accent3 5 4 2 3" xfId="10022"/>
    <cellStyle name="20% - Accent3 5 4 2 3 2" xfId="10023"/>
    <cellStyle name="20% - Accent3 5 4 2 3 2 2" xfId="10024"/>
    <cellStyle name="20% - Accent3 5 4 2 3 3" xfId="10025"/>
    <cellStyle name="20% - Accent3 5 4 2 4" xfId="10026"/>
    <cellStyle name="20% - Accent3 5 4 2 4 2" xfId="10027"/>
    <cellStyle name="20% - Accent3 5 4 2 5" xfId="10028"/>
    <cellStyle name="20% - Accent3 5 4 3" xfId="10029"/>
    <cellStyle name="20% - Accent3 5 4 3 2" xfId="10030"/>
    <cellStyle name="20% - Accent3 5 4 3 2 2" xfId="10031"/>
    <cellStyle name="20% - Accent3 5 4 3 3" xfId="10032"/>
    <cellStyle name="20% - Accent3 5 4 4" xfId="10033"/>
    <cellStyle name="20% - Accent3 5 4 4 2" xfId="10034"/>
    <cellStyle name="20% - Accent3 5 4 4 2 2" xfId="10035"/>
    <cellStyle name="20% - Accent3 5 4 4 3" xfId="10036"/>
    <cellStyle name="20% - Accent3 5 4 5" xfId="10037"/>
    <cellStyle name="20% - Accent3 5 4 5 2" xfId="10038"/>
    <cellStyle name="20% - Accent3 5 4 6" xfId="10039"/>
    <cellStyle name="20% - Accent3 5 5" xfId="10040"/>
    <cellStyle name="20% - Accent3 5 5 2" xfId="10041"/>
    <cellStyle name="20% - Accent3 5 5 2 2" xfId="10042"/>
    <cellStyle name="20% - Accent3 5 5 2 2 2" xfId="10043"/>
    <cellStyle name="20% - Accent3 5 5 2 3" xfId="10044"/>
    <cellStyle name="20% - Accent3 5 5 3" xfId="10045"/>
    <cellStyle name="20% - Accent3 5 5 3 2" xfId="10046"/>
    <cellStyle name="20% - Accent3 5 5 3 2 2" xfId="10047"/>
    <cellStyle name="20% - Accent3 5 5 3 3" xfId="10048"/>
    <cellStyle name="20% - Accent3 5 5 4" xfId="10049"/>
    <cellStyle name="20% - Accent3 5 5 4 2" xfId="10050"/>
    <cellStyle name="20% - Accent3 5 5 5" xfId="10051"/>
    <cellStyle name="20% - Accent3 5 6" xfId="10052"/>
    <cellStyle name="20% - Accent3 5 6 2" xfId="10053"/>
    <cellStyle name="20% - Accent3 5 6 2 2" xfId="10054"/>
    <cellStyle name="20% - Accent3 5 6 3" xfId="10055"/>
    <cellStyle name="20% - Accent3 5 7" xfId="10056"/>
    <cellStyle name="20% - Accent3 5 7 2" xfId="10057"/>
    <cellStyle name="20% - Accent3 5 7 2 2" xfId="10058"/>
    <cellStyle name="20% - Accent3 5 7 3" xfId="10059"/>
    <cellStyle name="20% - Accent3 5 8" xfId="10060"/>
    <cellStyle name="20% - Accent3 5 8 2" xfId="10061"/>
    <cellStyle name="20% - Accent3 5 8 2 2" xfId="10062"/>
    <cellStyle name="20% - Accent3 5 8 3" xfId="10063"/>
    <cellStyle name="20% - Accent3 5 9" xfId="10064"/>
    <cellStyle name="20% - Accent3 5 9 2" xfId="10065"/>
    <cellStyle name="20% - Accent3 50" xfId="10066"/>
    <cellStyle name="20% - Accent3 50 2" xfId="10067"/>
    <cellStyle name="20% - Accent3 50 2 2" xfId="10068"/>
    <cellStyle name="20% - Accent3 50 3" xfId="10069"/>
    <cellStyle name="20% - Accent3 50 3 2" xfId="10070"/>
    <cellStyle name="20% - Accent3 50 4" xfId="10071"/>
    <cellStyle name="20% - Accent3 51" xfId="10072"/>
    <cellStyle name="20% - Accent3 51 2" xfId="10073"/>
    <cellStyle name="20% - Accent3 51 2 2" xfId="10074"/>
    <cellStyle name="20% - Accent3 51 3" xfId="10075"/>
    <cellStyle name="20% - Accent3 51 3 2" xfId="10076"/>
    <cellStyle name="20% - Accent3 51 4" xfId="10077"/>
    <cellStyle name="20% - Accent3 52" xfId="10078"/>
    <cellStyle name="20% - Accent3 52 2" xfId="10079"/>
    <cellStyle name="20% - Accent3 52 2 2" xfId="10080"/>
    <cellStyle name="20% - Accent3 52 3" xfId="10081"/>
    <cellStyle name="20% - Accent3 52 3 2" xfId="10082"/>
    <cellStyle name="20% - Accent3 52 4" xfId="10083"/>
    <cellStyle name="20% - Accent3 53" xfId="10084"/>
    <cellStyle name="20% - Accent3 53 2" xfId="10085"/>
    <cellStyle name="20% - Accent3 53 2 2" xfId="10086"/>
    <cellStyle name="20% - Accent3 53 3" xfId="10087"/>
    <cellStyle name="20% - Accent3 53 3 2" xfId="10088"/>
    <cellStyle name="20% - Accent3 53 4" xfId="10089"/>
    <cellStyle name="20% - Accent3 54" xfId="10090"/>
    <cellStyle name="20% - Accent3 54 2" xfId="10091"/>
    <cellStyle name="20% - Accent3 54 2 2" xfId="10092"/>
    <cellStyle name="20% - Accent3 54 3" xfId="10093"/>
    <cellStyle name="20% - Accent3 54 3 2" xfId="10094"/>
    <cellStyle name="20% - Accent3 54 4" xfId="10095"/>
    <cellStyle name="20% - Accent3 55" xfId="10096"/>
    <cellStyle name="20% - Accent3 55 2" xfId="10097"/>
    <cellStyle name="20% - Accent3 55 2 2" xfId="10098"/>
    <cellStyle name="20% - Accent3 55 3" xfId="10099"/>
    <cellStyle name="20% - Accent3 55 3 2" xfId="10100"/>
    <cellStyle name="20% - Accent3 55 4" xfId="10101"/>
    <cellStyle name="20% - Accent3 56" xfId="10102"/>
    <cellStyle name="20% - Accent3 56 2" xfId="10103"/>
    <cellStyle name="20% - Accent3 56 2 2" xfId="10104"/>
    <cellStyle name="20% - Accent3 56 3" xfId="10105"/>
    <cellStyle name="20% - Accent3 56 3 2" xfId="10106"/>
    <cellStyle name="20% - Accent3 56 4" xfId="10107"/>
    <cellStyle name="20% - Accent3 57" xfId="10108"/>
    <cellStyle name="20% - Accent3 57 2" xfId="10109"/>
    <cellStyle name="20% - Accent3 57 2 2" xfId="10110"/>
    <cellStyle name="20% - Accent3 57 3" xfId="10111"/>
    <cellStyle name="20% - Accent3 57 3 2" xfId="10112"/>
    <cellStyle name="20% - Accent3 57 4" xfId="10113"/>
    <cellStyle name="20% - Accent3 58" xfId="10114"/>
    <cellStyle name="20% - Accent3 58 2" xfId="10115"/>
    <cellStyle name="20% - Accent3 58 2 2" xfId="10116"/>
    <cellStyle name="20% - Accent3 58 3" xfId="10117"/>
    <cellStyle name="20% - Accent3 58 3 2" xfId="10118"/>
    <cellStyle name="20% - Accent3 58 4" xfId="10119"/>
    <cellStyle name="20% - Accent3 59" xfId="10120"/>
    <cellStyle name="20% - Accent3 59 2" xfId="10121"/>
    <cellStyle name="20% - Accent3 59 2 2" xfId="10122"/>
    <cellStyle name="20% - Accent3 59 3" xfId="10123"/>
    <cellStyle name="20% - Accent3 59 3 2" xfId="10124"/>
    <cellStyle name="20% - Accent3 59 4" xfId="10125"/>
    <cellStyle name="20% - Accent3 6" xfId="219"/>
    <cellStyle name="20% - Accent3 6 10" xfId="10127"/>
    <cellStyle name="20% - Accent3 6 10 2" xfId="10128"/>
    <cellStyle name="20% - Accent3 6 11" xfId="10129"/>
    <cellStyle name="20% - Accent3 6 12" xfId="10126"/>
    <cellStyle name="20% - Accent3 6 2" xfId="10130"/>
    <cellStyle name="20% - Accent3 6 2 2" xfId="10131"/>
    <cellStyle name="20% - Accent3 6 2 2 2" xfId="10132"/>
    <cellStyle name="20% - Accent3 6 2 2 2 2" xfId="10133"/>
    <cellStyle name="20% - Accent3 6 2 2 2 2 2" xfId="10134"/>
    <cellStyle name="20% - Accent3 6 2 2 2 2 2 2" xfId="10135"/>
    <cellStyle name="20% - Accent3 6 2 2 2 2 2 2 2" xfId="10136"/>
    <cellStyle name="20% - Accent3 6 2 2 2 2 2 3" xfId="10137"/>
    <cellStyle name="20% - Accent3 6 2 2 2 2 3" xfId="10138"/>
    <cellStyle name="20% - Accent3 6 2 2 2 2 3 2" xfId="10139"/>
    <cellStyle name="20% - Accent3 6 2 2 2 2 3 2 2" xfId="10140"/>
    <cellStyle name="20% - Accent3 6 2 2 2 2 3 3" xfId="10141"/>
    <cellStyle name="20% - Accent3 6 2 2 2 2 4" xfId="10142"/>
    <cellStyle name="20% - Accent3 6 2 2 2 2 4 2" xfId="10143"/>
    <cellStyle name="20% - Accent3 6 2 2 2 2 5" xfId="10144"/>
    <cellStyle name="20% - Accent3 6 2 2 2 3" xfId="10145"/>
    <cellStyle name="20% - Accent3 6 2 2 2 3 2" xfId="10146"/>
    <cellStyle name="20% - Accent3 6 2 2 2 3 2 2" xfId="10147"/>
    <cellStyle name="20% - Accent3 6 2 2 2 3 3" xfId="10148"/>
    <cellStyle name="20% - Accent3 6 2 2 2 4" xfId="10149"/>
    <cellStyle name="20% - Accent3 6 2 2 2 4 2" xfId="10150"/>
    <cellStyle name="20% - Accent3 6 2 2 2 4 2 2" xfId="10151"/>
    <cellStyle name="20% - Accent3 6 2 2 2 4 3" xfId="10152"/>
    <cellStyle name="20% - Accent3 6 2 2 2 5" xfId="10153"/>
    <cellStyle name="20% - Accent3 6 2 2 2 5 2" xfId="10154"/>
    <cellStyle name="20% - Accent3 6 2 2 2 6" xfId="10155"/>
    <cellStyle name="20% - Accent3 6 2 2 3" xfId="10156"/>
    <cellStyle name="20% - Accent3 6 2 2 3 2" xfId="10157"/>
    <cellStyle name="20% - Accent3 6 2 2 3 2 2" xfId="10158"/>
    <cellStyle name="20% - Accent3 6 2 2 3 2 2 2" xfId="10159"/>
    <cellStyle name="20% - Accent3 6 2 2 3 2 3" xfId="10160"/>
    <cellStyle name="20% - Accent3 6 2 2 3 3" xfId="10161"/>
    <cellStyle name="20% - Accent3 6 2 2 3 3 2" xfId="10162"/>
    <cellStyle name="20% - Accent3 6 2 2 3 3 2 2" xfId="10163"/>
    <cellStyle name="20% - Accent3 6 2 2 3 3 3" xfId="10164"/>
    <cellStyle name="20% - Accent3 6 2 2 3 4" xfId="10165"/>
    <cellStyle name="20% - Accent3 6 2 2 3 4 2" xfId="10166"/>
    <cellStyle name="20% - Accent3 6 2 2 3 5" xfId="10167"/>
    <cellStyle name="20% - Accent3 6 2 2 4" xfId="10168"/>
    <cellStyle name="20% - Accent3 6 2 2 4 2" xfId="10169"/>
    <cellStyle name="20% - Accent3 6 2 2 4 2 2" xfId="10170"/>
    <cellStyle name="20% - Accent3 6 2 2 4 3" xfId="10171"/>
    <cellStyle name="20% - Accent3 6 2 2 5" xfId="10172"/>
    <cellStyle name="20% - Accent3 6 2 2 5 2" xfId="10173"/>
    <cellStyle name="20% - Accent3 6 2 2 5 2 2" xfId="10174"/>
    <cellStyle name="20% - Accent3 6 2 2 5 3" xfId="10175"/>
    <cellStyle name="20% - Accent3 6 2 2 6" xfId="10176"/>
    <cellStyle name="20% - Accent3 6 2 2 6 2" xfId="10177"/>
    <cellStyle name="20% - Accent3 6 2 2 6 2 2" xfId="10178"/>
    <cellStyle name="20% - Accent3 6 2 2 6 3" xfId="10179"/>
    <cellStyle name="20% - Accent3 6 2 2 7" xfId="10180"/>
    <cellStyle name="20% - Accent3 6 2 2 7 2" xfId="10181"/>
    <cellStyle name="20% - Accent3 6 2 2 8" xfId="10182"/>
    <cellStyle name="20% - Accent3 6 2 3" xfId="10183"/>
    <cellStyle name="20% - Accent3 6 2 3 2" xfId="10184"/>
    <cellStyle name="20% - Accent3 6 2 3 2 2" xfId="10185"/>
    <cellStyle name="20% - Accent3 6 2 3 2 2 2" xfId="10186"/>
    <cellStyle name="20% - Accent3 6 2 3 2 2 2 2" xfId="10187"/>
    <cellStyle name="20% - Accent3 6 2 3 2 2 3" xfId="10188"/>
    <cellStyle name="20% - Accent3 6 2 3 2 3" xfId="10189"/>
    <cellStyle name="20% - Accent3 6 2 3 2 3 2" xfId="10190"/>
    <cellStyle name="20% - Accent3 6 2 3 2 3 2 2" xfId="10191"/>
    <cellStyle name="20% - Accent3 6 2 3 2 3 3" xfId="10192"/>
    <cellStyle name="20% - Accent3 6 2 3 2 4" xfId="10193"/>
    <cellStyle name="20% - Accent3 6 2 3 2 4 2" xfId="10194"/>
    <cellStyle name="20% - Accent3 6 2 3 2 5" xfId="10195"/>
    <cellStyle name="20% - Accent3 6 2 3 3" xfId="10196"/>
    <cellStyle name="20% - Accent3 6 2 3 3 2" xfId="10197"/>
    <cellStyle name="20% - Accent3 6 2 3 3 2 2" xfId="10198"/>
    <cellStyle name="20% - Accent3 6 2 3 3 3" xfId="10199"/>
    <cellStyle name="20% - Accent3 6 2 3 4" xfId="10200"/>
    <cellStyle name="20% - Accent3 6 2 3 4 2" xfId="10201"/>
    <cellStyle name="20% - Accent3 6 2 3 4 2 2" xfId="10202"/>
    <cellStyle name="20% - Accent3 6 2 3 4 3" xfId="10203"/>
    <cellStyle name="20% - Accent3 6 2 3 5" xfId="10204"/>
    <cellStyle name="20% - Accent3 6 2 3 5 2" xfId="10205"/>
    <cellStyle name="20% - Accent3 6 2 3 6" xfId="10206"/>
    <cellStyle name="20% - Accent3 6 2 4" xfId="10207"/>
    <cellStyle name="20% - Accent3 6 2 4 2" xfId="10208"/>
    <cellStyle name="20% - Accent3 6 2 4 2 2" xfId="10209"/>
    <cellStyle name="20% - Accent3 6 2 4 2 2 2" xfId="10210"/>
    <cellStyle name="20% - Accent3 6 2 4 2 3" xfId="10211"/>
    <cellStyle name="20% - Accent3 6 2 4 3" xfId="10212"/>
    <cellStyle name="20% - Accent3 6 2 4 3 2" xfId="10213"/>
    <cellStyle name="20% - Accent3 6 2 4 3 2 2" xfId="10214"/>
    <cellStyle name="20% - Accent3 6 2 4 3 3" xfId="10215"/>
    <cellStyle name="20% - Accent3 6 2 4 4" xfId="10216"/>
    <cellStyle name="20% - Accent3 6 2 4 4 2" xfId="10217"/>
    <cellStyle name="20% - Accent3 6 2 4 5" xfId="10218"/>
    <cellStyle name="20% - Accent3 6 2 5" xfId="10219"/>
    <cellStyle name="20% - Accent3 6 2 5 2" xfId="10220"/>
    <cellStyle name="20% - Accent3 6 2 5 2 2" xfId="10221"/>
    <cellStyle name="20% - Accent3 6 2 5 3" xfId="10222"/>
    <cellStyle name="20% - Accent3 6 2 6" xfId="10223"/>
    <cellStyle name="20% - Accent3 6 2 6 2" xfId="10224"/>
    <cellStyle name="20% - Accent3 6 2 6 2 2" xfId="10225"/>
    <cellStyle name="20% - Accent3 6 2 6 3" xfId="10226"/>
    <cellStyle name="20% - Accent3 6 2 7" xfId="10227"/>
    <cellStyle name="20% - Accent3 6 2 7 2" xfId="10228"/>
    <cellStyle name="20% - Accent3 6 2 7 2 2" xfId="10229"/>
    <cellStyle name="20% - Accent3 6 2 7 3" xfId="10230"/>
    <cellStyle name="20% - Accent3 6 2 8" xfId="10231"/>
    <cellStyle name="20% - Accent3 6 2 8 2" xfId="10232"/>
    <cellStyle name="20% - Accent3 6 2 9" xfId="10233"/>
    <cellStyle name="20% - Accent3 6 3" xfId="10234"/>
    <cellStyle name="20% - Accent3 6 3 2" xfId="10235"/>
    <cellStyle name="20% - Accent3 6 3 2 2" xfId="10236"/>
    <cellStyle name="20% - Accent3 6 3 2 2 2" xfId="10237"/>
    <cellStyle name="20% - Accent3 6 3 2 2 2 2" xfId="10238"/>
    <cellStyle name="20% - Accent3 6 3 2 2 2 2 2" xfId="10239"/>
    <cellStyle name="20% - Accent3 6 3 2 2 2 3" xfId="10240"/>
    <cellStyle name="20% - Accent3 6 3 2 2 3" xfId="10241"/>
    <cellStyle name="20% - Accent3 6 3 2 2 3 2" xfId="10242"/>
    <cellStyle name="20% - Accent3 6 3 2 2 3 2 2" xfId="10243"/>
    <cellStyle name="20% - Accent3 6 3 2 2 3 3" xfId="10244"/>
    <cellStyle name="20% - Accent3 6 3 2 2 4" xfId="10245"/>
    <cellStyle name="20% - Accent3 6 3 2 2 4 2" xfId="10246"/>
    <cellStyle name="20% - Accent3 6 3 2 2 5" xfId="10247"/>
    <cellStyle name="20% - Accent3 6 3 2 3" xfId="10248"/>
    <cellStyle name="20% - Accent3 6 3 2 3 2" xfId="10249"/>
    <cellStyle name="20% - Accent3 6 3 2 3 2 2" xfId="10250"/>
    <cellStyle name="20% - Accent3 6 3 2 3 3" xfId="10251"/>
    <cellStyle name="20% - Accent3 6 3 2 4" xfId="10252"/>
    <cellStyle name="20% - Accent3 6 3 2 4 2" xfId="10253"/>
    <cellStyle name="20% - Accent3 6 3 2 4 2 2" xfId="10254"/>
    <cellStyle name="20% - Accent3 6 3 2 4 3" xfId="10255"/>
    <cellStyle name="20% - Accent3 6 3 2 5" xfId="10256"/>
    <cellStyle name="20% - Accent3 6 3 2 5 2" xfId="10257"/>
    <cellStyle name="20% - Accent3 6 3 2 6" xfId="10258"/>
    <cellStyle name="20% - Accent3 6 3 3" xfId="10259"/>
    <cellStyle name="20% - Accent3 6 3 3 2" xfId="10260"/>
    <cellStyle name="20% - Accent3 6 3 3 2 2" xfId="10261"/>
    <cellStyle name="20% - Accent3 6 3 3 2 2 2" xfId="10262"/>
    <cellStyle name="20% - Accent3 6 3 3 2 3" xfId="10263"/>
    <cellStyle name="20% - Accent3 6 3 3 3" xfId="10264"/>
    <cellStyle name="20% - Accent3 6 3 3 3 2" xfId="10265"/>
    <cellStyle name="20% - Accent3 6 3 3 3 2 2" xfId="10266"/>
    <cellStyle name="20% - Accent3 6 3 3 3 3" xfId="10267"/>
    <cellStyle name="20% - Accent3 6 3 3 4" xfId="10268"/>
    <cellStyle name="20% - Accent3 6 3 3 4 2" xfId="10269"/>
    <cellStyle name="20% - Accent3 6 3 3 5" xfId="10270"/>
    <cellStyle name="20% - Accent3 6 3 4" xfId="10271"/>
    <cellStyle name="20% - Accent3 6 3 4 2" xfId="10272"/>
    <cellStyle name="20% - Accent3 6 3 4 2 2" xfId="10273"/>
    <cellStyle name="20% - Accent3 6 3 4 3" xfId="10274"/>
    <cellStyle name="20% - Accent3 6 3 5" xfId="10275"/>
    <cellStyle name="20% - Accent3 6 3 5 2" xfId="10276"/>
    <cellStyle name="20% - Accent3 6 3 5 2 2" xfId="10277"/>
    <cellStyle name="20% - Accent3 6 3 5 3" xfId="10278"/>
    <cellStyle name="20% - Accent3 6 3 6" xfId="10279"/>
    <cellStyle name="20% - Accent3 6 3 6 2" xfId="10280"/>
    <cellStyle name="20% - Accent3 6 3 6 2 2" xfId="10281"/>
    <cellStyle name="20% - Accent3 6 3 6 3" xfId="10282"/>
    <cellStyle name="20% - Accent3 6 3 7" xfId="10283"/>
    <cellStyle name="20% - Accent3 6 3 7 2" xfId="10284"/>
    <cellStyle name="20% - Accent3 6 3 8" xfId="10285"/>
    <cellStyle name="20% - Accent3 6 4" xfId="10286"/>
    <cellStyle name="20% - Accent3 6 4 2" xfId="10287"/>
    <cellStyle name="20% - Accent3 6 4 2 2" xfId="10288"/>
    <cellStyle name="20% - Accent3 6 4 2 2 2" xfId="10289"/>
    <cellStyle name="20% - Accent3 6 4 2 2 2 2" xfId="10290"/>
    <cellStyle name="20% - Accent3 6 4 2 2 3" xfId="10291"/>
    <cellStyle name="20% - Accent3 6 4 2 3" xfId="10292"/>
    <cellStyle name="20% - Accent3 6 4 2 3 2" xfId="10293"/>
    <cellStyle name="20% - Accent3 6 4 2 3 2 2" xfId="10294"/>
    <cellStyle name="20% - Accent3 6 4 2 3 3" xfId="10295"/>
    <cellStyle name="20% - Accent3 6 4 2 4" xfId="10296"/>
    <cellStyle name="20% - Accent3 6 4 2 4 2" xfId="10297"/>
    <cellStyle name="20% - Accent3 6 4 2 5" xfId="10298"/>
    <cellStyle name="20% - Accent3 6 4 3" xfId="10299"/>
    <cellStyle name="20% - Accent3 6 4 3 2" xfId="10300"/>
    <cellStyle name="20% - Accent3 6 4 3 2 2" xfId="10301"/>
    <cellStyle name="20% - Accent3 6 4 3 3" xfId="10302"/>
    <cellStyle name="20% - Accent3 6 4 4" xfId="10303"/>
    <cellStyle name="20% - Accent3 6 4 4 2" xfId="10304"/>
    <cellStyle name="20% - Accent3 6 4 4 2 2" xfId="10305"/>
    <cellStyle name="20% - Accent3 6 4 4 3" xfId="10306"/>
    <cellStyle name="20% - Accent3 6 4 5" xfId="10307"/>
    <cellStyle name="20% - Accent3 6 4 5 2" xfId="10308"/>
    <cellStyle name="20% - Accent3 6 4 6" xfId="10309"/>
    <cellStyle name="20% - Accent3 6 5" xfId="10310"/>
    <cellStyle name="20% - Accent3 6 5 2" xfId="10311"/>
    <cellStyle name="20% - Accent3 6 5 2 2" xfId="10312"/>
    <cellStyle name="20% - Accent3 6 5 2 2 2" xfId="10313"/>
    <cellStyle name="20% - Accent3 6 5 2 3" xfId="10314"/>
    <cellStyle name="20% - Accent3 6 5 3" xfId="10315"/>
    <cellStyle name="20% - Accent3 6 5 3 2" xfId="10316"/>
    <cellStyle name="20% - Accent3 6 5 3 2 2" xfId="10317"/>
    <cellStyle name="20% - Accent3 6 5 3 3" xfId="10318"/>
    <cellStyle name="20% - Accent3 6 5 4" xfId="10319"/>
    <cellStyle name="20% - Accent3 6 5 4 2" xfId="10320"/>
    <cellStyle name="20% - Accent3 6 5 5" xfId="10321"/>
    <cellStyle name="20% - Accent3 6 6" xfId="10322"/>
    <cellStyle name="20% - Accent3 6 6 2" xfId="10323"/>
    <cellStyle name="20% - Accent3 6 6 2 2" xfId="10324"/>
    <cellStyle name="20% - Accent3 6 6 3" xfId="10325"/>
    <cellStyle name="20% - Accent3 6 7" xfId="10326"/>
    <cellStyle name="20% - Accent3 6 7 2" xfId="10327"/>
    <cellStyle name="20% - Accent3 6 7 2 2" xfId="10328"/>
    <cellStyle name="20% - Accent3 6 7 3" xfId="10329"/>
    <cellStyle name="20% - Accent3 6 8" xfId="10330"/>
    <cellStyle name="20% - Accent3 6 8 2" xfId="10331"/>
    <cellStyle name="20% - Accent3 6 8 2 2" xfId="10332"/>
    <cellStyle name="20% - Accent3 6 8 3" xfId="10333"/>
    <cellStyle name="20% - Accent3 6 9" xfId="10334"/>
    <cellStyle name="20% - Accent3 6 9 2" xfId="10335"/>
    <cellStyle name="20% - Accent3 60" xfId="10336"/>
    <cellStyle name="20% - Accent3 60 2" xfId="10337"/>
    <cellStyle name="20% - Accent3 60 2 2" xfId="10338"/>
    <cellStyle name="20% - Accent3 60 3" xfId="10339"/>
    <cellStyle name="20% - Accent3 60 3 2" xfId="10340"/>
    <cellStyle name="20% - Accent3 60 4" xfId="10341"/>
    <cellStyle name="20% - Accent3 61" xfId="10342"/>
    <cellStyle name="20% - Accent3 61 2" xfId="10343"/>
    <cellStyle name="20% - Accent3 61 2 2" xfId="10344"/>
    <cellStyle name="20% - Accent3 61 3" xfId="10345"/>
    <cellStyle name="20% - Accent3 61 3 2" xfId="10346"/>
    <cellStyle name="20% - Accent3 61 4" xfId="10347"/>
    <cellStyle name="20% - Accent3 62" xfId="10348"/>
    <cellStyle name="20% - Accent3 62 2" xfId="10349"/>
    <cellStyle name="20% - Accent3 62 2 2" xfId="10350"/>
    <cellStyle name="20% - Accent3 62 3" xfId="10351"/>
    <cellStyle name="20% - Accent3 62 3 2" xfId="10352"/>
    <cellStyle name="20% - Accent3 62 4" xfId="10353"/>
    <cellStyle name="20% - Accent3 63" xfId="10354"/>
    <cellStyle name="20% - Accent3 63 2" xfId="10355"/>
    <cellStyle name="20% - Accent3 63 2 2" xfId="10356"/>
    <cellStyle name="20% - Accent3 63 3" xfId="10357"/>
    <cellStyle name="20% - Accent3 63 3 2" xfId="10358"/>
    <cellStyle name="20% - Accent3 63 4" xfId="10359"/>
    <cellStyle name="20% - Accent3 64" xfId="10360"/>
    <cellStyle name="20% - Accent3 64 2" xfId="10361"/>
    <cellStyle name="20% - Accent3 64 2 2" xfId="10362"/>
    <cellStyle name="20% - Accent3 64 3" xfId="10363"/>
    <cellStyle name="20% - Accent3 64 3 2" xfId="10364"/>
    <cellStyle name="20% - Accent3 64 4" xfId="10365"/>
    <cellStyle name="20% - Accent3 65" xfId="10366"/>
    <cellStyle name="20% - Accent3 65 2" xfId="10367"/>
    <cellStyle name="20% - Accent3 65 2 2" xfId="10368"/>
    <cellStyle name="20% - Accent3 65 3" xfId="10369"/>
    <cellStyle name="20% - Accent3 65 3 2" xfId="10370"/>
    <cellStyle name="20% - Accent3 65 4" xfId="10371"/>
    <cellStyle name="20% - Accent3 66" xfId="10372"/>
    <cellStyle name="20% - Accent3 66 2" xfId="10373"/>
    <cellStyle name="20% - Accent3 66 2 2" xfId="10374"/>
    <cellStyle name="20% - Accent3 66 3" xfId="10375"/>
    <cellStyle name="20% - Accent3 66 3 2" xfId="10376"/>
    <cellStyle name="20% - Accent3 66 4" xfId="10377"/>
    <cellStyle name="20% - Accent3 67" xfId="10378"/>
    <cellStyle name="20% - Accent3 67 2" xfId="10379"/>
    <cellStyle name="20% - Accent3 67 2 2" xfId="10380"/>
    <cellStyle name="20% - Accent3 67 3" xfId="10381"/>
    <cellStyle name="20% - Accent3 67 3 2" xfId="10382"/>
    <cellStyle name="20% - Accent3 67 4" xfId="10383"/>
    <cellStyle name="20% - Accent3 68" xfId="10384"/>
    <cellStyle name="20% - Accent3 68 2" xfId="10385"/>
    <cellStyle name="20% - Accent3 68 2 2" xfId="10386"/>
    <cellStyle name="20% - Accent3 68 3" xfId="10387"/>
    <cellStyle name="20% - Accent3 68 3 2" xfId="10388"/>
    <cellStyle name="20% - Accent3 68 4" xfId="10389"/>
    <cellStyle name="20% - Accent3 69" xfId="10390"/>
    <cellStyle name="20% - Accent3 69 2" xfId="10391"/>
    <cellStyle name="20% - Accent3 69 2 2" xfId="10392"/>
    <cellStyle name="20% - Accent3 69 3" xfId="10393"/>
    <cellStyle name="20% - Accent3 69 3 2" xfId="10394"/>
    <cellStyle name="20% - Accent3 69 4" xfId="10395"/>
    <cellStyle name="20% - Accent3 7" xfId="10396"/>
    <cellStyle name="20% - Accent3 7 10" xfId="10397"/>
    <cellStyle name="20% - Accent3 7 10 2" xfId="10398"/>
    <cellStyle name="20% - Accent3 7 11" xfId="10399"/>
    <cellStyle name="20% - Accent3 7 2" xfId="10400"/>
    <cellStyle name="20% - Accent3 7 2 2" xfId="10401"/>
    <cellStyle name="20% - Accent3 7 2 2 2" xfId="10402"/>
    <cellStyle name="20% - Accent3 7 2 2 2 2" xfId="10403"/>
    <cellStyle name="20% - Accent3 7 2 2 2 2 2" xfId="10404"/>
    <cellStyle name="20% - Accent3 7 2 2 2 2 2 2" xfId="10405"/>
    <cellStyle name="20% - Accent3 7 2 2 2 2 2 2 2" xfId="10406"/>
    <cellStyle name="20% - Accent3 7 2 2 2 2 2 3" xfId="10407"/>
    <cellStyle name="20% - Accent3 7 2 2 2 2 3" xfId="10408"/>
    <cellStyle name="20% - Accent3 7 2 2 2 2 3 2" xfId="10409"/>
    <cellStyle name="20% - Accent3 7 2 2 2 2 3 2 2" xfId="10410"/>
    <cellStyle name="20% - Accent3 7 2 2 2 2 3 3" xfId="10411"/>
    <cellStyle name="20% - Accent3 7 2 2 2 2 4" xfId="10412"/>
    <cellStyle name="20% - Accent3 7 2 2 2 2 4 2" xfId="10413"/>
    <cellStyle name="20% - Accent3 7 2 2 2 2 5" xfId="10414"/>
    <cellStyle name="20% - Accent3 7 2 2 2 3" xfId="10415"/>
    <cellStyle name="20% - Accent3 7 2 2 2 3 2" xfId="10416"/>
    <cellStyle name="20% - Accent3 7 2 2 2 3 2 2" xfId="10417"/>
    <cellStyle name="20% - Accent3 7 2 2 2 3 3" xfId="10418"/>
    <cellStyle name="20% - Accent3 7 2 2 2 4" xfId="10419"/>
    <cellStyle name="20% - Accent3 7 2 2 2 4 2" xfId="10420"/>
    <cellStyle name="20% - Accent3 7 2 2 2 4 2 2" xfId="10421"/>
    <cellStyle name="20% - Accent3 7 2 2 2 4 3" xfId="10422"/>
    <cellStyle name="20% - Accent3 7 2 2 2 5" xfId="10423"/>
    <cellStyle name="20% - Accent3 7 2 2 2 5 2" xfId="10424"/>
    <cellStyle name="20% - Accent3 7 2 2 2 6" xfId="10425"/>
    <cellStyle name="20% - Accent3 7 2 2 3" xfId="10426"/>
    <cellStyle name="20% - Accent3 7 2 2 3 2" xfId="10427"/>
    <cellStyle name="20% - Accent3 7 2 2 3 2 2" xfId="10428"/>
    <cellStyle name="20% - Accent3 7 2 2 3 2 2 2" xfId="10429"/>
    <cellStyle name="20% - Accent3 7 2 2 3 2 3" xfId="10430"/>
    <cellStyle name="20% - Accent3 7 2 2 3 3" xfId="10431"/>
    <cellStyle name="20% - Accent3 7 2 2 3 3 2" xfId="10432"/>
    <cellStyle name="20% - Accent3 7 2 2 3 3 2 2" xfId="10433"/>
    <cellStyle name="20% - Accent3 7 2 2 3 3 3" xfId="10434"/>
    <cellStyle name="20% - Accent3 7 2 2 3 4" xfId="10435"/>
    <cellStyle name="20% - Accent3 7 2 2 3 4 2" xfId="10436"/>
    <cellStyle name="20% - Accent3 7 2 2 3 5" xfId="10437"/>
    <cellStyle name="20% - Accent3 7 2 2 4" xfId="10438"/>
    <cellStyle name="20% - Accent3 7 2 2 4 2" xfId="10439"/>
    <cellStyle name="20% - Accent3 7 2 2 4 2 2" xfId="10440"/>
    <cellStyle name="20% - Accent3 7 2 2 4 3" xfId="10441"/>
    <cellStyle name="20% - Accent3 7 2 2 5" xfId="10442"/>
    <cellStyle name="20% - Accent3 7 2 2 5 2" xfId="10443"/>
    <cellStyle name="20% - Accent3 7 2 2 5 2 2" xfId="10444"/>
    <cellStyle name="20% - Accent3 7 2 2 5 3" xfId="10445"/>
    <cellStyle name="20% - Accent3 7 2 2 6" xfId="10446"/>
    <cellStyle name="20% - Accent3 7 2 2 6 2" xfId="10447"/>
    <cellStyle name="20% - Accent3 7 2 2 6 2 2" xfId="10448"/>
    <cellStyle name="20% - Accent3 7 2 2 6 3" xfId="10449"/>
    <cellStyle name="20% - Accent3 7 2 2 7" xfId="10450"/>
    <cellStyle name="20% - Accent3 7 2 2 7 2" xfId="10451"/>
    <cellStyle name="20% - Accent3 7 2 2 8" xfId="10452"/>
    <cellStyle name="20% - Accent3 7 2 3" xfId="10453"/>
    <cellStyle name="20% - Accent3 7 2 3 2" xfId="10454"/>
    <cellStyle name="20% - Accent3 7 2 3 2 2" xfId="10455"/>
    <cellStyle name="20% - Accent3 7 2 3 2 2 2" xfId="10456"/>
    <cellStyle name="20% - Accent3 7 2 3 2 2 2 2" xfId="10457"/>
    <cellStyle name="20% - Accent3 7 2 3 2 2 3" xfId="10458"/>
    <cellStyle name="20% - Accent3 7 2 3 2 3" xfId="10459"/>
    <cellStyle name="20% - Accent3 7 2 3 2 3 2" xfId="10460"/>
    <cellStyle name="20% - Accent3 7 2 3 2 3 2 2" xfId="10461"/>
    <cellStyle name="20% - Accent3 7 2 3 2 3 3" xfId="10462"/>
    <cellStyle name="20% - Accent3 7 2 3 2 4" xfId="10463"/>
    <cellStyle name="20% - Accent3 7 2 3 2 4 2" xfId="10464"/>
    <cellStyle name="20% - Accent3 7 2 3 2 5" xfId="10465"/>
    <cellStyle name="20% - Accent3 7 2 3 3" xfId="10466"/>
    <cellStyle name="20% - Accent3 7 2 3 3 2" xfId="10467"/>
    <cellStyle name="20% - Accent3 7 2 3 3 2 2" xfId="10468"/>
    <cellStyle name="20% - Accent3 7 2 3 3 3" xfId="10469"/>
    <cellStyle name="20% - Accent3 7 2 3 4" xfId="10470"/>
    <cellStyle name="20% - Accent3 7 2 3 4 2" xfId="10471"/>
    <cellStyle name="20% - Accent3 7 2 3 4 2 2" xfId="10472"/>
    <cellStyle name="20% - Accent3 7 2 3 4 3" xfId="10473"/>
    <cellStyle name="20% - Accent3 7 2 3 5" xfId="10474"/>
    <cellStyle name="20% - Accent3 7 2 3 5 2" xfId="10475"/>
    <cellStyle name="20% - Accent3 7 2 3 6" xfId="10476"/>
    <cellStyle name="20% - Accent3 7 2 4" xfId="10477"/>
    <cellStyle name="20% - Accent3 7 2 4 2" xfId="10478"/>
    <cellStyle name="20% - Accent3 7 2 4 2 2" xfId="10479"/>
    <cellStyle name="20% - Accent3 7 2 4 2 2 2" xfId="10480"/>
    <cellStyle name="20% - Accent3 7 2 4 2 3" xfId="10481"/>
    <cellStyle name="20% - Accent3 7 2 4 3" xfId="10482"/>
    <cellStyle name="20% - Accent3 7 2 4 3 2" xfId="10483"/>
    <cellStyle name="20% - Accent3 7 2 4 3 2 2" xfId="10484"/>
    <cellStyle name="20% - Accent3 7 2 4 3 3" xfId="10485"/>
    <cellStyle name="20% - Accent3 7 2 4 4" xfId="10486"/>
    <cellStyle name="20% - Accent3 7 2 4 4 2" xfId="10487"/>
    <cellStyle name="20% - Accent3 7 2 4 5" xfId="10488"/>
    <cellStyle name="20% - Accent3 7 2 5" xfId="10489"/>
    <cellStyle name="20% - Accent3 7 2 5 2" xfId="10490"/>
    <cellStyle name="20% - Accent3 7 2 5 2 2" xfId="10491"/>
    <cellStyle name="20% - Accent3 7 2 5 3" xfId="10492"/>
    <cellStyle name="20% - Accent3 7 2 6" xfId="10493"/>
    <cellStyle name="20% - Accent3 7 2 6 2" xfId="10494"/>
    <cellStyle name="20% - Accent3 7 2 6 2 2" xfId="10495"/>
    <cellStyle name="20% - Accent3 7 2 6 3" xfId="10496"/>
    <cellStyle name="20% - Accent3 7 2 7" xfId="10497"/>
    <cellStyle name="20% - Accent3 7 2 7 2" xfId="10498"/>
    <cellStyle name="20% - Accent3 7 2 7 2 2" xfId="10499"/>
    <cellStyle name="20% - Accent3 7 2 7 3" xfId="10500"/>
    <cellStyle name="20% - Accent3 7 2 8" xfId="10501"/>
    <cellStyle name="20% - Accent3 7 2 8 2" xfId="10502"/>
    <cellStyle name="20% - Accent3 7 2 9" xfId="10503"/>
    <cellStyle name="20% - Accent3 7 3" xfId="10504"/>
    <cellStyle name="20% - Accent3 7 3 2" xfId="10505"/>
    <cellStyle name="20% - Accent3 7 3 2 2" xfId="10506"/>
    <cellStyle name="20% - Accent3 7 3 2 2 2" xfId="10507"/>
    <cellStyle name="20% - Accent3 7 3 2 2 2 2" xfId="10508"/>
    <cellStyle name="20% - Accent3 7 3 2 2 2 2 2" xfId="10509"/>
    <cellStyle name="20% - Accent3 7 3 2 2 2 3" xfId="10510"/>
    <cellStyle name="20% - Accent3 7 3 2 2 3" xfId="10511"/>
    <cellStyle name="20% - Accent3 7 3 2 2 3 2" xfId="10512"/>
    <cellStyle name="20% - Accent3 7 3 2 2 3 2 2" xfId="10513"/>
    <cellStyle name="20% - Accent3 7 3 2 2 3 3" xfId="10514"/>
    <cellStyle name="20% - Accent3 7 3 2 2 4" xfId="10515"/>
    <cellStyle name="20% - Accent3 7 3 2 2 4 2" xfId="10516"/>
    <cellStyle name="20% - Accent3 7 3 2 2 5" xfId="10517"/>
    <cellStyle name="20% - Accent3 7 3 2 3" xfId="10518"/>
    <cellStyle name="20% - Accent3 7 3 2 3 2" xfId="10519"/>
    <cellStyle name="20% - Accent3 7 3 2 3 2 2" xfId="10520"/>
    <cellStyle name="20% - Accent3 7 3 2 3 3" xfId="10521"/>
    <cellStyle name="20% - Accent3 7 3 2 4" xfId="10522"/>
    <cellStyle name="20% - Accent3 7 3 2 4 2" xfId="10523"/>
    <cellStyle name="20% - Accent3 7 3 2 4 2 2" xfId="10524"/>
    <cellStyle name="20% - Accent3 7 3 2 4 3" xfId="10525"/>
    <cellStyle name="20% - Accent3 7 3 2 5" xfId="10526"/>
    <cellStyle name="20% - Accent3 7 3 2 5 2" xfId="10527"/>
    <cellStyle name="20% - Accent3 7 3 2 6" xfId="10528"/>
    <cellStyle name="20% - Accent3 7 3 3" xfId="10529"/>
    <cellStyle name="20% - Accent3 7 3 3 2" xfId="10530"/>
    <cellStyle name="20% - Accent3 7 3 3 2 2" xfId="10531"/>
    <cellStyle name="20% - Accent3 7 3 3 2 2 2" xfId="10532"/>
    <cellStyle name="20% - Accent3 7 3 3 2 3" xfId="10533"/>
    <cellStyle name="20% - Accent3 7 3 3 3" xfId="10534"/>
    <cellStyle name="20% - Accent3 7 3 3 3 2" xfId="10535"/>
    <cellStyle name="20% - Accent3 7 3 3 3 2 2" xfId="10536"/>
    <cellStyle name="20% - Accent3 7 3 3 3 3" xfId="10537"/>
    <cellStyle name="20% - Accent3 7 3 3 4" xfId="10538"/>
    <cellStyle name="20% - Accent3 7 3 3 4 2" xfId="10539"/>
    <cellStyle name="20% - Accent3 7 3 3 5" xfId="10540"/>
    <cellStyle name="20% - Accent3 7 3 4" xfId="10541"/>
    <cellStyle name="20% - Accent3 7 3 4 2" xfId="10542"/>
    <cellStyle name="20% - Accent3 7 3 4 2 2" xfId="10543"/>
    <cellStyle name="20% - Accent3 7 3 4 3" xfId="10544"/>
    <cellStyle name="20% - Accent3 7 3 5" xfId="10545"/>
    <cellStyle name="20% - Accent3 7 3 5 2" xfId="10546"/>
    <cellStyle name="20% - Accent3 7 3 5 2 2" xfId="10547"/>
    <cellStyle name="20% - Accent3 7 3 5 3" xfId="10548"/>
    <cellStyle name="20% - Accent3 7 3 6" xfId="10549"/>
    <cellStyle name="20% - Accent3 7 3 6 2" xfId="10550"/>
    <cellStyle name="20% - Accent3 7 3 6 2 2" xfId="10551"/>
    <cellStyle name="20% - Accent3 7 3 6 3" xfId="10552"/>
    <cellStyle name="20% - Accent3 7 3 7" xfId="10553"/>
    <cellStyle name="20% - Accent3 7 3 7 2" xfId="10554"/>
    <cellStyle name="20% - Accent3 7 3 8" xfId="10555"/>
    <cellStyle name="20% - Accent3 7 4" xfId="10556"/>
    <cellStyle name="20% - Accent3 7 4 2" xfId="10557"/>
    <cellStyle name="20% - Accent3 7 4 2 2" xfId="10558"/>
    <cellStyle name="20% - Accent3 7 4 2 2 2" xfId="10559"/>
    <cellStyle name="20% - Accent3 7 4 2 2 2 2" xfId="10560"/>
    <cellStyle name="20% - Accent3 7 4 2 2 3" xfId="10561"/>
    <cellStyle name="20% - Accent3 7 4 2 3" xfId="10562"/>
    <cellStyle name="20% - Accent3 7 4 2 3 2" xfId="10563"/>
    <cellStyle name="20% - Accent3 7 4 2 3 2 2" xfId="10564"/>
    <cellStyle name="20% - Accent3 7 4 2 3 3" xfId="10565"/>
    <cellStyle name="20% - Accent3 7 4 2 4" xfId="10566"/>
    <cellStyle name="20% - Accent3 7 4 2 4 2" xfId="10567"/>
    <cellStyle name="20% - Accent3 7 4 2 5" xfId="10568"/>
    <cellStyle name="20% - Accent3 7 4 3" xfId="10569"/>
    <cellStyle name="20% - Accent3 7 4 3 2" xfId="10570"/>
    <cellStyle name="20% - Accent3 7 4 3 2 2" xfId="10571"/>
    <cellStyle name="20% - Accent3 7 4 3 3" xfId="10572"/>
    <cellStyle name="20% - Accent3 7 4 4" xfId="10573"/>
    <cellStyle name="20% - Accent3 7 4 4 2" xfId="10574"/>
    <cellStyle name="20% - Accent3 7 4 4 2 2" xfId="10575"/>
    <cellStyle name="20% - Accent3 7 4 4 3" xfId="10576"/>
    <cellStyle name="20% - Accent3 7 4 5" xfId="10577"/>
    <cellStyle name="20% - Accent3 7 4 5 2" xfId="10578"/>
    <cellStyle name="20% - Accent3 7 4 6" xfId="10579"/>
    <cellStyle name="20% - Accent3 7 5" xfId="10580"/>
    <cellStyle name="20% - Accent3 7 5 2" xfId="10581"/>
    <cellStyle name="20% - Accent3 7 5 2 2" xfId="10582"/>
    <cellStyle name="20% - Accent3 7 5 2 2 2" xfId="10583"/>
    <cellStyle name="20% - Accent3 7 5 2 3" xfId="10584"/>
    <cellStyle name="20% - Accent3 7 5 3" xfId="10585"/>
    <cellStyle name="20% - Accent3 7 5 3 2" xfId="10586"/>
    <cellStyle name="20% - Accent3 7 5 3 2 2" xfId="10587"/>
    <cellStyle name="20% - Accent3 7 5 3 3" xfId="10588"/>
    <cellStyle name="20% - Accent3 7 5 4" xfId="10589"/>
    <cellStyle name="20% - Accent3 7 5 4 2" xfId="10590"/>
    <cellStyle name="20% - Accent3 7 5 5" xfId="10591"/>
    <cellStyle name="20% - Accent3 7 6" xfId="10592"/>
    <cellStyle name="20% - Accent3 7 6 2" xfId="10593"/>
    <cellStyle name="20% - Accent3 7 6 2 2" xfId="10594"/>
    <cellStyle name="20% - Accent3 7 6 3" xfId="10595"/>
    <cellStyle name="20% - Accent3 7 7" xfId="10596"/>
    <cellStyle name="20% - Accent3 7 7 2" xfId="10597"/>
    <cellStyle name="20% - Accent3 7 7 2 2" xfId="10598"/>
    <cellStyle name="20% - Accent3 7 7 3" xfId="10599"/>
    <cellStyle name="20% - Accent3 7 8" xfId="10600"/>
    <cellStyle name="20% - Accent3 7 8 2" xfId="10601"/>
    <cellStyle name="20% - Accent3 7 8 2 2" xfId="10602"/>
    <cellStyle name="20% - Accent3 7 8 3" xfId="10603"/>
    <cellStyle name="20% - Accent3 7 9" xfId="10604"/>
    <cellStyle name="20% - Accent3 7 9 2" xfId="10605"/>
    <cellStyle name="20% - Accent3 70" xfId="10606"/>
    <cellStyle name="20% - Accent3 70 2" xfId="10607"/>
    <cellStyle name="20% - Accent3 70 2 2" xfId="10608"/>
    <cellStyle name="20% - Accent3 70 3" xfId="10609"/>
    <cellStyle name="20% - Accent3 70 3 2" xfId="10610"/>
    <cellStyle name="20% - Accent3 70 4" xfId="10611"/>
    <cellStyle name="20% - Accent3 71" xfId="10612"/>
    <cellStyle name="20% - Accent3 71 2" xfId="10613"/>
    <cellStyle name="20% - Accent3 71 2 2" xfId="10614"/>
    <cellStyle name="20% - Accent3 71 3" xfId="10615"/>
    <cellStyle name="20% - Accent3 71 3 2" xfId="10616"/>
    <cellStyle name="20% - Accent3 71 4" xfId="10617"/>
    <cellStyle name="20% - Accent3 72" xfId="10618"/>
    <cellStyle name="20% - Accent3 72 2" xfId="10619"/>
    <cellStyle name="20% - Accent3 72 2 2" xfId="10620"/>
    <cellStyle name="20% - Accent3 72 3" xfId="10621"/>
    <cellStyle name="20% - Accent3 72 3 2" xfId="10622"/>
    <cellStyle name="20% - Accent3 72 4" xfId="10623"/>
    <cellStyle name="20% - Accent3 73" xfId="10624"/>
    <cellStyle name="20% - Accent3 73 2" xfId="10625"/>
    <cellStyle name="20% - Accent3 73 2 2" xfId="10626"/>
    <cellStyle name="20% - Accent3 73 3" xfId="10627"/>
    <cellStyle name="20% - Accent3 73 3 2" xfId="10628"/>
    <cellStyle name="20% - Accent3 73 4" xfId="10629"/>
    <cellStyle name="20% - Accent3 74" xfId="10630"/>
    <cellStyle name="20% - Accent3 74 2" xfId="10631"/>
    <cellStyle name="20% - Accent3 74 2 2" xfId="10632"/>
    <cellStyle name="20% - Accent3 74 3" xfId="10633"/>
    <cellStyle name="20% - Accent3 74 3 2" xfId="10634"/>
    <cellStyle name="20% - Accent3 74 4" xfId="10635"/>
    <cellStyle name="20% - Accent3 75" xfId="10636"/>
    <cellStyle name="20% - Accent3 75 2" xfId="10637"/>
    <cellStyle name="20% - Accent3 75 2 2" xfId="10638"/>
    <cellStyle name="20% - Accent3 75 3" xfId="10639"/>
    <cellStyle name="20% - Accent3 75 3 2" xfId="10640"/>
    <cellStyle name="20% - Accent3 75 4" xfId="10641"/>
    <cellStyle name="20% - Accent3 76" xfId="10642"/>
    <cellStyle name="20% - Accent3 76 2" xfId="10643"/>
    <cellStyle name="20% - Accent3 76 2 2" xfId="10644"/>
    <cellStyle name="20% - Accent3 76 3" xfId="10645"/>
    <cellStyle name="20% - Accent3 76 3 2" xfId="10646"/>
    <cellStyle name="20% - Accent3 76 4" xfId="10647"/>
    <cellStyle name="20% - Accent3 77" xfId="10648"/>
    <cellStyle name="20% - Accent3 77 2" xfId="10649"/>
    <cellStyle name="20% - Accent3 77 2 2" xfId="10650"/>
    <cellStyle name="20% - Accent3 77 3" xfId="10651"/>
    <cellStyle name="20% - Accent3 77 3 2" xfId="10652"/>
    <cellStyle name="20% - Accent3 77 4" xfId="10653"/>
    <cellStyle name="20% - Accent3 78" xfId="10654"/>
    <cellStyle name="20% - Accent3 78 2" xfId="10655"/>
    <cellStyle name="20% - Accent3 78 2 2" xfId="10656"/>
    <cellStyle name="20% - Accent3 78 3" xfId="10657"/>
    <cellStyle name="20% - Accent3 78 3 2" xfId="10658"/>
    <cellStyle name="20% - Accent3 78 4" xfId="10659"/>
    <cellStyle name="20% - Accent3 79" xfId="10660"/>
    <cellStyle name="20% - Accent3 79 2" xfId="10661"/>
    <cellStyle name="20% - Accent3 79 2 2" xfId="10662"/>
    <cellStyle name="20% - Accent3 79 3" xfId="10663"/>
    <cellStyle name="20% - Accent3 79 3 2" xfId="10664"/>
    <cellStyle name="20% - Accent3 79 4" xfId="10665"/>
    <cellStyle name="20% - Accent3 8" xfId="10666"/>
    <cellStyle name="20% - Accent3 8 10" xfId="10667"/>
    <cellStyle name="20% - Accent3 8 10 2" xfId="10668"/>
    <cellStyle name="20% - Accent3 8 11" xfId="10669"/>
    <cellStyle name="20% - Accent3 8 2" xfId="10670"/>
    <cellStyle name="20% - Accent3 8 2 2" xfId="10671"/>
    <cellStyle name="20% - Accent3 8 2 2 2" xfId="10672"/>
    <cellStyle name="20% - Accent3 8 2 2 2 2" xfId="10673"/>
    <cellStyle name="20% - Accent3 8 2 2 2 2 2" xfId="10674"/>
    <cellStyle name="20% - Accent3 8 2 2 2 2 2 2" xfId="10675"/>
    <cellStyle name="20% - Accent3 8 2 2 2 2 2 2 2" xfId="10676"/>
    <cellStyle name="20% - Accent3 8 2 2 2 2 2 3" xfId="10677"/>
    <cellStyle name="20% - Accent3 8 2 2 2 2 3" xfId="10678"/>
    <cellStyle name="20% - Accent3 8 2 2 2 2 3 2" xfId="10679"/>
    <cellStyle name="20% - Accent3 8 2 2 2 2 3 2 2" xfId="10680"/>
    <cellStyle name="20% - Accent3 8 2 2 2 2 3 3" xfId="10681"/>
    <cellStyle name="20% - Accent3 8 2 2 2 2 4" xfId="10682"/>
    <cellStyle name="20% - Accent3 8 2 2 2 2 4 2" xfId="10683"/>
    <cellStyle name="20% - Accent3 8 2 2 2 2 5" xfId="10684"/>
    <cellStyle name="20% - Accent3 8 2 2 2 3" xfId="10685"/>
    <cellStyle name="20% - Accent3 8 2 2 2 3 2" xfId="10686"/>
    <cellStyle name="20% - Accent3 8 2 2 2 3 2 2" xfId="10687"/>
    <cellStyle name="20% - Accent3 8 2 2 2 3 3" xfId="10688"/>
    <cellStyle name="20% - Accent3 8 2 2 2 4" xfId="10689"/>
    <cellStyle name="20% - Accent3 8 2 2 2 4 2" xfId="10690"/>
    <cellStyle name="20% - Accent3 8 2 2 2 4 2 2" xfId="10691"/>
    <cellStyle name="20% - Accent3 8 2 2 2 4 3" xfId="10692"/>
    <cellStyle name="20% - Accent3 8 2 2 2 5" xfId="10693"/>
    <cellStyle name="20% - Accent3 8 2 2 2 5 2" xfId="10694"/>
    <cellStyle name="20% - Accent3 8 2 2 2 6" xfId="10695"/>
    <cellStyle name="20% - Accent3 8 2 2 3" xfId="10696"/>
    <cellStyle name="20% - Accent3 8 2 2 3 2" xfId="10697"/>
    <cellStyle name="20% - Accent3 8 2 2 3 2 2" xfId="10698"/>
    <cellStyle name="20% - Accent3 8 2 2 3 2 2 2" xfId="10699"/>
    <cellStyle name="20% - Accent3 8 2 2 3 2 3" xfId="10700"/>
    <cellStyle name="20% - Accent3 8 2 2 3 3" xfId="10701"/>
    <cellStyle name="20% - Accent3 8 2 2 3 3 2" xfId="10702"/>
    <cellStyle name="20% - Accent3 8 2 2 3 3 2 2" xfId="10703"/>
    <cellStyle name="20% - Accent3 8 2 2 3 3 3" xfId="10704"/>
    <cellStyle name="20% - Accent3 8 2 2 3 4" xfId="10705"/>
    <cellStyle name="20% - Accent3 8 2 2 3 4 2" xfId="10706"/>
    <cellStyle name="20% - Accent3 8 2 2 3 5" xfId="10707"/>
    <cellStyle name="20% - Accent3 8 2 2 4" xfId="10708"/>
    <cellStyle name="20% - Accent3 8 2 2 4 2" xfId="10709"/>
    <cellStyle name="20% - Accent3 8 2 2 4 2 2" xfId="10710"/>
    <cellStyle name="20% - Accent3 8 2 2 4 3" xfId="10711"/>
    <cellStyle name="20% - Accent3 8 2 2 5" xfId="10712"/>
    <cellStyle name="20% - Accent3 8 2 2 5 2" xfId="10713"/>
    <cellStyle name="20% - Accent3 8 2 2 5 2 2" xfId="10714"/>
    <cellStyle name="20% - Accent3 8 2 2 5 3" xfId="10715"/>
    <cellStyle name="20% - Accent3 8 2 2 6" xfId="10716"/>
    <cellStyle name="20% - Accent3 8 2 2 6 2" xfId="10717"/>
    <cellStyle name="20% - Accent3 8 2 2 6 2 2" xfId="10718"/>
    <cellStyle name="20% - Accent3 8 2 2 6 3" xfId="10719"/>
    <cellStyle name="20% - Accent3 8 2 2 7" xfId="10720"/>
    <cellStyle name="20% - Accent3 8 2 2 7 2" xfId="10721"/>
    <cellStyle name="20% - Accent3 8 2 2 8" xfId="10722"/>
    <cellStyle name="20% - Accent3 8 2 3" xfId="10723"/>
    <cellStyle name="20% - Accent3 8 2 3 2" xfId="10724"/>
    <cellStyle name="20% - Accent3 8 2 3 2 2" xfId="10725"/>
    <cellStyle name="20% - Accent3 8 2 3 2 2 2" xfId="10726"/>
    <cellStyle name="20% - Accent3 8 2 3 2 2 2 2" xfId="10727"/>
    <cellStyle name="20% - Accent3 8 2 3 2 2 3" xfId="10728"/>
    <cellStyle name="20% - Accent3 8 2 3 2 3" xfId="10729"/>
    <cellStyle name="20% - Accent3 8 2 3 2 3 2" xfId="10730"/>
    <cellStyle name="20% - Accent3 8 2 3 2 3 2 2" xfId="10731"/>
    <cellStyle name="20% - Accent3 8 2 3 2 3 3" xfId="10732"/>
    <cellStyle name="20% - Accent3 8 2 3 2 4" xfId="10733"/>
    <cellStyle name="20% - Accent3 8 2 3 2 4 2" xfId="10734"/>
    <cellStyle name="20% - Accent3 8 2 3 2 5" xfId="10735"/>
    <cellStyle name="20% - Accent3 8 2 3 3" xfId="10736"/>
    <cellStyle name="20% - Accent3 8 2 3 3 2" xfId="10737"/>
    <cellStyle name="20% - Accent3 8 2 3 3 2 2" xfId="10738"/>
    <cellStyle name="20% - Accent3 8 2 3 3 3" xfId="10739"/>
    <cellStyle name="20% - Accent3 8 2 3 4" xfId="10740"/>
    <cellStyle name="20% - Accent3 8 2 3 4 2" xfId="10741"/>
    <cellStyle name="20% - Accent3 8 2 3 4 2 2" xfId="10742"/>
    <cellStyle name="20% - Accent3 8 2 3 4 3" xfId="10743"/>
    <cellStyle name="20% - Accent3 8 2 3 5" xfId="10744"/>
    <cellStyle name="20% - Accent3 8 2 3 5 2" xfId="10745"/>
    <cellStyle name="20% - Accent3 8 2 3 6" xfId="10746"/>
    <cellStyle name="20% - Accent3 8 2 4" xfId="10747"/>
    <cellStyle name="20% - Accent3 8 2 4 2" xfId="10748"/>
    <cellStyle name="20% - Accent3 8 2 4 2 2" xfId="10749"/>
    <cellStyle name="20% - Accent3 8 2 4 2 2 2" xfId="10750"/>
    <cellStyle name="20% - Accent3 8 2 4 2 3" xfId="10751"/>
    <cellStyle name="20% - Accent3 8 2 4 3" xfId="10752"/>
    <cellStyle name="20% - Accent3 8 2 4 3 2" xfId="10753"/>
    <cellStyle name="20% - Accent3 8 2 4 3 2 2" xfId="10754"/>
    <cellStyle name="20% - Accent3 8 2 4 3 3" xfId="10755"/>
    <cellStyle name="20% - Accent3 8 2 4 4" xfId="10756"/>
    <cellStyle name="20% - Accent3 8 2 4 4 2" xfId="10757"/>
    <cellStyle name="20% - Accent3 8 2 4 5" xfId="10758"/>
    <cellStyle name="20% - Accent3 8 2 5" xfId="10759"/>
    <cellStyle name="20% - Accent3 8 2 5 2" xfId="10760"/>
    <cellStyle name="20% - Accent3 8 2 5 2 2" xfId="10761"/>
    <cellStyle name="20% - Accent3 8 2 5 3" xfId="10762"/>
    <cellStyle name="20% - Accent3 8 2 6" xfId="10763"/>
    <cellStyle name="20% - Accent3 8 2 6 2" xfId="10764"/>
    <cellStyle name="20% - Accent3 8 2 6 2 2" xfId="10765"/>
    <cellStyle name="20% - Accent3 8 2 6 3" xfId="10766"/>
    <cellStyle name="20% - Accent3 8 2 7" xfId="10767"/>
    <cellStyle name="20% - Accent3 8 2 7 2" xfId="10768"/>
    <cellStyle name="20% - Accent3 8 2 7 2 2" xfId="10769"/>
    <cellStyle name="20% - Accent3 8 2 7 3" xfId="10770"/>
    <cellStyle name="20% - Accent3 8 2 8" xfId="10771"/>
    <cellStyle name="20% - Accent3 8 2 8 2" xfId="10772"/>
    <cellStyle name="20% - Accent3 8 2 9" xfId="10773"/>
    <cellStyle name="20% - Accent3 8 3" xfId="10774"/>
    <cellStyle name="20% - Accent3 8 3 2" xfId="10775"/>
    <cellStyle name="20% - Accent3 8 3 2 2" xfId="10776"/>
    <cellStyle name="20% - Accent3 8 3 2 2 2" xfId="10777"/>
    <cellStyle name="20% - Accent3 8 3 2 2 2 2" xfId="10778"/>
    <cellStyle name="20% - Accent3 8 3 2 2 2 2 2" xfId="10779"/>
    <cellStyle name="20% - Accent3 8 3 2 2 2 3" xfId="10780"/>
    <cellStyle name="20% - Accent3 8 3 2 2 3" xfId="10781"/>
    <cellStyle name="20% - Accent3 8 3 2 2 3 2" xfId="10782"/>
    <cellStyle name="20% - Accent3 8 3 2 2 3 2 2" xfId="10783"/>
    <cellStyle name="20% - Accent3 8 3 2 2 3 3" xfId="10784"/>
    <cellStyle name="20% - Accent3 8 3 2 2 4" xfId="10785"/>
    <cellStyle name="20% - Accent3 8 3 2 2 4 2" xfId="10786"/>
    <cellStyle name="20% - Accent3 8 3 2 2 5" xfId="10787"/>
    <cellStyle name="20% - Accent3 8 3 2 3" xfId="10788"/>
    <cellStyle name="20% - Accent3 8 3 2 3 2" xfId="10789"/>
    <cellStyle name="20% - Accent3 8 3 2 3 2 2" xfId="10790"/>
    <cellStyle name="20% - Accent3 8 3 2 3 3" xfId="10791"/>
    <cellStyle name="20% - Accent3 8 3 2 4" xfId="10792"/>
    <cellStyle name="20% - Accent3 8 3 2 4 2" xfId="10793"/>
    <cellStyle name="20% - Accent3 8 3 2 4 2 2" xfId="10794"/>
    <cellStyle name="20% - Accent3 8 3 2 4 3" xfId="10795"/>
    <cellStyle name="20% - Accent3 8 3 2 5" xfId="10796"/>
    <cellStyle name="20% - Accent3 8 3 2 5 2" xfId="10797"/>
    <cellStyle name="20% - Accent3 8 3 2 6" xfId="10798"/>
    <cellStyle name="20% - Accent3 8 3 3" xfId="10799"/>
    <cellStyle name="20% - Accent3 8 3 3 2" xfId="10800"/>
    <cellStyle name="20% - Accent3 8 3 3 2 2" xfId="10801"/>
    <cellStyle name="20% - Accent3 8 3 3 2 2 2" xfId="10802"/>
    <cellStyle name="20% - Accent3 8 3 3 2 3" xfId="10803"/>
    <cellStyle name="20% - Accent3 8 3 3 3" xfId="10804"/>
    <cellStyle name="20% - Accent3 8 3 3 3 2" xfId="10805"/>
    <cellStyle name="20% - Accent3 8 3 3 3 2 2" xfId="10806"/>
    <cellStyle name="20% - Accent3 8 3 3 3 3" xfId="10807"/>
    <cellStyle name="20% - Accent3 8 3 3 4" xfId="10808"/>
    <cellStyle name="20% - Accent3 8 3 3 4 2" xfId="10809"/>
    <cellStyle name="20% - Accent3 8 3 3 5" xfId="10810"/>
    <cellStyle name="20% - Accent3 8 3 4" xfId="10811"/>
    <cellStyle name="20% - Accent3 8 3 4 2" xfId="10812"/>
    <cellStyle name="20% - Accent3 8 3 4 2 2" xfId="10813"/>
    <cellStyle name="20% - Accent3 8 3 4 3" xfId="10814"/>
    <cellStyle name="20% - Accent3 8 3 5" xfId="10815"/>
    <cellStyle name="20% - Accent3 8 3 5 2" xfId="10816"/>
    <cellStyle name="20% - Accent3 8 3 5 2 2" xfId="10817"/>
    <cellStyle name="20% - Accent3 8 3 5 3" xfId="10818"/>
    <cellStyle name="20% - Accent3 8 3 6" xfId="10819"/>
    <cellStyle name="20% - Accent3 8 3 6 2" xfId="10820"/>
    <cellStyle name="20% - Accent3 8 3 6 2 2" xfId="10821"/>
    <cellStyle name="20% - Accent3 8 3 6 3" xfId="10822"/>
    <cellStyle name="20% - Accent3 8 3 7" xfId="10823"/>
    <cellStyle name="20% - Accent3 8 3 7 2" xfId="10824"/>
    <cellStyle name="20% - Accent3 8 3 8" xfId="10825"/>
    <cellStyle name="20% - Accent3 8 4" xfId="10826"/>
    <cellStyle name="20% - Accent3 8 4 2" xfId="10827"/>
    <cellStyle name="20% - Accent3 8 4 2 2" xfId="10828"/>
    <cellStyle name="20% - Accent3 8 4 2 2 2" xfId="10829"/>
    <cellStyle name="20% - Accent3 8 4 2 2 2 2" xfId="10830"/>
    <cellStyle name="20% - Accent3 8 4 2 2 3" xfId="10831"/>
    <cellStyle name="20% - Accent3 8 4 2 3" xfId="10832"/>
    <cellStyle name="20% - Accent3 8 4 2 3 2" xfId="10833"/>
    <cellStyle name="20% - Accent3 8 4 2 3 2 2" xfId="10834"/>
    <cellStyle name="20% - Accent3 8 4 2 3 3" xfId="10835"/>
    <cellStyle name="20% - Accent3 8 4 2 4" xfId="10836"/>
    <cellStyle name="20% - Accent3 8 4 2 4 2" xfId="10837"/>
    <cellStyle name="20% - Accent3 8 4 2 5" xfId="10838"/>
    <cellStyle name="20% - Accent3 8 4 3" xfId="10839"/>
    <cellStyle name="20% - Accent3 8 4 3 2" xfId="10840"/>
    <cellStyle name="20% - Accent3 8 4 3 2 2" xfId="10841"/>
    <cellStyle name="20% - Accent3 8 4 3 3" xfId="10842"/>
    <cellStyle name="20% - Accent3 8 4 4" xfId="10843"/>
    <cellStyle name="20% - Accent3 8 4 4 2" xfId="10844"/>
    <cellStyle name="20% - Accent3 8 4 4 2 2" xfId="10845"/>
    <cellStyle name="20% - Accent3 8 4 4 3" xfId="10846"/>
    <cellStyle name="20% - Accent3 8 4 5" xfId="10847"/>
    <cellStyle name="20% - Accent3 8 4 5 2" xfId="10848"/>
    <cellStyle name="20% - Accent3 8 4 6" xfId="10849"/>
    <cellStyle name="20% - Accent3 8 5" xfId="10850"/>
    <cellStyle name="20% - Accent3 8 5 2" xfId="10851"/>
    <cellStyle name="20% - Accent3 8 5 2 2" xfId="10852"/>
    <cellStyle name="20% - Accent3 8 5 2 2 2" xfId="10853"/>
    <cellStyle name="20% - Accent3 8 5 2 3" xfId="10854"/>
    <cellStyle name="20% - Accent3 8 5 3" xfId="10855"/>
    <cellStyle name="20% - Accent3 8 5 3 2" xfId="10856"/>
    <cellStyle name="20% - Accent3 8 5 3 2 2" xfId="10857"/>
    <cellStyle name="20% - Accent3 8 5 3 3" xfId="10858"/>
    <cellStyle name="20% - Accent3 8 5 4" xfId="10859"/>
    <cellStyle name="20% - Accent3 8 5 4 2" xfId="10860"/>
    <cellStyle name="20% - Accent3 8 5 5" xfId="10861"/>
    <cellStyle name="20% - Accent3 8 6" xfId="10862"/>
    <cellStyle name="20% - Accent3 8 6 2" xfId="10863"/>
    <cellStyle name="20% - Accent3 8 6 2 2" xfId="10864"/>
    <cellStyle name="20% - Accent3 8 6 3" xfId="10865"/>
    <cellStyle name="20% - Accent3 8 7" xfId="10866"/>
    <cellStyle name="20% - Accent3 8 7 2" xfId="10867"/>
    <cellStyle name="20% - Accent3 8 7 2 2" xfId="10868"/>
    <cellStyle name="20% - Accent3 8 7 3" xfId="10869"/>
    <cellStyle name="20% - Accent3 8 8" xfId="10870"/>
    <cellStyle name="20% - Accent3 8 8 2" xfId="10871"/>
    <cellStyle name="20% - Accent3 8 8 2 2" xfId="10872"/>
    <cellStyle name="20% - Accent3 8 8 3" xfId="10873"/>
    <cellStyle name="20% - Accent3 8 9" xfId="10874"/>
    <cellStyle name="20% - Accent3 8 9 2" xfId="10875"/>
    <cellStyle name="20% - Accent3 80" xfId="10876"/>
    <cellStyle name="20% - Accent3 80 2" xfId="10877"/>
    <cellStyle name="20% - Accent3 80 2 2" xfId="10878"/>
    <cellStyle name="20% - Accent3 80 3" xfId="10879"/>
    <cellStyle name="20% - Accent3 81" xfId="10880"/>
    <cellStyle name="20% - Accent3 81 2" xfId="10881"/>
    <cellStyle name="20% - Accent3 82" xfId="10882"/>
    <cellStyle name="20% - Accent3 82 2" xfId="10883"/>
    <cellStyle name="20% - Accent3 83" xfId="10884"/>
    <cellStyle name="20% - Accent3 83 2" xfId="10885"/>
    <cellStyle name="20% - Accent3 84" xfId="10886"/>
    <cellStyle name="20% - Accent3 84 2" xfId="10887"/>
    <cellStyle name="20% - Accent3 85" xfId="10888"/>
    <cellStyle name="20% - Accent3 85 2" xfId="10889"/>
    <cellStyle name="20% - Accent3 86" xfId="10890"/>
    <cellStyle name="20% - Accent3 86 2" xfId="10891"/>
    <cellStyle name="20% - Accent3 87" xfId="10892"/>
    <cellStyle name="20% - Accent3 87 2" xfId="10893"/>
    <cellStyle name="20% - Accent3 88" xfId="10894"/>
    <cellStyle name="20% - Accent3 88 2" xfId="10895"/>
    <cellStyle name="20% - Accent3 89" xfId="10896"/>
    <cellStyle name="20% - Accent3 89 2" xfId="10897"/>
    <cellStyle name="20% - Accent3 9" xfId="10898"/>
    <cellStyle name="20% - Accent3 9 10" xfId="10899"/>
    <cellStyle name="20% - Accent3 9 2" xfId="10900"/>
    <cellStyle name="20% - Accent3 9 2 2" xfId="10901"/>
    <cellStyle name="20% - Accent3 9 2 2 2" xfId="10902"/>
    <cellStyle name="20% - Accent3 9 2 2 2 2" xfId="10903"/>
    <cellStyle name="20% - Accent3 9 2 2 2 2 2" xfId="10904"/>
    <cellStyle name="20% - Accent3 9 2 2 2 2 2 2" xfId="10905"/>
    <cellStyle name="20% - Accent3 9 2 2 2 2 2 2 2" xfId="10906"/>
    <cellStyle name="20% - Accent3 9 2 2 2 2 2 3" xfId="10907"/>
    <cellStyle name="20% - Accent3 9 2 2 2 2 3" xfId="10908"/>
    <cellStyle name="20% - Accent3 9 2 2 2 2 3 2" xfId="10909"/>
    <cellStyle name="20% - Accent3 9 2 2 2 2 3 2 2" xfId="10910"/>
    <cellStyle name="20% - Accent3 9 2 2 2 2 3 3" xfId="10911"/>
    <cellStyle name="20% - Accent3 9 2 2 2 2 4" xfId="10912"/>
    <cellStyle name="20% - Accent3 9 2 2 2 2 4 2" xfId="10913"/>
    <cellStyle name="20% - Accent3 9 2 2 2 2 5" xfId="10914"/>
    <cellStyle name="20% - Accent3 9 2 2 2 3" xfId="10915"/>
    <cellStyle name="20% - Accent3 9 2 2 2 3 2" xfId="10916"/>
    <cellStyle name="20% - Accent3 9 2 2 2 3 2 2" xfId="10917"/>
    <cellStyle name="20% - Accent3 9 2 2 2 3 3" xfId="10918"/>
    <cellStyle name="20% - Accent3 9 2 2 2 4" xfId="10919"/>
    <cellStyle name="20% - Accent3 9 2 2 2 4 2" xfId="10920"/>
    <cellStyle name="20% - Accent3 9 2 2 2 4 2 2" xfId="10921"/>
    <cellStyle name="20% - Accent3 9 2 2 2 4 3" xfId="10922"/>
    <cellStyle name="20% - Accent3 9 2 2 2 5" xfId="10923"/>
    <cellStyle name="20% - Accent3 9 2 2 2 5 2" xfId="10924"/>
    <cellStyle name="20% - Accent3 9 2 2 2 6" xfId="10925"/>
    <cellStyle name="20% - Accent3 9 2 2 3" xfId="10926"/>
    <cellStyle name="20% - Accent3 9 2 2 3 2" xfId="10927"/>
    <cellStyle name="20% - Accent3 9 2 2 3 2 2" xfId="10928"/>
    <cellStyle name="20% - Accent3 9 2 2 3 2 2 2" xfId="10929"/>
    <cellStyle name="20% - Accent3 9 2 2 3 2 3" xfId="10930"/>
    <cellStyle name="20% - Accent3 9 2 2 3 3" xfId="10931"/>
    <cellStyle name="20% - Accent3 9 2 2 3 3 2" xfId="10932"/>
    <cellStyle name="20% - Accent3 9 2 2 3 3 2 2" xfId="10933"/>
    <cellStyle name="20% - Accent3 9 2 2 3 3 3" xfId="10934"/>
    <cellStyle name="20% - Accent3 9 2 2 3 4" xfId="10935"/>
    <cellStyle name="20% - Accent3 9 2 2 3 4 2" xfId="10936"/>
    <cellStyle name="20% - Accent3 9 2 2 3 5" xfId="10937"/>
    <cellStyle name="20% - Accent3 9 2 2 4" xfId="10938"/>
    <cellStyle name="20% - Accent3 9 2 2 4 2" xfId="10939"/>
    <cellStyle name="20% - Accent3 9 2 2 4 2 2" xfId="10940"/>
    <cellStyle name="20% - Accent3 9 2 2 4 3" xfId="10941"/>
    <cellStyle name="20% - Accent3 9 2 2 5" xfId="10942"/>
    <cellStyle name="20% - Accent3 9 2 2 5 2" xfId="10943"/>
    <cellStyle name="20% - Accent3 9 2 2 5 2 2" xfId="10944"/>
    <cellStyle name="20% - Accent3 9 2 2 5 3" xfId="10945"/>
    <cellStyle name="20% - Accent3 9 2 2 6" xfId="10946"/>
    <cellStyle name="20% - Accent3 9 2 2 6 2" xfId="10947"/>
    <cellStyle name="20% - Accent3 9 2 2 6 2 2" xfId="10948"/>
    <cellStyle name="20% - Accent3 9 2 2 6 3" xfId="10949"/>
    <cellStyle name="20% - Accent3 9 2 2 7" xfId="10950"/>
    <cellStyle name="20% - Accent3 9 2 2 7 2" xfId="10951"/>
    <cellStyle name="20% - Accent3 9 2 2 8" xfId="10952"/>
    <cellStyle name="20% - Accent3 9 2 3" xfId="10953"/>
    <cellStyle name="20% - Accent3 9 2 3 2" xfId="10954"/>
    <cellStyle name="20% - Accent3 9 2 3 2 2" xfId="10955"/>
    <cellStyle name="20% - Accent3 9 2 3 2 2 2" xfId="10956"/>
    <cellStyle name="20% - Accent3 9 2 3 2 2 2 2" xfId="10957"/>
    <cellStyle name="20% - Accent3 9 2 3 2 2 3" xfId="10958"/>
    <cellStyle name="20% - Accent3 9 2 3 2 3" xfId="10959"/>
    <cellStyle name="20% - Accent3 9 2 3 2 3 2" xfId="10960"/>
    <cellStyle name="20% - Accent3 9 2 3 2 3 2 2" xfId="10961"/>
    <cellStyle name="20% - Accent3 9 2 3 2 3 3" xfId="10962"/>
    <cellStyle name="20% - Accent3 9 2 3 2 4" xfId="10963"/>
    <cellStyle name="20% - Accent3 9 2 3 2 4 2" xfId="10964"/>
    <cellStyle name="20% - Accent3 9 2 3 2 5" xfId="10965"/>
    <cellStyle name="20% - Accent3 9 2 3 3" xfId="10966"/>
    <cellStyle name="20% - Accent3 9 2 3 3 2" xfId="10967"/>
    <cellStyle name="20% - Accent3 9 2 3 3 2 2" xfId="10968"/>
    <cellStyle name="20% - Accent3 9 2 3 3 3" xfId="10969"/>
    <cellStyle name="20% - Accent3 9 2 3 4" xfId="10970"/>
    <cellStyle name="20% - Accent3 9 2 3 4 2" xfId="10971"/>
    <cellStyle name="20% - Accent3 9 2 3 4 2 2" xfId="10972"/>
    <cellStyle name="20% - Accent3 9 2 3 4 3" xfId="10973"/>
    <cellStyle name="20% - Accent3 9 2 3 5" xfId="10974"/>
    <cellStyle name="20% - Accent3 9 2 3 5 2" xfId="10975"/>
    <cellStyle name="20% - Accent3 9 2 3 6" xfId="10976"/>
    <cellStyle name="20% - Accent3 9 2 4" xfId="10977"/>
    <cellStyle name="20% - Accent3 9 2 4 2" xfId="10978"/>
    <cellStyle name="20% - Accent3 9 2 4 2 2" xfId="10979"/>
    <cellStyle name="20% - Accent3 9 2 4 2 2 2" xfId="10980"/>
    <cellStyle name="20% - Accent3 9 2 4 2 3" xfId="10981"/>
    <cellStyle name="20% - Accent3 9 2 4 3" xfId="10982"/>
    <cellStyle name="20% - Accent3 9 2 4 3 2" xfId="10983"/>
    <cellStyle name="20% - Accent3 9 2 4 3 2 2" xfId="10984"/>
    <cellStyle name="20% - Accent3 9 2 4 3 3" xfId="10985"/>
    <cellStyle name="20% - Accent3 9 2 4 4" xfId="10986"/>
    <cellStyle name="20% - Accent3 9 2 4 4 2" xfId="10987"/>
    <cellStyle name="20% - Accent3 9 2 4 5" xfId="10988"/>
    <cellStyle name="20% - Accent3 9 2 5" xfId="10989"/>
    <cellStyle name="20% - Accent3 9 2 5 2" xfId="10990"/>
    <cellStyle name="20% - Accent3 9 2 5 2 2" xfId="10991"/>
    <cellStyle name="20% - Accent3 9 2 5 3" xfId="10992"/>
    <cellStyle name="20% - Accent3 9 2 6" xfId="10993"/>
    <cellStyle name="20% - Accent3 9 2 6 2" xfId="10994"/>
    <cellStyle name="20% - Accent3 9 2 6 2 2" xfId="10995"/>
    <cellStyle name="20% - Accent3 9 2 6 3" xfId="10996"/>
    <cellStyle name="20% - Accent3 9 2 7" xfId="10997"/>
    <cellStyle name="20% - Accent3 9 2 7 2" xfId="10998"/>
    <cellStyle name="20% - Accent3 9 2 7 2 2" xfId="10999"/>
    <cellStyle name="20% - Accent3 9 2 7 3" xfId="11000"/>
    <cellStyle name="20% - Accent3 9 2 8" xfId="11001"/>
    <cellStyle name="20% - Accent3 9 2 8 2" xfId="11002"/>
    <cellStyle name="20% - Accent3 9 2 9" xfId="11003"/>
    <cellStyle name="20% - Accent3 9 3" xfId="11004"/>
    <cellStyle name="20% - Accent3 9 3 2" xfId="11005"/>
    <cellStyle name="20% - Accent3 9 3 2 2" xfId="11006"/>
    <cellStyle name="20% - Accent3 9 3 2 2 2" xfId="11007"/>
    <cellStyle name="20% - Accent3 9 3 2 2 2 2" xfId="11008"/>
    <cellStyle name="20% - Accent3 9 3 2 2 2 2 2" xfId="11009"/>
    <cellStyle name="20% - Accent3 9 3 2 2 2 3" xfId="11010"/>
    <cellStyle name="20% - Accent3 9 3 2 2 3" xfId="11011"/>
    <cellStyle name="20% - Accent3 9 3 2 2 3 2" xfId="11012"/>
    <cellStyle name="20% - Accent3 9 3 2 2 3 2 2" xfId="11013"/>
    <cellStyle name="20% - Accent3 9 3 2 2 3 3" xfId="11014"/>
    <cellStyle name="20% - Accent3 9 3 2 2 4" xfId="11015"/>
    <cellStyle name="20% - Accent3 9 3 2 2 4 2" xfId="11016"/>
    <cellStyle name="20% - Accent3 9 3 2 2 5" xfId="11017"/>
    <cellStyle name="20% - Accent3 9 3 2 3" xfId="11018"/>
    <cellStyle name="20% - Accent3 9 3 2 3 2" xfId="11019"/>
    <cellStyle name="20% - Accent3 9 3 2 3 2 2" xfId="11020"/>
    <cellStyle name="20% - Accent3 9 3 2 3 3" xfId="11021"/>
    <cellStyle name="20% - Accent3 9 3 2 4" xfId="11022"/>
    <cellStyle name="20% - Accent3 9 3 2 4 2" xfId="11023"/>
    <cellStyle name="20% - Accent3 9 3 2 4 2 2" xfId="11024"/>
    <cellStyle name="20% - Accent3 9 3 2 4 3" xfId="11025"/>
    <cellStyle name="20% - Accent3 9 3 2 5" xfId="11026"/>
    <cellStyle name="20% - Accent3 9 3 2 5 2" xfId="11027"/>
    <cellStyle name="20% - Accent3 9 3 2 6" xfId="11028"/>
    <cellStyle name="20% - Accent3 9 3 3" xfId="11029"/>
    <cellStyle name="20% - Accent3 9 3 3 2" xfId="11030"/>
    <cellStyle name="20% - Accent3 9 3 3 2 2" xfId="11031"/>
    <cellStyle name="20% - Accent3 9 3 3 2 2 2" xfId="11032"/>
    <cellStyle name="20% - Accent3 9 3 3 2 3" xfId="11033"/>
    <cellStyle name="20% - Accent3 9 3 3 3" xfId="11034"/>
    <cellStyle name="20% - Accent3 9 3 3 3 2" xfId="11035"/>
    <cellStyle name="20% - Accent3 9 3 3 3 2 2" xfId="11036"/>
    <cellStyle name="20% - Accent3 9 3 3 3 3" xfId="11037"/>
    <cellStyle name="20% - Accent3 9 3 3 4" xfId="11038"/>
    <cellStyle name="20% - Accent3 9 3 3 4 2" xfId="11039"/>
    <cellStyle name="20% - Accent3 9 3 3 5" xfId="11040"/>
    <cellStyle name="20% - Accent3 9 3 4" xfId="11041"/>
    <cellStyle name="20% - Accent3 9 3 4 2" xfId="11042"/>
    <cellStyle name="20% - Accent3 9 3 4 2 2" xfId="11043"/>
    <cellStyle name="20% - Accent3 9 3 4 3" xfId="11044"/>
    <cellStyle name="20% - Accent3 9 3 5" xfId="11045"/>
    <cellStyle name="20% - Accent3 9 3 5 2" xfId="11046"/>
    <cellStyle name="20% - Accent3 9 3 5 2 2" xfId="11047"/>
    <cellStyle name="20% - Accent3 9 3 5 3" xfId="11048"/>
    <cellStyle name="20% - Accent3 9 3 6" xfId="11049"/>
    <cellStyle name="20% - Accent3 9 3 6 2" xfId="11050"/>
    <cellStyle name="20% - Accent3 9 3 6 2 2" xfId="11051"/>
    <cellStyle name="20% - Accent3 9 3 6 3" xfId="11052"/>
    <cellStyle name="20% - Accent3 9 3 7" xfId="11053"/>
    <cellStyle name="20% - Accent3 9 3 7 2" xfId="11054"/>
    <cellStyle name="20% - Accent3 9 3 8" xfId="11055"/>
    <cellStyle name="20% - Accent3 9 4" xfId="11056"/>
    <cellStyle name="20% - Accent3 9 4 2" xfId="11057"/>
    <cellStyle name="20% - Accent3 9 4 2 2" xfId="11058"/>
    <cellStyle name="20% - Accent3 9 4 2 2 2" xfId="11059"/>
    <cellStyle name="20% - Accent3 9 4 2 2 2 2" xfId="11060"/>
    <cellStyle name="20% - Accent3 9 4 2 2 3" xfId="11061"/>
    <cellStyle name="20% - Accent3 9 4 2 3" xfId="11062"/>
    <cellStyle name="20% - Accent3 9 4 2 3 2" xfId="11063"/>
    <cellStyle name="20% - Accent3 9 4 2 3 2 2" xfId="11064"/>
    <cellStyle name="20% - Accent3 9 4 2 3 3" xfId="11065"/>
    <cellStyle name="20% - Accent3 9 4 2 4" xfId="11066"/>
    <cellStyle name="20% - Accent3 9 4 2 4 2" xfId="11067"/>
    <cellStyle name="20% - Accent3 9 4 2 5" xfId="11068"/>
    <cellStyle name="20% - Accent3 9 4 3" xfId="11069"/>
    <cellStyle name="20% - Accent3 9 4 3 2" xfId="11070"/>
    <cellStyle name="20% - Accent3 9 4 3 2 2" xfId="11071"/>
    <cellStyle name="20% - Accent3 9 4 3 3" xfId="11072"/>
    <cellStyle name="20% - Accent3 9 4 4" xfId="11073"/>
    <cellStyle name="20% - Accent3 9 4 4 2" xfId="11074"/>
    <cellStyle name="20% - Accent3 9 4 4 2 2" xfId="11075"/>
    <cellStyle name="20% - Accent3 9 4 4 3" xfId="11076"/>
    <cellStyle name="20% - Accent3 9 4 5" xfId="11077"/>
    <cellStyle name="20% - Accent3 9 4 5 2" xfId="11078"/>
    <cellStyle name="20% - Accent3 9 4 6" xfId="11079"/>
    <cellStyle name="20% - Accent3 9 5" xfId="11080"/>
    <cellStyle name="20% - Accent3 9 5 2" xfId="11081"/>
    <cellStyle name="20% - Accent3 9 5 2 2" xfId="11082"/>
    <cellStyle name="20% - Accent3 9 5 2 2 2" xfId="11083"/>
    <cellStyle name="20% - Accent3 9 5 2 3" xfId="11084"/>
    <cellStyle name="20% - Accent3 9 5 3" xfId="11085"/>
    <cellStyle name="20% - Accent3 9 5 3 2" xfId="11086"/>
    <cellStyle name="20% - Accent3 9 5 3 2 2" xfId="11087"/>
    <cellStyle name="20% - Accent3 9 5 3 3" xfId="11088"/>
    <cellStyle name="20% - Accent3 9 5 4" xfId="11089"/>
    <cellStyle name="20% - Accent3 9 5 4 2" xfId="11090"/>
    <cellStyle name="20% - Accent3 9 5 5" xfId="11091"/>
    <cellStyle name="20% - Accent3 9 6" xfId="11092"/>
    <cellStyle name="20% - Accent3 9 6 2" xfId="11093"/>
    <cellStyle name="20% - Accent3 9 6 2 2" xfId="11094"/>
    <cellStyle name="20% - Accent3 9 6 3" xfId="11095"/>
    <cellStyle name="20% - Accent3 9 7" xfId="11096"/>
    <cellStyle name="20% - Accent3 9 7 2" xfId="11097"/>
    <cellStyle name="20% - Accent3 9 7 2 2" xfId="11098"/>
    <cellStyle name="20% - Accent3 9 7 3" xfId="11099"/>
    <cellStyle name="20% - Accent3 9 8" xfId="11100"/>
    <cellStyle name="20% - Accent3 9 8 2" xfId="11101"/>
    <cellStyle name="20% - Accent3 9 8 2 2" xfId="11102"/>
    <cellStyle name="20% - Accent3 9 8 3" xfId="11103"/>
    <cellStyle name="20% - Accent3 9 9" xfId="11104"/>
    <cellStyle name="20% - Accent3 9 9 2" xfId="11105"/>
    <cellStyle name="20% - Accent3 90" xfId="11106"/>
    <cellStyle name="20% - Accent3 90 2" xfId="11107"/>
    <cellStyle name="20% - Accent3 91" xfId="11108"/>
    <cellStyle name="20% - Accent3 91 2" xfId="11109"/>
    <cellStyle name="20% - Accent3 92" xfId="11110"/>
    <cellStyle name="20% - Accent3 92 2" xfId="11111"/>
    <cellStyle name="20% - Accent3 93" xfId="11112"/>
    <cellStyle name="20% - Accent3 94" xfId="11113"/>
    <cellStyle name="20% - Accent3 95" xfId="11114"/>
    <cellStyle name="20% - Accent3 96" xfId="11115"/>
    <cellStyle name="20% - Accent3 97" xfId="11116"/>
    <cellStyle name="20% - Accent3 98" xfId="11117"/>
    <cellStyle name="20% - Accent3 99" xfId="11118"/>
    <cellStyle name="20% - Accent4" xfId="36" builtinId="42" customBuiltin="1"/>
    <cellStyle name="20% - Accent4 10" xfId="11119"/>
    <cellStyle name="20% - Accent4 10 10" xfId="11120"/>
    <cellStyle name="20% - Accent4 10 2" xfId="11121"/>
    <cellStyle name="20% - Accent4 10 2 2" xfId="11122"/>
    <cellStyle name="20% - Accent4 10 2 2 2" xfId="11123"/>
    <cellStyle name="20% - Accent4 10 2 2 2 2" xfId="11124"/>
    <cellStyle name="20% - Accent4 10 2 2 2 2 2" xfId="11125"/>
    <cellStyle name="20% - Accent4 10 2 2 2 2 2 2" xfId="11126"/>
    <cellStyle name="20% - Accent4 10 2 2 2 2 2 2 2" xfId="11127"/>
    <cellStyle name="20% - Accent4 10 2 2 2 2 2 3" xfId="11128"/>
    <cellStyle name="20% - Accent4 10 2 2 2 2 3" xfId="11129"/>
    <cellStyle name="20% - Accent4 10 2 2 2 2 3 2" xfId="11130"/>
    <cellStyle name="20% - Accent4 10 2 2 2 2 3 2 2" xfId="11131"/>
    <cellStyle name="20% - Accent4 10 2 2 2 2 3 3" xfId="11132"/>
    <cellStyle name="20% - Accent4 10 2 2 2 2 4" xfId="11133"/>
    <cellStyle name="20% - Accent4 10 2 2 2 2 4 2" xfId="11134"/>
    <cellStyle name="20% - Accent4 10 2 2 2 2 5" xfId="11135"/>
    <cellStyle name="20% - Accent4 10 2 2 2 3" xfId="11136"/>
    <cellStyle name="20% - Accent4 10 2 2 2 3 2" xfId="11137"/>
    <cellStyle name="20% - Accent4 10 2 2 2 3 2 2" xfId="11138"/>
    <cellStyle name="20% - Accent4 10 2 2 2 3 3" xfId="11139"/>
    <cellStyle name="20% - Accent4 10 2 2 2 4" xfId="11140"/>
    <cellStyle name="20% - Accent4 10 2 2 2 4 2" xfId="11141"/>
    <cellStyle name="20% - Accent4 10 2 2 2 4 2 2" xfId="11142"/>
    <cellStyle name="20% - Accent4 10 2 2 2 4 3" xfId="11143"/>
    <cellStyle name="20% - Accent4 10 2 2 2 5" xfId="11144"/>
    <cellStyle name="20% - Accent4 10 2 2 2 5 2" xfId="11145"/>
    <cellStyle name="20% - Accent4 10 2 2 2 6" xfId="11146"/>
    <cellStyle name="20% - Accent4 10 2 2 3" xfId="11147"/>
    <cellStyle name="20% - Accent4 10 2 2 3 2" xfId="11148"/>
    <cellStyle name="20% - Accent4 10 2 2 3 2 2" xfId="11149"/>
    <cellStyle name="20% - Accent4 10 2 2 3 2 2 2" xfId="11150"/>
    <cellStyle name="20% - Accent4 10 2 2 3 2 3" xfId="11151"/>
    <cellStyle name="20% - Accent4 10 2 2 3 3" xfId="11152"/>
    <cellStyle name="20% - Accent4 10 2 2 3 3 2" xfId="11153"/>
    <cellStyle name="20% - Accent4 10 2 2 3 3 2 2" xfId="11154"/>
    <cellStyle name="20% - Accent4 10 2 2 3 3 3" xfId="11155"/>
    <cellStyle name="20% - Accent4 10 2 2 3 4" xfId="11156"/>
    <cellStyle name="20% - Accent4 10 2 2 3 4 2" xfId="11157"/>
    <cellStyle name="20% - Accent4 10 2 2 3 5" xfId="11158"/>
    <cellStyle name="20% - Accent4 10 2 2 4" xfId="11159"/>
    <cellStyle name="20% - Accent4 10 2 2 4 2" xfId="11160"/>
    <cellStyle name="20% - Accent4 10 2 2 4 2 2" xfId="11161"/>
    <cellStyle name="20% - Accent4 10 2 2 4 3" xfId="11162"/>
    <cellStyle name="20% - Accent4 10 2 2 5" xfId="11163"/>
    <cellStyle name="20% - Accent4 10 2 2 5 2" xfId="11164"/>
    <cellStyle name="20% - Accent4 10 2 2 5 2 2" xfId="11165"/>
    <cellStyle name="20% - Accent4 10 2 2 5 3" xfId="11166"/>
    <cellStyle name="20% - Accent4 10 2 2 6" xfId="11167"/>
    <cellStyle name="20% - Accent4 10 2 2 6 2" xfId="11168"/>
    <cellStyle name="20% - Accent4 10 2 2 6 2 2" xfId="11169"/>
    <cellStyle name="20% - Accent4 10 2 2 6 3" xfId="11170"/>
    <cellStyle name="20% - Accent4 10 2 2 7" xfId="11171"/>
    <cellStyle name="20% - Accent4 10 2 2 7 2" xfId="11172"/>
    <cellStyle name="20% - Accent4 10 2 2 8" xfId="11173"/>
    <cellStyle name="20% - Accent4 10 2 3" xfId="11174"/>
    <cellStyle name="20% - Accent4 10 2 3 2" xfId="11175"/>
    <cellStyle name="20% - Accent4 10 2 3 2 2" xfId="11176"/>
    <cellStyle name="20% - Accent4 10 2 3 2 2 2" xfId="11177"/>
    <cellStyle name="20% - Accent4 10 2 3 2 2 2 2" xfId="11178"/>
    <cellStyle name="20% - Accent4 10 2 3 2 2 3" xfId="11179"/>
    <cellStyle name="20% - Accent4 10 2 3 2 3" xfId="11180"/>
    <cellStyle name="20% - Accent4 10 2 3 2 3 2" xfId="11181"/>
    <cellStyle name="20% - Accent4 10 2 3 2 3 2 2" xfId="11182"/>
    <cellStyle name="20% - Accent4 10 2 3 2 3 3" xfId="11183"/>
    <cellStyle name="20% - Accent4 10 2 3 2 4" xfId="11184"/>
    <cellStyle name="20% - Accent4 10 2 3 2 4 2" xfId="11185"/>
    <cellStyle name="20% - Accent4 10 2 3 2 5" xfId="11186"/>
    <cellStyle name="20% - Accent4 10 2 3 3" xfId="11187"/>
    <cellStyle name="20% - Accent4 10 2 3 3 2" xfId="11188"/>
    <cellStyle name="20% - Accent4 10 2 3 3 2 2" xfId="11189"/>
    <cellStyle name="20% - Accent4 10 2 3 3 3" xfId="11190"/>
    <cellStyle name="20% - Accent4 10 2 3 4" xfId="11191"/>
    <cellStyle name="20% - Accent4 10 2 3 4 2" xfId="11192"/>
    <cellStyle name="20% - Accent4 10 2 3 4 2 2" xfId="11193"/>
    <cellStyle name="20% - Accent4 10 2 3 4 3" xfId="11194"/>
    <cellStyle name="20% - Accent4 10 2 3 5" xfId="11195"/>
    <cellStyle name="20% - Accent4 10 2 3 5 2" xfId="11196"/>
    <cellStyle name="20% - Accent4 10 2 3 6" xfId="11197"/>
    <cellStyle name="20% - Accent4 10 2 4" xfId="11198"/>
    <cellStyle name="20% - Accent4 10 2 4 2" xfId="11199"/>
    <cellStyle name="20% - Accent4 10 2 4 2 2" xfId="11200"/>
    <cellStyle name="20% - Accent4 10 2 4 2 2 2" xfId="11201"/>
    <cellStyle name="20% - Accent4 10 2 4 2 3" xfId="11202"/>
    <cellStyle name="20% - Accent4 10 2 4 3" xfId="11203"/>
    <cellStyle name="20% - Accent4 10 2 4 3 2" xfId="11204"/>
    <cellStyle name="20% - Accent4 10 2 4 3 2 2" xfId="11205"/>
    <cellStyle name="20% - Accent4 10 2 4 3 3" xfId="11206"/>
    <cellStyle name="20% - Accent4 10 2 4 4" xfId="11207"/>
    <cellStyle name="20% - Accent4 10 2 4 4 2" xfId="11208"/>
    <cellStyle name="20% - Accent4 10 2 4 5" xfId="11209"/>
    <cellStyle name="20% - Accent4 10 2 5" xfId="11210"/>
    <cellStyle name="20% - Accent4 10 2 5 2" xfId="11211"/>
    <cellStyle name="20% - Accent4 10 2 5 2 2" xfId="11212"/>
    <cellStyle name="20% - Accent4 10 2 5 3" xfId="11213"/>
    <cellStyle name="20% - Accent4 10 2 6" xfId="11214"/>
    <cellStyle name="20% - Accent4 10 2 6 2" xfId="11215"/>
    <cellStyle name="20% - Accent4 10 2 6 2 2" xfId="11216"/>
    <cellStyle name="20% - Accent4 10 2 6 3" xfId="11217"/>
    <cellStyle name="20% - Accent4 10 2 7" xfId="11218"/>
    <cellStyle name="20% - Accent4 10 2 7 2" xfId="11219"/>
    <cellStyle name="20% - Accent4 10 2 7 2 2" xfId="11220"/>
    <cellStyle name="20% - Accent4 10 2 7 3" xfId="11221"/>
    <cellStyle name="20% - Accent4 10 2 8" xfId="11222"/>
    <cellStyle name="20% - Accent4 10 2 8 2" xfId="11223"/>
    <cellStyle name="20% - Accent4 10 2 9" xfId="11224"/>
    <cellStyle name="20% - Accent4 10 3" xfId="11225"/>
    <cellStyle name="20% - Accent4 10 3 2" xfId="11226"/>
    <cellStyle name="20% - Accent4 10 3 2 2" xfId="11227"/>
    <cellStyle name="20% - Accent4 10 3 2 2 2" xfId="11228"/>
    <cellStyle name="20% - Accent4 10 3 2 2 2 2" xfId="11229"/>
    <cellStyle name="20% - Accent4 10 3 2 2 2 2 2" xfId="11230"/>
    <cellStyle name="20% - Accent4 10 3 2 2 2 3" xfId="11231"/>
    <cellStyle name="20% - Accent4 10 3 2 2 3" xfId="11232"/>
    <cellStyle name="20% - Accent4 10 3 2 2 3 2" xfId="11233"/>
    <cellStyle name="20% - Accent4 10 3 2 2 3 2 2" xfId="11234"/>
    <cellStyle name="20% - Accent4 10 3 2 2 3 3" xfId="11235"/>
    <cellStyle name="20% - Accent4 10 3 2 2 4" xfId="11236"/>
    <cellStyle name="20% - Accent4 10 3 2 2 4 2" xfId="11237"/>
    <cellStyle name="20% - Accent4 10 3 2 2 5" xfId="11238"/>
    <cellStyle name="20% - Accent4 10 3 2 3" xfId="11239"/>
    <cellStyle name="20% - Accent4 10 3 2 3 2" xfId="11240"/>
    <cellStyle name="20% - Accent4 10 3 2 3 2 2" xfId="11241"/>
    <cellStyle name="20% - Accent4 10 3 2 3 3" xfId="11242"/>
    <cellStyle name="20% - Accent4 10 3 2 4" xfId="11243"/>
    <cellStyle name="20% - Accent4 10 3 2 4 2" xfId="11244"/>
    <cellStyle name="20% - Accent4 10 3 2 4 2 2" xfId="11245"/>
    <cellStyle name="20% - Accent4 10 3 2 4 3" xfId="11246"/>
    <cellStyle name="20% - Accent4 10 3 2 5" xfId="11247"/>
    <cellStyle name="20% - Accent4 10 3 2 5 2" xfId="11248"/>
    <cellStyle name="20% - Accent4 10 3 2 6" xfId="11249"/>
    <cellStyle name="20% - Accent4 10 3 3" xfId="11250"/>
    <cellStyle name="20% - Accent4 10 3 3 2" xfId="11251"/>
    <cellStyle name="20% - Accent4 10 3 3 2 2" xfId="11252"/>
    <cellStyle name="20% - Accent4 10 3 3 2 2 2" xfId="11253"/>
    <cellStyle name="20% - Accent4 10 3 3 2 3" xfId="11254"/>
    <cellStyle name="20% - Accent4 10 3 3 3" xfId="11255"/>
    <cellStyle name="20% - Accent4 10 3 3 3 2" xfId="11256"/>
    <cellStyle name="20% - Accent4 10 3 3 3 2 2" xfId="11257"/>
    <cellStyle name="20% - Accent4 10 3 3 3 3" xfId="11258"/>
    <cellStyle name="20% - Accent4 10 3 3 4" xfId="11259"/>
    <cellStyle name="20% - Accent4 10 3 3 4 2" xfId="11260"/>
    <cellStyle name="20% - Accent4 10 3 3 5" xfId="11261"/>
    <cellStyle name="20% - Accent4 10 3 4" xfId="11262"/>
    <cellStyle name="20% - Accent4 10 3 4 2" xfId="11263"/>
    <cellStyle name="20% - Accent4 10 3 4 2 2" xfId="11264"/>
    <cellStyle name="20% - Accent4 10 3 4 3" xfId="11265"/>
    <cellStyle name="20% - Accent4 10 3 5" xfId="11266"/>
    <cellStyle name="20% - Accent4 10 3 5 2" xfId="11267"/>
    <cellStyle name="20% - Accent4 10 3 5 2 2" xfId="11268"/>
    <cellStyle name="20% - Accent4 10 3 5 3" xfId="11269"/>
    <cellStyle name="20% - Accent4 10 3 6" xfId="11270"/>
    <cellStyle name="20% - Accent4 10 3 6 2" xfId="11271"/>
    <cellStyle name="20% - Accent4 10 3 6 2 2" xfId="11272"/>
    <cellStyle name="20% - Accent4 10 3 6 3" xfId="11273"/>
    <cellStyle name="20% - Accent4 10 3 7" xfId="11274"/>
    <cellStyle name="20% - Accent4 10 3 7 2" xfId="11275"/>
    <cellStyle name="20% - Accent4 10 3 8" xfId="11276"/>
    <cellStyle name="20% - Accent4 10 4" xfId="11277"/>
    <cellStyle name="20% - Accent4 10 4 2" xfId="11278"/>
    <cellStyle name="20% - Accent4 10 4 2 2" xfId="11279"/>
    <cellStyle name="20% - Accent4 10 4 2 2 2" xfId="11280"/>
    <cellStyle name="20% - Accent4 10 4 2 2 2 2" xfId="11281"/>
    <cellStyle name="20% - Accent4 10 4 2 2 3" xfId="11282"/>
    <cellStyle name="20% - Accent4 10 4 2 3" xfId="11283"/>
    <cellStyle name="20% - Accent4 10 4 2 3 2" xfId="11284"/>
    <cellStyle name="20% - Accent4 10 4 2 3 2 2" xfId="11285"/>
    <cellStyle name="20% - Accent4 10 4 2 3 3" xfId="11286"/>
    <cellStyle name="20% - Accent4 10 4 2 4" xfId="11287"/>
    <cellStyle name="20% - Accent4 10 4 2 4 2" xfId="11288"/>
    <cellStyle name="20% - Accent4 10 4 2 5" xfId="11289"/>
    <cellStyle name="20% - Accent4 10 4 3" xfId="11290"/>
    <cellStyle name="20% - Accent4 10 4 3 2" xfId="11291"/>
    <cellStyle name="20% - Accent4 10 4 3 2 2" xfId="11292"/>
    <cellStyle name="20% - Accent4 10 4 3 3" xfId="11293"/>
    <cellStyle name="20% - Accent4 10 4 4" xfId="11294"/>
    <cellStyle name="20% - Accent4 10 4 4 2" xfId="11295"/>
    <cellStyle name="20% - Accent4 10 4 4 2 2" xfId="11296"/>
    <cellStyle name="20% - Accent4 10 4 4 3" xfId="11297"/>
    <cellStyle name="20% - Accent4 10 4 5" xfId="11298"/>
    <cellStyle name="20% - Accent4 10 4 5 2" xfId="11299"/>
    <cellStyle name="20% - Accent4 10 4 6" xfId="11300"/>
    <cellStyle name="20% - Accent4 10 5" xfId="11301"/>
    <cellStyle name="20% - Accent4 10 5 2" xfId="11302"/>
    <cellStyle name="20% - Accent4 10 5 2 2" xfId="11303"/>
    <cellStyle name="20% - Accent4 10 5 2 2 2" xfId="11304"/>
    <cellStyle name="20% - Accent4 10 5 2 3" xfId="11305"/>
    <cellStyle name="20% - Accent4 10 5 3" xfId="11306"/>
    <cellStyle name="20% - Accent4 10 5 3 2" xfId="11307"/>
    <cellStyle name="20% - Accent4 10 5 3 2 2" xfId="11308"/>
    <cellStyle name="20% - Accent4 10 5 3 3" xfId="11309"/>
    <cellStyle name="20% - Accent4 10 5 4" xfId="11310"/>
    <cellStyle name="20% - Accent4 10 5 4 2" xfId="11311"/>
    <cellStyle name="20% - Accent4 10 5 5" xfId="11312"/>
    <cellStyle name="20% - Accent4 10 6" xfId="11313"/>
    <cellStyle name="20% - Accent4 10 6 2" xfId="11314"/>
    <cellStyle name="20% - Accent4 10 6 2 2" xfId="11315"/>
    <cellStyle name="20% - Accent4 10 6 3" xfId="11316"/>
    <cellStyle name="20% - Accent4 10 7" xfId="11317"/>
    <cellStyle name="20% - Accent4 10 7 2" xfId="11318"/>
    <cellStyle name="20% - Accent4 10 7 2 2" xfId="11319"/>
    <cellStyle name="20% - Accent4 10 7 3" xfId="11320"/>
    <cellStyle name="20% - Accent4 10 8" xfId="11321"/>
    <cellStyle name="20% - Accent4 10 8 2" xfId="11322"/>
    <cellStyle name="20% - Accent4 10 8 2 2" xfId="11323"/>
    <cellStyle name="20% - Accent4 10 8 3" xfId="11324"/>
    <cellStyle name="20% - Accent4 10 9" xfId="11325"/>
    <cellStyle name="20% - Accent4 10 9 2" xfId="11326"/>
    <cellStyle name="20% - Accent4 100" xfId="11327"/>
    <cellStyle name="20% - Accent4 101" xfId="11328"/>
    <cellStyle name="20% - Accent4 102" xfId="11329"/>
    <cellStyle name="20% - Accent4 103" xfId="11330"/>
    <cellStyle name="20% - Accent4 104" xfId="11331"/>
    <cellStyle name="20% - Accent4 105" xfId="11332"/>
    <cellStyle name="20% - Accent4 106" xfId="11333"/>
    <cellStyle name="20% - Accent4 107" xfId="11334"/>
    <cellStyle name="20% - Accent4 108" xfId="11335"/>
    <cellStyle name="20% - Accent4 109" xfId="11336"/>
    <cellStyle name="20% - Accent4 11" xfId="11337"/>
    <cellStyle name="20% - Accent4 11 10" xfId="11338"/>
    <cellStyle name="20% - Accent4 11 2" xfId="11339"/>
    <cellStyle name="20% - Accent4 11 2 2" xfId="11340"/>
    <cellStyle name="20% - Accent4 11 2 2 2" xfId="11341"/>
    <cellStyle name="20% - Accent4 11 2 2 2 2" xfId="11342"/>
    <cellStyle name="20% - Accent4 11 2 2 2 2 2" xfId="11343"/>
    <cellStyle name="20% - Accent4 11 2 2 2 2 2 2" xfId="11344"/>
    <cellStyle name="20% - Accent4 11 2 2 2 2 2 2 2" xfId="11345"/>
    <cellStyle name="20% - Accent4 11 2 2 2 2 2 3" xfId="11346"/>
    <cellStyle name="20% - Accent4 11 2 2 2 2 3" xfId="11347"/>
    <cellStyle name="20% - Accent4 11 2 2 2 2 3 2" xfId="11348"/>
    <cellStyle name="20% - Accent4 11 2 2 2 2 3 2 2" xfId="11349"/>
    <cellStyle name="20% - Accent4 11 2 2 2 2 3 3" xfId="11350"/>
    <cellStyle name="20% - Accent4 11 2 2 2 2 4" xfId="11351"/>
    <cellStyle name="20% - Accent4 11 2 2 2 2 4 2" xfId="11352"/>
    <cellStyle name="20% - Accent4 11 2 2 2 2 5" xfId="11353"/>
    <cellStyle name="20% - Accent4 11 2 2 2 3" xfId="11354"/>
    <cellStyle name="20% - Accent4 11 2 2 2 3 2" xfId="11355"/>
    <cellStyle name="20% - Accent4 11 2 2 2 3 2 2" xfId="11356"/>
    <cellStyle name="20% - Accent4 11 2 2 2 3 3" xfId="11357"/>
    <cellStyle name="20% - Accent4 11 2 2 2 4" xfId="11358"/>
    <cellStyle name="20% - Accent4 11 2 2 2 4 2" xfId="11359"/>
    <cellStyle name="20% - Accent4 11 2 2 2 4 2 2" xfId="11360"/>
    <cellStyle name="20% - Accent4 11 2 2 2 4 3" xfId="11361"/>
    <cellStyle name="20% - Accent4 11 2 2 2 5" xfId="11362"/>
    <cellStyle name="20% - Accent4 11 2 2 2 5 2" xfId="11363"/>
    <cellStyle name="20% - Accent4 11 2 2 2 6" xfId="11364"/>
    <cellStyle name="20% - Accent4 11 2 2 3" xfId="11365"/>
    <cellStyle name="20% - Accent4 11 2 2 3 2" xfId="11366"/>
    <cellStyle name="20% - Accent4 11 2 2 3 2 2" xfId="11367"/>
    <cellStyle name="20% - Accent4 11 2 2 3 2 2 2" xfId="11368"/>
    <cellStyle name="20% - Accent4 11 2 2 3 2 3" xfId="11369"/>
    <cellStyle name="20% - Accent4 11 2 2 3 3" xfId="11370"/>
    <cellStyle name="20% - Accent4 11 2 2 3 3 2" xfId="11371"/>
    <cellStyle name="20% - Accent4 11 2 2 3 3 2 2" xfId="11372"/>
    <cellStyle name="20% - Accent4 11 2 2 3 3 3" xfId="11373"/>
    <cellStyle name="20% - Accent4 11 2 2 3 4" xfId="11374"/>
    <cellStyle name="20% - Accent4 11 2 2 3 4 2" xfId="11375"/>
    <cellStyle name="20% - Accent4 11 2 2 3 5" xfId="11376"/>
    <cellStyle name="20% - Accent4 11 2 2 4" xfId="11377"/>
    <cellStyle name="20% - Accent4 11 2 2 4 2" xfId="11378"/>
    <cellStyle name="20% - Accent4 11 2 2 4 2 2" xfId="11379"/>
    <cellStyle name="20% - Accent4 11 2 2 4 3" xfId="11380"/>
    <cellStyle name="20% - Accent4 11 2 2 5" xfId="11381"/>
    <cellStyle name="20% - Accent4 11 2 2 5 2" xfId="11382"/>
    <cellStyle name="20% - Accent4 11 2 2 5 2 2" xfId="11383"/>
    <cellStyle name="20% - Accent4 11 2 2 5 3" xfId="11384"/>
    <cellStyle name="20% - Accent4 11 2 2 6" xfId="11385"/>
    <cellStyle name="20% - Accent4 11 2 2 6 2" xfId="11386"/>
    <cellStyle name="20% - Accent4 11 2 2 6 2 2" xfId="11387"/>
    <cellStyle name="20% - Accent4 11 2 2 6 3" xfId="11388"/>
    <cellStyle name="20% - Accent4 11 2 2 7" xfId="11389"/>
    <cellStyle name="20% - Accent4 11 2 2 7 2" xfId="11390"/>
    <cellStyle name="20% - Accent4 11 2 2 8" xfId="11391"/>
    <cellStyle name="20% - Accent4 11 2 3" xfId="11392"/>
    <cellStyle name="20% - Accent4 11 2 3 2" xfId="11393"/>
    <cellStyle name="20% - Accent4 11 2 3 2 2" xfId="11394"/>
    <cellStyle name="20% - Accent4 11 2 3 2 2 2" xfId="11395"/>
    <cellStyle name="20% - Accent4 11 2 3 2 2 2 2" xfId="11396"/>
    <cellStyle name="20% - Accent4 11 2 3 2 2 3" xfId="11397"/>
    <cellStyle name="20% - Accent4 11 2 3 2 3" xfId="11398"/>
    <cellStyle name="20% - Accent4 11 2 3 2 3 2" xfId="11399"/>
    <cellStyle name="20% - Accent4 11 2 3 2 3 2 2" xfId="11400"/>
    <cellStyle name="20% - Accent4 11 2 3 2 3 3" xfId="11401"/>
    <cellStyle name="20% - Accent4 11 2 3 2 4" xfId="11402"/>
    <cellStyle name="20% - Accent4 11 2 3 2 4 2" xfId="11403"/>
    <cellStyle name="20% - Accent4 11 2 3 2 5" xfId="11404"/>
    <cellStyle name="20% - Accent4 11 2 3 3" xfId="11405"/>
    <cellStyle name="20% - Accent4 11 2 3 3 2" xfId="11406"/>
    <cellStyle name="20% - Accent4 11 2 3 3 2 2" xfId="11407"/>
    <cellStyle name="20% - Accent4 11 2 3 3 3" xfId="11408"/>
    <cellStyle name="20% - Accent4 11 2 3 4" xfId="11409"/>
    <cellStyle name="20% - Accent4 11 2 3 4 2" xfId="11410"/>
    <cellStyle name="20% - Accent4 11 2 3 4 2 2" xfId="11411"/>
    <cellStyle name="20% - Accent4 11 2 3 4 3" xfId="11412"/>
    <cellStyle name="20% - Accent4 11 2 3 5" xfId="11413"/>
    <cellStyle name="20% - Accent4 11 2 3 5 2" xfId="11414"/>
    <cellStyle name="20% - Accent4 11 2 3 6" xfId="11415"/>
    <cellStyle name="20% - Accent4 11 2 4" xfId="11416"/>
    <cellStyle name="20% - Accent4 11 2 4 2" xfId="11417"/>
    <cellStyle name="20% - Accent4 11 2 4 2 2" xfId="11418"/>
    <cellStyle name="20% - Accent4 11 2 4 2 2 2" xfId="11419"/>
    <cellStyle name="20% - Accent4 11 2 4 2 3" xfId="11420"/>
    <cellStyle name="20% - Accent4 11 2 4 3" xfId="11421"/>
    <cellStyle name="20% - Accent4 11 2 4 3 2" xfId="11422"/>
    <cellStyle name="20% - Accent4 11 2 4 3 2 2" xfId="11423"/>
    <cellStyle name="20% - Accent4 11 2 4 3 3" xfId="11424"/>
    <cellStyle name="20% - Accent4 11 2 4 4" xfId="11425"/>
    <cellStyle name="20% - Accent4 11 2 4 4 2" xfId="11426"/>
    <cellStyle name="20% - Accent4 11 2 4 5" xfId="11427"/>
    <cellStyle name="20% - Accent4 11 2 5" xfId="11428"/>
    <cellStyle name="20% - Accent4 11 2 5 2" xfId="11429"/>
    <cellStyle name="20% - Accent4 11 2 5 2 2" xfId="11430"/>
    <cellStyle name="20% - Accent4 11 2 5 3" xfId="11431"/>
    <cellStyle name="20% - Accent4 11 2 6" xfId="11432"/>
    <cellStyle name="20% - Accent4 11 2 6 2" xfId="11433"/>
    <cellStyle name="20% - Accent4 11 2 6 2 2" xfId="11434"/>
    <cellStyle name="20% - Accent4 11 2 6 3" xfId="11435"/>
    <cellStyle name="20% - Accent4 11 2 7" xfId="11436"/>
    <cellStyle name="20% - Accent4 11 2 7 2" xfId="11437"/>
    <cellStyle name="20% - Accent4 11 2 7 2 2" xfId="11438"/>
    <cellStyle name="20% - Accent4 11 2 7 3" xfId="11439"/>
    <cellStyle name="20% - Accent4 11 2 8" xfId="11440"/>
    <cellStyle name="20% - Accent4 11 2 8 2" xfId="11441"/>
    <cellStyle name="20% - Accent4 11 2 9" xfId="11442"/>
    <cellStyle name="20% - Accent4 11 3" xfId="11443"/>
    <cellStyle name="20% - Accent4 11 3 2" xfId="11444"/>
    <cellStyle name="20% - Accent4 11 3 2 2" xfId="11445"/>
    <cellStyle name="20% - Accent4 11 3 2 2 2" xfId="11446"/>
    <cellStyle name="20% - Accent4 11 3 2 2 2 2" xfId="11447"/>
    <cellStyle name="20% - Accent4 11 3 2 2 2 2 2" xfId="11448"/>
    <cellStyle name="20% - Accent4 11 3 2 2 2 3" xfId="11449"/>
    <cellStyle name="20% - Accent4 11 3 2 2 3" xfId="11450"/>
    <cellStyle name="20% - Accent4 11 3 2 2 3 2" xfId="11451"/>
    <cellStyle name="20% - Accent4 11 3 2 2 3 2 2" xfId="11452"/>
    <cellStyle name="20% - Accent4 11 3 2 2 3 3" xfId="11453"/>
    <cellStyle name="20% - Accent4 11 3 2 2 4" xfId="11454"/>
    <cellStyle name="20% - Accent4 11 3 2 2 4 2" xfId="11455"/>
    <cellStyle name="20% - Accent4 11 3 2 2 5" xfId="11456"/>
    <cellStyle name="20% - Accent4 11 3 2 3" xfId="11457"/>
    <cellStyle name="20% - Accent4 11 3 2 3 2" xfId="11458"/>
    <cellStyle name="20% - Accent4 11 3 2 3 2 2" xfId="11459"/>
    <cellStyle name="20% - Accent4 11 3 2 3 3" xfId="11460"/>
    <cellStyle name="20% - Accent4 11 3 2 4" xfId="11461"/>
    <cellStyle name="20% - Accent4 11 3 2 4 2" xfId="11462"/>
    <cellStyle name="20% - Accent4 11 3 2 4 2 2" xfId="11463"/>
    <cellStyle name="20% - Accent4 11 3 2 4 3" xfId="11464"/>
    <cellStyle name="20% - Accent4 11 3 2 5" xfId="11465"/>
    <cellStyle name="20% - Accent4 11 3 2 5 2" xfId="11466"/>
    <cellStyle name="20% - Accent4 11 3 2 6" xfId="11467"/>
    <cellStyle name="20% - Accent4 11 3 3" xfId="11468"/>
    <cellStyle name="20% - Accent4 11 3 3 2" xfId="11469"/>
    <cellStyle name="20% - Accent4 11 3 3 2 2" xfId="11470"/>
    <cellStyle name="20% - Accent4 11 3 3 2 2 2" xfId="11471"/>
    <cellStyle name="20% - Accent4 11 3 3 2 3" xfId="11472"/>
    <cellStyle name="20% - Accent4 11 3 3 3" xfId="11473"/>
    <cellStyle name="20% - Accent4 11 3 3 3 2" xfId="11474"/>
    <cellStyle name="20% - Accent4 11 3 3 3 2 2" xfId="11475"/>
    <cellStyle name="20% - Accent4 11 3 3 3 3" xfId="11476"/>
    <cellStyle name="20% - Accent4 11 3 3 4" xfId="11477"/>
    <cellStyle name="20% - Accent4 11 3 3 4 2" xfId="11478"/>
    <cellStyle name="20% - Accent4 11 3 3 5" xfId="11479"/>
    <cellStyle name="20% - Accent4 11 3 4" xfId="11480"/>
    <cellStyle name="20% - Accent4 11 3 4 2" xfId="11481"/>
    <cellStyle name="20% - Accent4 11 3 4 2 2" xfId="11482"/>
    <cellStyle name="20% - Accent4 11 3 4 3" xfId="11483"/>
    <cellStyle name="20% - Accent4 11 3 5" xfId="11484"/>
    <cellStyle name="20% - Accent4 11 3 5 2" xfId="11485"/>
    <cellStyle name="20% - Accent4 11 3 5 2 2" xfId="11486"/>
    <cellStyle name="20% - Accent4 11 3 5 3" xfId="11487"/>
    <cellStyle name="20% - Accent4 11 3 6" xfId="11488"/>
    <cellStyle name="20% - Accent4 11 3 6 2" xfId="11489"/>
    <cellStyle name="20% - Accent4 11 3 6 2 2" xfId="11490"/>
    <cellStyle name="20% - Accent4 11 3 6 3" xfId="11491"/>
    <cellStyle name="20% - Accent4 11 3 7" xfId="11492"/>
    <cellStyle name="20% - Accent4 11 3 7 2" xfId="11493"/>
    <cellStyle name="20% - Accent4 11 3 8" xfId="11494"/>
    <cellStyle name="20% - Accent4 11 4" xfId="11495"/>
    <cellStyle name="20% - Accent4 11 4 2" xfId="11496"/>
    <cellStyle name="20% - Accent4 11 4 2 2" xfId="11497"/>
    <cellStyle name="20% - Accent4 11 4 2 2 2" xfId="11498"/>
    <cellStyle name="20% - Accent4 11 4 2 2 2 2" xfId="11499"/>
    <cellStyle name="20% - Accent4 11 4 2 2 3" xfId="11500"/>
    <cellStyle name="20% - Accent4 11 4 2 3" xfId="11501"/>
    <cellStyle name="20% - Accent4 11 4 2 3 2" xfId="11502"/>
    <cellStyle name="20% - Accent4 11 4 2 3 2 2" xfId="11503"/>
    <cellStyle name="20% - Accent4 11 4 2 3 3" xfId="11504"/>
    <cellStyle name="20% - Accent4 11 4 2 4" xfId="11505"/>
    <cellStyle name="20% - Accent4 11 4 2 4 2" xfId="11506"/>
    <cellStyle name="20% - Accent4 11 4 2 5" xfId="11507"/>
    <cellStyle name="20% - Accent4 11 4 3" xfId="11508"/>
    <cellStyle name="20% - Accent4 11 4 3 2" xfId="11509"/>
    <cellStyle name="20% - Accent4 11 4 3 2 2" xfId="11510"/>
    <cellStyle name="20% - Accent4 11 4 3 3" xfId="11511"/>
    <cellStyle name="20% - Accent4 11 4 4" xfId="11512"/>
    <cellStyle name="20% - Accent4 11 4 4 2" xfId="11513"/>
    <cellStyle name="20% - Accent4 11 4 4 2 2" xfId="11514"/>
    <cellStyle name="20% - Accent4 11 4 4 3" xfId="11515"/>
    <cellStyle name="20% - Accent4 11 4 5" xfId="11516"/>
    <cellStyle name="20% - Accent4 11 4 5 2" xfId="11517"/>
    <cellStyle name="20% - Accent4 11 4 6" xfId="11518"/>
    <cellStyle name="20% - Accent4 11 5" xfId="11519"/>
    <cellStyle name="20% - Accent4 11 5 2" xfId="11520"/>
    <cellStyle name="20% - Accent4 11 5 2 2" xfId="11521"/>
    <cellStyle name="20% - Accent4 11 5 2 2 2" xfId="11522"/>
    <cellStyle name="20% - Accent4 11 5 2 3" xfId="11523"/>
    <cellStyle name="20% - Accent4 11 5 3" xfId="11524"/>
    <cellStyle name="20% - Accent4 11 5 3 2" xfId="11525"/>
    <cellStyle name="20% - Accent4 11 5 3 2 2" xfId="11526"/>
    <cellStyle name="20% - Accent4 11 5 3 3" xfId="11527"/>
    <cellStyle name="20% - Accent4 11 5 4" xfId="11528"/>
    <cellStyle name="20% - Accent4 11 5 4 2" xfId="11529"/>
    <cellStyle name="20% - Accent4 11 5 5" xfId="11530"/>
    <cellStyle name="20% - Accent4 11 6" xfId="11531"/>
    <cellStyle name="20% - Accent4 11 6 2" xfId="11532"/>
    <cellStyle name="20% - Accent4 11 6 2 2" xfId="11533"/>
    <cellStyle name="20% - Accent4 11 6 3" xfId="11534"/>
    <cellStyle name="20% - Accent4 11 7" xfId="11535"/>
    <cellStyle name="20% - Accent4 11 7 2" xfId="11536"/>
    <cellStyle name="20% - Accent4 11 7 2 2" xfId="11537"/>
    <cellStyle name="20% - Accent4 11 7 3" xfId="11538"/>
    <cellStyle name="20% - Accent4 11 8" xfId="11539"/>
    <cellStyle name="20% - Accent4 11 8 2" xfId="11540"/>
    <cellStyle name="20% - Accent4 11 8 2 2" xfId="11541"/>
    <cellStyle name="20% - Accent4 11 8 3" xfId="11542"/>
    <cellStyle name="20% - Accent4 11 9" xfId="11543"/>
    <cellStyle name="20% - Accent4 11 9 2" xfId="11544"/>
    <cellStyle name="20% - Accent4 110" xfId="11545"/>
    <cellStyle name="20% - Accent4 111" xfId="11546"/>
    <cellStyle name="20% - Accent4 112" xfId="11547"/>
    <cellStyle name="20% - Accent4 113" xfId="11548"/>
    <cellStyle name="20% - Accent4 114" xfId="11549"/>
    <cellStyle name="20% - Accent4 115" xfId="11550"/>
    <cellStyle name="20% - Accent4 116" xfId="11551"/>
    <cellStyle name="20% - Accent4 117" xfId="11552"/>
    <cellStyle name="20% - Accent4 118" xfId="11553"/>
    <cellStyle name="20% - Accent4 119" xfId="11554"/>
    <cellStyle name="20% - Accent4 12" xfId="11555"/>
    <cellStyle name="20% - Accent4 12 10" xfId="11556"/>
    <cellStyle name="20% - Accent4 12 2" xfId="11557"/>
    <cellStyle name="20% - Accent4 12 2 2" xfId="11558"/>
    <cellStyle name="20% - Accent4 12 2 2 2" xfId="11559"/>
    <cellStyle name="20% - Accent4 12 2 2 2 2" xfId="11560"/>
    <cellStyle name="20% - Accent4 12 2 2 2 2 2" xfId="11561"/>
    <cellStyle name="20% - Accent4 12 2 2 2 2 2 2" xfId="11562"/>
    <cellStyle name="20% - Accent4 12 2 2 2 2 2 2 2" xfId="11563"/>
    <cellStyle name="20% - Accent4 12 2 2 2 2 2 3" xfId="11564"/>
    <cellStyle name="20% - Accent4 12 2 2 2 2 3" xfId="11565"/>
    <cellStyle name="20% - Accent4 12 2 2 2 2 3 2" xfId="11566"/>
    <cellStyle name="20% - Accent4 12 2 2 2 2 3 2 2" xfId="11567"/>
    <cellStyle name="20% - Accent4 12 2 2 2 2 3 3" xfId="11568"/>
    <cellStyle name="20% - Accent4 12 2 2 2 2 4" xfId="11569"/>
    <cellStyle name="20% - Accent4 12 2 2 2 2 4 2" xfId="11570"/>
    <cellStyle name="20% - Accent4 12 2 2 2 2 5" xfId="11571"/>
    <cellStyle name="20% - Accent4 12 2 2 2 3" xfId="11572"/>
    <cellStyle name="20% - Accent4 12 2 2 2 3 2" xfId="11573"/>
    <cellStyle name="20% - Accent4 12 2 2 2 3 2 2" xfId="11574"/>
    <cellStyle name="20% - Accent4 12 2 2 2 3 3" xfId="11575"/>
    <cellStyle name="20% - Accent4 12 2 2 2 4" xfId="11576"/>
    <cellStyle name="20% - Accent4 12 2 2 2 4 2" xfId="11577"/>
    <cellStyle name="20% - Accent4 12 2 2 2 4 2 2" xfId="11578"/>
    <cellStyle name="20% - Accent4 12 2 2 2 4 3" xfId="11579"/>
    <cellStyle name="20% - Accent4 12 2 2 2 5" xfId="11580"/>
    <cellStyle name="20% - Accent4 12 2 2 2 5 2" xfId="11581"/>
    <cellStyle name="20% - Accent4 12 2 2 2 6" xfId="11582"/>
    <cellStyle name="20% - Accent4 12 2 2 3" xfId="11583"/>
    <cellStyle name="20% - Accent4 12 2 2 3 2" xfId="11584"/>
    <cellStyle name="20% - Accent4 12 2 2 3 2 2" xfId="11585"/>
    <cellStyle name="20% - Accent4 12 2 2 3 2 2 2" xfId="11586"/>
    <cellStyle name="20% - Accent4 12 2 2 3 2 3" xfId="11587"/>
    <cellStyle name="20% - Accent4 12 2 2 3 3" xfId="11588"/>
    <cellStyle name="20% - Accent4 12 2 2 3 3 2" xfId="11589"/>
    <cellStyle name="20% - Accent4 12 2 2 3 3 2 2" xfId="11590"/>
    <cellStyle name="20% - Accent4 12 2 2 3 3 3" xfId="11591"/>
    <cellStyle name="20% - Accent4 12 2 2 3 4" xfId="11592"/>
    <cellStyle name="20% - Accent4 12 2 2 3 4 2" xfId="11593"/>
    <cellStyle name="20% - Accent4 12 2 2 3 5" xfId="11594"/>
    <cellStyle name="20% - Accent4 12 2 2 4" xfId="11595"/>
    <cellStyle name="20% - Accent4 12 2 2 4 2" xfId="11596"/>
    <cellStyle name="20% - Accent4 12 2 2 4 2 2" xfId="11597"/>
    <cellStyle name="20% - Accent4 12 2 2 4 3" xfId="11598"/>
    <cellStyle name="20% - Accent4 12 2 2 5" xfId="11599"/>
    <cellStyle name="20% - Accent4 12 2 2 5 2" xfId="11600"/>
    <cellStyle name="20% - Accent4 12 2 2 5 2 2" xfId="11601"/>
    <cellStyle name="20% - Accent4 12 2 2 5 3" xfId="11602"/>
    <cellStyle name="20% - Accent4 12 2 2 6" xfId="11603"/>
    <cellStyle name="20% - Accent4 12 2 2 6 2" xfId="11604"/>
    <cellStyle name="20% - Accent4 12 2 2 6 2 2" xfId="11605"/>
    <cellStyle name="20% - Accent4 12 2 2 6 3" xfId="11606"/>
    <cellStyle name="20% - Accent4 12 2 2 7" xfId="11607"/>
    <cellStyle name="20% - Accent4 12 2 2 7 2" xfId="11608"/>
    <cellStyle name="20% - Accent4 12 2 2 8" xfId="11609"/>
    <cellStyle name="20% - Accent4 12 2 3" xfId="11610"/>
    <cellStyle name="20% - Accent4 12 2 3 2" xfId="11611"/>
    <cellStyle name="20% - Accent4 12 2 3 2 2" xfId="11612"/>
    <cellStyle name="20% - Accent4 12 2 3 2 2 2" xfId="11613"/>
    <cellStyle name="20% - Accent4 12 2 3 2 2 2 2" xfId="11614"/>
    <cellStyle name="20% - Accent4 12 2 3 2 2 3" xfId="11615"/>
    <cellStyle name="20% - Accent4 12 2 3 2 3" xfId="11616"/>
    <cellStyle name="20% - Accent4 12 2 3 2 3 2" xfId="11617"/>
    <cellStyle name="20% - Accent4 12 2 3 2 3 2 2" xfId="11618"/>
    <cellStyle name="20% - Accent4 12 2 3 2 3 3" xfId="11619"/>
    <cellStyle name="20% - Accent4 12 2 3 2 4" xfId="11620"/>
    <cellStyle name="20% - Accent4 12 2 3 2 4 2" xfId="11621"/>
    <cellStyle name="20% - Accent4 12 2 3 2 5" xfId="11622"/>
    <cellStyle name="20% - Accent4 12 2 3 3" xfId="11623"/>
    <cellStyle name="20% - Accent4 12 2 3 3 2" xfId="11624"/>
    <cellStyle name="20% - Accent4 12 2 3 3 2 2" xfId="11625"/>
    <cellStyle name="20% - Accent4 12 2 3 3 3" xfId="11626"/>
    <cellStyle name="20% - Accent4 12 2 3 4" xfId="11627"/>
    <cellStyle name="20% - Accent4 12 2 3 4 2" xfId="11628"/>
    <cellStyle name="20% - Accent4 12 2 3 4 2 2" xfId="11629"/>
    <cellStyle name="20% - Accent4 12 2 3 4 3" xfId="11630"/>
    <cellStyle name="20% - Accent4 12 2 3 5" xfId="11631"/>
    <cellStyle name="20% - Accent4 12 2 3 5 2" xfId="11632"/>
    <cellStyle name="20% - Accent4 12 2 3 6" xfId="11633"/>
    <cellStyle name="20% - Accent4 12 2 4" xfId="11634"/>
    <cellStyle name="20% - Accent4 12 2 4 2" xfId="11635"/>
    <cellStyle name="20% - Accent4 12 2 4 2 2" xfId="11636"/>
    <cellStyle name="20% - Accent4 12 2 4 2 2 2" xfId="11637"/>
    <cellStyle name="20% - Accent4 12 2 4 2 3" xfId="11638"/>
    <cellStyle name="20% - Accent4 12 2 4 3" xfId="11639"/>
    <cellStyle name="20% - Accent4 12 2 4 3 2" xfId="11640"/>
    <cellStyle name="20% - Accent4 12 2 4 3 2 2" xfId="11641"/>
    <cellStyle name="20% - Accent4 12 2 4 3 3" xfId="11642"/>
    <cellStyle name="20% - Accent4 12 2 4 4" xfId="11643"/>
    <cellStyle name="20% - Accent4 12 2 4 4 2" xfId="11644"/>
    <cellStyle name="20% - Accent4 12 2 4 5" xfId="11645"/>
    <cellStyle name="20% - Accent4 12 2 5" xfId="11646"/>
    <cellStyle name="20% - Accent4 12 2 5 2" xfId="11647"/>
    <cellStyle name="20% - Accent4 12 2 5 2 2" xfId="11648"/>
    <cellStyle name="20% - Accent4 12 2 5 3" xfId="11649"/>
    <cellStyle name="20% - Accent4 12 2 6" xfId="11650"/>
    <cellStyle name="20% - Accent4 12 2 6 2" xfId="11651"/>
    <cellStyle name="20% - Accent4 12 2 6 2 2" xfId="11652"/>
    <cellStyle name="20% - Accent4 12 2 6 3" xfId="11653"/>
    <cellStyle name="20% - Accent4 12 2 7" xfId="11654"/>
    <cellStyle name="20% - Accent4 12 2 7 2" xfId="11655"/>
    <cellStyle name="20% - Accent4 12 2 7 2 2" xfId="11656"/>
    <cellStyle name="20% - Accent4 12 2 7 3" xfId="11657"/>
    <cellStyle name="20% - Accent4 12 2 8" xfId="11658"/>
    <cellStyle name="20% - Accent4 12 2 8 2" xfId="11659"/>
    <cellStyle name="20% - Accent4 12 2 9" xfId="11660"/>
    <cellStyle name="20% - Accent4 12 3" xfId="11661"/>
    <cellStyle name="20% - Accent4 12 3 2" xfId="11662"/>
    <cellStyle name="20% - Accent4 12 3 2 2" xfId="11663"/>
    <cellStyle name="20% - Accent4 12 3 2 2 2" xfId="11664"/>
    <cellStyle name="20% - Accent4 12 3 2 2 2 2" xfId="11665"/>
    <cellStyle name="20% - Accent4 12 3 2 2 2 2 2" xfId="11666"/>
    <cellStyle name="20% - Accent4 12 3 2 2 2 3" xfId="11667"/>
    <cellStyle name="20% - Accent4 12 3 2 2 3" xfId="11668"/>
    <cellStyle name="20% - Accent4 12 3 2 2 3 2" xfId="11669"/>
    <cellStyle name="20% - Accent4 12 3 2 2 3 2 2" xfId="11670"/>
    <cellStyle name="20% - Accent4 12 3 2 2 3 3" xfId="11671"/>
    <cellStyle name="20% - Accent4 12 3 2 2 4" xfId="11672"/>
    <cellStyle name="20% - Accent4 12 3 2 2 4 2" xfId="11673"/>
    <cellStyle name="20% - Accent4 12 3 2 2 5" xfId="11674"/>
    <cellStyle name="20% - Accent4 12 3 2 3" xfId="11675"/>
    <cellStyle name="20% - Accent4 12 3 2 3 2" xfId="11676"/>
    <cellStyle name="20% - Accent4 12 3 2 3 2 2" xfId="11677"/>
    <cellStyle name="20% - Accent4 12 3 2 3 3" xfId="11678"/>
    <cellStyle name="20% - Accent4 12 3 2 4" xfId="11679"/>
    <cellStyle name="20% - Accent4 12 3 2 4 2" xfId="11680"/>
    <cellStyle name="20% - Accent4 12 3 2 4 2 2" xfId="11681"/>
    <cellStyle name="20% - Accent4 12 3 2 4 3" xfId="11682"/>
    <cellStyle name="20% - Accent4 12 3 2 5" xfId="11683"/>
    <cellStyle name="20% - Accent4 12 3 2 5 2" xfId="11684"/>
    <cellStyle name="20% - Accent4 12 3 2 6" xfId="11685"/>
    <cellStyle name="20% - Accent4 12 3 3" xfId="11686"/>
    <cellStyle name="20% - Accent4 12 3 3 2" xfId="11687"/>
    <cellStyle name="20% - Accent4 12 3 3 2 2" xfId="11688"/>
    <cellStyle name="20% - Accent4 12 3 3 2 2 2" xfId="11689"/>
    <cellStyle name="20% - Accent4 12 3 3 2 3" xfId="11690"/>
    <cellStyle name="20% - Accent4 12 3 3 3" xfId="11691"/>
    <cellStyle name="20% - Accent4 12 3 3 3 2" xfId="11692"/>
    <cellStyle name="20% - Accent4 12 3 3 3 2 2" xfId="11693"/>
    <cellStyle name="20% - Accent4 12 3 3 3 3" xfId="11694"/>
    <cellStyle name="20% - Accent4 12 3 3 4" xfId="11695"/>
    <cellStyle name="20% - Accent4 12 3 3 4 2" xfId="11696"/>
    <cellStyle name="20% - Accent4 12 3 3 5" xfId="11697"/>
    <cellStyle name="20% - Accent4 12 3 4" xfId="11698"/>
    <cellStyle name="20% - Accent4 12 3 4 2" xfId="11699"/>
    <cellStyle name="20% - Accent4 12 3 4 2 2" xfId="11700"/>
    <cellStyle name="20% - Accent4 12 3 4 3" xfId="11701"/>
    <cellStyle name="20% - Accent4 12 3 5" xfId="11702"/>
    <cellStyle name="20% - Accent4 12 3 5 2" xfId="11703"/>
    <cellStyle name="20% - Accent4 12 3 5 2 2" xfId="11704"/>
    <cellStyle name="20% - Accent4 12 3 5 3" xfId="11705"/>
    <cellStyle name="20% - Accent4 12 3 6" xfId="11706"/>
    <cellStyle name="20% - Accent4 12 3 6 2" xfId="11707"/>
    <cellStyle name="20% - Accent4 12 3 6 2 2" xfId="11708"/>
    <cellStyle name="20% - Accent4 12 3 6 3" xfId="11709"/>
    <cellStyle name="20% - Accent4 12 3 7" xfId="11710"/>
    <cellStyle name="20% - Accent4 12 3 7 2" xfId="11711"/>
    <cellStyle name="20% - Accent4 12 3 8" xfId="11712"/>
    <cellStyle name="20% - Accent4 12 4" xfId="11713"/>
    <cellStyle name="20% - Accent4 12 4 2" xfId="11714"/>
    <cellStyle name="20% - Accent4 12 4 2 2" xfId="11715"/>
    <cellStyle name="20% - Accent4 12 4 2 2 2" xfId="11716"/>
    <cellStyle name="20% - Accent4 12 4 2 2 2 2" xfId="11717"/>
    <cellStyle name="20% - Accent4 12 4 2 2 3" xfId="11718"/>
    <cellStyle name="20% - Accent4 12 4 2 3" xfId="11719"/>
    <cellStyle name="20% - Accent4 12 4 2 3 2" xfId="11720"/>
    <cellStyle name="20% - Accent4 12 4 2 3 2 2" xfId="11721"/>
    <cellStyle name="20% - Accent4 12 4 2 3 3" xfId="11722"/>
    <cellStyle name="20% - Accent4 12 4 2 4" xfId="11723"/>
    <cellStyle name="20% - Accent4 12 4 2 4 2" xfId="11724"/>
    <cellStyle name="20% - Accent4 12 4 2 5" xfId="11725"/>
    <cellStyle name="20% - Accent4 12 4 3" xfId="11726"/>
    <cellStyle name="20% - Accent4 12 4 3 2" xfId="11727"/>
    <cellStyle name="20% - Accent4 12 4 3 2 2" xfId="11728"/>
    <cellStyle name="20% - Accent4 12 4 3 3" xfId="11729"/>
    <cellStyle name="20% - Accent4 12 4 4" xfId="11730"/>
    <cellStyle name="20% - Accent4 12 4 4 2" xfId="11731"/>
    <cellStyle name="20% - Accent4 12 4 4 2 2" xfId="11732"/>
    <cellStyle name="20% - Accent4 12 4 4 3" xfId="11733"/>
    <cellStyle name="20% - Accent4 12 4 5" xfId="11734"/>
    <cellStyle name="20% - Accent4 12 4 5 2" xfId="11735"/>
    <cellStyle name="20% - Accent4 12 4 6" xfId="11736"/>
    <cellStyle name="20% - Accent4 12 5" xfId="11737"/>
    <cellStyle name="20% - Accent4 12 5 2" xfId="11738"/>
    <cellStyle name="20% - Accent4 12 5 2 2" xfId="11739"/>
    <cellStyle name="20% - Accent4 12 5 2 2 2" xfId="11740"/>
    <cellStyle name="20% - Accent4 12 5 2 3" xfId="11741"/>
    <cellStyle name="20% - Accent4 12 5 3" xfId="11742"/>
    <cellStyle name="20% - Accent4 12 5 3 2" xfId="11743"/>
    <cellStyle name="20% - Accent4 12 5 3 2 2" xfId="11744"/>
    <cellStyle name="20% - Accent4 12 5 3 3" xfId="11745"/>
    <cellStyle name="20% - Accent4 12 5 4" xfId="11746"/>
    <cellStyle name="20% - Accent4 12 5 4 2" xfId="11747"/>
    <cellStyle name="20% - Accent4 12 5 5" xfId="11748"/>
    <cellStyle name="20% - Accent4 12 6" xfId="11749"/>
    <cellStyle name="20% - Accent4 12 6 2" xfId="11750"/>
    <cellStyle name="20% - Accent4 12 6 2 2" xfId="11751"/>
    <cellStyle name="20% - Accent4 12 6 3" xfId="11752"/>
    <cellStyle name="20% - Accent4 12 7" xfId="11753"/>
    <cellStyle name="20% - Accent4 12 7 2" xfId="11754"/>
    <cellStyle name="20% - Accent4 12 7 2 2" xfId="11755"/>
    <cellStyle name="20% - Accent4 12 7 3" xfId="11756"/>
    <cellStyle name="20% - Accent4 12 8" xfId="11757"/>
    <cellStyle name="20% - Accent4 12 8 2" xfId="11758"/>
    <cellStyle name="20% - Accent4 12 8 2 2" xfId="11759"/>
    <cellStyle name="20% - Accent4 12 8 3" xfId="11760"/>
    <cellStyle name="20% - Accent4 12 9" xfId="11761"/>
    <cellStyle name="20% - Accent4 12 9 2" xfId="11762"/>
    <cellStyle name="20% - Accent4 120" xfId="11763"/>
    <cellStyle name="20% - Accent4 121" xfId="11764"/>
    <cellStyle name="20% - Accent4 122" xfId="11765"/>
    <cellStyle name="20% - Accent4 123" xfId="11766"/>
    <cellStyle name="20% - Accent4 124" xfId="11767"/>
    <cellStyle name="20% - Accent4 125" xfId="11768"/>
    <cellStyle name="20% - Accent4 126" xfId="11769"/>
    <cellStyle name="20% - Accent4 127" xfId="11770"/>
    <cellStyle name="20% - Accent4 128" xfId="11771"/>
    <cellStyle name="20% - Accent4 129" xfId="11772"/>
    <cellStyle name="20% - Accent4 13" xfId="11773"/>
    <cellStyle name="20% - Accent4 13 10" xfId="11774"/>
    <cellStyle name="20% - Accent4 13 2" xfId="11775"/>
    <cellStyle name="20% - Accent4 13 2 2" xfId="11776"/>
    <cellStyle name="20% - Accent4 13 2 2 2" xfId="11777"/>
    <cellStyle name="20% - Accent4 13 2 2 2 2" xfId="11778"/>
    <cellStyle name="20% - Accent4 13 2 2 2 2 2" xfId="11779"/>
    <cellStyle name="20% - Accent4 13 2 2 2 2 2 2" xfId="11780"/>
    <cellStyle name="20% - Accent4 13 2 2 2 2 2 2 2" xfId="11781"/>
    <cellStyle name="20% - Accent4 13 2 2 2 2 2 3" xfId="11782"/>
    <cellStyle name="20% - Accent4 13 2 2 2 2 3" xfId="11783"/>
    <cellStyle name="20% - Accent4 13 2 2 2 2 3 2" xfId="11784"/>
    <cellStyle name="20% - Accent4 13 2 2 2 2 3 2 2" xfId="11785"/>
    <cellStyle name="20% - Accent4 13 2 2 2 2 3 3" xfId="11786"/>
    <cellStyle name="20% - Accent4 13 2 2 2 2 4" xfId="11787"/>
    <cellStyle name="20% - Accent4 13 2 2 2 2 4 2" xfId="11788"/>
    <cellStyle name="20% - Accent4 13 2 2 2 2 5" xfId="11789"/>
    <cellStyle name="20% - Accent4 13 2 2 2 3" xfId="11790"/>
    <cellStyle name="20% - Accent4 13 2 2 2 3 2" xfId="11791"/>
    <cellStyle name="20% - Accent4 13 2 2 2 3 2 2" xfId="11792"/>
    <cellStyle name="20% - Accent4 13 2 2 2 3 3" xfId="11793"/>
    <cellStyle name="20% - Accent4 13 2 2 2 4" xfId="11794"/>
    <cellStyle name="20% - Accent4 13 2 2 2 4 2" xfId="11795"/>
    <cellStyle name="20% - Accent4 13 2 2 2 4 2 2" xfId="11796"/>
    <cellStyle name="20% - Accent4 13 2 2 2 4 3" xfId="11797"/>
    <cellStyle name="20% - Accent4 13 2 2 2 5" xfId="11798"/>
    <cellStyle name="20% - Accent4 13 2 2 2 5 2" xfId="11799"/>
    <cellStyle name="20% - Accent4 13 2 2 2 6" xfId="11800"/>
    <cellStyle name="20% - Accent4 13 2 2 3" xfId="11801"/>
    <cellStyle name="20% - Accent4 13 2 2 3 2" xfId="11802"/>
    <cellStyle name="20% - Accent4 13 2 2 3 2 2" xfId="11803"/>
    <cellStyle name="20% - Accent4 13 2 2 3 2 2 2" xfId="11804"/>
    <cellStyle name="20% - Accent4 13 2 2 3 2 3" xfId="11805"/>
    <cellStyle name="20% - Accent4 13 2 2 3 3" xfId="11806"/>
    <cellStyle name="20% - Accent4 13 2 2 3 3 2" xfId="11807"/>
    <cellStyle name="20% - Accent4 13 2 2 3 3 2 2" xfId="11808"/>
    <cellStyle name="20% - Accent4 13 2 2 3 3 3" xfId="11809"/>
    <cellStyle name="20% - Accent4 13 2 2 3 4" xfId="11810"/>
    <cellStyle name="20% - Accent4 13 2 2 3 4 2" xfId="11811"/>
    <cellStyle name="20% - Accent4 13 2 2 3 5" xfId="11812"/>
    <cellStyle name="20% - Accent4 13 2 2 4" xfId="11813"/>
    <cellStyle name="20% - Accent4 13 2 2 4 2" xfId="11814"/>
    <cellStyle name="20% - Accent4 13 2 2 4 2 2" xfId="11815"/>
    <cellStyle name="20% - Accent4 13 2 2 4 3" xfId="11816"/>
    <cellStyle name="20% - Accent4 13 2 2 5" xfId="11817"/>
    <cellStyle name="20% - Accent4 13 2 2 5 2" xfId="11818"/>
    <cellStyle name="20% - Accent4 13 2 2 5 2 2" xfId="11819"/>
    <cellStyle name="20% - Accent4 13 2 2 5 3" xfId="11820"/>
    <cellStyle name="20% - Accent4 13 2 2 6" xfId="11821"/>
    <cellStyle name="20% - Accent4 13 2 2 6 2" xfId="11822"/>
    <cellStyle name="20% - Accent4 13 2 2 6 2 2" xfId="11823"/>
    <cellStyle name="20% - Accent4 13 2 2 6 3" xfId="11824"/>
    <cellStyle name="20% - Accent4 13 2 2 7" xfId="11825"/>
    <cellStyle name="20% - Accent4 13 2 2 7 2" xfId="11826"/>
    <cellStyle name="20% - Accent4 13 2 2 8" xfId="11827"/>
    <cellStyle name="20% - Accent4 13 2 3" xfId="11828"/>
    <cellStyle name="20% - Accent4 13 2 3 2" xfId="11829"/>
    <cellStyle name="20% - Accent4 13 2 3 2 2" xfId="11830"/>
    <cellStyle name="20% - Accent4 13 2 3 2 2 2" xfId="11831"/>
    <cellStyle name="20% - Accent4 13 2 3 2 2 2 2" xfId="11832"/>
    <cellStyle name="20% - Accent4 13 2 3 2 2 3" xfId="11833"/>
    <cellStyle name="20% - Accent4 13 2 3 2 3" xfId="11834"/>
    <cellStyle name="20% - Accent4 13 2 3 2 3 2" xfId="11835"/>
    <cellStyle name="20% - Accent4 13 2 3 2 3 2 2" xfId="11836"/>
    <cellStyle name="20% - Accent4 13 2 3 2 3 3" xfId="11837"/>
    <cellStyle name="20% - Accent4 13 2 3 2 4" xfId="11838"/>
    <cellStyle name="20% - Accent4 13 2 3 2 4 2" xfId="11839"/>
    <cellStyle name="20% - Accent4 13 2 3 2 5" xfId="11840"/>
    <cellStyle name="20% - Accent4 13 2 3 3" xfId="11841"/>
    <cellStyle name="20% - Accent4 13 2 3 3 2" xfId="11842"/>
    <cellStyle name="20% - Accent4 13 2 3 3 2 2" xfId="11843"/>
    <cellStyle name="20% - Accent4 13 2 3 3 3" xfId="11844"/>
    <cellStyle name="20% - Accent4 13 2 3 4" xfId="11845"/>
    <cellStyle name="20% - Accent4 13 2 3 4 2" xfId="11846"/>
    <cellStyle name="20% - Accent4 13 2 3 4 2 2" xfId="11847"/>
    <cellStyle name="20% - Accent4 13 2 3 4 3" xfId="11848"/>
    <cellStyle name="20% - Accent4 13 2 3 5" xfId="11849"/>
    <cellStyle name="20% - Accent4 13 2 3 5 2" xfId="11850"/>
    <cellStyle name="20% - Accent4 13 2 3 6" xfId="11851"/>
    <cellStyle name="20% - Accent4 13 2 4" xfId="11852"/>
    <cellStyle name="20% - Accent4 13 2 4 2" xfId="11853"/>
    <cellStyle name="20% - Accent4 13 2 4 2 2" xfId="11854"/>
    <cellStyle name="20% - Accent4 13 2 4 2 2 2" xfId="11855"/>
    <cellStyle name="20% - Accent4 13 2 4 2 3" xfId="11856"/>
    <cellStyle name="20% - Accent4 13 2 4 3" xfId="11857"/>
    <cellStyle name="20% - Accent4 13 2 4 3 2" xfId="11858"/>
    <cellStyle name="20% - Accent4 13 2 4 3 2 2" xfId="11859"/>
    <cellStyle name="20% - Accent4 13 2 4 3 3" xfId="11860"/>
    <cellStyle name="20% - Accent4 13 2 4 4" xfId="11861"/>
    <cellStyle name="20% - Accent4 13 2 4 4 2" xfId="11862"/>
    <cellStyle name="20% - Accent4 13 2 4 5" xfId="11863"/>
    <cellStyle name="20% - Accent4 13 2 5" xfId="11864"/>
    <cellStyle name="20% - Accent4 13 2 5 2" xfId="11865"/>
    <cellStyle name="20% - Accent4 13 2 5 2 2" xfId="11866"/>
    <cellStyle name="20% - Accent4 13 2 5 3" xfId="11867"/>
    <cellStyle name="20% - Accent4 13 2 6" xfId="11868"/>
    <cellStyle name="20% - Accent4 13 2 6 2" xfId="11869"/>
    <cellStyle name="20% - Accent4 13 2 6 2 2" xfId="11870"/>
    <cellStyle name="20% - Accent4 13 2 6 3" xfId="11871"/>
    <cellStyle name="20% - Accent4 13 2 7" xfId="11872"/>
    <cellStyle name="20% - Accent4 13 2 7 2" xfId="11873"/>
    <cellStyle name="20% - Accent4 13 2 7 2 2" xfId="11874"/>
    <cellStyle name="20% - Accent4 13 2 7 3" xfId="11875"/>
    <cellStyle name="20% - Accent4 13 2 8" xfId="11876"/>
    <cellStyle name="20% - Accent4 13 2 8 2" xfId="11877"/>
    <cellStyle name="20% - Accent4 13 2 9" xfId="11878"/>
    <cellStyle name="20% - Accent4 13 3" xfId="11879"/>
    <cellStyle name="20% - Accent4 13 3 2" xfId="11880"/>
    <cellStyle name="20% - Accent4 13 3 2 2" xfId="11881"/>
    <cellStyle name="20% - Accent4 13 3 2 2 2" xfId="11882"/>
    <cellStyle name="20% - Accent4 13 3 2 2 2 2" xfId="11883"/>
    <cellStyle name="20% - Accent4 13 3 2 2 2 2 2" xfId="11884"/>
    <cellStyle name="20% - Accent4 13 3 2 2 2 3" xfId="11885"/>
    <cellStyle name="20% - Accent4 13 3 2 2 3" xfId="11886"/>
    <cellStyle name="20% - Accent4 13 3 2 2 3 2" xfId="11887"/>
    <cellStyle name="20% - Accent4 13 3 2 2 3 2 2" xfId="11888"/>
    <cellStyle name="20% - Accent4 13 3 2 2 3 3" xfId="11889"/>
    <cellStyle name="20% - Accent4 13 3 2 2 4" xfId="11890"/>
    <cellStyle name="20% - Accent4 13 3 2 2 4 2" xfId="11891"/>
    <cellStyle name="20% - Accent4 13 3 2 2 5" xfId="11892"/>
    <cellStyle name="20% - Accent4 13 3 2 3" xfId="11893"/>
    <cellStyle name="20% - Accent4 13 3 2 3 2" xfId="11894"/>
    <cellStyle name="20% - Accent4 13 3 2 3 2 2" xfId="11895"/>
    <cellStyle name="20% - Accent4 13 3 2 3 3" xfId="11896"/>
    <cellStyle name="20% - Accent4 13 3 2 4" xfId="11897"/>
    <cellStyle name="20% - Accent4 13 3 2 4 2" xfId="11898"/>
    <cellStyle name="20% - Accent4 13 3 2 4 2 2" xfId="11899"/>
    <cellStyle name="20% - Accent4 13 3 2 4 3" xfId="11900"/>
    <cellStyle name="20% - Accent4 13 3 2 5" xfId="11901"/>
    <cellStyle name="20% - Accent4 13 3 2 5 2" xfId="11902"/>
    <cellStyle name="20% - Accent4 13 3 2 6" xfId="11903"/>
    <cellStyle name="20% - Accent4 13 3 3" xfId="11904"/>
    <cellStyle name="20% - Accent4 13 3 3 2" xfId="11905"/>
    <cellStyle name="20% - Accent4 13 3 3 2 2" xfId="11906"/>
    <cellStyle name="20% - Accent4 13 3 3 2 2 2" xfId="11907"/>
    <cellStyle name="20% - Accent4 13 3 3 2 3" xfId="11908"/>
    <cellStyle name="20% - Accent4 13 3 3 3" xfId="11909"/>
    <cellStyle name="20% - Accent4 13 3 3 3 2" xfId="11910"/>
    <cellStyle name="20% - Accent4 13 3 3 3 2 2" xfId="11911"/>
    <cellStyle name="20% - Accent4 13 3 3 3 3" xfId="11912"/>
    <cellStyle name="20% - Accent4 13 3 3 4" xfId="11913"/>
    <cellStyle name="20% - Accent4 13 3 3 4 2" xfId="11914"/>
    <cellStyle name="20% - Accent4 13 3 3 5" xfId="11915"/>
    <cellStyle name="20% - Accent4 13 3 4" xfId="11916"/>
    <cellStyle name="20% - Accent4 13 3 4 2" xfId="11917"/>
    <cellStyle name="20% - Accent4 13 3 4 2 2" xfId="11918"/>
    <cellStyle name="20% - Accent4 13 3 4 3" xfId="11919"/>
    <cellStyle name="20% - Accent4 13 3 5" xfId="11920"/>
    <cellStyle name="20% - Accent4 13 3 5 2" xfId="11921"/>
    <cellStyle name="20% - Accent4 13 3 5 2 2" xfId="11922"/>
    <cellStyle name="20% - Accent4 13 3 5 3" xfId="11923"/>
    <cellStyle name="20% - Accent4 13 3 6" xfId="11924"/>
    <cellStyle name="20% - Accent4 13 3 6 2" xfId="11925"/>
    <cellStyle name="20% - Accent4 13 3 6 2 2" xfId="11926"/>
    <cellStyle name="20% - Accent4 13 3 6 3" xfId="11927"/>
    <cellStyle name="20% - Accent4 13 3 7" xfId="11928"/>
    <cellStyle name="20% - Accent4 13 3 7 2" xfId="11929"/>
    <cellStyle name="20% - Accent4 13 3 8" xfId="11930"/>
    <cellStyle name="20% - Accent4 13 4" xfId="11931"/>
    <cellStyle name="20% - Accent4 13 4 2" xfId="11932"/>
    <cellStyle name="20% - Accent4 13 4 2 2" xfId="11933"/>
    <cellStyle name="20% - Accent4 13 4 2 2 2" xfId="11934"/>
    <cellStyle name="20% - Accent4 13 4 2 2 2 2" xfId="11935"/>
    <cellStyle name="20% - Accent4 13 4 2 2 3" xfId="11936"/>
    <cellStyle name="20% - Accent4 13 4 2 3" xfId="11937"/>
    <cellStyle name="20% - Accent4 13 4 2 3 2" xfId="11938"/>
    <cellStyle name="20% - Accent4 13 4 2 3 2 2" xfId="11939"/>
    <cellStyle name="20% - Accent4 13 4 2 3 3" xfId="11940"/>
    <cellStyle name="20% - Accent4 13 4 2 4" xfId="11941"/>
    <cellStyle name="20% - Accent4 13 4 2 4 2" xfId="11942"/>
    <cellStyle name="20% - Accent4 13 4 2 5" xfId="11943"/>
    <cellStyle name="20% - Accent4 13 4 3" xfId="11944"/>
    <cellStyle name="20% - Accent4 13 4 3 2" xfId="11945"/>
    <cellStyle name="20% - Accent4 13 4 3 2 2" xfId="11946"/>
    <cellStyle name="20% - Accent4 13 4 3 3" xfId="11947"/>
    <cellStyle name="20% - Accent4 13 4 4" xfId="11948"/>
    <cellStyle name="20% - Accent4 13 4 4 2" xfId="11949"/>
    <cellStyle name="20% - Accent4 13 4 4 2 2" xfId="11950"/>
    <cellStyle name="20% - Accent4 13 4 4 3" xfId="11951"/>
    <cellStyle name="20% - Accent4 13 4 5" xfId="11952"/>
    <cellStyle name="20% - Accent4 13 4 5 2" xfId="11953"/>
    <cellStyle name="20% - Accent4 13 4 6" xfId="11954"/>
    <cellStyle name="20% - Accent4 13 5" xfId="11955"/>
    <cellStyle name="20% - Accent4 13 5 2" xfId="11956"/>
    <cellStyle name="20% - Accent4 13 5 2 2" xfId="11957"/>
    <cellStyle name="20% - Accent4 13 5 2 2 2" xfId="11958"/>
    <cellStyle name="20% - Accent4 13 5 2 3" xfId="11959"/>
    <cellStyle name="20% - Accent4 13 5 3" xfId="11960"/>
    <cellStyle name="20% - Accent4 13 5 3 2" xfId="11961"/>
    <cellStyle name="20% - Accent4 13 5 3 2 2" xfId="11962"/>
    <cellStyle name="20% - Accent4 13 5 3 3" xfId="11963"/>
    <cellStyle name="20% - Accent4 13 5 4" xfId="11964"/>
    <cellStyle name="20% - Accent4 13 5 4 2" xfId="11965"/>
    <cellStyle name="20% - Accent4 13 5 5" xfId="11966"/>
    <cellStyle name="20% - Accent4 13 6" xfId="11967"/>
    <cellStyle name="20% - Accent4 13 6 2" xfId="11968"/>
    <cellStyle name="20% - Accent4 13 6 2 2" xfId="11969"/>
    <cellStyle name="20% - Accent4 13 6 3" xfId="11970"/>
    <cellStyle name="20% - Accent4 13 7" xfId="11971"/>
    <cellStyle name="20% - Accent4 13 7 2" xfId="11972"/>
    <cellStyle name="20% - Accent4 13 7 2 2" xfId="11973"/>
    <cellStyle name="20% - Accent4 13 7 3" xfId="11974"/>
    <cellStyle name="20% - Accent4 13 8" xfId="11975"/>
    <cellStyle name="20% - Accent4 13 8 2" xfId="11976"/>
    <cellStyle name="20% - Accent4 13 8 2 2" xfId="11977"/>
    <cellStyle name="20% - Accent4 13 8 3" xfId="11978"/>
    <cellStyle name="20% - Accent4 13 9" xfId="11979"/>
    <cellStyle name="20% - Accent4 13 9 2" xfId="11980"/>
    <cellStyle name="20% - Accent4 130" xfId="11981"/>
    <cellStyle name="20% - Accent4 131" xfId="11982"/>
    <cellStyle name="20% - Accent4 132" xfId="11983"/>
    <cellStyle name="20% - Accent4 133" xfId="11984"/>
    <cellStyle name="20% - Accent4 134" xfId="11985"/>
    <cellStyle name="20% - Accent4 135" xfId="11986"/>
    <cellStyle name="20% - Accent4 136" xfId="11987"/>
    <cellStyle name="20% - Accent4 137" xfId="11988"/>
    <cellStyle name="20% - Accent4 138" xfId="11989"/>
    <cellStyle name="20% - Accent4 139" xfId="11990"/>
    <cellStyle name="20% - Accent4 14" xfId="11991"/>
    <cellStyle name="20% - Accent4 14 2" xfId="11992"/>
    <cellStyle name="20% - Accent4 14 2 2" xfId="11993"/>
    <cellStyle name="20% - Accent4 14 2 2 2" xfId="11994"/>
    <cellStyle name="20% - Accent4 14 2 2 2 2" xfId="11995"/>
    <cellStyle name="20% - Accent4 14 2 2 2 2 2" xfId="11996"/>
    <cellStyle name="20% - Accent4 14 2 2 2 2 2 2" xfId="11997"/>
    <cellStyle name="20% - Accent4 14 2 2 2 2 3" xfId="11998"/>
    <cellStyle name="20% - Accent4 14 2 2 2 3" xfId="11999"/>
    <cellStyle name="20% - Accent4 14 2 2 2 3 2" xfId="12000"/>
    <cellStyle name="20% - Accent4 14 2 2 2 3 2 2" xfId="12001"/>
    <cellStyle name="20% - Accent4 14 2 2 2 3 3" xfId="12002"/>
    <cellStyle name="20% - Accent4 14 2 2 2 4" xfId="12003"/>
    <cellStyle name="20% - Accent4 14 2 2 2 4 2" xfId="12004"/>
    <cellStyle name="20% - Accent4 14 2 2 2 5" xfId="12005"/>
    <cellStyle name="20% - Accent4 14 2 2 3" xfId="12006"/>
    <cellStyle name="20% - Accent4 14 2 2 3 2" xfId="12007"/>
    <cellStyle name="20% - Accent4 14 2 2 3 2 2" xfId="12008"/>
    <cellStyle name="20% - Accent4 14 2 2 3 3" xfId="12009"/>
    <cellStyle name="20% - Accent4 14 2 2 4" xfId="12010"/>
    <cellStyle name="20% - Accent4 14 2 2 4 2" xfId="12011"/>
    <cellStyle name="20% - Accent4 14 2 2 4 2 2" xfId="12012"/>
    <cellStyle name="20% - Accent4 14 2 2 4 3" xfId="12013"/>
    <cellStyle name="20% - Accent4 14 2 2 5" xfId="12014"/>
    <cellStyle name="20% - Accent4 14 2 2 5 2" xfId="12015"/>
    <cellStyle name="20% - Accent4 14 2 2 6" xfId="12016"/>
    <cellStyle name="20% - Accent4 14 2 3" xfId="12017"/>
    <cellStyle name="20% - Accent4 14 2 3 2" xfId="12018"/>
    <cellStyle name="20% - Accent4 14 2 3 2 2" xfId="12019"/>
    <cellStyle name="20% - Accent4 14 2 3 2 2 2" xfId="12020"/>
    <cellStyle name="20% - Accent4 14 2 3 2 3" xfId="12021"/>
    <cellStyle name="20% - Accent4 14 2 3 3" xfId="12022"/>
    <cellStyle name="20% - Accent4 14 2 3 3 2" xfId="12023"/>
    <cellStyle name="20% - Accent4 14 2 3 3 2 2" xfId="12024"/>
    <cellStyle name="20% - Accent4 14 2 3 3 3" xfId="12025"/>
    <cellStyle name="20% - Accent4 14 2 3 4" xfId="12026"/>
    <cellStyle name="20% - Accent4 14 2 3 4 2" xfId="12027"/>
    <cellStyle name="20% - Accent4 14 2 3 5" xfId="12028"/>
    <cellStyle name="20% - Accent4 14 2 4" xfId="12029"/>
    <cellStyle name="20% - Accent4 14 2 4 2" xfId="12030"/>
    <cellStyle name="20% - Accent4 14 2 4 2 2" xfId="12031"/>
    <cellStyle name="20% - Accent4 14 2 4 3" xfId="12032"/>
    <cellStyle name="20% - Accent4 14 2 5" xfId="12033"/>
    <cellStyle name="20% - Accent4 14 2 5 2" xfId="12034"/>
    <cellStyle name="20% - Accent4 14 2 5 2 2" xfId="12035"/>
    <cellStyle name="20% - Accent4 14 2 5 3" xfId="12036"/>
    <cellStyle name="20% - Accent4 14 2 6" xfId="12037"/>
    <cellStyle name="20% - Accent4 14 2 6 2" xfId="12038"/>
    <cellStyle name="20% - Accent4 14 2 6 2 2" xfId="12039"/>
    <cellStyle name="20% - Accent4 14 2 6 3" xfId="12040"/>
    <cellStyle name="20% - Accent4 14 2 7" xfId="12041"/>
    <cellStyle name="20% - Accent4 14 2 7 2" xfId="12042"/>
    <cellStyle name="20% - Accent4 14 2 8" xfId="12043"/>
    <cellStyle name="20% - Accent4 14 3" xfId="12044"/>
    <cellStyle name="20% - Accent4 14 3 2" xfId="12045"/>
    <cellStyle name="20% - Accent4 14 3 2 2" xfId="12046"/>
    <cellStyle name="20% - Accent4 14 3 2 2 2" xfId="12047"/>
    <cellStyle name="20% - Accent4 14 3 2 2 2 2" xfId="12048"/>
    <cellStyle name="20% - Accent4 14 3 2 2 3" xfId="12049"/>
    <cellStyle name="20% - Accent4 14 3 2 3" xfId="12050"/>
    <cellStyle name="20% - Accent4 14 3 2 3 2" xfId="12051"/>
    <cellStyle name="20% - Accent4 14 3 2 3 2 2" xfId="12052"/>
    <cellStyle name="20% - Accent4 14 3 2 3 3" xfId="12053"/>
    <cellStyle name="20% - Accent4 14 3 2 4" xfId="12054"/>
    <cellStyle name="20% - Accent4 14 3 2 4 2" xfId="12055"/>
    <cellStyle name="20% - Accent4 14 3 2 5" xfId="12056"/>
    <cellStyle name="20% - Accent4 14 3 3" xfId="12057"/>
    <cellStyle name="20% - Accent4 14 3 3 2" xfId="12058"/>
    <cellStyle name="20% - Accent4 14 3 3 2 2" xfId="12059"/>
    <cellStyle name="20% - Accent4 14 3 3 3" xfId="12060"/>
    <cellStyle name="20% - Accent4 14 3 4" xfId="12061"/>
    <cellStyle name="20% - Accent4 14 3 4 2" xfId="12062"/>
    <cellStyle name="20% - Accent4 14 3 4 2 2" xfId="12063"/>
    <cellStyle name="20% - Accent4 14 3 4 3" xfId="12064"/>
    <cellStyle name="20% - Accent4 14 3 5" xfId="12065"/>
    <cellStyle name="20% - Accent4 14 3 5 2" xfId="12066"/>
    <cellStyle name="20% - Accent4 14 3 6" xfId="12067"/>
    <cellStyle name="20% - Accent4 14 4" xfId="12068"/>
    <cellStyle name="20% - Accent4 14 4 2" xfId="12069"/>
    <cellStyle name="20% - Accent4 14 4 2 2" xfId="12070"/>
    <cellStyle name="20% - Accent4 14 4 2 2 2" xfId="12071"/>
    <cellStyle name="20% - Accent4 14 4 2 3" xfId="12072"/>
    <cellStyle name="20% - Accent4 14 4 3" xfId="12073"/>
    <cellStyle name="20% - Accent4 14 4 3 2" xfId="12074"/>
    <cellStyle name="20% - Accent4 14 4 3 2 2" xfId="12075"/>
    <cellStyle name="20% - Accent4 14 4 3 3" xfId="12076"/>
    <cellStyle name="20% - Accent4 14 4 4" xfId="12077"/>
    <cellStyle name="20% - Accent4 14 4 4 2" xfId="12078"/>
    <cellStyle name="20% - Accent4 14 4 5" xfId="12079"/>
    <cellStyle name="20% - Accent4 14 5" xfId="12080"/>
    <cellStyle name="20% - Accent4 14 5 2" xfId="12081"/>
    <cellStyle name="20% - Accent4 14 5 2 2" xfId="12082"/>
    <cellStyle name="20% - Accent4 14 5 3" xfId="12083"/>
    <cellStyle name="20% - Accent4 14 6" xfId="12084"/>
    <cellStyle name="20% - Accent4 14 6 2" xfId="12085"/>
    <cellStyle name="20% - Accent4 14 6 2 2" xfId="12086"/>
    <cellStyle name="20% - Accent4 14 6 3" xfId="12087"/>
    <cellStyle name="20% - Accent4 14 7" xfId="12088"/>
    <cellStyle name="20% - Accent4 14 7 2" xfId="12089"/>
    <cellStyle name="20% - Accent4 14 7 2 2" xfId="12090"/>
    <cellStyle name="20% - Accent4 14 7 3" xfId="12091"/>
    <cellStyle name="20% - Accent4 14 8" xfId="12092"/>
    <cellStyle name="20% - Accent4 14 8 2" xfId="12093"/>
    <cellStyle name="20% - Accent4 14 9" xfId="12094"/>
    <cellStyle name="20% - Accent4 140" xfId="12095"/>
    <cellStyle name="20% - Accent4 141" xfId="12096"/>
    <cellStyle name="20% - Accent4 142" xfId="12097"/>
    <cellStyle name="20% - Accent4 143" xfId="12098"/>
    <cellStyle name="20% - Accent4 144" xfId="12099"/>
    <cellStyle name="20% - Accent4 145" xfId="12100"/>
    <cellStyle name="20% - Accent4 146" xfId="12101"/>
    <cellStyle name="20% - Accent4 147" xfId="12102"/>
    <cellStyle name="20% - Accent4 148" xfId="12103"/>
    <cellStyle name="20% - Accent4 149" xfId="12104"/>
    <cellStyle name="20% - Accent4 15" xfId="12105"/>
    <cellStyle name="20% - Accent4 15 2" xfId="12106"/>
    <cellStyle name="20% - Accent4 15 2 2" xfId="12107"/>
    <cellStyle name="20% - Accent4 15 2 2 2" xfId="12108"/>
    <cellStyle name="20% - Accent4 15 2 2 2 2" xfId="12109"/>
    <cellStyle name="20% - Accent4 15 2 2 2 2 2" xfId="12110"/>
    <cellStyle name="20% - Accent4 15 2 2 2 2 2 2" xfId="12111"/>
    <cellStyle name="20% - Accent4 15 2 2 2 2 3" xfId="12112"/>
    <cellStyle name="20% - Accent4 15 2 2 2 3" xfId="12113"/>
    <cellStyle name="20% - Accent4 15 2 2 2 3 2" xfId="12114"/>
    <cellStyle name="20% - Accent4 15 2 2 2 3 2 2" xfId="12115"/>
    <cellStyle name="20% - Accent4 15 2 2 2 3 3" xfId="12116"/>
    <cellStyle name="20% - Accent4 15 2 2 2 4" xfId="12117"/>
    <cellStyle name="20% - Accent4 15 2 2 2 4 2" xfId="12118"/>
    <cellStyle name="20% - Accent4 15 2 2 2 5" xfId="12119"/>
    <cellStyle name="20% - Accent4 15 2 2 3" xfId="12120"/>
    <cellStyle name="20% - Accent4 15 2 2 3 2" xfId="12121"/>
    <cellStyle name="20% - Accent4 15 2 2 3 2 2" xfId="12122"/>
    <cellStyle name="20% - Accent4 15 2 2 3 3" xfId="12123"/>
    <cellStyle name="20% - Accent4 15 2 2 4" xfId="12124"/>
    <cellStyle name="20% - Accent4 15 2 2 4 2" xfId="12125"/>
    <cellStyle name="20% - Accent4 15 2 2 4 2 2" xfId="12126"/>
    <cellStyle name="20% - Accent4 15 2 2 4 3" xfId="12127"/>
    <cellStyle name="20% - Accent4 15 2 2 5" xfId="12128"/>
    <cellStyle name="20% - Accent4 15 2 2 5 2" xfId="12129"/>
    <cellStyle name="20% - Accent4 15 2 2 6" xfId="12130"/>
    <cellStyle name="20% - Accent4 15 2 3" xfId="12131"/>
    <cellStyle name="20% - Accent4 15 2 3 2" xfId="12132"/>
    <cellStyle name="20% - Accent4 15 2 3 2 2" xfId="12133"/>
    <cellStyle name="20% - Accent4 15 2 3 2 2 2" xfId="12134"/>
    <cellStyle name="20% - Accent4 15 2 3 2 3" xfId="12135"/>
    <cellStyle name="20% - Accent4 15 2 3 3" xfId="12136"/>
    <cellStyle name="20% - Accent4 15 2 3 3 2" xfId="12137"/>
    <cellStyle name="20% - Accent4 15 2 3 3 2 2" xfId="12138"/>
    <cellStyle name="20% - Accent4 15 2 3 3 3" xfId="12139"/>
    <cellStyle name="20% - Accent4 15 2 3 4" xfId="12140"/>
    <cellStyle name="20% - Accent4 15 2 3 4 2" xfId="12141"/>
    <cellStyle name="20% - Accent4 15 2 3 5" xfId="12142"/>
    <cellStyle name="20% - Accent4 15 2 4" xfId="12143"/>
    <cellStyle name="20% - Accent4 15 2 4 2" xfId="12144"/>
    <cellStyle name="20% - Accent4 15 2 4 2 2" xfId="12145"/>
    <cellStyle name="20% - Accent4 15 2 4 3" xfId="12146"/>
    <cellStyle name="20% - Accent4 15 2 5" xfId="12147"/>
    <cellStyle name="20% - Accent4 15 2 5 2" xfId="12148"/>
    <cellStyle name="20% - Accent4 15 2 5 2 2" xfId="12149"/>
    <cellStyle name="20% - Accent4 15 2 5 3" xfId="12150"/>
    <cellStyle name="20% - Accent4 15 2 6" xfId="12151"/>
    <cellStyle name="20% - Accent4 15 2 6 2" xfId="12152"/>
    <cellStyle name="20% - Accent4 15 2 6 2 2" xfId="12153"/>
    <cellStyle name="20% - Accent4 15 2 6 3" xfId="12154"/>
    <cellStyle name="20% - Accent4 15 2 7" xfId="12155"/>
    <cellStyle name="20% - Accent4 15 2 7 2" xfId="12156"/>
    <cellStyle name="20% - Accent4 15 2 8" xfId="12157"/>
    <cellStyle name="20% - Accent4 15 3" xfId="12158"/>
    <cellStyle name="20% - Accent4 15 3 2" xfId="12159"/>
    <cellStyle name="20% - Accent4 15 3 2 2" xfId="12160"/>
    <cellStyle name="20% - Accent4 15 3 2 2 2" xfId="12161"/>
    <cellStyle name="20% - Accent4 15 3 2 2 2 2" xfId="12162"/>
    <cellStyle name="20% - Accent4 15 3 2 2 3" xfId="12163"/>
    <cellStyle name="20% - Accent4 15 3 2 3" xfId="12164"/>
    <cellStyle name="20% - Accent4 15 3 2 3 2" xfId="12165"/>
    <cellStyle name="20% - Accent4 15 3 2 3 2 2" xfId="12166"/>
    <cellStyle name="20% - Accent4 15 3 2 3 3" xfId="12167"/>
    <cellStyle name="20% - Accent4 15 3 2 4" xfId="12168"/>
    <cellStyle name="20% - Accent4 15 3 2 4 2" xfId="12169"/>
    <cellStyle name="20% - Accent4 15 3 2 5" xfId="12170"/>
    <cellStyle name="20% - Accent4 15 3 3" xfId="12171"/>
    <cellStyle name="20% - Accent4 15 3 3 2" xfId="12172"/>
    <cellStyle name="20% - Accent4 15 3 3 2 2" xfId="12173"/>
    <cellStyle name="20% - Accent4 15 3 3 3" xfId="12174"/>
    <cellStyle name="20% - Accent4 15 3 4" xfId="12175"/>
    <cellStyle name="20% - Accent4 15 3 4 2" xfId="12176"/>
    <cellStyle name="20% - Accent4 15 3 4 2 2" xfId="12177"/>
    <cellStyle name="20% - Accent4 15 3 4 3" xfId="12178"/>
    <cellStyle name="20% - Accent4 15 3 5" xfId="12179"/>
    <cellStyle name="20% - Accent4 15 3 5 2" xfId="12180"/>
    <cellStyle name="20% - Accent4 15 3 6" xfId="12181"/>
    <cellStyle name="20% - Accent4 15 4" xfId="12182"/>
    <cellStyle name="20% - Accent4 15 4 2" xfId="12183"/>
    <cellStyle name="20% - Accent4 15 4 2 2" xfId="12184"/>
    <cellStyle name="20% - Accent4 15 4 2 2 2" xfId="12185"/>
    <cellStyle name="20% - Accent4 15 4 2 3" xfId="12186"/>
    <cellStyle name="20% - Accent4 15 4 3" xfId="12187"/>
    <cellStyle name="20% - Accent4 15 4 3 2" xfId="12188"/>
    <cellStyle name="20% - Accent4 15 4 3 2 2" xfId="12189"/>
    <cellStyle name="20% - Accent4 15 4 3 3" xfId="12190"/>
    <cellStyle name="20% - Accent4 15 4 4" xfId="12191"/>
    <cellStyle name="20% - Accent4 15 4 4 2" xfId="12192"/>
    <cellStyle name="20% - Accent4 15 4 5" xfId="12193"/>
    <cellStyle name="20% - Accent4 15 5" xfId="12194"/>
    <cellStyle name="20% - Accent4 15 5 2" xfId="12195"/>
    <cellStyle name="20% - Accent4 15 5 2 2" xfId="12196"/>
    <cellStyle name="20% - Accent4 15 5 3" xfId="12197"/>
    <cellStyle name="20% - Accent4 15 6" xfId="12198"/>
    <cellStyle name="20% - Accent4 15 6 2" xfId="12199"/>
    <cellStyle name="20% - Accent4 15 6 2 2" xfId="12200"/>
    <cellStyle name="20% - Accent4 15 6 3" xfId="12201"/>
    <cellStyle name="20% - Accent4 15 7" xfId="12202"/>
    <cellStyle name="20% - Accent4 15 7 2" xfId="12203"/>
    <cellStyle name="20% - Accent4 15 7 2 2" xfId="12204"/>
    <cellStyle name="20% - Accent4 15 7 3" xfId="12205"/>
    <cellStyle name="20% - Accent4 15 8" xfId="12206"/>
    <cellStyle name="20% - Accent4 15 8 2" xfId="12207"/>
    <cellStyle name="20% - Accent4 15 9" xfId="12208"/>
    <cellStyle name="20% - Accent4 150" xfId="12209"/>
    <cellStyle name="20% - Accent4 151" xfId="12210"/>
    <cellStyle name="20% - Accent4 152" xfId="12211"/>
    <cellStyle name="20% - Accent4 153" xfId="12212"/>
    <cellStyle name="20% - Accent4 154" xfId="12213"/>
    <cellStyle name="20% - Accent4 155" xfId="12214"/>
    <cellStyle name="20% - Accent4 156" xfId="12215"/>
    <cellStyle name="20% - Accent4 157" xfId="12216"/>
    <cellStyle name="20% - Accent4 158" xfId="12217"/>
    <cellStyle name="20% - Accent4 159" xfId="12218"/>
    <cellStyle name="20% - Accent4 16" xfId="12219"/>
    <cellStyle name="20% - Accent4 16 2" xfId="12220"/>
    <cellStyle name="20% - Accent4 16 2 2" xfId="12221"/>
    <cellStyle name="20% - Accent4 16 2 2 2" xfId="12222"/>
    <cellStyle name="20% - Accent4 16 2 2 2 2" xfId="12223"/>
    <cellStyle name="20% - Accent4 16 2 2 2 2 2" xfId="12224"/>
    <cellStyle name="20% - Accent4 16 2 2 2 3" xfId="12225"/>
    <cellStyle name="20% - Accent4 16 2 2 3" xfId="12226"/>
    <cellStyle name="20% - Accent4 16 2 2 3 2" xfId="12227"/>
    <cellStyle name="20% - Accent4 16 2 2 3 2 2" xfId="12228"/>
    <cellStyle name="20% - Accent4 16 2 2 3 3" xfId="12229"/>
    <cellStyle name="20% - Accent4 16 2 2 4" xfId="12230"/>
    <cellStyle name="20% - Accent4 16 2 2 4 2" xfId="12231"/>
    <cellStyle name="20% - Accent4 16 2 2 5" xfId="12232"/>
    <cellStyle name="20% - Accent4 16 2 3" xfId="12233"/>
    <cellStyle name="20% - Accent4 16 2 3 2" xfId="12234"/>
    <cellStyle name="20% - Accent4 16 2 3 2 2" xfId="12235"/>
    <cellStyle name="20% - Accent4 16 2 3 3" xfId="12236"/>
    <cellStyle name="20% - Accent4 16 2 4" xfId="12237"/>
    <cellStyle name="20% - Accent4 16 2 4 2" xfId="12238"/>
    <cellStyle name="20% - Accent4 16 2 4 2 2" xfId="12239"/>
    <cellStyle name="20% - Accent4 16 2 4 3" xfId="12240"/>
    <cellStyle name="20% - Accent4 16 2 5" xfId="12241"/>
    <cellStyle name="20% - Accent4 16 2 5 2" xfId="12242"/>
    <cellStyle name="20% - Accent4 16 2 5 2 2" xfId="12243"/>
    <cellStyle name="20% - Accent4 16 2 5 3" xfId="12244"/>
    <cellStyle name="20% - Accent4 16 2 6" xfId="12245"/>
    <cellStyle name="20% - Accent4 16 2 6 2" xfId="12246"/>
    <cellStyle name="20% - Accent4 16 2 7" xfId="12247"/>
    <cellStyle name="20% - Accent4 16 3" xfId="12248"/>
    <cellStyle name="20% - Accent4 16 3 2" xfId="12249"/>
    <cellStyle name="20% - Accent4 16 3 2 2" xfId="12250"/>
    <cellStyle name="20% - Accent4 16 3 2 2 2" xfId="12251"/>
    <cellStyle name="20% - Accent4 16 3 2 3" xfId="12252"/>
    <cellStyle name="20% - Accent4 16 3 3" xfId="12253"/>
    <cellStyle name="20% - Accent4 16 3 3 2" xfId="12254"/>
    <cellStyle name="20% - Accent4 16 3 3 2 2" xfId="12255"/>
    <cellStyle name="20% - Accent4 16 3 3 3" xfId="12256"/>
    <cellStyle name="20% - Accent4 16 3 4" xfId="12257"/>
    <cellStyle name="20% - Accent4 16 3 4 2" xfId="12258"/>
    <cellStyle name="20% - Accent4 16 3 5" xfId="12259"/>
    <cellStyle name="20% - Accent4 16 4" xfId="12260"/>
    <cellStyle name="20% - Accent4 16 4 2" xfId="12261"/>
    <cellStyle name="20% - Accent4 16 4 2 2" xfId="12262"/>
    <cellStyle name="20% - Accent4 16 4 3" xfId="12263"/>
    <cellStyle name="20% - Accent4 16 5" xfId="12264"/>
    <cellStyle name="20% - Accent4 16 5 2" xfId="12265"/>
    <cellStyle name="20% - Accent4 16 5 2 2" xfId="12266"/>
    <cellStyle name="20% - Accent4 16 5 3" xfId="12267"/>
    <cellStyle name="20% - Accent4 16 6" xfId="12268"/>
    <cellStyle name="20% - Accent4 16 6 2" xfId="12269"/>
    <cellStyle name="20% - Accent4 16 6 2 2" xfId="12270"/>
    <cellStyle name="20% - Accent4 16 6 3" xfId="12271"/>
    <cellStyle name="20% - Accent4 16 7" xfId="12272"/>
    <cellStyle name="20% - Accent4 16 7 2" xfId="12273"/>
    <cellStyle name="20% - Accent4 16 8" xfId="12274"/>
    <cellStyle name="20% - Accent4 160" xfId="12275"/>
    <cellStyle name="20% - Accent4 161" xfId="12276"/>
    <cellStyle name="20% - Accent4 162" xfId="12277"/>
    <cellStyle name="20% - Accent4 163" xfId="12278"/>
    <cellStyle name="20% - Accent4 164" xfId="12279"/>
    <cellStyle name="20% - Accent4 165" xfId="12280"/>
    <cellStyle name="20% - Accent4 166" xfId="12281"/>
    <cellStyle name="20% - Accent4 167" xfId="12282"/>
    <cellStyle name="20% - Accent4 168" xfId="12283"/>
    <cellStyle name="20% - Accent4 169" xfId="12284"/>
    <cellStyle name="20% - Accent4 17" xfId="12285"/>
    <cellStyle name="20% - Accent4 17 2" xfId="12286"/>
    <cellStyle name="20% - Accent4 17 2 2" xfId="12287"/>
    <cellStyle name="20% - Accent4 17 2 2 2" xfId="12288"/>
    <cellStyle name="20% - Accent4 17 2 2 2 2" xfId="12289"/>
    <cellStyle name="20% - Accent4 17 2 2 2 2 2" xfId="12290"/>
    <cellStyle name="20% - Accent4 17 2 2 2 3" xfId="12291"/>
    <cellStyle name="20% - Accent4 17 2 2 3" xfId="12292"/>
    <cellStyle name="20% - Accent4 17 2 2 3 2" xfId="12293"/>
    <cellStyle name="20% - Accent4 17 2 2 3 2 2" xfId="12294"/>
    <cellStyle name="20% - Accent4 17 2 2 3 3" xfId="12295"/>
    <cellStyle name="20% - Accent4 17 2 2 4" xfId="12296"/>
    <cellStyle name="20% - Accent4 17 2 2 4 2" xfId="12297"/>
    <cellStyle name="20% - Accent4 17 2 2 5" xfId="12298"/>
    <cellStyle name="20% - Accent4 17 2 3" xfId="12299"/>
    <cellStyle name="20% - Accent4 17 2 3 2" xfId="12300"/>
    <cellStyle name="20% - Accent4 17 2 3 2 2" xfId="12301"/>
    <cellStyle name="20% - Accent4 17 2 3 3" xfId="12302"/>
    <cellStyle name="20% - Accent4 17 2 4" xfId="12303"/>
    <cellStyle name="20% - Accent4 17 2 4 2" xfId="12304"/>
    <cellStyle name="20% - Accent4 17 2 4 2 2" xfId="12305"/>
    <cellStyle name="20% - Accent4 17 2 4 3" xfId="12306"/>
    <cellStyle name="20% - Accent4 17 2 5" xfId="12307"/>
    <cellStyle name="20% - Accent4 17 2 5 2" xfId="12308"/>
    <cellStyle name="20% - Accent4 17 2 5 2 2" xfId="12309"/>
    <cellStyle name="20% - Accent4 17 2 5 3" xfId="12310"/>
    <cellStyle name="20% - Accent4 17 2 6" xfId="12311"/>
    <cellStyle name="20% - Accent4 17 2 6 2" xfId="12312"/>
    <cellStyle name="20% - Accent4 17 2 7" xfId="12313"/>
    <cellStyle name="20% - Accent4 17 3" xfId="12314"/>
    <cellStyle name="20% - Accent4 17 3 2" xfId="12315"/>
    <cellStyle name="20% - Accent4 17 3 2 2" xfId="12316"/>
    <cellStyle name="20% - Accent4 17 3 2 2 2" xfId="12317"/>
    <cellStyle name="20% - Accent4 17 3 2 3" xfId="12318"/>
    <cellStyle name="20% - Accent4 17 3 3" xfId="12319"/>
    <cellStyle name="20% - Accent4 17 3 3 2" xfId="12320"/>
    <cellStyle name="20% - Accent4 17 3 3 2 2" xfId="12321"/>
    <cellStyle name="20% - Accent4 17 3 3 3" xfId="12322"/>
    <cellStyle name="20% - Accent4 17 3 4" xfId="12323"/>
    <cellStyle name="20% - Accent4 17 3 4 2" xfId="12324"/>
    <cellStyle name="20% - Accent4 17 3 5" xfId="12325"/>
    <cellStyle name="20% - Accent4 17 4" xfId="12326"/>
    <cellStyle name="20% - Accent4 17 4 2" xfId="12327"/>
    <cellStyle name="20% - Accent4 17 4 2 2" xfId="12328"/>
    <cellStyle name="20% - Accent4 17 4 3" xfId="12329"/>
    <cellStyle name="20% - Accent4 17 5" xfId="12330"/>
    <cellStyle name="20% - Accent4 17 5 2" xfId="12331"/>
    <cellStyle name="20% - Accent4 17 5 2 2" xfId="12332"/>
    <cellStyle name="20% - Accent4 17 5 3" xfId="12333"/>
    <cellStyle name="20% - Accent4 17 6" xfId="12334"/>
    <cellStyle name="20% - Accent4 17 6 2" xfId="12335"/>
    <cellStyle name="20% - Accent4 17 6 2 2" xfId="12336"/>
    <cellStyle name="20% - Accent4 17 6 3" xfId="12337"/>
    <cellStyle name="20% - Accent4 17 7" xfId="12338"/>
    <cellStyle name="20% - Accent4 17 7 2" xfId="12339"/>
    <cellStyle name="20% - Accent4 17 8" xfId="12340"/>
    <cellStyle name="20% - Accent4 170" xfId="12341"/>
    <cellStyle name="20% - Accent4 171" xfId="52356"/>
    <cellStyle name="20% - Accent4 172" xfId="52367"/>
    <cellStyle name="20% - Accent4 173" xfId="52541"/>
    <cellStyle name="20% - Accent4 174" xfId="52542"/>
    <cellStyle name="20% - Accent4 18" xfId="12342"/>
    <cellStyle name="20% - Accent4 18 2" xfId="12343"/>
    <cellStyle name="20% - Accent4 18 2 2" xfId="12344"/>
    <cellStyle name="20% - Accent4 18 2 2 2" xfId="12345"/>
    <cellStyle name="20% - Accent4 18 2 2 2 2" xfId="12346"/>
    <cellStyle name="20% - Accent4 18 2 2 2 2 2" xfId="12347"/>
    <cellStyle name="20% - Accent4 18 2 2 2 3" xfId="12348"/>
    <cellStyle name="20% - Accent4 18 2 2 3" xfId="12349"/>
    <cellStyle name="20% - Accent4 18 2 2 3 2" xfId="12350"/>
    <cellStyle name="20% - Accent4 18 2 2 3 2 2" xfId="12351"/>
    <cellStyle name="20% - Accent4 18 2 2 3 3" xfId="12352"/>
    <cellStyle name="20% - Accent4 18 2 2 4" xfId="12353"/>
    <cellStyle name="20% - Accent4 18 2 2 4 2" xfId="12354"/>
    <cellStyle name="20% - Accent4 18 2 2 5" xfId="12355"/>
    <cellStyle name="20% - Accent4 18 2 3" xfId="12356"/>
    <cellStyle name="20% - Accent4 18 2 3 2" xfId="12357"/>
    <cellStyle name="20% - Accent4 18 2 3 2 2" xfId="12358"/>
    <cellStyle name="20% - Accent4 18 2 3 3" xfId="12359"/>
    <cellStyle name="20% - Accent4 18 2 4" xfId="12360"/>
    <cellStyle name="20% - Accent4 18 2 4 2" xfId="12361"/>
    <cellStyle name="20% - Accent4 18 2 4 2 2" xfId="12362"/>
    <cellStyle name="20% - Accent4 18 2 4 3" xfId="12363"/>
    <cellStyle name="20% - Accent4 18 2 5" xfId="12364"/>
    <cellStyle name="20% - Accent4 18 2 5 2" xfId="12365"/>
    <cellStyle name="20% - Accent4 18 2 5 2 2" xfId="12366"/>
    <cellStyle name="20% - Accent4 18 2 5 3" xfId="12367"/>
    <cellStyle name="20% - Accent4 18 2 6" xfId="12368"/>
    <cellStyle name="20% - Accent4 18 2 6 2" xfId="12369"/>
    <cellStyle name="20% - Accent4 18 2 7" xfId="12370"/>
    <cellStyle name="20% - Accent4 18 3" xfId="12371"/>
    <cellStyle name="20% - Accent4 18 3 2" xfId="12372"/>
    <cellStyle name="20% - Accent4 18 3 2 2" xfId="12373"/>
    <cellStyle name="20% - Accent4 18 3 2 2 2" xfId="12374"/>
    <cellStyle name="20% - Accent4 18 3 2 3" xfId="12375"/>
    <cellStyle name="20% - Accent4 18 3 3" xfId="12376"/>
    <cellStyle name="20% - Accent4 18 3 3 2" xfId="12377"/>
    <cellStyle name="20% - Accent4 18 3 3 2 2" xfId="12378"/>
    <cellStyle name="20% - Accent4 18 3 3 3" xfId="12379"/>
    <cellStyle name="20% - Accent4 18 3 4" xfId="12380"/>
    <cellStyle name="20% - Accent4 18 3 4 2" xfId="12381"/>
    <cellStyle name="20% - Accent4 18 3 5" xfId="12382"/>
    <cellStyle name="20% - Accent4 18 4" xfId="12383"/>
    <cellStyle name="20% - Accent4 18 4 2" xfId="12384"/>
    <cellStyle name="20% - Accent4 18 4 2 2" xfId="12385"/>
    <cellStyle name="20% - Accent4 18 4 3" xfId="12386"/>
    <cellStyle name="20% - Accent4 18 5" xfId="12387"/>
    <cellStyle name="20% - Accent4 18 5 2" xfId="12388"/>
    <cellStyle name="20% - Accent4 18 5 2 2" xfId="12389"/>
    <cellStyle name="20% - Accent4 18 5 3" xfId="12390"/>
    <cellStyle name="20% - Accent4 18 6" xfId="12391"/>
    <cellStyle name="20% - Accent4 18 6 2" xfId="12392"/>
    <cellStyle name="20% - Accent4 18 6 2 2" xfId="12393"/>
    <cellStyle name="20% - Accent4 18 6 3" xfId="12394"/>
    <cellStyle name="20% - Accent4 18 7" xfId="12395"/>
    <cellStyle name="20% - Accent4 18 7 2" xfId="12396"/>
    <cellStyle name="20% - Accent4 18 8" xfId="12397"/>
    <cellStyle name="20% - Accent4 19" xfId="12398"/>
    <cellStyle name="20% - Accent4 19 2" xfId="12399"/>
    <cellStyle name="20% - Accent4 19 2 2" xfId="12400"/>
    <cellStyle name="20% - Accent4 19 2 2 2" xfId="12401"/>
    <cellStyle name="20% - Accent4 19 2 2 2 2" xfId="12402"/>
    <cellStyle name="20% - Accent4 19 2 2 2 2 2" xfId="12403"/>
    <cellStyle name="20% - Accent4 19 2 2 2 3" xfId="12404"/>
    <cellStyle name="20% - Accent4 19 2 2 3" xfId="12405"/>
    <cellStyle name="20% - Accent4 19 2 2 3 2" xfId="12406"/>
    <cellStyle name="20% - Accent4 19 2 2 3 2 2" xfId="12407"/>
    <cellStyle name="20% - Accent4 19 2 2 3 3" xfId="12408"/>
    <cellStyle name="20% - Accent4 19 2 2 4" xfId="12409"/>
    <cellStyle name="20% - Accent4 19 2 2 4 2" xfId="12410"/>
    <cellStyle name="20% - Accent4 19 2 2 5" xfId="12411"/>
    <cellStyle name="20% - Accent4 19 2 3" xfId="12412"/>
    <cellStyle name="20% - Accent4 19 2 3 2" xfId="12413"/>
    <cellStyle name="20% - Accent4 19 2 3 2 2" xfId="12414"/>
    <cellStyle name="20% - Accent4 19 2 3 3" xfId="12415"/>
    <cellStyle name="20% - Accent4 19 2 4" xfId="12416"/>
    <cellStyle name="20% - Accent4 19 2 4 2" xfId="12417"/>
    <cellStyle name="20% - Accent4 19 2 4 2 2" xfId="12418"/>
    <cellStyle name="20% - Accent4 19 2 4 3" xfId="12419"/>
    <cellStyle name="20% - Accent4 19 2 5" xfId="12420"/>
    <cellStyle name="20% - Accent4 19 2 5 2" xfId="12421"/>
    <cellStyle name="20% - Accent4 19 2 6" xfId="12422"/>
    <cellStyle name="20% - Accent4 19 3" xfId="12423"/>
    <cellStyle name="20% - Accent4 19 3 2" xfId="12424"/>
    <cellStyle name="20% - Accent4 19 3 2 2" xfId="12425"/>
    <cellStyle name="20% - Accent4 19 3 2 2 2" xfId="12426"/>
    <cellStyle name="20% - Accent4 19 3 2 3" xfId="12427"/>
    <cellStyle name="20% - Accent4 19 3 3" xfId="12428"/>
    <cellStyle name="20% - Accent4 19 3 3 2" xfId="12429"/>
    <cellStyle name="20% - Accent4 19 3 3 2 2" xfId="12430"/>
    <cellStyle name="20% - Accent4 19 3 3 3" xfId="12431"/>
    <cellStyle name="20% - Accent4 19 3 4" xfId="12432"/>
    <cellStyle name="20% - Accent4 19 3 4 2" xfId="12433"/>
    <cellStyle name="20% - Accent4 19 3 5" xfId="12434"/>
    <cellStyle name="20% - Accent4 19 4" xfId="12435"/>
    <cellStyle name="20% - Accent4 19 4 2" xfId="12436"/>
    <cellStyle name="20% - Accent4 19 4 2 2" xfId="12437"/>
    <cellStyle name="20% - Accent4 19 4 3" xfId="12438"/>
    <cellStyle name="20% - Accent4 19 5" xfId="12439"/>
    <cellStyle name="20% - Accent4 19 5 2" xfId="12440"/>
    <cellStyle name="20% - Accent4 19 5 2 2" xfId="12441"/>
    <cellStyle name="20% - Accent4 19 5 3" xfId="12442"/>
    <cellStyle name="20% - Accent4 19 6" xfId="12443"/>
    <cellStyle name="20% - Accent4 19 6 2" xfId="12444"/>
    <cellStyle name="20% - Accent4 19 6 2 2" xfId="12445"/>
    <cellStyle name="20% - Accent4 19 6 3" xfId="12446"/>
    <cellStyle name="20% - Accent4 19 7" xfId="12447"/>
    <cellStyle name="20% - Accent4 19 7 2" xfId="12448"/>
    <cellStyle name="20% - Accent4 19 8" xfId="12449"/>
    <cellStyle name="20% - Accent4 2" xfId="57"/>
    <cellStyle name="20% - Accent4 2 10" xfId="12451"/>
    <cellStyle name="20% - Accent4 2 10 2" xfId="12452"/>
    <cellStyle name="20% - Accent4 2 11" xfId="12453"/>
    <cellStyle name="20% - Accent4 2 12" xfId="12450"/>
    <cellStyle name="20% - Accent4 2 2" xfId="104"/>
    <cellStyle name="20% - Accent4 2 2 10" xfId="12454"/>
    <cellStyle name="20% - Accent4 2 2 2" xfId="192"/>
    <cellStyle name="20% - Accent4 2 2 2 2" xfId="368"/>
    <cellStyle name="20% - Accent4 2 2 2 2 2" xfId="12457"/>
    <cellStyle name="20% - Accent4 2 2 2 2 2 2" xfId="12458"/>
    <cellStyle name="20% - Accent4 2 2 2 2 2 2 2" xfId="12459"/>
    <cellStyle name="20% - Accent4 2 2 2 2 2 2 2 2" xfId="12460"/>
    <cellStyle name="20% - Accent4 2 2 2 2 2 2 3" xfId="12461"/>
    <cellStyle name="20% - Accent4 2 2 2 2 2 3" xfId="12462"/>
    <cellStyle name="20% - Accent4 2 2 2 2 2 3 2" xfId="12463"/>
    <cellStyle name="20% - Accent4 2 2 2 2 2 3 2 2" xfId="12464"/>
    <cellStyle name="20% - Accent4 2 2 2 2 2 3 3" xfId="12465"/>
    <cellStyle name="20% - Accent4 2 2 2 2 2 4" xfId="12466"/>
    <cellStyle name="20% - Accent4 2 2 2 2 2 4 2" xfId="12467"/>
    <cellStyle name="20% - Accent4 2 2 2 2 2 5" xfId="12468"/>
    <cellStyle name="20% - Accent4 2 2 2 2 3" xfId="12469"/>
    <cellStyle name="20% - Accent4 2 2 2 2 3 2" xfId="12470"/>
    <cellStyle name="20% - Accent4 2 2 2 2 3 2 2" xfId="12471"/>
    <cellStyle name="20% - Accent4 2 2 2 2 3 3" xfId="12472"/>
    <cellStyle name="20% - Accent4 2 2 2 2 4" xfId="12473"/>
    <cellStyle name="20% - Accent4 2 2 2 2 4 2" xfId="12474"/>
    <cellStyle name="20% - Accent4 2 2 2 2 4 2 2" xfId="12475"/>
    <cellStyle name="20% - Accent4 2 2 2 2 4 3" xfId="12476"/>
    <cellStyle name="20% - Accent4 2 2 2 2 5" xfId="12477"/>
    <cellStyle name="20% - Accent4 2 2 2 2 5 2" xfId="12478"/>
    <cellStyle name="20% - Accent4 2 2 2 2 6" xfId="12479"/>
    <cellStyle name="20% - Accent4 2 2 2 2 7" xfId="12456"/>
    <cellStyle name="20% - Accent4 2 2 2 3" xfId="12480"/>
    <cellStyle name="20% - Accent4 2 2 2 3 2" xfId="12481"/>
    <cellStyle name="20% - Accent4 2 2 2 3 2 2" xfId="12482"/>
    <cellStyle name="20% - Accent4 2 2 2 3 2 2 2" xfId="12483"/>
    <cellStyle name="20% - Accent4 2 2 2 3 2 3" xfId="12484"/>
    <cellStyle name="20% - Accent4 2 2 2 3 3" xfId="12485"/>
    <cellStyle name="20% - Accent4 2 2 2 3 3 2" xfId="12486"/>
    <cellStyle name="20% - Accent4 2 2 2 3 3 2 2" xfId="12487"/>
    <cellStyle name="20% - Accent4 2 2 2 3 3 3" xfId="12488"/>
    <cellStyle name="20% - Accent4 2 2 2 3 4" xfId="12489"/>
    <cellStyle name="20% - Accent4 2 2 2 3 4 2" xfId="12490"/>
    <cellStyle name="20% - Accent4 2 2 2 3 5" xfId="12491"/>
    <cellStyle name="20% - Accent4 2 2 2 4" xfId="12492"/>
    <cellStyle name="20% - Accent4 2 2 2 4 2" xfId="12493"/>
    <cellStyle name="20% - Accent4 2 2 2 4 2 2" xfId="12494"/>
    <cellStyle name="20% - Accent4 2 2 2 4 3" xfId="12495"/>
    <cellStyle name="20% - Accent4 2 2 2 5" xfId="12496"/>
    <cellStyle name="20% - Accent4 2 2 2 5 2" xfId="12497"/>
    <cellStyle name="20% - Accent4 2 2 2 5 2 2" xfId="12498"/>
    <cellStyle name="20% - Accent4 2 2 2 5 3" xfId="12499"/>
    <cellStyle name="20% - Accent4 2 2 2 6" xfId="12500"/>
    <cellStyle name="20% - Accent4 2 2 2 6 2" xfId="12501"/>
    <cellStyle name="20% - Accent4 2 2 2 6 2 2" xfId="12502"/>
    <cellStyle name="20% - Accent4 2 2 2 6 3" xfId="12503"/>
    <cellStyle name="20% - Accent4 2 2 2 7" xfId="12504"/>
    <cellStyle name="20% - Accent4 2 2 2 7 2" xfId="12505"/>
    <cellStyle name="20% - Accent4 2 2 2 8" xfId="12506"/>
    <cellStyle name="20% - Accent4 2 2 2 9" xfId="12455"/>
    <cellStyle name="20% - Accent4 2 2 3" xfId="280"/>
    <cellStyle name="20% - Accent4 2 2 3 2" xfId="12508"/>
    <cellStyle name="20% - Accent4 2 2 3 2 2" xfId="12509"/>
    <cellStyle name="20% - Accent4 2 2 3 2 2 2" xfId="12510"/>
    <cellStyle name="20% - Accent4 2 2 3 2 2 2 2" xfId="12511"/>
    <cellStyle name="20% - Accent4 2 2 3 2 2 3" xfId="12512"/>
    <cellStyle name="20% - Accent4 2 2 3 2 3" xfId="12513"/>
    <cellStyle name="20% - Accent4 2 2 3 2 3 2" xfId="12514"/>
    <cellStyle name="20% - Accent4 2 2 3 2 3 2 2" xfId="12515"/>
    <cellStyle name="20% - Accent4 2 2 3 2 3 3" xfId="12516"/>
    <cellStyle name="20% - Accent4 2 2 3 2 4" xfId="12517"/>
    <cellStyle name="20% - Accent4 2 2 3 2 4 2" xfId="12518"/>
    <cellStyle name="20% - Accent4 2 2 3 2 5" xfId="12519"/>
    <cellStyle name="20% - Accent4 2 2 3 3" xfId="12520"/>
    <cellStyle name="20% - Accent4 2 2 3 3 2" xfId="12521"/>
    <cellStyle name="20% - Accent4 2 2 3 3 2 2" xfId="12522"/>
    <cellStyle name="20% - Accent4 2 2 3 3 3" xfId="12523"/>
    <cellStyle name="20% - Accent4 2 2 3 4" xfId="12524"/>
    <cellStyle name="20% - Accent4 2 2 3 4 2" xfId="12525"/>
    <cellStyle name="20% - Accent4 2 2 3 4 2 2" xfId="12526"/>
    <cellStyle name="20% - Accent4 2 2 3 4 3" xfId="12527"/>
    <cellStyle name="20% - Accent4 2 2 3 5" xfId="12528"/>
    <cellStyle name="20% - Accent4 2 2 3 5 2" xfId="12529"/>
    <cellStyle name="20% - Accent4 2 2 3 6" xfId="12530"/>
    <cellStyle name="20% - Accent4 2 2 3 7" xfId="12507"/>
    <cellStyle name="20% - Accent4 2 2 4" xfId="12531"/>
    <cellStyle name="20% - Accent4 2 2 4 2" xfId="12532"/>
    <cellStyle name="20% - Accent4 2 2 4 2 2" xfId="12533"/>
    <cellStyle name="20% - Accent4 2 2 4 2 2 2" xfId="12534"/>
    <cellStyle name="20% - Accent4 2 2 4 2 3" xfId="12535"/>
    <cellStyle name="20% - Accent4 2 2 4 3" xfId="12536"/>
    <cellStyle name="20% - Accent4 2 2 4 3 2" xfId="12537"/>
    <cellStyle name="20% - Accent4 2 2 4 3 2 2" xfId="12538"/>
    <cellStyle name="20% - Accent4 2 2 4 3 3" xfId="12539"/>
    <cellStyle name="20% - Accent4 2 2 4 4" xfId="12540"/>
    <cellStyle name="20% - Accent4 2 2 4 4 2" xfId="12541"/>
    <cellStyle name="20% - Accent4 2 2 4 5" xfId="12542"/>
    <cellStyle name="20% - Accent4 2 2 5" xfId="12543"/>
    <cellStyle name="20% - Accent4 2 2 5 2" xfId="12544"/>
    <cellStyle name="20% - Accent4 2 2 5 2 2" xfId="12545"/>
    <cellStyle name="20% - Accent4 2 2 5 3" xfId="12546"/>
    <cellStyle name="20% - Accent4 2 2 6" xfId="12547"/>
    <cellStyle name="20% - Accent4 2 2 6 2" xfId="12548"/>
    <cellStyle name="20% - Accent4 2 2 6 2 2" xfId="12549"/>
    <cellStyle name="20% - Accent4 2 2 6 3" xfId="12550"/>
    <cellStyle name="20% - Accent4 2 2 7" xfId="12551"/>
    <cellStyle name="20% - Accent4 2 2 7 2" xfId="12552"/>
    <cellStyle name="20% - Accent4 2 2 7 2 2" xfId="12553"/>
    <cellStyle name="20% - Accent4 2 2 7 3" xfId="12554"/>
    <cellStyle name="20% - Accent4 2 2 8" xfId="12555"/>
    <cellStyle name="20% - Accent4 2 2 8 2" xfId="12556"/>
    <cellStyle name="20% - Accent4 2 2 9" xfId="12557"/>
    <cellStyle name="20% - Accent4 2 3" xfId="148"/>
    <cellStyle name="20% - Accent4 2 3 2" xfId="324"/>
    <cellStyle name="20% - Accent4 2 3 2 2" xfId="12560"/>
    <cellStyle name="20% - Accent4 2 3 2 2 2" xfId="12561"/>
    <cellStyle name="20% - Accent4 2 3 2 2 2 2" xfId="12562"/>
    <cellStyle name="20% - Accent4 2 3 2 2 2 2 2" xfId="12563"/>
    <cellStyle name="20% - Accent4 2 3 2 2 2 3" xfId="12564"/>
    <cellStyle name="20% - Accent4 2 3 2 2 3" xfId="12565"/>
    <cellStyle name="20% - Accent4 2 3 2 2 3 2" xfId="12566"/>
    <cellStyle name="20% - Accent4 2 3 2 2 3 2 2" xfId="12567"/>
    <cellStyle name="20% - Accent4 2 3 2 2 3 3" xfId="12568"/>
    <cellStyle name="20% - Accent4 2 3 2 2 4" xfId="12569"/>
    <cellStyle name="20% - Accent4 2 3 2 2 4 2" xfId="12570"/>
    <cellStyle name="20% - Accent4 2 3 2 2 5" xfId="12571"/>
    <cellStyle name="20% - Accent4 2 3 2 3" xfId="12572"/>
    <cellStyle name="20% - Accent4 2 3 2 3 2" xfId="12573"/>
    <cellStyle name="20% - Accent4 2 3 2 3 2 2" xfId="12574"/>
    <cellStyle name="20% - Accent4 2 3 2 3 3" xfId="12575"/>
    <cellStyle name="20% - Accent4 2 3 2 4" xfId="12576"/>
    <cellStyle name="20% - Accent4 2 3 2 4 2" xfId="12577"/>
    <cellStyle name="20% - Accent4 2 3 2 4 2 2" xfId="12578"/>
    <cellStyle name="20% - Accent4 2 3 2 4 3" xfId="12579"/>
    <cellStyle name="20% - Accent4 2 3 2 5" xfId="12580"/>
    <cellStyle name="20% - Accent4 2 3 2 5 2" xfId="12581"/>
    <cellStyle name="20% - Accent4 2 3 2 6" xfId="12582"/>
    <cellStyle name="20% - Accent4 2 3 2 7" xfId="12559"/>
    <cellStyle name="20% - Accent4 2 3 3" xfId="12583"/>
    <cellStyle name="20% - Accent4 2 3 3 2" xfId="12584"/>
    <cellStyle name="20% - Accent4 2 3 3 2 2" xfId="12585"/>
    <cellStyle name="20% - Accent4 2 3 3 2 2 2" xfId="12586"/>
    <cellStyle name="20% - Accent4 2 3 3 2 3" xfId="12587"/>
    <cellStyle name="20% - Accent4 2 3 3 3" xfId="12588"/>
    <cellStyle name="20% - Accent4 2 3 3 3 2" xfId="12589"/>
    <cellStyle name="20% - Accent4 2 3 3 3 2 2" xfId="12590"/>
    <cellStyle name="20% - Accent4 2 3 3 3 3" xfId="12591"/>
    <cellStyle name="20% - Accent4 2 3 3 4" xfId="12592"/>
    <cellStyle name="20% - Accent4 2 3 3 4 2" xfId="12593"/>
    <cellStyle name="20% - Accent4 2 3 3 5" xfId="12594"/>
    <cellStyle name="20% - Accent4 2 3 4" xfId="12595"/>
    <cellStyle name="20% - Accent4 2 3 4 2" xfId="12596"/>
    <cellStyle name="20% - Accent4 2 3 4 2 2" xfId="12597"/>
    <cellStyle name="20% - Accent4 2 3 4 3" xfId="12598"/>
    <cellStyle name="20% - Accent4 2 3 5" xfId="12599"/>
    <cellStyle name="20% - Accent4 2 3 5 2" xfId="12600"/>
    <cellStyle name="20% - Accent4 2 3 5 2 2" xfId="12601"/>
    <cellStyle name="20% - Accent4 2 3 5 3" xfId="12602"/>
    <cellStyle name="20% - Accent4 2 3 6" xfId="12603"/>
    <cellStyle name="20% - Accent4 2 3 6 2" xfId="12604"/>
    <cellStyle name="20% - Accent4 2 3 6 2 2" xfId="12605"/>
    <cellStyle name="20% - Accent4 2 3 6 3" xfId="12606"/>
    <cellStyle name="20% - Accent4 2 3 7" xfId="12607"/>
    <cellStyle name="20% - Accent4 2 3 7 2" xfId="12608"/>
    <cellStyle name="20% - Accent4 2 3 8" xfId="12609"/>
    <cellStyle name="20% - Accent4 2 3 9" xfId="12558"/>
    <cellStyle name="20% - Accent4 2 4" xfId="236"/>
    <cellStyle name="20% - Accent4 2 4 2" xfId="12611"/>
    <cellStyle name="20% - Accent4 2 4 2 2" xfId="12612"/>
    <cellStyle name="20% - Accent4 2 4 2 2 2" xfId="12613"/>
    <cellStyle name="20% - Accent4 2 4 2 2 2 2" xfId="12614"/>
    <cellStyle name="20% - Accent4 2 4 2 2 3" xfId="12615"/>
    <cellStyle name="20% - Accent4 2 4 2 3" xfId="12616"/>
    <cellStyle name="20% - Accent4 2 4 2 3 2" xfId="12617"/>
    <cellStyle name="20% - Accent4 2 4 2 3 2 2" xfId="12618"/>
    <cellStyle name="20% - Accent4 2 4 2 3 3" xfId="12619"/>
    <cellStyle name="20% - Accent4 2 4 2 4" xfId="12620"/>
    <cellStyle name="20% - Accent4 2 4 2 4 2" xfId="12621"/>
    <cellStyle name="20% - Accent4 2 4 2 5" xfId="12622"/>
    <cellStyle name="20% - Accent4 2 4 3" xfId="12623"/>
    <cellStyle name="20% - Accent4 2 4 3 2" xfId="12624"/>
    <cellStyle name="20% - Accent4 2 4 3 2 2" xfId="12625"/>
    <cellStyle name="20% - Accent4 2 4 3 3" xfId="12626"/>
    <cellStyle name="20% - Accent4 2 4 4" xfId="12627"/>
    <cellStyle name="20% - Accent4 2 4 4 2" xfId="12628"/>
    <cellStyle name="20% - Accent4 2 4 4 2 2" xfId="12629"/>
    <cellStyle name="20% - Accent4 2 4 4 3" xfId="12630"/>
    <cellStyle name="20% - Accent4 2 4 5" xfId="12631"/>
    <cellStyle name="20% - Accent4 2 4 5 2" xfId="12632"/>
    <cellStyle name="20% - Accent4 2 4 6" xfId="12633"/>
    <cellStyle name="20% - Accent4 2 4 7" xfId="12610"/>
    <cellStyle name="20% - Accent4 2 5" xfId="12634"/>
    <cellStyle name="20% - Accent4 2 5 2" xfId="12635"/>
    <cellStyle name="20% - Accent4 2 5 2 2" xfId="12636"/>
    <cellStyle name="20% - Accent4 2 5 2 2 2" xfId="12637"/>
    <cellStyle name="20% - Accent4 2 5 2 3" xfId="12638"/>
    <cellStyle name="20% - Accent4 2 5 3" xfId="12639"/>
    <cellStyle name="20% - Accent4 2 5 3 2" xfId="12640"/>
    <cellStyle name="20% - Accent4 2 5 3 2 2" xfId="12641"/>
    <cellStyle name="20% - Accent4 2 5 3 3" xfId="12642"/>
    <cellStyle name="20% - Accent4 2 5 4" xfId="12643"/>
    <cellStyle name="20% - Accent4 2 5 4 2" xfId="12644"/>
    <cellStyle name="20% - Accent4 2 5 5" xfId="12645"/>
    <cellStyle name="20% - Accent4 2 6" xfId="12646"/>
    <cellStyle name="20% - Accent4 2 6 2" xfId="12647"/>
    <cellStyle name="20% - Accent4 2 6 2 2" xfId="12648"/>
    <cellStyle name="20% - Accent4 2 6 3" xfId="12649"/>
    <cellStyle name="20% - Accent4 2 7" xfId="12650"/>
    <cellStyle name="20% - Accent4 2 7 2" xfId="12651"/>
    <cellStyle name="20% - Accent4 2 7 2 2" xfId="12652"/>
    <cellStyle name="20% - Accent4 2 7 3" xfId="12653"/>
    <cellStyle name="20% - Accent4 2 8" xfId="12654"/>
    <cellStyle name="20% - Accent4 2 8 2" xfId="12655"/>
    <cellStyle name="20% - Accent4 2 8 2 2" xfId="12656"/>
    <cellStyle name="20% - Accent4 2 8 3" xfId="12657"/>
    <cellStyle name="20% - Accent4 2 9" xfId="12658"/>
    <cellStyle name="20% - Accent4 2 9 2" xfId="12659"/>
    <cellStyle name="20% - Accent4 20" xfId="12660"/>
    <cellStyle name="20% - Accent4 20 2" xfId="12661"/>
    <cellStyle name="20% - Accent4 20 2 2" xfId="12662"/>
    <cellStyle name="20% - Accent4 20 2 2 2" xfId="12663"/>
    <cellStyle name="20% - Accent4 20 2 2 2 2" xfId="12664"/>
    <cellStyle name="20% - Accent4 20 2 2 2 2 2" xfId="12665"/>
    <cellStyle name="20% - Accent4 20 2 2 2 3" xfId="12666"/>
    <cellStyle name="20% - Accent4 20 2 2 3" xfId="12667"/>
    <cellStyle name="20% - Accent4 20 2 2 3 2" xfId="12668"/>
    <cellStyle name="20% - Accent4 20 2 2 3 2 2" xfId="12669"/>
    <cellStyle name="20% - Accent4 20 2 2 3 3" xfId="12670"/>
    <cellStyle name="20% - Accent4 20 2 2 4" xfId="12671"/>
    <cellStyle name="20% - Accent4 20 2 2 4 2" xfId="12672"/>
    <cellStyle name="20% - Accent4 20 2 2 5" xfId="12673"/>
    <cellStyle name="20% - Accent4 20 2 3" xfId="12674"/>
    <cellStyle name="20% - Accent4 20 2 3 2" xfId="12675"/>
    <cellStyle name="20% - Accent4 20 2 3 2 2" xfId="12676"/>
    <cellStyle name="20% - Accent4 20 2 3 3" xfId="12677"/>
    <cellStyle name="20% - Accent4 20 2 4" xfId="12678"/>
    <cellStyle name="20% - Accent4 20 2 4 2" xfId="12679"/>
    <cellStyle name="20% - Accent4 20 2 4 2 2" xfId="12680"/>
    <cellStyle name="20% - Accent4 20 2 4 3" xfId="12681"/>
    <cellStyle name="20% - Accent4 20 2 5" xfId="12682"/>
    <cellStyle name="20% - Accent4 20 2 5 2" xfId="12683"/>
    <cellStyle name="20% - Accent4 20 2 6" xfId="12684"/>
    <cellStyle name="20% - Accent4 20 3" xfId="12685"/>
    <cellStyle name="20% - Accent4 20 3 2" xfId="12686"/>
    <cellStyle name="20% - Accent4 20 3 2 2" xfId="12687"/>
    <cellStyle name="20% - Accent4 20 3 2 2 2" xfId="12688"/>
    <cellStyle name="20% - Accent4 20 3 2 3" xfId="12689"/>
    <cellStyle name="20% - Accent4 20 3 3" xfId="12690"/>
    <cellStyle name="20% - Accent4 20 3 3 2" xfId="12691"/>
    <cellStyle name="20% - Accent4 20 3 3 2 2" xfId="12692"/>
    <cellStyle name="20% - Accent4 20 3 3 3" xfId="12693"/>
    <cellStyle name="20% - Accent4 20 3 4" xfId="12694"/>
    <cellStyle name="20% - Accent4 20 3 4 2" xfId="12695"/>
    <cellStyle name="20% - Accent4 20 3 5" xfId="12696"/>
    <cellStyle name="20% - Accent4 20 4" xfId="12697"/>
    <cellStyle name="20% - Accent4 20 4 2" xfId="12698"/>
    <cellStyle name="20% - Accent4 20 4 2 2" xfId="12699"/>
    <cellStyle name="20% - Accent4 20 4 3" xfId="12700"/>
    <cellStyle name="20% - Accent4 20 5" xfId="12701"/>
    <cellStyle name="20% - Accent4 20 5 2" xfId="12702"/>
    <cellStyle name="20% - Accent4 20 5 2 2" xfId="12703"/>
    <cellStyle name="20% - Accent4 20 5 3" xfId="12704"/>
    <cellStyle name="20% - Accent4 20 6" xfId="12705"/>
    <cellStyle name="20% - Accent4 20 6 2" xfId="12706"/>
    <cellStyle name="20% - Accent4 20 7" xfId="12707"/>
    <cellStyle name="20% - Accent4 21" xfId="12708"/>
    <cellStyle name="20% - Accent4 21 2" xfId="12709"/>
    <cellStyle name="20% - Accent4 21 2 2" xfId="12710"/>
    <cellStyle name="20% - Accent4 21 2 2 2" xfId="12711"/>
    <cellStyle name="20% - Accent4 21 2 2 2 2" xfId="12712"/>
    <cellStyle name="20% - Accent4 21 2 2 2 2 2" xfId="12713"/>
    <cellStyle name="20% - Accent4 21 2 2 2 3" xfId="12714"/>
    <cellStyle name="20% - Accent4 21 2 2 3" xfId="12715"/>
    <cellStyle name="20% - Accent4 21 2 2 3 2" xfId="12716"/>
    <cellStyle name="20% - Accent4 21 2 2 3 2 2" xfId="12717"/>
    <cellStyle name="20% - Accent4 21 2 2 3 3" xfId="12718"/>
    <cellStyle name="20% - Accent4 21 2 2 4" xfId="12719"/>
    <cellStyle name="20% - Accent4 21 2 2 4 2" xfId="12720"/>
    <cellStyle name="20% - Accent4 21 2 2 5" xfId="12721"/>
    <cellStyle name="20% - Accent4 21 2 3" xfId="12722"/>
    <cellStyle name="20% - Accent4 21 2 3 2" xfId="12723"/>
    <cellStyle name="20% - Accent4 21 2 3 2 2" xfId="12724"/>
    <cellStyle name="20% - Accent4 21 2 3 3" xfId="12725"/>
    <cellStyle name="20% - Accent4 21 2 4" xfId="12726"/>
    <cellStyle name="20% - Accent4 21 2 4 2" xfId="12727"/>
    <cellStyle name="20% - Accent4 21 2 4 2 2" xfId="12728"/>
    <cellStyle name="20% - Accent4 21 2 4 3" xfId="12729"/>
    <cellStyle name="20% - Accent4 21 2 5" xfId="12730"/>
    <cellStyle name="20% - Accent4 21 2 5 2" xfId="12731"/>
    <cellStyle name="20% - Accent4 21 2 6" xfId="12732"/>
    <cellStyle name="20% - Accent4 21 3" xfId="12733"/>
    <cellStyle name="20% - Accent4 21 3 2" xfId="12734"/>
    <cellStyle name="20% - Accent4 21 3 2 2" xfId="12735"/>
    <cellStyle name="20% - Accent4 21 3 2 2 2" xfId="12736"/>
    <cellStyle name="20% - Accent4 21 3 2 3" xfId="12737"/>
    <cellStyle name="20% - Accent4 21 3 3" xfId="12738"/>
    <cellStyle name="20% - Accent4 21 3 3 2" xfId="12739"/>
    <cellStyle name="20% - Accent4 21 3 3 2 2" xfId="12740"/>
    <cellStyle name="20% - Accent4 21 3 3 3" xfId="12741"/>
    <cellStyle name="20% - Accent4 21 3 4" xfId="12742"/>
    <cellStyle name="20% - Accent4 21 3 4 2" xfId="12743"/>
    <cellStyle name="20% - Accent4 21 3 5" xfId="12744"/>
    <cellStyle name="20% - Accent4 21 4" xfId="12745"/>
    <cellStyle name="20% - Accent4 21 4 2" xfId="12746"/>
    <cellStyle name="20% - Accent4 21 4 2 2" xfId="12747"/>
    <cellStyle name="20% - Accent4 21 4 3" xfId="12748"/>
    <cellStyle name="20% - Accent4 21 5" xfId="12749"/>
    <cellStyle name="20% - Accent4 21 5 2" xfId="12750"/>
    <cellStyle name="20% - Accent4 21 5 2 2" xfId="12751"/>
    <cellStyle name="20% - Accent4 21 5 3" xfId="12752"/>
    <cellStyle name="20% - Accent4 21 6" xfId="12753"/>
    <cellStyle name="20% - Accent4 21 6 2" xfId="12754"/>
    <cellStyle name="20% - Accent4 21 7" xfId="12755"/>
    <cellStyle name="20% - Accent4 22" xfId="12756"/>
    <cellStyle name="20% - Accent4 22 2" xfId="12757"/>
    <cellStyle name="20% - Accent4 22 2 2" xfId="12758"/>
    <cellStyle name="20% - Accent4 22 2 2 2" xfId="12759"/>
    <cellStyle name="20% - Accent4 22 2 2 2 2" xfId="12760"/>
    <cellStyle name="20% - Accent4 22 2 2 2 2 2" xfId="12761"/>
    <cellStyle name="20% - Accent4 22 2 2 2 3" xfId="12762"/>
    <cellStyle name="20% - Accent4 22 2 2 3" xfId="12763"/>
    <cellStyle name="20% - Accent4 22 2 2 3 2" xfId="12764"/>
    <cellStyle name="20% - Accent4 22 2 2 3 2 2" xfId="12765"/>
    <cellStyle name="20% - Accent4 22 2 2 3 3" xfId="12766"/>
    <cellStyle name="20% - Accent4 22 2 2 4" xfId="12767"/>
    <cellStyle name="20% - Accent4 22 2 2 4 2" xfId="12768"/>
    <cellStyle name="20% - Accent4 22 2 2 5" xfId="12769"/>
    <cellStyle name="20% - Accent4 22 2 3" xfId="12770"/>
    <cellStyle name="20% - Accent4 22 2 3 2" xfId="12771"/>
    <cellStyle name="20% - Accent4 22 2 3 2 2" xfId="12772"/>
    <cellStyle name="20% - Accent4 22 2 3 3" xfId="12773"/>
    <cellStyle name="20% - Accent4 22 2 4" xfId="12774"/>
    <cellStyle name="20% - Accent4 22 2 4 2" xfId="12775"/>
    <cellStyle name="20% - Accent4 22 2 4 2 2" xfId="12776"/>
    <cellStyle name="20% - Accent4 22 2 4 3" xfId="12777"/>
    <cellStyle name="20% - Accent4 22 2 5" xfId="12778"/>
    <cellStyle name="20% - Accent4 22 2 5 2" xfId="12779"/>
    <cellStyle name="20% - Accent4 22 2 6" xfId="12780"/>
    <cellStyle name="20% - Accent4 22 3" xfId="12781"/>
    <cellStyle name="20% - Accent4 22 3 2" xfId="12782"/>
    <cellStyle name="20% - Accent4 22 3 2 2" xfId="12783"/>
    <cellStyle name="20% - Accent4 22 3 2 2 2" xfId="12784"/>
    <cellStyle name="20% - Accent4 22 3 2 3" xfId="12785"/>
    <cellStyle name="20% - Accent4 22 3 3" xfId="12786"/>
    <cellStyle name="20% - Accent4 22 3 3 2" xfId="12787"/>
    <cellStyle name="20% - Accent4 22 3 3 2 2" xfId="12788"/>
    <cellStyle name="20% - Accent4 22 3 3 3" xfId="12789"/>
    <cellStyle name="20% - Accent4 22 3 4" xfId="12790"/>
    <cellStyle name="20% - Accent4 22 3 4 2" xfId="12791"/>
    <cellStyle name="20% - Accent4 22 3 5" xfId="12792"/>
    <cellStyle name="20% - Accent4 22 4" xfId="12793"/>
    <cellStyle name="20% - Accent4 22 4 2" xfId="12794"/>
    <cellStyle name="20% - Accent4 22 4 2 2" xfId="12795"/>
    <cellStyle name="20% - Accent4 22 4 3" xfId="12796"/>
    <cellStyle name="20% - Accent4 22 5" xfId="12797"/>
    <cellStyle name="20% - Accent4 22 5 2" xfId="12798"/>
    <cellStyle name="20% - Accent4 22 5 2 2" xfId="12799"/>
    <cellStyle name="20% - Accent4 22 5 3" xfId="12800"/>
    <cellStyle name="20% - Accent4 22 6" xfId="12801"/>
    <cellStyle name="20% - Accent4 22 6 2" xfId="12802"/>
    <cellStyle name="20% - Accent4 22 7" xfId="12803"/>
    <cellStyle name="20% - Accent4 23" xfId="12804"/>
    <cellStyle name="20% - Accent4 23 2" xfId="12805"/>
    <cellStyle name="20% - Accent4 23 2 2" xfId="12806"/>
    <cellStyle name="20% - Accent4 23 2 2 2" xfId="12807"/>
    <cellStyle name="20% - Accent4 23 2 2 2 2" xfId="12808"/>
    <cellStyle name="20% - Accent4 23 2 2 3" xfId="12809"/>
    <cellStyle name="20% - Accent4 23 2 3" xfId="12810"/>
    <cellStyle name="20% - Accent4 23 2 3 2" xfId="12811"/>
    <cellStyle name="20% - Accent4 23 2 3 2 2" xfId="12812"/>
    <cellStyle name="20% - Accent4 23 2 3 3" xfId="12813"/>
    <cellStyle name="20% - Accent4 23 2 4" xfId="12814"/>
    <cellStyle name="20% - Accent4 23 2 4 2" xfId="12815"/>
    <cellStyle name="20% - Accent4 23 2 5" xfId="12816"/>
    <cellStyle name="20% - Accent4 23 3" xfId="12817"/>
    <cellStyle name="20% - Accent4 23 3 2" xfId="12818"/>
    <cellStyle name="20% - Accent4 23 3 2 2" xfId="12819"/>
    <cellStyle name="20% - Accent4 23 3 3" xfId="12820"/>
    <cellStyle name="20% - Accent4 23 4" xfId="12821"/>
    <cellStyle name="20% - Accent4 23 4 2" xfId="12822"/>
    <cellStyle name="20% - Accent4 23 4 2 2" xfId="12823"/>
    <cellStyle name="20% - Accent4 23 4 3" xfId="12824"/>
    <cellStyle name="20% - Accent4 23 5" xfId="12825"/>
    <cellStyle name="20% - Accent4 23 5 2" xfId="12826"/>
    <cellStyle name="20% - Accent4 23 6" xfId="12827"/>
    <cellStyle name="20% - Accent4 24" xfId="12828"/>
    <cellStyle name="20% - Accent4 24 2" xfId="12829"/>
    <cellStyle name="20% - Accent4 24 2 2" xfId="12830"/>
    <cellStyle name="20% - Accent4 24 2 2 2" xfId="12831"/>
    <cellStyle name="20% - Accent4 24 2 3" xfId="12832"/>
    <cellStyle name="20% - Accent4 24 3" xfId="12833"/>
    <cellStyle name="20% - Accent4 24 3 2" xfId="12834"/>
    <cellStyle name="20% - Accent4 24 3 2 2" xfId="12835"/>
    <cellStyle name="20% - Accent4 24 3 3" xfId="12836"/>
    <cellStyle name="20% - Accent4 24 4" xfId="12837"/>
    <cellStyle name="20% - Accent4 24 4 2" xfId="12838"/>
    <cellStyle name="20% - Accent4 24 5" xfId="12839"/>
    <cellStyle name="20% - Accent4 25" xfId="12840"/>
    <cellStyle name="20% - Accent4 25 2" xfId="12841"/>
    <cellStyle name="20% - Accent4 25 2 2" xfId="12842"/>
    <cellStyle name="20% - Accent4 25 2 3" xfId="12843"/>
    <cellStyle name="20% - Accent4 25 3" xfId="12844"/>
    <cellStyle name="20% - Accent4 25 3 2" xfId="12845"/>
    <cellStyle name="20% - Accent4 25 4" xfId="12846"/>
    <cellStyle name="20% - Accent4 25 5" xfId="12847"/>
    <cellStyle name="20% - Accent4 26" xfId="12848"/>
    <cellStyle name="20% - Accent4 26 2" xfId="12849"/>
    <cellStyle name="20% - Accent4 26 2 2" xfId="12850"/>
    <cellStyle name="20% - Accent4 26 2 3" xfId="12851"/>
    <cellStyle name="20% - Accent4 26 3" xfId="12852"/>
    <cellStyle name="20% - Accent4 26 3 2" xfId="12853"/>
    <cellStyle name="20% - Accent4 26 4" xfId="12854"/>
    <cellStyle name="20% - Accent4 26 5" xfId="12855"/>
    <cellStyle name="20% - Accent4 27" xfId="12856"/>
    <cellStyle name="20% - Accent4 27 2" xfId="12857"/>
    <cellStyle name="20% - Accent4 27 2 2" xfId="12858"/>
    <cellStyle name="20% - Accent4 27 2 3" xfId="12859"/>
    <cellStyle name="20% - Accent4 27 3" xfId="12860"/>
    <cellStyle name="20% - Accent4 27 3 2" xfId="12861"/>
    <cellStyle name="20% - Accent4 27 4" xfId="12862"/>
    <cellStyle name="20% - Accent4 27 5" xfId="12863"/>
    <cellStyle name="20% - Accent4 28" xfId="12864"/>
    <cellStyle name="20% - Accent4 28 2" xfId="12865"/>
    <cellStyle name="20% - Accent4 28 2 2" xfId="12866"/>
    <cellStyle name="20% - Accent4 28 3" xfId="12867"/>
    <cellStyle name="20% - Accent4 28 3 2" xfId="12868"/>
    <cellStyle name="20% - Accent4 28 4" xfId="12869"/>
    <cellStyle name="20% - Accent4 28 5" xfId="12870"/>
    <cellStyle name="20% - Accent4 29" xfId="12871"/>
    <cellStyle name="20% - Accent4 29 2" xfId="12872"/>
    <cellStyle name="20% - Accent4 29 2 2" xfId="12873"/>
    <cellStyle name="20% - Accent4 29 3" xfId="12874"/>
    <cellStyle name="20% - Accent4 29 3 2" xfId="12875"/>
    <cellStyle name="20% - Accent4 29 4" xfId="12876"/>
    <cellStyle name="20% - Accent4 29 5" xfId="12877"/>
    <cellStyle name="20% - Accent4 3" xfId="70"/>
    <cellStyle name="20% - Accent4 3 10" xfId="12879"/>
    <cellStyle name="20% - Accent4 3 10 2" xfId="12880"/>
    <cellStyle name="20% - Accent4 3 11" xfId="12881"/>
    <cellStyle name="20% - Accent4 3 12" xfId="12878"/>
    <cellStyle name="20% - Accent4 3 2" xfId="116"/>
    <cellStyle name="20% - Accent4 3 2 10" xfId="12882"/>
    <cellStyle name="20% - Accent4 3 2 2" xfId="204"/>
    <cellStyle name="20% - Accent4 3 2 2 2" xfId="380"/>
    <cellStyle name="20% - Accent4 3 2 2 2 2" xfId="12885"/>
    <cellStyle name="20% - Accent4 3 2 2 2 2 2" xfId="12886"/>
    <cellStyle name="20% - Accent4 3 2 2 2 2 2 2" xfId="12887"/>
    <cellStyle name="20% - Accent4 3 2 2 2 2 2 2 2" xfId="12888"/>
    <cellStyle name="20% - Accent4 3 2 2 2 2 2 3" xfId="12889"/>
    <cellStyle name="20% - Accent4 3 2 2 2 2 3" xfId="12890"/>
    <cellStyle name="20% - Accent4 3 2 2 2 2 3 2" xfId="12891"/>
    <cellStyle name="20% - Accent4 3 2 2 2 2 3 2 2" xfId="12892"/>
    <cellStyle name="20% - Accent4 3 2 2 2 2 3 3" xfId="12893"/>
    <cellStyle name="20% - Accent4 3 2 2 2 2 4" xfId="12894"/>
    <cellStyle name="20% - Accent4 3 2 2 2 2 4 2" xfId="12895"/>
    <cellStyle name="20% - Accent4 3 2 2 2 2 5" xfId="12896"/>
    <cellStyle name="20% - Accent4 3 2 2 2 3" xfId="12897"/>
    <cellStyle name="20% - Accent4 3 2 2 2 3 2" xfId="12898"/>
    <cellStyle name="20% - Accent4 3 2 2 2 3 2 2" xfId="12899"/>
    <cellStyle name="20% - Accent4 3 2 2 2 3 3" xfId="12900"/>
    <cellStyle name="20% - Accent4 3 2 2 2 4" xfId="12901"/>
    <cellStyle name="20% - Accent4 3 2 2 2 4 2" xfId="12902"/>
    <cellStyle name="20% - Accent4 3 2 2 2 4 2 2" xfId="12903"/>
    <cellStyle name="20% - Accent4 3 2 2 2 4 3" xfId="12904"/>
    <cellStyle name="20% - Accent4 3 2 2 2 5" xfId="12905"/>
    <cellStyle name="20% - Accent4 3 2 2 2 5 2" xfId="12906"/>
    <cellStyle name="20% - Accent4 3 2 2 2 6" xfId="12907"/>
    <cellStyle name="20% - Accent4 3 2 2 2 7" xfId="12884"/>
    <cellStyle name="20% - Accent4 3 2 2 3" xfId="12908"/>
    <cellStyle name="20% - Accent4 3 2 2 3 2" xfId="12909"/>
    <cellStyle name="20% - Accent4 3 2 2 3 2 2" xfId="12910"/>
    <cellStyle name="20% - Accent4 3 2 2 3 2 2 2" xfId="12911"/>
    <cellStyle name="20% - Accent4 3 2 2 3 2 3" xfId="12912"/>
    <cellStyle name="20% - Accent4 3 2 2 3 3" xfId="12913"/>
    <cellStyle name="20% - Accent4 3 2 2 3 3 2" xfId="12914"/>
    <cellStyle name="20% - Accent4 3 2 2 3 3 2 2" xfId="12915"/>
    <cellStyle name="20% - Accent4 3 2 2 3 3 3" xfId="12916"/>
    <cellStyle name="20% - Accent4 3 2 2 3 4" xfId="12917"/>
    <cellStyle name="20% - Accent4 3 2 2 3 4 2" xfId="12918"/>
    <cellStyle name="20% - Accent4 3 2 2 3 5" xfId="12919"/>
    <cellStyle name="20% - Accent4 3 2 2 4" xfId="12920"/>
    <cellStyle name="20% - Accent4 3 2 2 4 2" xfId="12921"/>
    <cellStyle name="20% - Accent4 3 2 2 4 2 2" xfId="12922"/>
    <cellStyle name="20% - Accent4 3 2 2 4 3" xfId="12923"/>
    <cellStyle name="20% - Accent4 3 2 2 5" xfId="12924"/>
    <cellStyle name="20% - Accent4 3 2 2 5 2" xfId="12925"/>
    <cellStyle name="20% - Accent4 3 2 2 5 2 2" xfId="12926"/>
    <cellStyle name="20% - Accent4 3 2 2 5 3" xfId="12927"/>
    <cellStyle name="20% - Accent4 3 2 2 6" xfId="12928"/>
    <cellStyle name="20% - Accent4 3 2 2 6 2" xfId="12929"/>
    <cellStyle name="20% - Accent4 3 2 2 6 2 2" xfId="12930"/>
    <cellStyle name="20% - Accent4 3 2 2 6 3" xfId="12931"/>
    <cellStyle name="20% - Accent4 3 2 2 7" xfId="12932"/>
    <cellStyle name="20% - Accent4 3 2 2 7 2" xfId="12933"/>
    <cellStyle name="20% - Accent4 3 2 2 8" xfId="12934"/>
    <cellStyle name="20% - Accent4 3 2 2 9" xfId="12883"/>
    <cellStyle name="20% - Accent4 3 2 3" xfId="292"/>
    <cellStyle name="20% - Accent4 3 2 3 2" xfId="12936"/>
    <cellStyle name="20% - Accent4 3 2 3 2 2" xfId="12937"/>
    <cellStyle name="20% - Accent4 3 2 3 2 2 2" xfId="12938"/>
    <cellStyle name="20% - Accent4 3 2 3 2 2 2 2" xfId="12939"/>
    <cellStyle name="20% - Accent4 3 2 3 2 2 3" xfId="12940"/>
    <cellStyle name="20% - Accent4 3 2 3 2 3" xfId="12941"/>
    <cellStyle name="20% - Accent4 3 2 3 2 3 2" xfId="12942"/>
    <cellStyle name="20% - Accent4 3 2 3 2 3 2 2" xfId="12943"/>
    <cellStyle name="20% - Accent4 3 2 3 2 3 3" xfId="12944"/>
    <cellStyle name="20% - Accent4 3 2 3 2 4" xfId="12945"/>
    <cellStyle name="20% - Accent4 3 2 3 2 4 2" xfId="12946"/>
    <cellStyle name="20% - Accent4 3 2 3 2 5" xfId="12947"/>
    <cellStyle name="20% - Accent4 3 2 3 3" xfId="12948"/>
    <cellStyle name="20% - Accent4 3 2 3 3 2" xfId="12949"/>
    <cellStyle name="20% - Accent4 3 2 3 3 2 2" xfId="12950"/>
    <cellStyle name="20% - Accent4 3 2 3 3 3" xfId="12951"/>
    <cellStyle name="20% - Accent4 3 2 3 4" xfId="12952"/>
    <cellStyle name="20% - Accent4 3 2 3 4 2" xfId="12953"/>
    <cellStyle name="20% - Accent4 3 2 3 4 2 2" xfId="12954"/>
    <cellStyle name="20% - Accent4 3 2 3 4 3" xfId="12955"/>
    <cellStyle name="20% - Accent4 3 2 3 5" xfId="12956"/>
    <cellStyle name="20% - Accent4 3 2 3 5 2" xfId="12957"/>
    <cellStyle name="20% - Accent4 3 2 3 6" xfId="12958"/>
    <cellStyle name="20% - Accent4 3 2 3 7" xfId="12935"/>
    <cellStyle name="20% - Accent4 3 2 4" xfId="12959"/>
    <cellStyle name="20% - Accent4 3 2 4 2" xfId="12960"/>
    <cellStyle name="20% - Accent4 3 2 4 2 2" xfId="12961"/>
    <cellStyle name="20% - Accent4 3 2 4 2 2 2" xfId="12962"/>
    <cellStyle name="20% - Accent4 3 2 4 2 3" xfId="12963"/>
    <cellStyle name="20% - Accent4 3 2 4 3" xfId="12964"/>
    <cellStyle name="20% - Accent4 3 2 4 3 2" xfId="12965"/>
    <cellStyle name="20% - Accent4 3 2 4 3 2 2" xfId="12966"/>
    <cellStyle name="20% - Accent4 3 2 4 3 3" xfId="12967"/>
    <cellStyle name="20% - Accent4 3 2 4 4" xfId="12968"/>
    <cellStyle name="20% - Accent4 3 2 4 4 2" xfId="12969"/>
    <cellStyle name="20% - Accent4 3 2 4 5" xfId="12970"/>
    <cellStyle name="20% - Accent4 3 2 5" xfId="12971"/>
    <cellStyle name="20% - Accent4 3 2 5 2" xfId="12972"/>
    <cellStyle name="20% - Accent4 3 2 5 2 2" xfId="12973"/>
    <cellStyle name="20% - Accent4 3 2 5 3" xfId="12974"/>
    <cellStyle name="20% - Accent4 3 2 6" xfId="12975"/>
    <cellStyle name="20% - Accent4 3 2 6 2" xfId="12976"/>
    <cellStyle name="20% - Accent4 3 2 6 2 2" xfId="12977"/>
    <cellStyle name="20% - Accent4 3 2 6 3" xfId="12978"/>
    <cellStyle name="20% - Accent4 3 2 7" xfId="12979"/>
    <cellStyle name="20% - Accent4 3 2 7 2" xfId="12980"/>
    <cellStyle name="20% - Accent4 3 2 7 2 2" xfId="12981"/>
    <cellStyle name="20% - Accent4 3 2 7 3" xfId="12982"/>
    <cellStyle name="20% - Accent4 3 2 8" xfId="12983"/>
    <cellStyle name="20% - Accent4 3 2 8 2" xfId="12984"/>
    <cellStyle name="20% - Accent4 3 2 9" xfId="12985"/>
    <cellStyle name="20% - Accent4 3 3" xfId="160"/>
    <cellStyle name="20% - Accent4 3 3 2" xfId="336"/>
    <cellStyle name="20% - Accent4 3 3 2 2" xfId="12988"/>
    <cellStyle name="20% - Accent4 3 3 2 2 2" xfId="12989"/>
    <cellStyle name="20% - Accent4 3 3 2 2 2 2" xfId="12990"/>
    <cellStyle name="20% - Accent4 3 3 2 2 2 2 2" xfId="12991"/>
    <cellStyle name="20% - Accent4 3 3 2 2 2 3" xfId="12992"/>
    <cellStyle name="20% - Accent4 3 3 2 2 3" xfId="12993"/>
    <cellStyle name="20% - Accent4 3 3 2 2 3 2" xfId="12994"/>
    <cellStyle name="20% - Accent4 3 3 2 2 3 2 2" xfId="12995"/>
    <cellStyle name="20% - Accent4 3 3 2 2 3 3" xfId="12996"/>
    <cellStyle name="20% - Accent4 3 3 2 2 4" xfId="12997"/>
    <cellStyle name="20% - Accent4 3 3 2 2 4 2" xfId="12998"/>
    <cellStyle name="20% - Accent4 3 3 2 2 5" xfId="12999"/>
    <cellStyle name="20% - Accent4 3 3 2 3" xfId="13000"/>
    <cellStyle name="20% - Accent4 3 3 2 3 2" xfId="13001"/>
    <cellStyle name="20% - Accent4 3 3 2 3 2 2" xfId="13002"/>
    <cellStyle name="20% - Accent4 3 3 2 3 3" xfId="13003"/>
    <cellStyle name="20% - Accent4 3 3 2 4" xfId="13004"/>
    <cellStyle name="20% - Accent4 3 3 2 4 2" xfId="13005"/>
    <cellStyle name="20% - Accent4 3 3 2 4 2 2" xfId="13006"/>
    <cellStyle name="20% - Accent4 3 3 2 4 3" xfId="13007"/>
    <cellStyle name="20% - Accent4 3 3 2 5" xfId="13008"/>
    <cellStyle name="20% - Accent4 3 3 2 5 2" xfId="13009"/>
    <cellStyle name="20% - Accent4 3 3 2 6" xfId="13010"/>
    <cellStyle name="20% - Accent4 3 3 2 7" xfId="12987"/>
    <cellStyle name="20% - Accent4 3 3 3" xfId="13011"/>
    <cellStyle name="20% - Accent4 3 3 3 2" xfId="13012"/>
    <cellStyle name="20% - Accent4 3 3 3 2 2" xfId="13013"/>
    <cellStyle name="20% - Accent4 3 3 3 2 2 2" xfId="13014"/>
    <cellStyle name="20% - Accent4 3 3 3 2 3" xfId="13015"/>
    <cellStyle name="20% - Accent4 3 3 3 3" xfId="13016"/>
    <cellStyle name="20% - Accent4 3 3 3 3 2" xfId="13017"/>
    <cellStyle name="20% - Accent4 3 3 3 3 2 2" xfId="13018"/>
    <cellStyle name="20% - Accent4 3 3 3 3 3" xfId="13019"/>
    <cellStyle name="20% - Accent4 3 3 3 4" xfId="13020"/>
    <cellStyle name="20% - Accent4 3 3 3 4 2" xfId="13021"/>
    <cellStyle name="20% - Accent4 3 3 3 5" xfId="13022"/>
    <cellStyle name="20% - Accent4 3 3 4" xfId="13023"/>
    <cellStyle name="20% - Accent4 3 3 4 2" xfId="13024"/>
    <cellStyle name="20% - Accent4 3 3 4 2 2" xfId="13025"/>
    <cellStyle name="20% - Accent4 3 3 4 3" xfId="13026"/>
    <cellStyle name="20% - Accent4 3 3 5" xfId="13027"/>
    <cellStyle name="20% - Accent4 3 3 5 2" xfId="13028"/>
    <cellStyle name="20% - Accent4 3 3 5 2 2" xfId="13029"/>
    <cellStyle name="20% - Accent4 3 3 5 3" xfId="13030"/>
    <cellStyle name="20% - Accent4 3 3 6" xfId="13031"/>
    <cellStyle name="20% - Accent4 3 3 6 2" xfId="13032"/>
    <cellStyle name="20% - Accent4 3 3 6 2 2" xfId="13033"/>
    <cellStyle name="20% - Accent4 3 3 6 3" xfId="13034"/>
    <cellStyle name="20% - Accent4 3 3 7" xfId="13035"/>
    <cellStyle name="20% - Accent4 3 3 7 2" xfId="13036"/>
    <cellStyle name="20% - Accent4 3 3 8" xfId="13037"/>
    <cellStyle name="20% - Accent4 3 3 9" xfId="12986"/>
    <cellStyle name="20% - Accent4 3 4" xfId="248"/>
    <cellStyle name="20% - Accent4 3 4 2" xfId="13039"/>
    <cellStyle name="20% - Accent4 3 4 2 2" xfId="13040"/>
    <cellStyle name="20% - Accent4 3 4 2 2 2" xfId="13041"/>
    <cellStyle name="20% - Accent4 3 4 2 2 2 2" xfId="13042"/>
    <cellStyle name="20% - Accent4 3 4 2 2 3" xfId="13043"/>
    <cellStyle name="20% - Accent4 3 4 2 3" xfId="13044"/>
    <cellStyle name="20% - Accent4 3 4 2 3 2" xfId="13045"/>
    <cellStyle name="20% - Accent4 3 4 2 3 2 2" xfId="13046"/>
    <cellStyle name="20% - Accent4 3 4 2 3 3" xfId="13047"/>
    <cellStyle name="20% - Accent4 3 4 2 4" xfId="13048"/>
    <cellStyle name="20% - Accent4 3 4 2 4 2" xfId="13049"/>
    <cellStyle name="20% - Accent4 3 4 2 5" xfId="13050"/>
    <cellStyle name="20% - Accent4 3 4 3" xfId="13051"/>
    <cellStyle name="20% - Accent4 3 4 3 2" xfId="13052"/>
    <cellStyle name="20% - Accent4 3 4 3 2 2" xfId="13053"/>
    <cellStyle name="20% - Accent4 3 4 3 3" xfId="13054"/>
    <cellStyle name="20% - Accent4 3 4 4" xfId="13055"/>
    <cellStyle name="20% - Accent4 3 4 4 2" xfId="13056"/>
    <cellStyle name="20% - Accent4 3 4 4 2 2" xfId="13057"/>
    <cellStyle name="20% - Accent4 3 4 4 3" xfId="13058"/>
    <cellStyle name="20% - Accent4 3 4 5" xfId="13059"/>
    <cellStyle name="20% - Accent4 3 4 5 2" xfId="13060"/>
    <cellStyle name="20% - Accent4 3 4 6" xfId="13061"/>
    <cellStyle name="20% - Accent4 3 4 7" xfId="13038"/>
    <cellStyle name="20% - Accent4 3 5" xfId="13062"/>
    <cellStyle name="20% - Accent4 3 5 2" xfId="13063"/>
    <cellStyle name="20% - Accent4 3 5 2 2" xfId="13064"/>
    <cellStyle name="20% - Accent4 3 5 2 2 2" xfId="13065"/>
    <cellStyle name="20% - Accent4 3 5 2 3" xfId="13066"/>
    <cellStyle name="20% - Accent4 3 5 3" xfId="13067"/>
    <cellStyle name="20% - Accent4 3 5 3 2" xfId="13068"/>
    <cellStyle name="20% - Accent4 3 5 3 2 2" xfId="13069"/>
    <cellStyle name="20% - Accent4 3 5 3 3" xfId="13070"/>
    <cellStyle name="20% - Accent4 3 5 4" xfId="13071"/>
    <cellStyle name="20% - Accent4 3 5 4 2" xfId="13072"/>
    <cellStyle name="20% - Accent4 3 5 5" xfId="13073"/>
    <cellStyle name="20% - Accent4 3 6" xfId="13074"/>
    <cellStyle name="20% - Accent4 3 6 2" xfId="13075"/>
    <cellStyle name="20% - Accent4 3 6 2 2" xfId="13076"/>
    <cellStyle name="20% - Accent4 3 6 3" xfId="13077"/>
    <cellStyle name="20% - Accent4 3 7" xfId="13078"/>
    <cellStyle name="20% - Accent4 3 7 2" xfId="13079"/>
    <cellStyle name="20% - Accent4 3 7 2 2" xfId="13080"/>
    <cellStyle name="20% - Accent4 3 7 3" xfId="13081"/>
    <cellStyle name="20% - Accent4 3 8" xfId="13082"/>
    <cellStyle name="20% - Accent4 3 8 2" xfId="13083"/>
    <cellStyle name="20% - Accent4 3 8 2 2" xfId="13084"/>
    <cellStyle name="20% - Accent4 3 8 3" xfId="13085"/>
    <cellStyle name="20% - Accent4 3 9" xfId="13086"/>
    <cellStyle name="20% - Accent4 3 9 2" xfId="13087"/>
    <cellStyle name="20% - Accent4 30" xfId="13088"/>
    <cellStyle name="20% - Accent4 30 2" xfId="13089"/>
    <cellStyle name="20% - Accent4 30 2 2" xfId="13090"/>
    <cellStyle name="20% - Accent4 30 3" xfId="13091"/>
    <cellStyle name="20% - Accent4 30 3 2" xfId="13092"/>
    <cellStyle name="20% - Accent4 30 4" xfId="13093"/>
    <cellStyle name="20% - Accent4 30 5" xfId="13094"/>
    <cellStyle name="20% - Accent4 31" xfId="13095"/>
    <cellStyle name="20% - Accent4 31 2" xfId="13096"/>
    <cellStyle name="20% - Accent4 31 2 2" xfId="13097"/>
    <cellStyle name="20% - Accent4 31 3" xfId="13098"/>
    <cellStyle name="20% - Accent4 31 3 2" xfId="13099"/>
    <cellStyle name="20% - Accent4 31 4" xfId="13100"/>
    <cellStyle name="20% - Accent4 31 5" xfId="13101"/>
    <cellStyle name="20% - Accent4 32" xfId="13102"/>
    <cellStyle name="20% - Accent4 32 2" xfId="13103"/>
    <cellStyle name="20% - Accent4 32 2 2" xfId="13104"/>
    <cellStyle name="20% - Accent4 32 3" xfId="13105"/>
    <cellStyle name="20% - Accent4 32 3 2" xfId="13106"/>
    <cellStyle name="20% - Accent4 32 4" xfId="13107"/>
    <cellStyle name="20% - Accent4 32 5" xfId="13108"/>
    <cellStyle name="20% - Accent4 33" xfId="13109"/>
    <cellStyle name="20% - Accent4 33 2" xfId="13110"/>
    <cellStyle name="20% - Accent4 33 2 2" xfId="13111"/>
    <cellStyle name="20% - Accent4 33 3" xfId="13112"/>
    <cellStyle name="20% - Accent4 33 3 2" xfId="13113"/>
    <cellStyle name="20% - Accent4 33 4" xfId="13114"/>
    <cellStyle name="20% - Accent4 33 5" xfId="13115"/>
    <cellStyle name="20% - Accent4 34" xfId="13116"/>
    <cellStyle name="20% - Accent4 34 2" xfId="13117"/>
    <cellStyle name="20% - Accent4 34 2 2" xfId="13118"/>
    <cellStyle name="20% - Accent4 34 3" xfId="13119"/>
    <cellStyle name="20% - Accent4 34 3 2" xfId="13120"/>
    <cellStyle name="20% - Accent4 34 4" xfId="13121"/>
    <cellStyle name="20% - Accent4 34 5" xfId="13122"/>
    <cellStyle name="20% - Accent4 35" xfId="13123"/>
    <cellStyle name="20% - Accent4 35 2" xfId="13124"/>
    <cellStyle name="20% - Accent4 35 2 2" xfId="13125"/>
    <cellStyle name="20% - Accent4 35 3" xfId="13126"/>
    <cellStyle name="20% - Accent4 35 3 2" xfId="13127"/>
    <cellStyle name="20% - Accent4 35 4" xfId="13128"/>
    <cellStyle name="20% - Accent4 35 5" xfId="13129"/>
    <cellStyle name="20% - Accent4 36" xfId="13130"/>
    <cellStyle name="20% - Accent4 36 2" xfId="13131"/>
    <cellStyle name="20% - Accent4 36 2 2" xfId="13132"/>
    <cellStyle name="20% - Accent4 36 3" xfId="13133"/>
    <cellStyle name="20% - Accent4 36 3 2" xfId="13134"/>
    <cellStyle name="20% - Accent4 36 4" xfId="13135"/>
    <cellStyle name="20% - Accent4 36 5" xfId="13136"/>
    <cellStyle name="20% - Accent4 37" xfId="13137"/>
    <cellStyle name="20% - Accent4 37 2" xfId="13138"/>
    <cellStyle name="20% - Accent4 37 2 2" xfId="13139"/>
    <cellStyle name="20% - Accent4 37 3" xfId="13140"/>
    <cellStyle name="20% - Accent4 37 3 2" xfId="13141"/>
    <cellStyle name="20% - Accent4 37 4" xfId="13142"/>
    <cellStyle name="20% - Accent4 37 5" xfId="13143"/>
    <cellStyle name="20% - Accent4 38" xfId="13144"/>
    <cellStyle name="20% - Accent4 38 2" xfId="13145"/>
    <cellStyle name="20% - Accent4 38 2 2" xfId="13146"/>
    <cellStyle name="20% - Accent4 38 3" xfId="13147"/>
    <cellStyle name="20% - Accent4 38 3 2" xfId="13148"/>
    <cellStyle name="20% - Accent4 38 4" xfId="13149"/>
    <cellStyle name="20% - Accent4 38 5" xfId="13150"/>
    <cellStyle name="20% - Accent4 39" xfId="13151"/>
    <cellStyle name="20% - Accent4 39 2" xfId="13152"/>
    <cellStyle name="20% - Accent4 39 2 2" xfId="13153"/>
    <cellStyle name="20% - Accent4 39 3" xfId="13154"/>
    <cellStyle name="20% - Accent4 39 3 2" xfId="13155"/>
    <cellStyle name="20% - Accent4 39 4" xfId="13156"/>
    <cellStyle name="20% - Accent4 39 5" xfId="13157"/>
    <cellStyle name="20% - Accent4 4" xfId="88"/>
    <cellStyle name="20% - Accent4 4 10" xfId="13159"/>
    <cellStyle name="20% - Accent4 4 10 2" xfId="13160"/>
    <cellStyle name="20% - Accent4 4 11" xfId="13161"/>
    <cellStyle name="20% - Accent4 4 12" xfId="13158"/>
    <cellStyle name="20% - Accent4 4 2" xfId="177"/>
    <cellStyle name="20% - Accent4 4 2 10" xfId="13162"/>
    <cellStyle name="20% - Accent4 4 2 2" xfId="353"/>
    <cellStyle name="20% - Accent4 4 2 2 2" xfId="13164"/>
    <cellStyle name="20% - Accent4 4 2 2 2 2" xfId="13165"/>
    <cellStyle name="20% - Accent4 4 2 2 2 2 2" xfId="13166"/>
    <cellStyle name="20% - Accent4 4 2 2 2 2 2 2" xfId="13167"/>
    <cellStyle name="20% - Accent4 4 2 2 2 2 2 2 2" xfId="13168"/>
    <cellStyle name="20% - Accent4 4 2 2 2 2 2 3" xfId="13169"/>
    <cellStyle name="20% - Accent4 4 2 2 2 2 3" xfId="13170"/>
    <cellStyle name="20% - Accent4 4 2 2 2 2 3 2" xfId="13171"/>
    <cellStyle name="20% - Accent4 4 2 2 2 2 3 2 2" xfId="13172"/>
    <cellStyle name="20% - Accent4 4 2 2 2 2 3 3" xfId="13173"/>
    <cellStyle name="20% - Accent4 4 2 2 2 2 4" xfId="13174"/>
    <cellStyle name="20% - Accent4 4 2 2 2 2 4 2" xfId="13175"/>
    <cellStyle name="20% - Accent4 4 2 2 2 2 5" xfId="13176"/>
    <cellStyle name="20% - Accent4 4 2 2 2 3" xfId="13177"/>
    <cellStyle name="20% - Accent4 4 2 2 2 3 2" xfId="13178"/>
    <cellStyle name="20% - Accent4 4 2 2 2 3 2 2" xfId="13179"/>
    <cellStyle name="20% - Accent4 4 2 2 2 3 3" xfId="13180"/>
    <cellStyle name="20% - Accent4 4 2 2 2 4" xfId="13181"/>
    <cellStyle name="20% - Accent4 4 2 2 2 4 2" xfId="13182"/>
    <cellStyle name="20% - Accent4 4 2 2 2 4 2 2" xfId="13183"/>
    <cellStyle name="20% - Accent4 4 2 2 2 4 3" xfId="13184"/>
    <cellStyle name="20% - Accent4 4 2 2 2 5" xfId="13185"/>
    <cellStyle name="20% - Accent4 4 2 2 2 5 2" xfId="13186"/>
    <cellStyle name="20% - Accent4 4 2 2 2 6" xfId="13187"/>
    <cellStyle name="20% - Accent4 4 2 2 3" xfId="13188"/>
    <cellStyle name="20% - Accent4 4 2 2 3 2" xfId="13189"/>
    <cellStyle name="20% - Accent4 4 2 2 3 2 2" xfId="13190"/>
    <cellStyle name="20% - Accent4 4 2 2 3 2 2 2" xfId="13191"/>
    <cellStyle name="20% - Accent4 4 2 2 3 2 3" xfId="13192"/>
    <cellStyle name="20% - Accent4 4 2 2 3 3" xfId="13193"/>
    <cellStyle name="20% - Accent4 4 2 2 3 3 2" xfId="13194"/>
    <cellStyle name="20% - Accent4 4 2 2 3 3 2 2" xfId="13195"/>
    <cellStyle name="20% - Accent4 4 2 2 3 3 3" xfId="13196"/>
    <cellStyle name="20% - Accent4 4 2 2 3 4" xfId="13197"/>
    <cellStyle name="20% - Accent4 4 2 2 3 4 2" xfId="13198"/>
    <cellStyle name="20% - Accent4 4 2 2 3 5" xfId="13199"/>
    <cellStyle name="20% - Accent4 4 2 2 4" xfId="13200"/>
    <cellStyle name="20% - Accent4 4 2 2 4 2" xfId="13201"/>
    <cellStyle name="20% - Accent4 4 2 2 4 2 2" xfId="13202"/>
    <cellStyle name="20% - Accent4 4 2 2 4 3" xfId="13203"/>
    <cellStyle name="20% - Accent4 4 2 2 5" xfId="13204"/>
    <cellStyle name="20% - Accent4 4 2 2 5 2" xfId="13205"/>
    <cellStyle name="20% - Accent4 4 2 2 5 2 2" xfId="13206"/>
    <cellStyle name="20% - Accent4 4 2 2 5 3" xfId="13207"/>
    <cellStyle name="20% - Accent4 4 2 2 6" xfId="13208"/>
    <cellStyle name="20% - Accent4 4 2 2 6 2" xfId="13209"/>
    <cellStyle name="20% - Accent4 4 2 2 6 2 2" xfId="13210"/>
    <cellStyle name="20% - Accent4 4 2 2 6 3" xfId="13211"/>
    <cellStyle name="20% - Accent4 4 2 2 7" xfId="13212"/>
    <cellStyle name="20% - Accent4 4 2 2 7 2" xfId="13213"/>
    <cellStyle name="20% - Accent4 4 2 2 8" xfId="13214"/>
    <cellStyle name="20% - Accent4 4 2 2 9" xfId="13163"/>
    <cellStyle name="20% - Accent4 4 2 3" xfId="13215"/>
    <cellStyle name="20% - Accent4 4 2 3 2" xfId="13216"/>
    <cellStyle name="20% - Accent4 4 2 3 2 2" xfId="13217"/>
    <cellStyle name="20% - Accent4 4 2 3 2 2 2" xfId="13218"/>
    <cellStyle name="20% - Accent4 4 2 3 2 2 2 2" xfId="13219"/>
    <cellStyle name="20% - Accent4 4 2 3 2 2 3" xfId="13220"/>
    <cellStyle name="20% - Accent4 4 2 3 2 3" xfId="13221"/>
    <cellStyle name="20% - Accent4 4 2 3 2 3 2" xfId="13222"/>
    <cellStyle name="20% - Accent4 4 2 3 2 3 2 2" xfId="13223"/>
    <cellStyle name="20% - Accent4 4 2 3 2 3 3" xfId="13224"/>
    <cellStyle name="20% - Accent4 4 2 3 2 4" xfId="13225"/>
    <cellStyle name="20% - Accent4 4 2 3 2 4 2" xfId="13226"/>
    <cellStyle name="20% - Accent4 4 2 3 2 5" xfId="13227"/>
    <cellStyle name="20% - Accent4 4 2 3 3" xfId="13228"/>
    <cellStyle name="20% - Accent4 4 2 3 3 2" xfId="13229"/>
    <cellStyle name="20% - Accent4 4 2 3 3 2 2" xfId="13230"/>
    <cellStyle name="20% - Accent4 4 2 3 3 3" xfId="13231"/>
    <cellStyle name="20% - Accent4 4 2 3 4" xfId="13232"/>
    <cellStyle name="20% - Accent4 4 2 3 4 2" xfId="13233"/>
    <cellStyle name="20% - Accent4 4 2 3 4 2 2" xfId="13234"/>
    <cellStyle name="20% - Accent4 4 2 3 4 3" xfId="13235"/>
    <cellStyle name="20% - Accent4 4 2 3 5" xfId="13236"/>
    <cellStyle name="20% - Accent4 4 2 3 5 2" xfId="13237"/>
    <cellStyle name="20% - Accent4 4 2 3 6" xfId="13238"/>
    <cellStyle name="20% - Accent4 4 2 4" xfId="13239"/>
    <cellStyle name="20% - Accent4 4 2 4 2" xfId="13240"/>
    <cellStyle name="20% - Accent4 4 2 4 2 2" xfId="13241"/>
    <cellStyle name="20% - Accent4 4 2 4 2 2 2" xfId="13242"/>
    <cellStyle name="20% - Accent4 4 2 4 2 3" xfId="13243"/>
    <cellStyle name="20% - Accent4 4 2 4 3" xfId="13244"/>
    <cellStyle name="20% - Accent4 4 2 4 3 2" xfId="13245"/>
    <cellStyle name="20% - Accent4 4 2 4 3 2 2" xfId="13246"/>
    <cellStyle name="20% - Accent4 4 2 4 3 3" xfId="13247"/>
    <cellStyle name="20% - Accent4 4 2 4 4" xfId="13248"/>
    <cellStyle name="20% - Accent4 4 2 4 4 2" xfId="13249"/>
    <cellStyle name="20% - Accent4 4 2 4 5" xfId="13250"/>
    <cellStyle name="20% - Accent4 4 2 5" xfId="13251"/>
    <cellStyle name="20% - Accent4 4 2 5 2" xfId="13252"/>
    <cellStyle name="20% - Accent4 4 2 5 2 2" xfId="13253"/>
    <cellStyle name="20% - Accent4 4 2 5 3" xfId="13254"/>
    <cellStyle name="20% - Accent4 4 2 6" xfId="13255"/>
    <cellStyle name="20% - Accent4 4 2 6 2" xfId="13256"/>
    <cellStyle name="20% - Accent4 4 2 6 2 2" xfId="13257"/>
    <cellStyle name="20% - Accent4 4 2 6 3" xfId="13258"/>
    <cellStyle name="20% - Accent4 4 2 7" xfId="13259"/>
    <cellStyle name="20% - Accent4 4 2 7 2" xfId="13260"/>
    <cellStyle name="20% - Accent4 4 2 7 2 2" xfId="13261"/>
    <cellStyle name="20% - Accent4 4 2 7 3" xfId="13262"/>
    <cellStyle name="20% - Accent4 4 2 8" xfId="13263"/>
    <cellStyle name="20% - Accent4 4 2 8 2" xfId="13264"/>
    <cellStyle name="20% - Accent4 4 2 9" xfId="13265"/>
    <cellStyle name="20% - Accent4 4 3" xfId="265"/>
    <cellStyle name="20% - Accent4 4 3 2" xfId="13267"/>
    <cellStyle name="20% - Accent4 4 3 2 2" xfId="13268"/>
    <cellStyle name="20% - Accent4 4 3 2 2 2" xfId="13269"/>
    <cellStyle name="20% - Accent4 4 3 2 2 2 2" xfId="13270"/>
    <cellStyle name="20% - Accent4 4 3 2 2 2 2 2" xfId="13271"/>
    <cellStyle name="20% - Accent4 4 3 2 2 2 3" xfId="13272"/>
    <cellStyle name="20% - Accent4 4 3 2 2 3" xfId="13273"/>
    <cellStyle name="20% - Accent4 4 3 2 2 3 2" xfId="13274"/>
    <cellStyle name="20% - Accent4 4 3 2 2 3 2 2" xfId="13275"/>
    <cellStyle name="20% - Accent4 4 3 2 2 3 3" xfId="13276"/>
    <cellStyle name="20% - Accent4 4 3 2 2 4" xfId="13277"/>
    <cellStyle name="20% - Accent4 4 3 2 2 4 2" xfId="13278"/>
    <cellStyle name="20% - Accent4 4 3 2 2 5" xfId="13279"/>
    <cellStyle name="20% - Accent4 4 3 2 3" xfId="13280"/>
    <cellStyle name="20% - Accent4 4 3 2 3 2" xfId="13281"/>
    <cellStyle name="20% - Accent4 4 3 2 3 2 2" xfId="13282"/>
    <cellStyle name="20% - Accent4 4 3 2 3 3" xfId="13283"/>
    <cellStyle name="20% - Accent4 4 3 2 4" xfId="13284"/>
    <cellStyle name="20% - Accent4 4 3 2 4 2" xfId="13285"/>
    <cellStyle name="20% - Accent4 4 3 2 4 2 2" xfId="13286"/>
    <cellStyle name="20% - Accent4 4 3 2 4 3" xfId="13287"/>
    <cellStyle name="20% - Accent4 4 3 2 5" xfId="13288"/>
    <cellStyle name="20% - Accent4 4 3 2 5 2" xfId="13289"/>
    <cellStyle name="20% - Accent4 4 3 2 6" xfId="13290"/>
    <cellStyle name="20% - Accent4 4 3 3" xfId="13291"/>
    <cellStyle name="20% - Accent4 4 3 3 2" xfId="13292"/>
    <cellStyle name="20% - Accent4 4 3 3 2 2" xfId="13293"/>
    <cellStyle name="20% - Accent4 4 3 3 2 2 2" xfId="13294"/>
    <cellStyle name="20% - Accent4 4 3 3 2 3" xfId="13295"/>
    <cellStyle name="20% - Accent4 4 3 3 3" xfId="13296"/>
    <cellStyle name="20% - Accent4 4 3 3 3 2" xfId="13297"/>
    <cellStyle name="20% - Accent4 4 3 3 3 2 2" xfId="13298"/>
    <cellStyle name="20% - Accent4 4 3 3 3 3" xfId="13299"/>
    <cellStyle name="20% - Accent4 4 3 3 4" xfId="13300"/>
    <cellStyle name="20% - Accent4 4 3 3 4 2" xfId="13301"/>
    <cellStyle name="20% - Accent4 4 3 3 5" xfId="13302"/>
    <cellStyle name="20% - Accent4 4 3 4" xfId="13303"/>
    <cellStyle name="20% - Accent4 4 3 4 2" xfId="13304"/>
    <cellStyle name="20% - Accent4 4 3 4 2 2" xfId="13305"/>
    <cellStyle name="20% - Accent4 4 3 4 3" xfId="13306"/>
    <cellStyle name="20% - Accent4 4 3 5" xfId="13307"/>
    <cellStyle name="20% - Accent4 4 3 5 2" xfId="13308"/>
    <cellStyle name="20% - Accent4 4 3 5 2 2" xfId="13309"/>
    <cellStyle name="20% - Accent4 4 3 5 3" xfId="13310"/>
    <cellStyle name="20% - Accent4 4 3 6" xfId="13311"/>
    <cellStyle name="20% - Accent4 4 3 6 2" xfId="13312"/>
    <cellStyle name="20% - Accent4 4 3 6 2 2" xfId="13313"/>
    <cellStyle name="20% - Accent4 4 3 6 3" xfId="13314"/>
    <cellStyle name="20% - Accent4 4 3 7" xfId="13315"/>
    <cellStyle name="20% - Accent4 4 3 7 2" xfId="13316"/>
    <cellStyle name="20% - Accent4 4 3 8" xfId="13317"/>
    <cellStyle name="20% - Accent4 4 3 9" xfId="13266"/>
    <cellStyle name="20% - Accent4 4 4" xfId="13318"/>
    <cellStyle name="20% - Accent4 4 4 2" xfId="13319"/>
    <cellStyle name="20% - Accent4 4 4 2 2" xfId="13320"/>
    <cellStyle name="20% - Accent4 4 4 2 2 2" xfId="13321"/>
    <cellStyle name="20% - Accent4 4 4 2 2 2 2" xfId="13322"/>
    <cellStyle name="20% - Accent4 4 4 2 2 3" xfId="13323"/>
    <cellStyle name="20% - Accent4 4 4 2 3" xfId="13324"/>
    <cellStyle name="20% - Accent4 4 4 2 3 2" xfId="13325"/>
    <cellStyle name="20% - Accent4 4 4 2 3 2 2" xfId="13326"/>
    <cellStyle name="20% - Accent4 4 4 2 3 3" xfId="13327"/>
    <cellStyle name="20% - Accent4 4 4 2 4" xfId="13328"/>
    <cellStyle name="20% - Accent4 4 4 2 4 2" xfId="13329"/>
    <cellStyle name="20% - Accent4 4 4 2 5" xfId="13330"/>
    <cellStyle name="20% - Accent4 4 4 3" xfId="13331"/>
    <cellStyle name="20% - Accent4 4 4 3 2" xfId="13332"/>
    <cellStyle name="20% - Accent4 4 4 3 2 2" xfId="13333"/>
    <cellStyle name="20% - Accent4 4 4 3 3" xfId="13334"/>
    <cellStyle name="20% - Accent4 4 4 4" xfId="13335"/>
    <cellStyle name="20% - Accent4 4 4 4 2" xfId="13336"/>
    <cellStyle name="20% - Accent4 4 4 4 2 2" xfId="13337"/>
    <cellStyle name="20% - Accent4 4 4 4 3" xfId="13338"/>
    <cellStyle name="20% - Accent4 4 4 5" xfId="13339"/>
    <cellStyle name="20% - Accent4 4 4 5 2" xfId="13340"/>
    <cellStyle name="20% - Accent4 4 4 6" xfId="13341"/>
    <cellStyle name="20% - Accent4 4 5" xfId="13342"/>
    <cellStyle name="20% - Accent4 4 5 2" xfId="13343"/>
    <cellStyle name="20% - Accent4 4 5 2 2" xfId="13344"/>
    <cellStyle name="20% - Accent4 4 5 2 2 2" xfId="13345"/>
    <cellStyle name="20% - Accent4 4 5 2 3" xfId="13346"/>
    <cellStyle name="20% - Accent4 4 5 3" xfId="13347"/>
    <cellStyle name="20% - Accent4 4 5 3 2" xfId="13348"/>
    <cellStyle name="20% - Accent4 4 5 3 2 2" xfId="13349"/>
    <cellStyle name="20% - Accent4 4 5 3 3" xfId="13350"/>
    <cellStyle name="20% - Accent4 4 5 4" xfId="13351"/>
    <cellStyle name="20% - Accent4 4 5 4 2" xfId="13352"/>
    <cellStyle name="20% - Accent4 4 5 5" xfId="13353"/>
    <cellStyle name="20% - Accent4 4 6" xfId="13354"/>
    <cellStyle name="20% - Accent4 4 6 2" xfId="13355"/>
    <cellStyle name="20% - Accent4 4 6 2 2" xfId="13356"/>
    <cellStyle name="20% - Accent4 4 6 3" xfId="13357"/>
    <cellStyle name="20% - Accent4 4 7" xfId="13358"/>
    <cellStyle name="20% - Accent4 4 7 2" xfId="13359"/>
    <cellStyle name="20% - Accent4 4 7 2 2" xfId="13360"/>
    <cellStyle name="20% - Accent4 4 7 3" xfId="13361"/>
    <cellStyle name="20% - Accent4 4 8" xfId="13362"/>
    <cellStyle name="20% - Accent4 4 8 2" xfId="13363"/>
    <cellStyle name="20% - Accent4 4 8 2 2" xfId="13364"/>
    <cellStyle name="20% - Accent4 4 8 3" xfId="13365"/>
    <cellStyle name="20% - Accent4 4 9" xfId="13366"/>
    <cellStyle name="20% - Accent4 4 9 2" xfId="13367"/>
    <cellStyle name="20% - Accent4 40" xfId="13368"/>
    <cellStyle name="20% - Accent4 40 2" xfId="13369"/>
    <cellStyle name="20% - Accent4 40 2 2" xfId="13370"/>
    <cellStyle name="20% - Accent4 40 3" xfId="13371"/>
    <cellStyle name="20% - Accent4 40 3 2" xfId="13372"/>
    <cellStyle name="20% - Accent4 40 4" xfId="13373"/>
    <cellStyle name="20% - Accent4 40 5" xfId="13374"/>
    <cellStyle name="20% - Accent4 41" xfId="13375"/>
    <cellStyle name="20% - Accent4 41 2" xfId="13376"/>
    <cellStyle name="20% - Accent4 41 2 2" xfId="13377"/>
    <cellStyle name="20% - Accent4 41 3" xfId="13378"/>
    <cellStyle name="20% - Accent4 41 3 2" xfId="13379"/>
    <cellStyle name="20% - Accent4 41 4" xfId="13380"/>
    <cellStyle name="20% - Accent4 41 5" xfId="13381"/>
    <cellStyle name="20% - Accent4 42" xfId="13382"/>
    <cellStyle name="20% - Accent4 42 2" xfId="13383"/>
    <cellStyle name="20% - Accent4 42 2 2" xfId="13384"/>
    <cellStyle name="20% - Accent4 42 3" xfId="13385"/>
    <cellStyle name="20% - Accent4 42 3 2" xfId="13386"/>
    <cellStyle name="20% - Accent4 42 4" xfId="13387"/>
    <cellStyle name="20% - Accent4 42 5" xfId="13388"/>
    <cellStyle name="20% - Accent4 43" xfId="13389"/>
    <cellStyle name="20% - Accent4 43 2" xfId="13390"/>
    <cellStyle name="20% - Accent4 43 2 2" xfId="13391"/>
    <cellStyle name="20% - Accent4 43 3" xfId="13392"/>
    <cellStyle name="20% - Accent4 43 3 2" xfId="13393"/>
    <cellStyle name="20% - Accent4 43 4" xfId="13394"/>
    <cellStyle name="20% - Accent4 44" xfId="13395"/>
    <cellStyle name="20% - Accent4 44 2" xfId="13396"/>
    <cellStyle name="20% - Accent4 44 2 2" xfId="13397"/>
    <cellStyle name="20% - Accent4 44 3" xfId="13398"/>
    <cellStyle name="20% - Accent4 44 3 2" xfId="13399"/>
    <cellStyle name="20% - Accent4 44 4" xfId="13400"/>
    <cellStyle name="20% - Accent4 45" xfId="13401"/>
    <cellStyle name="20% - Accent4 45 2" xfId="13402"/>
    <cellStyle name="20% - Accent4 45 2 2" xfId="13403"/>
    <cellStyle name="20% - Accent4 45 3" xfId="13404"/>
    <cellStyle name="20% - Accent4 45 3 2" xfId="13405"/>
    <cellStyle name="20% - Accent4 45 4" xfId="13406"/>
    <cellStyle name="20% - Accent4 46" xfId="13407"/>
    <cellStyle name="20% - Accent4 46 2" xfId="13408"/>
    <cellStyle name="20% - Accent4 46 2 2" xfId="13409"/>
    <cellStyle name="20% - Accent4 46 3" xfId="13410"/>
    <cellStyle name="20% - Accent4 46 3 2" xfId="13411"/>
    <cellStyle name="20% - Accent4 46 4" xfId="13412"/>
    <cellStyle name="20% - Accent4 47" xfId="13413"/>
    <cellStyle name="20% - Accent4 47 2" xfId="13414"/>
    <cellStyle name="20% - Accent4 47 2 2" xfId="13415"/>
    <cellStyle name="20% - Accent4 47 3" xfId="13416"/>
    <cellStyle name="20% - Accent4 47 3 2" xfId="13417"/>
    <cellStyle name="20% - Accent4 47 4" xfId="13418"/>
    <cellStyle name="20% - Accent4 48" xfId="13419"/>
    <cellStyle name="20% - Accent4 48 2" xfId="13420"/>
    <cellStyle name="20% - Accent4 48 2 2" xfId="13421"/>
    <cellStyle name="20% - Accent4 48 3" xfId="13422"/>
    <cellStyle name="20% - Accent4 48 3 2" xfId="13423"/>
    <cellStyle name="20% - Accent4 48 4" xfId="13424"/>
    <cellStyle name="20% - Accent4 49" xfId="13425"/>
    <cellStyle name="20% - Accent4 49 2" xfId="13426"/>
    <cellStyle name="20% - Accent4 49 2 2" xfId="13427"/>
    <cellStyle name="20% - Accent4 49 3" xfId="13428"/>
    <cellStyle name="20% - Accent4 49 3 2" xfId="13429"/>
    <cellStyle name="20% - Accent4 49 4" xfId="13430"/>
    <cellStyle name="20% - Accent4 5" xfId="133"/>
    <cellStyle name="20% - Accent4 5 10" xfId="13432"/>
    <cellStyle name="20% - Accent4 5 10 2" xfId="13433"/>
    <cellStyle name="20% - Accent4 5 11" xfId="13434"/>
    <cellStyle name="20% - Accent4 5 12" xfId="13431"/>
    <cellStyle name="20% - Accent4 5 2" xfId="309"/>
    <cellStyle name="20% - Accent4 5 2 10" xfId="13435"/>
    <cellStyle name="20% - Accent4 5 2 2" xfId="13436"/>
    <cellStyle name="20% - Accent4 5 2 2 2" xfId="13437"/>
    <cellStyle name="20% - Accent4 5 2 2 2 2" xfId="13438"/>
    <cellStyle name="20% - Accent4 5 2 2 2 2 2" xfId="13439"/>
    <cellStyle name="20% - Accent4 5 2 2 2 2 2 2" xfId="13440"/>
    <cellStyle name="20% - Accent4 5 2 2 2 2 2 2 2" xfId="13441"/>
    <cellStyle name="20% - Accent4 5 2 2 2 2 2 3" xfId="13442"/>
    <cellStyle name="20% - Accent4 5 2 2 2 2 3" xfId="13443"/>
    <cellStyle name="20% - Accent4 5 2 2 2 2 3 2" xfId="13444"/>
    <cellStyle name="20% - Accent4 5 2 2 2 2 3 2 2" xfId="13445"/>
    <cellStyle name="20% - Accent4 5 2 2 2 2 3 3" xfId="13446"/>
    <cellStyle name="20% - Accent4 5 2 2 2 2 4" xfId="13447"/>
    <cellStyle name="20% - Accent4 5 2 2 2 2 4 2" xfId="13448"/>
    <cellStyle name="20% - Accent4 5 2 2 2 2 5" xfId="13449"/>
    <cellStyle name="20% - Accent4 5 2 2 2 3" xfId="13450"/>
    <cellStyle name="20% - Accent4 5 2 2 2 3 2" xfId="13451"/>
    <cellStyle name="20% - Accent4 5 2 2 2 3 2 2" xfId="13452"/>
    <cellStyle name="20% - Accent4 5 2 2 2 3 3" xfId="13453"/>
    <cellStyle name="20% - Accent4 5 2 2 2 4" xfId="13454"/>
    <cellStyle name="20% - Accent4 5 2 2 2 4 2" xfId="13455"/>
    <cellStyle name="20% - Accent4 5 2 2 2 4 2 2" xfId="13456"/>
    <cellStyle name="20% - Accent4 5 2 2 2 4 3" xfId="13457"/>
    <cellStyle name="20% - Accent4 5 2 2 2 5" xfId="13458"/>
    <cellStyle name="20% - Accent4 5 2 2 2 5 2" xfId="13459"/>
    <cellStyle name="20% - Accent4 5 2 2 2 6" xfId="13460"/>
    <cellStyle name="20% - Accent4 5 2 2 3" xfId="13461"/>
    <cellStyle name="20% - Accent4 5 2 2 3 2" xfId="13462"/>
    <cellStyle name="20% - Accent4 5 2 2 3 2 2" xfId="13463"/>
    <cellStyle name="20% - Accent4 5 2 2 3 2 2 2" xfId="13464"/>
    <cellStyle name="20% - Accent4 5 2 2 3 2 3" xfId="13465"/>
    <cellStyle name="20% - Accent4 5 2 2 3 3" xfId="13466"/>
    <cellStyle name="20% - Accent4 5 2 2 3 3 2" xfId="13467"/>
    <cellStyle name="20% - Accent4 5 2 2 3 3 2 2" xfId="13468"/>
    <cellStyle name="20% - Accent4 5 2 2 3 3 3" xfId="13469"/>
    <cellStyle name="20% - Accent4 5 2 2 3 4" xfId="13470"/>
    <cellStyle name="20% - Accent4 5 2 2 3 4 2" xfId="13471"/>
    <cellStyle name="20% - Accent4 5 2 2 3 5" xfId="13472"/>
    <cellStyle name="20% - Accent4 5 2 2 4" xfId="13473"/>
    <cellStyle name="20% - Accent4 5 2 2 4 2" xfId="13474"/>
    <cellStyle name="20% - Accent4 5 2 2 4 2 2" xfId="13475"/>
    <cellStyle name="20% - Accent4 5 2 2 4 3" xfId="13476"/>
    <cellStyle name="20% - Accent4 5 2 2 5" xfId="13477"/>
    <cellStyle name="20% - Accent4 5 2 2 5 2" xfId="13478"/>
    <cellStyle name="20% - Accent4 5 2 2 5 2 2" xfId="13479"/>
    <cellStyle name="20% - Accent4 5 2 2 5 3" xfId="13480"/>
    <cellStyle name="20% - Accent4 5 2 2 6" xfId="13481"/>
    <cellStyle name="20% - Accent4 5 2 2 6 2" xfId="13482"/>
    <cellStyle name="20% - Accent4 5 2 2 6 2 2" xfId="13483"/>
    <cellStyle name="20% - Accent4 5 2 2 6 3" xfId="13484"/>
    <cellStyle name="20% - Accent4 5 2 2 7" xfId="13485"/>
    <cellStyle name="20% - Accent4 5 2 2 7 2" xfId="13486"/>
    <cellStyle name="20% - Accent4 5 2 2 8" xfId="13487"/>
    <cellStyle name="20% - Accent4 5 2 3" xfId="13488"/>
    <cellStyle name="20% - Accent4 5 2 3 2" xfId="13489"/>
    <cellStyle name="20% - Accent4 5 2 3 2 2" xfId="13490"/>
    <cellStyle name="20% - Accent4 5 2 3 2 2 2" xfId="13491"/>
    <cellStyle name="20% - Accent4 5 2 3 2 2 2 2" xfId="13492"/>
    <cellStyle name="20% - Accent4 5 2 3 2 2 3" xfId="13493"/>
    <cellStyle name="20% - Accent4 5 2 3 2 3" xfId="13494"/>
    <cellStyle name="20% - Accent4 5 2 3 2 3 2" xfId="13495"/>
    <cellStyle name="20% - Accent4 5 2 3 2 3 2 2" xfId="13496"/>
    <cellStyle name="20% - Accent4 5 2 3 2 3 3" xfId="13497"/>
    <cellStyle name="20% - Accent4 5 2 3 2 4" xfId="13498"/>
    <cellStyle name="20% - Accent4 5 2 3 2 4 2" xfId="13499"/>
    <cellStyle name="20% - Accent4 5 2 3 2 5" xfId="13500"/>
    <cellStyle name="20% - Accent4 5 2 3 3" xfId="13501"/>
    <cellStyle name="20% - Accent4 5 2 3 3 2" xfId="13502"/>
    <cellStyle name="20% - Accent4 5 2 3 3 2 2" xfId="13503"/>
    <cellStyle name="20% - Accent4 5 2 3 3 3" xfId="13504"/>
    <cellStyle name="20% - Accent4 5 2 3 4" xfId="13505"/>
    <cellStyle name="20% - Accent4 5 2 3 4 2" xfId="13506"/>
    <cellStyle name="20% - Accent4 5 2 3 4 2 2" xfId="13507"/>
    <cellStyle name="20% - Accent4 5 2 3 4 3" xfId="13508"/>
    <cellStyle name="20% - Accent4 5 2 3 5" xfId="13509"/>
    <cellStyle name="20% - Accent4 5 2 3 5 2" xfId="13510"/>
    <cellStyle name="20% - Accent4 5 2 3 6" xfId="13511"/>
    <cellStyle name="20% - Accent4 5 2 4" xfId="13512"/>
    <cellStyle name="20% - Accent4 5 2 4 2" xfId="13513"/>
    <cellStyle name="20% - Accent4 5 2 4 2 2" xfId="13514"/>
    <cellStyle name="20% - Accent4 5 2 4 2 2 2" xfId="13515"/>
    <cellStyle name="20% - Accent4 5 2 4 2 3" xfId="13516"/>
    <cellStyle name="20% - Accent4 5 2 4 3" xfId="13517"/>
    <cellStyle name="20% - Accent4 5 2 4 3 2" xfId="13518"/>
    <cellStyle name="20% - Accent4 5 2 4 3 2 2" xfId="13519"/>
    <cellStyle name="20% - Accent4 5 2 4 3 3" xfId="13520"/>
    <cellStyle name="20% - Accent4 5 2 4 4" xfId="13521"/>
    <cellStyle name="20% - Accent4 5 2 4 4 2" xfId="13522"/>
    <cellStyle name="20% - Accent4 5 2 4 5" xfId="13523"/>
    <cellStyle name="20% - Accent4 5 2 5" xfId="13524"/>
    <cellStyle name="20% - Accent4 5 2 5 2" xfId="13525"/>
    <cellStyle name="20% - Accent4 5 2 5 2 2" xfId="13526"/>
    <cellStyle name="20% - Accent4 5 2 5 3" xfId="13527"/>
    <cellStyle name="20% - Accent4 5 2 6" xfId="13528"/>
    <cellStyle name="20% - Accent4 5 2 6 2" xfId="13529"/>
    <cellStyle name="20% - Accent4 5 2 6 2 2" xfId="13530"/>
    <cellStyle name="20% - Accent4 5 2 6 3" xfId="13531"/>
    <cellStyle name="20% - Accent4 5 2 7" xfId="13532"/>
    <cellStyle name="20% - Accent4 5 2 7 2" xfId="13533"/>
    <cellStyle name="20% - Accent4 5 2 7 2 2" xfId="13534"/>
    <cellStyle name="20% - Accent4 5 2 7 3" xfId="13535"/>
    <cellStyle name="20% - Accent4 5 2 8" xfId="13536"/>
    <cellStyle name="20% - Accent4 5 2 8 2" xfId="13537"/>
    <cellStyle name="20% - Accent4 5 2 9" xfId="13538"/>
    <cellStyle name="20% - Accent4 5 3" xfId="13539"/>
    <cellStyle name="20% - Accent4 5 3 2" xfId="13540"/>
    <cellStyle name="20% - Accent4 5 3 2 2" xfId="13541"/>
    <cellStyle name="20% - Accent4 5 3 2 2 2" xfId="13542"/>
    <cellStyle name="20% - Accent4 5 3 2 2 2 2" xfId="13543"/>
    <cellStyle name="20% - Accent4 5 3 2 2 2 2 2" xfId="13544"/>
    <cellStyle name="20% - Accent4 5 3 2 2 2 3" xfId="13545"/>
    <cellStyle name="20% - Accent4 5 3 2 2 3" xfId="13546"/>
    <cellStyle name="20% - Accent4 5 3 2 2 3 2" xfId="13547"/>
    <cellStyle name="20% - Accent4 5 3 2 2 3 2 2" xfId="13548"/>
    <cellStyle name="20% - Accent4 5 3 2 2 3 3" xfId="13549"/>
    <cellStyle name="20% - Accent4 5 3 2 2 4" xfId="13550"/>
    <cellStyle name="20% - Accent4 5 3 2 2 4 2" xfId="13551"/>
    <cellStyle name="20% - Accent4 5 3 2 2 5" xfId="13552"/>
    <cellStyle name="20% - Accent4 5 3 2 3" xfId="13553"/>
    <cellStyle name="20% - Accent4 5 3 2 3 2" xfId="13554"/>
    <cellStyle name="20% - Accent4 5 3 2 3 2 2" xfId="13555"/>
    <cellStyle name="20% - Accent4 5 3 2 3 3" xfId="13556"/>
    <cellStyle name="20% - Accent4 5 3 2 4" xfId="13557"/>
    <cellStyle name="20% - Accent4 5 3 2 4 2" xfId="13558"/>
    <cellStyle name="20% - Accent4 5 3 2 4 2 2" xfId="13559"/>
    <cellStyle name="20% - Accent4 5 3 2 4 3" xfId="13560"/>
    <cellStyle name="20% - Accent4 5 3 2 5" xfId="13561"/>
    <cellStyle name="20% - Accent4 5 3 2 5 2" xfId="13562"/>
    <cellStyle name="20% - Accent4 5 3 2 6" xfId="13563"/>
    <cellStyle name="20% - Accent4 5 3 3" xfId="13564"/>
    <cellStyle name="20% - Accent4 5 3 3 2" xfId="13565"/>
    <cellStyle name="20% - Accent4 5 3 3 2 2" xfId="13566"/>
    <cellStyle name="20% - Accent4 5 3 3 2 2 2" xfId="13567"/>
    <cellStyle name="20% - Accent4 5 3 3 2 3" xfId="13568"/>
    <cellStyle name="20% - Accent4 5 3 3 3" xfId="13569"/>
    <cellStyle name="20% - Accent4 5 3 3 3 2" xfId="13570"/>
    <cellStyle name="20% - Accent4 5 3 3 3 2 2" xfId="13571"/>
    <cellStyle name="20% - Accent4 5 3 3 3 3" xfId="13572"/>
    <cellStyle name="20% - Accent4 5 3 3 4" xfId="13573"/>
    <cellStyle name="20% - Accent4 5 3 3 4 2" xfId="13574"/>
    <cellStyle name="20% - Accent4 5 3 3 5" xfId="13575"/>
    <cellStyle name="20% - Accent4 5 3 4" xfId="13576"/>
    <cellStyle name="20% - Accent4 5 3 4 2" xfId="13577"/>
    <cellStyle name="20% - Accent4 5 3 4 2 2" xfId="13578"/>
    <cellStyle name="20% - Accent4 5 3 4 3" xfId="13579"/>
    <cellStyle name="20% - Accent4 5 3 5" xfId="13580"/>
    <cellStyle name="20% - Accent4 5 3 5 2" xfId="13581"/>
    <cellStyle name="20% - Accent4 5 3 5 2 2" xfId="13582"/>
    <cellStyle name="20% - Accent4 5 3 5 3" xfId="13583"/>
    <cellStyle name="20% - Accent4 5 3 6" xfId="13584"/>
    <cellStyle name="20% - Accent4 5 3 6 2" xfId="13585"/>
    <cellStyle name="20% - Accent4 5 3 6 2 2" xfId="13586"/>
    <cellStyle name="20% - Accent4 5 3 6 3" xfId="13587"/>
    <cellStyle name="20% - Accent4 5 3 7" xfId="13588"/>
    <cellStyle name="20% - Accent4 5 3 7 2" xfId="13589"/>
    <cellStyle name="20% - Accent4 5 3 8" xfId="13590"/>
    <cellStyle name="20% - Accent4 5 4" xfId="13591"/>
    <cellStyle name="20% - Accent4 5 4 2" xfId="13592"/>
    <cellStyle name="20% - Accent4 5 4 2 2" xfId="13593"/>
    <cellStyle name="20% - Accent4 5 4 2 2 2" xfId="13594"/>
    <cellStyle name="20% - Accent4 5 4 2 2 2 2" xfId="13595"/>
    <cellStyle name="20% - Accent4 5 4 2 2 3" xfId="13596"/>
    <cellStyle name="20% - Accent4 5 4 2 3" xfId="13597"/>
    <cellStyle name="20% - Accent4 5 4 2 3 2" xfId="13598"/>
    <cellStyle name="20% - Accent4 5 4 2 3 2 2" xfId="13599"/>
    <cellStyle name="20% - Accent4 5 4 2 3 3" xfId="13600"/>
    <cellStyle name="20% - Accent4 5 4 2 4" xfId="13601"/>
    <cellStyle name="20% - Accent4 5 4 2 4 2" xfId="13602"/>
    <cellStyle name="20% - Accent4 5 4 2 5" xfId="13603"/>
    <cellStyle name="20% - Accent4 5 4 3" xfId="13604"/>
    <cellStyle name="20% - Accent4 5 4 3 2" xfId="13605"/>
    <cellStyle name="20% - Accent4 5 4 3 2 2" xfId="13606"/>
    <cellStyle name="20% - Accent4 5 4 3 3" xfId="13607"/>
    <cellStyle name="20% - Accent4 5 4 4" xfId="13608"/>
    <cellStyle name="20% - Accent4 5 4 4 2" xfId="13609"/>
    <cellStyle name="20% - Accent4 5 4 4 2 2" xfId="13610"/>
    <cellStyle name="20% - Accent4 5 4 4 3" xfId="13611"/>
    <cellStyle name="20% - Accent4 5 4 5" xfId="13612"/>
    <cellStyle name="20% - Accent4 5 4 5 2" xfId="13613"/>
    <cellStyle name="20% - Accent4 5 4 6" xfId="13614"/>
    <cellStyle name="20% - Accent4 5 5" xfId="13615"/>
    <cellStyle name="20% - Accent4 5 5 2" xfId="13616"/>
    <cellStyle name="20% - Accent4 5 5 2 2" xfId="13617"/>
    <cellStyle name="20% - Accent4 5 5 2 2 2" xfId="13618"/>
    <cellStyle name="20% - Accent4 5 5 2 3" xfId="13619"/>
    <cellStyle name="20% - Accent4 5 5 3" xfId="13620"/>
    <cellStyle name="20% - Accent4 5 5 3 2" xfId="13621"/>
    <cellStyle name="20% - Accent4 5 5 3 2 2" xfId="13622"/>
    <cellStyle name="20% - Accent4 5 5 3 3" xfId="13623"/>
    <cellStyle name="20% - Accent4 5 5 4" xfId="13624"/>
    <cellStyle name="20% - Accent4 5 5 4 2" xfId="13625"/>
    <cellStyle name="20% - Accent4 5 5 5" xfId="13626"/>
    <cellStyle name="20% - Accent4 5 6" xfId="13627"/>
    <cellStyle name="20% - Accent4 5 6 2" xfId="13628"/>
    <cellStyle name="20% - Accent4 5 6 2 2" xfId="13629"/>
    <cellStyle name="20% - Accent4 5 6 3" xfId="13630"/>
    <cellStyle name="20% - Accent4 5 7" xfId="13631"/>
    <cellStyle name="20% - Accent4 5 7 2" xfId="13632"/>
    <cellStyle name="20% - Accent4 5 7 2 2" xfId="13633"/>
    <cellStyle name="20% - Accent4 5 7 3" xfId="13634"/>
    <cellStyle name="20% - Accent4 5 8" xfId="13635"/>
    <cellStyle name="20% - Accent4 5 8 2" xfId="13636"/>
    <cellStyle name="20% - Accent4 5 8 2 2" xfId="13637"/>
    <cellStyle name="20% - Accent4 5 8 3" xfId="13638"/>
    <cellStyle name="20% - Accent4 5 9" xfId="13639"/>
    <cellStyle name="20% - Accent4 5 9 2" xfId="13640"/>
    <cellStyle name="20% - Accent4 50" xfId="13641"/>
    <cellStyle name="20% - Accent4 50 2" xfId="13642"/>
    <cellStyle name="20% - Accent4 50 2 2" xfId="13643"/>
    <cellStyle name="20% - Accent4 50 3" xfId="13644"/>
    <cellStyle name="20% - Accent4 50 3 2" xfId="13645"/>
    <cellStyle name="20% - Accent4 50 4" xfId="13646"/>
    <cellStyle name="20% - Accent4 51" xfId="13647"/>
    <cellStyle name="20% - Accent4 51 2" xfId="13648"/>
    <cellStyle name="20% - Accent4 51 2 2" xfId="13649"/>
    <cellStyle name="20% - Accent4 51 3" xfId="13650"/>
    <cellStyle name="20% - Accent4 51 3 2" xfId="13651"/>
    <cellStyle name="20% - Accent4 51 4" xfId="13652"/>
    <cellStyle name="20% - Accent4 52" xfId="13653"/>
    <cellStyle name="20% - Accent4 52 2" xfId="13654"/>
    <cellStyle name="20% - Accent4 52 2 2" xfId="13655"/>
    <cellStyle name="20% - Accent4 52 3" xfId="13656"/>
    <cellStyle name="20% - Accent4 52 3 2" xfId="13657"/>
    <cellStyle name="20% - Accent4 52 4" xfId="13658"/>
    <cellStyle name="20% - Accent4 53" xfId="13659"/>
    <cellStyle name="20% - Accent4 53 2" xfId="13660"/>
    <cellStyle name="20% - Accent4 53 2 2" xfId="13661"/>
    <cellStyle name="20% - Accent4 53 3" xfId="13662"/>
    <cellStyle name="20% - Accent4 53 3 2" xfId="13663"/>
    <cellStyle name="20% - Accent4 53 4" xfId="13664"/>
    <cellStyle name="20% - Accent4 54" xfId="13665"/>
    <cellStyle name="20% - Accent4 54 2" xfId="13666"/>
    <cellStyle name="20% - Accent4 54 2 2" xfId="13667"/>
    <cellStyle name="20% - Accent4 54 3" xfId="13668"/>
    <cellStyle name="20% - Accent4 54 3 2" xfId="13669"/>
    <cellStyle name="20% - Accent4 54 4" xfId="13670"/>
    <cellStyle name="20% - Accent4 55" xfId="13671"/>
    <cellStyle name="20% - Accent4 55 2" xfId="13672"/>
    <cellStyle name="20% - Accent4 55 2 2" xfId="13673"/>
    <cellStyle name="20% - Accent4 55 3" xfId="13674"/>
    <cellStyle name="20% - Accent4 55 3 2" xfId="13675"/>
    <cellStyle name="20% - Accent4 55 4" xfId="13676"/>
    <cellStyle name="20% - Accent4 56" xfId="13677"/>
    <cellStyle name="20% - Accent4 56 2" xfId="13678"/>
    <cellStyle name="20% - Accent4 56 2 2" xfId="13679"/>
    <cellStyle name="20% - Accent4 56 3" xfId="13680"/>
    <cellStyle name="20% - Accent4 56 3 2" xfId="13681"/>
    <cellStyle name="20% - Accent4 56 4" xfId="13682"/>
    <cellStyle name="20% - Accent4 57" xfId="13683"/>
    <cellStyle name="20% - Accent4 57 2" xfId="13684"/>
    <cellStyle name="20% - Accent4 57 2 2" xfId="13685"/>
    <cellStyle name="20% - Accent4 57 3" xfId="13686"/>
    <cellStyle name="20% - Accent4 57 3 2" xfId="13687"/>
    <cellStyle name="20% - Accent4 57 4" xfId="13688"/>
    <cellStyle name="20% - Accent4 58" xfId="13689"/>
    <cellStyle name="20% - Accent4 58 2" xfId="13690"/>
    <cellStyle name="20% - Accent4 58 2 2" xfId="13691"/>
    <cellStyle name="20% - Accent4 58 3" xfId="13692"/>
    <cellStyle name="20% - Accent4 58 3 2" xfId="13693"/>
    <cellStyle name="20% - Accent4 58 4" xfId="13694"/>
    <cellStyle name="20% - Accent4 59" xfId="13695"/>
    <cellStyle name="20% - Accent4 59 2" xfId="13696"/>
    <cellStyle name="20% - Accent4 59 2 2" xfId="13697"/>
    <cellStyle name="20% - Accent4 59 3" xfId="13698"/>
    <cellStyle name="20% - Accent4 59 3 2" xfId="13699"/>
    <cellStyle name="20% - Accent4 59 4" xfId="13700"/>
    <cellStyle name="20% - Accent4 6" xfId="221"/>
    <cellStyle name="20% - Accent4 6 10" xfId="13702"/>
    <cellStyle name="20% - Accent4 6 10 2" xfId="13703"/>
    <cellStyle name="20% - Accent4 6 11" xfId="13704"/>
    <cellStyle name="20% - Accent4 6 12" xfId="13701"/>
    <cellStyle name="20% - Accent4 6 2" xfId="13705"/>
    <cellStyle name="20% - Accent4 6 2 2" xfId="13706"/>
    <cellStyle name="20% - Accent4 6 2 2 2" xfId="13707"/>
    <cellStyle name="20% - Accent4 6 2 2 2 2" xfId="13708"/>
    <cellStyle name="20% - Accent4 6 2 2 2 2 2" xfId="13709"/>
    <cellStyle name="20% - Accent4 6 2 2 2 2 2 2" xfId="13710"/>
    <cellStyle name="20% - Accent4 6 2 2 2 2 2 2 2" xfId="13711"/>
    <cellStyle name="20% - Accent4 6 2 2 2 2 2 3" xfId="13712"/>
    <cellStyle name="20% - Accent4 6 2 2 2 2 3" xfId="13713"/>
    <cellStyle name="20% - Accent4 6 2 2 2 2 3 2" xfId="13714"/>
    <cellStyle name="20% - Accent4 6 2 2 2 2 3 2 2" xfId="13715"/>
    <cellStyle name="20% - Accent4 6 2 2 2 2 3 3" xfId="13716"/>
    <cellStyle name="20% - Accent4 6 2 2 2 2 4" xfId="13717"/>
    <cellStyle name="20% - Accent4 6 2 2 2 2 4 2" xfId="13718"/>
    <cellStyle name="20% - Accent4 6 2 2 2 2 5" xfId="13719"/>
    <cellStyle name="20% - Accent4 6 2 2 2 3" xfId="13720"/>
    <cellStyle name="20% - Accent4 6 2 2 2 3 2" xfId="13721"/>
    <cellStyle name="20% - Accent4 6 2 2 2 3 2 2" xfId="13722"/>
    <cellStyle name="20% - Accent4 6 2 2 2 3 3" xfId="13723"/>
    <cellStyle name="20% - Accent4 6 2 2 2 4" xfId="13724"/>
    <cellStyle name="20% - Accent4 6 2 2 2 4 2" xfId="13725"/>
    <cellStyle name="20% - Accent4 6 2 2 2 4 2 2" xfId="13726"/>
    <cellStyle name="20% - Accent4 6 2 2 2 4 3" xfId="13727"/>
    <cellStyle name="20% - Accent4 6 2 2 2 5" xfId="13728"/>
    <cellStyle name="20% - Accent4 6 2 2 2 5 2" xfId="13729"/>
    <cellStyle name="20% - Accent4 6 2 2 2 6" xfId="13730"/>
    <cellStyle name="20% - Accent4 6 2 2 3" xfId="13731"/>
    <cellStyle name="20% - Accent4 6 2 2 3 2" xfId="13732"/>
    <cellStyle name="20% - Accent4 6 2 2 3 2 2" xfId="13733"/>
    <cellStyle name="20% - Accent4 6 2 2 3 2 2 2" xfId="13734"/>
    <cellStyle name="20% - Accent4 6 2 2 3 2 3" xfId="13735"/>
    <cellStyle name="20% - Accent4 6 2 2 3 3" xfId="13736"/>
    <cellStyle name="20% - Accent4 6 2 2 3 3 2" xfId="13737"/>
    <cellStyle name="20% - Accent4 6 2 2 3 3 2 2" xfId="13738"/>
    <cellStyle name="20% - Accent4 6 2 2 3 3 3" xfId="13739"/>
    <cellStyle name="20% - Accent4 6 2 2 3 4" xfId="13740"/>
    <cellStyle name="20% - Accent4 6 2 2 3 4 2" xfId="13741"/>
    <cellStyle name="20% - Accent4 6 2 2 3 5" xfId="13742"/>
    <cellStyle name="20% - Accent4 6 2 2 4" xfId="13743"/>
    <cellStyle name="20% - Accent4 6 2 2 4 2" xfId="13744"/>
    <cellStyle name="20% - Accent4 6 2 2 4 2 2" xfId="13745"/>
    <cellStyle name="20% - Accent4 6 2 2 4 3" xfId="13746"/>
    <cellStyle name="20% - Accent4 6 2 2 5" xfId="13747"/>
    <cellStyle name="20% - Accent4 6 2 2 5 2" xfId="13748"/>
    <cellStyle name="20% - Accent4 6 2 2 5 2 2" xfId="13749"/>
    <cellStyle name="20% - Accent4 6 2 2 5 3" xfId="13750"/>
    <cellStyle name="20% - Accent4 6 2 2 6" xfId="13751"/>
    <cellStyle name="20% - Accent4 6 2 2 6 2" xfId="13752"/>
    <cellStyle name="20% - Accent4 6 2 2 6 2 2" xfId="13753"/>
    <cellStyle name="20% - Accent4 6 2 2 6 3" xfId="13754"/>
    <cellStyle name="20% - Accent4 6 2 2 7" xfId="13755"/>
    <cellStyle name="20% - Accent4 6 2 2 7 2" xfId="13756"/>
    <cellStyle name="20% - Accent4 6 2 2 8" xfId="13757"/>
    <cellStyle name="20% - Accent4 6 2 3" xfId="13758"/>
    <cellStyle name="20% - Accent4 6 2 3 2" xfId="13759"/>
    <cellStyle name="20% - Accent4 6 2 3 2 2" xfId="13760"/>
    <cellStyle name="20% - Accent4 6 2 3 2 2 2" xfId="13761"/>
    <cellStyle name="20% - Accent4 6 2 3 2 2 2 2" xfId="13762"/>
    <cellStyle name="20% - Accent4 6 2 3 2 2 3" xfId="13763"/>
    <cellStyle name="20% - Accent4 6 2 3 2 3" xfId="13764"/>
    <cellStyle name="20% - Accent4 6 2 3 2 3 2" xfId="13765"/>
    <cellStyle name="20% - Accent4 6 2 3 2 3 2 2" xfId="13766"/>
    <cellStyle name="20% - Accent4 6 2 3 2 3 3" xfId="13767"/>
    <cellStyle name="20% - Accent4 6 2 3 2 4" xfId="13768"/>
    <cellStyle name="20% - Accent4 6 2 3 2 4 2" xfId="13769"/>
    <cellStyle name="20% - Accent4 6 2 3 2 5" xfId="13770"/>
    <cellStyle name="20% - Accent4 6 2 3 3" xfId="13771"/>
    <cellStyle name="20% - Accent4 6 2 3 3 2" xfId="13772"/>
    <cellStyle name="20% - Accent4 6 2 3 3 2 2" xfId="13773"/>
    <cellStyle name="20% - Accent4 6 2 3 3 3" xfId="13774"/>
    <cellStyle name="20% - Accent4 6 2 3 4" xfId="13775"/>
    <cellStyle name="20% - Accent4 6 2 3 4 2" xfId="13776"/>
    <cellStyle name="20% - Accent4 6 2 3 4 2 2" xfId="13777"/>
    <cellStyle name="20% - Accent4 6 2 3 4 3" xfId="13778"/>
    <cellStyle name="20% - Accent4 6 2 3 5" xfId="13779"/>
    <cellStyle name="20% - Accent4 6 2 3 5 2" xfId="13780"/>
    <cellStyle name="20% - Accent4 6 2 3 6" xfId="13781"/>
    <cellStyle name="20% - Accent4 6 2 4" xfId="13782"/>
    <cellStyle name="20% - Accent4 6 2 4 2" xfId="13783"/>
    <cellStyle name="20% - Accent4 6 2 4 2 2" xfId="13784"/>
    <cellStyle name="20% - Accent4 6 2 4 2 2 2" xfId="13785"/>
    <cellStyle name="20% - Accent4 6 2 4 2 3" xfId="13786"/>
    <cellStyle name="20% - Accent4 6 2 4 3" xfId="13787"/>
    <cellStyle name="20% - Accent4 6 2 4 3 2" xfId="13788"/>
    <cellStyle name="20% - Accent4 6 2 4 3 2 2" xfId="13789"/>
    <cellStyle name="20% - Accent4 6 2 4 3 3" xfId="13790"/>
    <cellStyle name="20% - Accent4 6 2 4 4" xfId="13791"/>
    <cellStyle name="20% - Accent4 6 2 4 4 2" xfId="13792"/>
    <cellStyle name="20% - Accent4 6 2 4 5" xfId="13793"/>
    <cellStyle name="20% - Accent4 6 2 5" xfId="13794"/>
    <cellStyle name="20% - Accent4 6 2 5 2" xfId="13795"/>
    <cellStyle name="20% - Accent4 6 2 5 2 2" xfId="13796"/>
    <cellStyle name="20% - Accent4 6 2 5 3" xfId="13797"/>
    <cellStyle name="20% - Accent4 6 2 6" xfId="13798"/>
    <cellStyle name="20% - Accent4 6 2 6 2" xfId="13799"/>
    <cellStyle name="20% - Accent4 6 2 6 2 2" xfId="13800"/>
    <cellStyle name="20% - Accent4 6 2 6 3" xfId="13801"/>
    <cellStyle name="20% - Accent4 6 2 7" xfId="13802"/>
    <cellStyle name="20% - Accent4 6 2 7 2" xfId="13803"/>
    <cellStyle name="20% - Accent4 6 2 7 2 2" xfId="13804"/>
    <cellStyle name="20% - Accent4 6 2 7 3" xfId="13805"/>
    <cellStyle name="20% - Accent4 6 2 8" xfId="13806"/>
    <cellStyle name="20% - Accent4 6 2 8 2" xfId="13807"/>
    <cellStyle name="20% - Accent4 6 2 9" xfId="13808"/>
    <cellStyle name="20% - Accent4 6 3" xfId="13809"/>
    <cellStyle name="20% - Accent4 6 3 2" xfId="13810"/>
    <cellStyle name="20% - Accent4 6 3 2 2" xfId="13811"/>
    <cellStyle name="20% - Accent4 6 3 2 2 2" xfId="13812"/>
    <cellStyle name="20% - Accent4 6 3 2 2 2 2" xfId="13813"/>
    <cellStyle name="20% - Accent4 6 3 2 2 2 2 2" xfId="13814"/>
    <cellStyle name="20% - Accent4 6 3 2 2 2 3" xfId="13815"/>
    <cellStyle name="20% - Accent4 6 3 2 2 3" xfId="13816"/>
    <cellStyle name="20% - Accent4 6 3 2 2 3 2" xfId="13817"/>
    <cellStyle name="20% - Accent4 6 3 2 2 3 2 2" xfId="13818"/>
    <cellStyle name="20% - Accent4 6 3 2 2 3 3" xfId="13819"/>
    <cellStyle name="20% - Accent4 6 3 2 2 4" xfId="13820"/>
    <cellStyle name="20% - Accent4 6 3 2 2 4 2" xfId="13821"/>
    <cellStyle name="20% - Accent4 6 3 2 2 5" xfId="13822"/>
    <cellStyle name="20% - Accent4 6 3 2 3" xfId="13823"/>
    <cellStyle name="20% - Accent4 6 3 2 3 2" xfId="13824"/>
    <cellStyle name="20% - Accent4 6 3 2 3 2 2" xfId="13825"/>
    <cellStyle name="20% - Accent4 6 3 2 3 3" xfId="13826"/>
    <cellStyle name="20% - Accent4 6 3 2 4" xfId="13827"/>
    <cellStyle name="20% - Accent4 6 3 2 4 2" xfId="13828"/>
    <cellStyle name="20% - Accent4 6 3 2 4 2 2" xfId="13829"/>
    <cellStyle name="20% - Accent4 6 3 2 4 3" xfId="13830"/>
    <cellStyle name="20% - Accent4 6 3 2 5" xfId="13831"/>
    <cellStyle name="20% - Accent4 6 3 2 5 2" xfId="13832"/>
    <cellStyle name="20% - Accent4 6 3 2 6" xfId="13833"/>
    <cellStyle name="20% - Accent4 6 3 3" xfId="13834"/>
    <cellStyle name="20% - Accent4 6 3 3 2" xfId="13835"/>
    <cellStyle name="20% - Accent4 6 3 3 2 2" xfId="13836"/>
    <cellStyle name="20% - Accent4 6 3 3 2 2 2" xfId="13837"/>
    <cellStyle name="20% - Accent4 6 3 3 2 3" xfId="13838"/>
    <cellStyle name="20% - Accent4 6 3 3 3" xfId="13839"/>
    <cellStyle name="20% - Accent4 6 3 3 3 2" xfId="13840"/>
    <cellStyle name="20% - Accent4 6 3 3 3 2 2" xfId="13841"/>
    <cellStyle name="20% - Accent4 6 3 3 3 3" xfId="13842"/>
    <cellStyle name="20% - Accent4 6 3 3 4" xfId="13843"/>
    <cellStyle name="20% - Accent4 6 3 3 4 2" xfId="13844"/>
    <cellStyle name="20% - Accent4 6 3 3 5" xfId="13845"/>
    <cellStyle name="20% - Accent4 6 3 4" xfId="13846"/>
    <cellStyle name="20% - Accent4 6 3 4 2" xfId="13847"/>
    <cellStyle name="20% - Accent4 6 3 4 2 2" xfId="13848"/>
    <cellStyle name="20% - Accent4 6 3 4 3" xfId="13849"/>
    <cellStyle name="20% - Accent4 6 3 5" xfId="13850"/>
    <cellStyle name="20% - Accent4 6 3 5 2" xfId="13851"/>
    <cellStyle name="20% - Accent4 6 3 5 2 2" xfId="13852"/>
    <cellStyle name="20% - Accent4 6 3 5 3" xfId="13853"/>
    <cellStyle name="20% - Accent4 6 3 6" xfId="13854"/>
    <cellStyle name="20% - Accent4 6 3 6 2" xfId="13855"/>
    <cellStyle name="20% - Accent4 6 3 6 2 2" xfId="13856"/>
    <cellStyle name="20% - Accent4 6 3 6 3" xfId="13857"/>
    <cellStyle name="20% - Accent4 6 3 7" xfId="13858"/>
    <cellStyle name="20% - Accent4 6 3 7 2" xfId="13859"/>
    <cellStyle name="20% - Accent4 6 3 8" xfId="13860"/>
    <cellStyle name="20% - Accent4 6 4" xfId="13861"/>
    <cellStyle name="20% - Accent4 6 4 2" xfId="13862"/>
    <cellStyle name="20% - Accent4 6 4 2 2" xfId="13863"/>
    <cellStyle name="20% - Accent4 6 4 2 2 2" xfId="13864"/>
    <cellStyle name="20% - Accent4 6 4 2 2 2 2" xfId="13865"/>
    <cellStyle name="20% - Accent4 6 4 2 2 3" xfId="13866"/>
    <cellStyle name="20% - Accent4 6 4 2 3" xfId="13867"/>
    <cellStyle name="20% - Accent4 6 4 2 3 2" xfId="13868"/>
    <cellStyle name="20% - Accent4 6 4 2 3 2 2" xfId="13869"/>
    <cellStyle name="20% - Accent4 6 4 2 3 3" xfId="13870"/>
    <cellStyle name="20% - Accent4 6 4 2 4" xfId="13871"/>
    <cellStyle name="20% - Accent4 6 4 2 4 2" xfId="13872"/>
    <cellStyle name="20% - Accent4 6 4 2 5" xfId="13873"/>
    <cellStyle name="20% - Accent4 6 4 3" xfId="13874"/>
    <cellStyle name="20% - Accent4 6 4 3 2" xfId="13875"/>
    <cellStyle name="20% - Accent4 6 4 3 2 2" xfId="13876"/>
    <cellStyle name="20% - Accent4 6 4 3 3" xfId="13877"/>
    <cellStyle name="20% - Accent4 6 4 4" xfId="13878"/>
    <cellStyle name="20% - Accent4 6 4 4 2" xfId="13879"/>
    <cellStyle name="20% - Accent4 6 4 4 2 2" xfId="13880"/>
    <cellStyle name="20% - Accent4 6 4 4 3" xfId="13881"/>
    <cellStyle name="20% - Accent4 6 4 5" xfId="13882"/>
    <cellStyle name="20% - Accent4 6 4 5 2" xfId="13883"/>
    <cellStyle name="20% - Accent4 6 4 6" xfId="13884"/>
    <cellStyle name="20% - Accent4 6 5" xfId="13885"/>
    <cellStyle name="20% - Accent4 6 5 2" xfId="13886"/>
    <cellStyle name="20% - Accent4 6 5 2 2" xfId="13887"/>
    <cellStyle name="20% - Accent4 6 5 2 2 2" xfId="13888"/>
    <cellStyle name="20% - Accent4 6 5 2 3" xfId="13889"/>
    <cellStyle name="20% - Accent4 6 5 3" xfId="13890"/>
    <cellStyle name="20% - Accent4 6 5 3 2" xfId="13891"/>
    <cellStyle name="20% - Accent4 6 5 3 2 2" xfId="13892"/>
    <cellStyle name="20% - Accent4 6 5 3 3" xfId="13893"/>
    <cellStyle name="20% - Accent4 6 5 4" xfId="13894"/>
    <cellStyle name="20% - Accent4 6 5 4 2" xfId="13895"/>
    <cellStyle name="20% - Accent4 6 5 5" xfId="13896"/>
    <cellStyle name="20% - Accent4 6 6" xfId="13897"/>
    <cellStyle name="20% - Accent4 6 6 2" xfId="13898"/>
    <cellStyle name="20% - Accent4 6 6 2 2" xfId="13899"/>
    <cellStyle name="20% - Accent4 6 6 3" xfId="13900"/>
    <cellStyle name="20% - Accent4 6 7" xfId="13901"/>
    <cellStyle name="20% - Accent4 6 7 2" xfId="13902"/>
    <cellStyle name="20% - Accent4 6 7 2 2" xfId="13903"/>
    <cellStyle name="20% - Accent4 6 7 3" xfId="13904"/>
    <cellStyle name="20% - Accent4 6 8" xfId="13905"/>
    <cellStyle name="20% - Accent4 6 8 2" xfId="13906"/>
    <cellStyle name="20% - Accent4 6 8 2 2" xfId="13907"/>
    <cellStyle name="20% - Accent4 6 8 3" xfId="13908"/>
    <cellStyle name="20% - Accent4 6 9" xfId="13909"/>
    <cellStyle name="20% - Accent4 6 9 2" xfId="13910"/>
    <cellStyle name="20% - Accent4 60" xfId="13911"/>
    <cellStyle name="20% - Accent4 60 2" xfId="13912"/>
    <cellStyle name="20% - Accent4 60 2 2" xfId="13913"/>
    <cellStyle name="20% - Accent4 60 3" xfId="13914"/>
    <cellStyle name="20% - Accent4 60 3 2" xfId="13915"/>
    <cellStyle name="20% - Accent4 60 4" xfId="13916"/>
    <cellStyle name="20% - Accent4 61" xfId="13917"/>
    <cellStyle name="20% - Accent4 61 2" xfId="13918"/>
    <cellStyle name="20% - Accent4 61 2 2" xfId="13919"/>
    <cellStyle name="20% - Accent4 61 3" xfId="13920"/>
    <cellStyle name="20% - Accent4 61 3 2" xfId="13921"/>
    <cellStyle name="20% - Accent4 61 4" xfId="13922"/>
    <cellStyle name="20% - Accent4 62" xfId="13923"/>
    <cellStyle name="20% - Accent4 62 2" xfId="13924"/>
    <cellStyle name="20% - Accent4 62 2 2" xfId="13925"/>
    <cellStyle name="20% - Accent4 62 3" xfId="13926"/>
    <cellStyle name="20% - Accent4 62 3 2" xfId="13927"/>
    <cellStyle name="20% - Accent4 62 4" xfId="13928"/>
    <cellStyle name="20% - Accent4 63" xfId="13929"/>
    <cellStyle name="20% - Accent4 63 2" xfId="13930"/>
    <cellStyle name="20% - Accent4 63 2 2" xfId="13931"/>
    <cellStyle name="20% - Accent4 63 3" xfId="13932"/>
    <cellStyle name="20% - Accent4 63 3 2" xfId="13933"/>
    <cellStyle name="20% - Accent4 63 4" xfId="13934"/>
    <cellStyle name="20% - Accent4 64" xfId="13935"/>
    <cellStyle name="20% - Accent4 64 2" xfId="13936"/>
    <cellStyle name="20% - Accent4 64 2 2" xfId="13937"/>
    <cellStyle name="20% - Accent4 64 3" xfId="13938"/>
    <cellStyle name="20% - Accent4 64 3 2" xfId="13939"/>
    <cellStyle name="20% - Accent4 64 4" xfId="13940"/>
    <cellStyle name="20% - Accent4 65" xfId="13941"/>
    <cellStyle name="20% - Accent4 65 2" xfId="13942"/>
    <cellStyle name="20% - Accent4 65 2 2" xfId="13943"/>
    <cellStyle name="20% - Accent4 65 3" xfId="13944"/>
    <cellStyle name="20% - Accent4 65 3 2" xfId="13945"/>
    <cellStyle name="20% - Accent4 65 4" xfId="13946"/>
    <cellStyle name="20% - Accent4 66" xfId="13947"/>
    <cellStyle name="20% - Accent4 66 2" xfId="13948"/>
    <cellStyle name="20% - Accent4 66 2 2" xfId="13949"/>
    <cellStyle name="20% - Accent4 66 3" xfId="13950"/>
    <cellStyle name="20% - Accent4 66 3 2" xfId="13951"/>
    <cellStyle name="20% - Accent4 66 4" xfId="13952"/>
    <cellStyle name="20% - Accent4 67" xfId="13953"/>
    <cellStyle name="20% - Accent4 67 2" xfId="13954"/>
    <cellStyle name="20% - Accent4 67 2 2" xfId="13955"/>
    <cellStyle name="20% - Accent4 67 3" xfId="13956"/>
    <cellStyle name="20% - Accent4 67 3 2" xfId="13957"/>
    <cellStyle name="20% - Accent4 67 4" xfId="13958"/>
    <cellStyle name="20% - Accent4 68" xfId="13959"/>
    <cellStyle name="20% - Accent4 68 2" xfId="13960"/>
    <cellStyle name="20% - Accent4 68 2 2" xfId="13961"/>
    <cellStyle name="20% - Accent4 68 3" xfId="13962"/>
    <cellStyle name="20% - Accent4 68 3 2" xfId="13963"/>
    <cellStyle name="20% - Accent4 68 4" xfId="13964"/>
    <cellStyle name="20% - Accent4 69" xfId="13965"/>
    <cellStyle name="20% - Accent4 69 2" xfId="13966"/>
    <cellStyle name="20% - Accent4 69 2 2" xfId="13967"/>
    <cellStyle name="20% - Accent4 69 3" xfId="13968"/>
    <cellStyle name="20% - Accent4 69 3 2" xfId="13969"/>
    <cellStyle name="20% - Accent4 69 4" xfId="13970"/>
    <cellStyle name="20% - Accent4 7" xfId="13971"/>
    <cellStyle name="20% - Accent4 7 10" xfId="13972"/>
    <cellStyle name="20% - Accent4 7 10 2" xfId="13973"/>
    <cellStyle name="20% - Accent4 7 11" xfId="13974"/>
    <cellStyle name="20% - Accent4 7 2" xfId="13975"/>
    <cellStyle name="20% - Accent4 7 2 2" xfId="13976"/>
    <cellStyle name="20% - Accent4 7 2 2 2" xfId="13977"/>
    <cellStyle name="20% - Accent4 7 2 2 2 2" xfId="13978"/>
    <cellStyle name="20% - Accent4 7 2 2 2 2 2" xfId="13979"/>
    <cellStyle name="20% - Accent4 7 2 2 2 2 2 2" xfId="13980"/>
    <cellStyle name="20% - Accent4 7 2 2 2 2 2 2 2" xfId="13981"/>
    <cellStyle name="20% - Accent4 7 2 2 2 2 2 3" xfId="13982"/>
    <cellStyle name="20% - Accent4 7 2 2 2 2 3" xfId="13983"/>
    <cellStyle name="20% - Accent4 7 2 2 2 2 3 2" xfId="13984"/>
    <cellStyle name="20% - Accent4 7 2 2 2 2 3 2 2" xfId="13985"/>
    <cellStyle name="20% - Accent4 7 2 2 2 2 3 3" xfId="13986"/>
    <cellStyle name="20% - Accent4 7 2 2 2 2 4" xfId="13987"/>
    <cellStyle name="20% - Accent4 7 2 2 2 2 4 2" xfId="13988"/>
    <cellStyle name="20% - Accent4 7 2 2 2 2 5" xfId="13989"/>
    <cellStyle name="20% - Accent4 7 2 2 2 3" xfId="13990"/>
    <cellStyle name="20% - Accent4 7 2 2 2 3 2" xfId="13991"/>
    <cellStyle name="20% - Accent4 7 2 2 2 3 2 2" xfId="13992"/>
    <cellStyle name="20% - Accent4 7 2 2 2 3 3" xfId="13993"/>
    <cellStyle name="20% - Accent4 7 2 2 2 4" xfId="13994"/>
    <cellStyle name="20% - Accent4 7 2 2 2 4 2" xfId="13995"/>
    <cellStyle name="20% - Accent4 7 2 2 2 4 2 2" xfId="13996"/>
    <cellStyle name="20% - Accent4 7 2 2 2 4 3" xfId="13997"/>
    <cellStyle name="20% - Accent4 7 2 2 2 5" xfId="13998"/>
    <cellStyle name="20% - Accent4 7 2 2 2 5 2" xfId="13999"/>
    <cellStyle name="20% - Accent4 7 2 2 2 6" xfId="14000"/>
    <cellStyle name="20% - Accent4 7 2 2 3" xfId="14001"/>
    <cellStyle name="20% - Accent4 7 2 2 3 2" xfId="14002"/>
    <cellStyle name="20% - Accent4 7 2 2 3 2 2" xfId="14003"/>
    <cellStyle name="20% - Accent4 7 2 2 3 2 2 2" xfId="14004"/>
    <cellStyle name="20% - Accent4 7 2 2 3 2 3" xfId="14005"/>
    <cellStyle name="20% - Accent4 7 2 2 3 3" xfId="14006"/>
    <cellStyle name="20% - Accent4 7 2 2 3 3 2" xfId="14007"/>
    <cellStyle name="20% - Accent4 7 2 2 3 3 2 2" xfId="14008"/>
    <cellStyle name="20% - Accent4 7 2 2 3 3 3" xfId="14009"/>
    <cellStyle name="20% - Accent4 7 2 2 3 4" xfId="14010"/>
    <cellStyle name="20% - Accent4 7 2 2 3 4 2" xfId="14011"/>
    <cellStyle name="20% - Accent4 7 2 2 3 5" xfId="14012"/>
    <cellStyle name="20% - Accent4 7 2 2 4" xfId="14013"/>
    <cellStyle name="20% - Accent4 7 2 2 4 2" xfId="14014"/>
    <cellStyle name="20% - Accent4 7 2 2 4 2 2" xfId="14015"/>
    <cellStyle name="20% - Accent4 7 2 2 4 3" xfId="14016"/>
    <cellStyle name="20% - Accent4 7 2 2 5" xfId="14017"/>
    <cellStyle name="20% - Accent4 7 2 2 5 2" xfId="14018"/>
    <cellStyle name="20% - Accent4 7 2 2 5 2 2" xfId="14019"/>
    <cellStyle name="20% - Accent4 7 2 2 5 3" xfId="14020"/>
    <cellStyle name="20% - Accent4 7 2 2 6" xfId="14021"/>
    <cellStyle name="20% - Accent4 7 2 2 6 2" xfId="14022"/>
    <cellStyle name="20% - Accent4 7 2 2 6 2 2" xfId="14023"/>
    <cellStyle name="20% - Accent4 7 2 2 6 3" xfId="14024"/>
    <cellStyle name="20% - Accent4 7 2 2 7" xfId="14025"/>
    <cellStyle name="20% - Accent4 7 2 2 7 2" xfId="14026"/>
    <cellStyle name="20% - Accent4 7 2 2 8" xfId="14027"/>
    <cellStyle name="20% - Accent4 7 2 3" xfId="14028"/>
    <cellStyle name="20% - Accent4 7 2 3 2" xfId="14029"/>
    <cellStyle name="20% - Accent4 7 2 3 2 2" xfId="14030"/>
    <cellStyle name="20% - Accent4 7 2 3 2 2 2" xfId="14031"/>
    <cellStyle name="20% - Accent4 7 2 3 2 2 2 2" xfId="14032"/>
    <cellStyle name="20% - Accent4 7 2 3 2 2 3" xfId="14033"/>
    <cellStyle name="20% - Accent4 7 2 3 2 3" xfId="14034"/>
    <cellStyle name="20% - Accent4 7 2 3 2 3 2" xfId="14035"/>
    <cellStyle name="20% - Accent4 7 2 3 2 3 2 2" xfId="14036"/>
    <cellStyle name="20% - Accent4 7 2 3 2 3 3" xfId="14037"/>
    <cellStyle name="20% - Accent4 7 2 3 2 4" xfId="14038"/>
    <cellStyle name="20% - Accent4 7 2 3 2 4 2" xfId="14039"/>
    <cellStyle name="20% - Accent4 7 2 3 2 5" xfId="14040"/>
    <cellStyle name="20% - Accent4 7 2 3 3" xfId="14041"/>
    <cellStyle name="20% - Accent4 7 2 3 3 2" xfId="14042"/>
    <cellStyle name="20% - Accent4 7 2 3 3 2 2" xfId="14043"/>
    <cellStyle name="20% - Accent4 7 2 3 3 3" xfId="14044"/>
    <cellStyle name="20% - Accent4 7 2 3 4" xfId="14045"/>
    <cellStyle name="20% - Accent4 7 2 3 4 2" xfId="14046"/>
    <cellStyle name="20% - Accent4 7 2 3 4 2 2" xfId="14047"/>
    <cellStyle name="20% - Accent4 7 2 3 4 3" xfId="14048"/>
    <cellStyle name="20% - Accent4 7 2 3 5" xfId="14049"/>
    <cellStyle name="20% - Accent4 7 2 3 5 2" xfId="14050"/>
    <cellStyle name="20% - Accent4 7 2 3 6" xfId="14051"/>
    <cellStyle name="20% - Accent4 7 2 4" xfId="14052"/>
    <cellStyle name="20% - Accent4 7 2 4 2" xfId="14053"/>
    <cellStyle name="20% - Accent4 7 2 4 2 2" xfId="14054"/>
    <cellStyle name="20% - Accent4 7 2 4 2 2 2" xfId="14055"/>
    <cellStyle name="20% - Accent4 7 2 4 2 3" xfId="14056"/>
    <cellStyle name="20% - Accent4 7 2 4 3" xfId="14057"/>
    <cellStyle name="20% - Accent4 7 2 4 3 2" xfId="14058"/>
    <cellStyle name="20% - Accent4 7 2 4 3 2 2" xfId="14059"/>
    <cellStyle name="20% - Accent4 7 2 4 3 3" xfId="14060"/>
    <cellStyle name="20% - Accent4 7 2 4 4" xfId="14061"/>
    <cellStyle name="20% - Accent4 7 2 4 4 2" xfId="14062"/>
    <cellStyle name="20% - Accent4 7 2 4 5" xfId="14063"/>
    <cellStyle name="20% - Accent4 7 2 5" xfId="14064"/>
    <cellStyle name="20% - Accent4 7 2 5 2" xfId="14065"/>
    <cellStyle name="20% - Accent4 7 2 5 2 2" xfId="14066"/>
    <cellStyle name="20% - Accent4 7 2 5 3" xfId="14067"/>
    <cellStyle name="20% - Accent4 7 2 6" xfId="14068"/>
    <cellStyle name="20% - Accent4 7 2 6 2" xfId="14069"/>
    <cellStyle name="20% - Accent4 7 2 6 2 2" xfId="14070"/>
    <cellStyle name="20% - Accent4 7 2 6 3" xfId="14071"/>
    <cellStyle name="20% - Accent4 7 2 7" xfId="14072"/>
    <cellStyle name="20% - Accent4 7 2 7 2" xfId="14073"/>
    <cellStyle name="20% - Accent4 7 2 7 2 2" xfId="14074"/>
    <cellStyle name="20% - Accent4 7 2 7 3" xfId="14075"/>
    <cellStyle name="20% - Accent4 7 2 8" xfId="14076"/>
    <cellStyle name="20% - Accent4 7 2 8 2" xfId="14077"/>
    <cellStyle name="20% - Accent4 7 2 9" xfId="14078"/>
    <cellStyle name="20% - Accent4 7 3" xfId="14079"/>
    <cellStyle name="20% - Accent4 7 3 2" xfId="14080"/>
    <cellStyle name="20% - Accent4 7 3 2 2" xfId="14081"/>
    <cellStyle name="20% - Accent4 7 3 2 2 2" xfId="14082"/>
    <cellStyle name="20% - Accent4 7 3 2 2 2 2" xfId="14083"/>
    <cellStyle name="20% - Accent4 7 3 2 2 2 2 2" xfId="14084"/>
    <cellStyle name="20% - Accent4 7 3 2 2 2 3" xfId="14085"/>
    <cellStyle name="20% - Accent4 7 3 2 2 3" xfId="14086"/>
    <cellStyle name="20% - Accent4 7 3 2 2 3 2" xfId="14087"/>
    <cellStyle name="20% - Accent4 7 3 2 2 3 2 2" xfId="14088"/>
    <cellStyle name="20% - Accent4 7 3 2 2 3 3" xfId="14089"/>
    <cellStyle name="20% - Accent4 7 3 2 2 4" xfId="14090"/>
    <cellStyle name="20% - Accent4 7 3 2 2 4 2" xfId="14091"/>
    <cellStyle name="20% - Accent4 7 3 2 2 5" xfId="14092"/>
    <cellStyle name="20% - Accent4 7 3 2 3" xfId="14093"/>
    <cellStyle name="20% - Accent4 7 3 2 3 2" xfId="14094"/>
    <cellStyle name="20% - Accent4 7 3 2 3 2 2" xfId="14095"/>
    <cellStyle name="20% - Accent4 7 3 2 3 3" xfId="14096"/>
    <cellStyle name="20% - Accent4 7 3 2 4" xfId="14097"/>
    <cellStyle name="20% - Accent4 7 3 2 4 2" xfId="14098"/>
    <cellStyle name="20% - Accent4 7 3 2 4 2 2" xfId="14099"/>
    <cellStyle name="20% - Accent4 7 3 2 4 3" xfId="14100"/>
    <cellStyle name="20% - Accent4 7 3 2 5" xfId="14101"/>
    <cellStyle name="20% - Accent4 7 3 2 5 2" xfId="14102"/>
    <cellStyle name="20% - Accent4 7 3 2 6" xfId="14103"/>
    <cellStyle name="20% - Accent4 7 3 3" xfId="14104"/>
    <cellStyle name="20% - Accent4 7 3 3 2" xfId="14105"/>
    <cellStyle name="20% - Accent4 7 3 3 2 2" xfId="14106"/>
    <cellStyle name="20% - Accent4 7 3 3 2 2 2" xfId="14107"/>
    <cellStyle name="20% - Accent4 7 3 3 2 3" xfId="14108"/>
    <cellStyle name="20% - Accent4 7 3 3 3" xfId="14109"/>
    <cellStyle name="20% - Accent4 7 3 3 3 2" xfId="14110"/>
    <cellStyle name="20% - Accent4 7 3 3 3 2 2" xfId="14111"/>
    <cellStyle name="20% - Accent4 7 3 3 3 3" xfId="14112"/>
    <cellStyle name="20% - Accent4 7 3 3 4" xfId="14113"/>
    <cellStyle name="20% - Accent4 7 3 3 4 2" xfId="14114"/>
    <cellStyle name="20% - Accent4 7 3 3 5" xfId="14115"/>
    <cellStyle name="20% - Accent4 7 3 4" xfId="14116"/>
    <cellStyle name="20% - Accent4 7 3 4 2" xfId="14117"/>
    <cellStyle name="20% - Accent4 7 3 4 2 2" xfId="14118"/>
    <cellStyle name="20% - Accent4 7 3 4 3" xfId="14119"/>
    <cellStyle name="20% - Accent4 7 3 5" xfId="14120"/>
    <cellStyle name="20% - Accent4 7 3 5 2" xfId="14121"/>
    <cellStyle name="20% - Accent4 7 3 5 2 2" xfId="14122"/>
    <cellStyle name="20% - Accent4 7 3 5 3" xfId="14123"/>
    <cellStyle name="20% - Accent4 7 3 6" xfId="14124"/>
    <cellStyle name="20% - Accent4 7 3 6 2" xfId="14125"/>
    <cellStyle name="20% - Accent4 7 3 6 2 2" xfId="14126"/>
    <cellStyle name="20% - Accent4 7 3 6 3" xfId="14127"/>
    <cellStyle name="20% - Accent4 7 3 7" xfId="14128"/>
    <cellStyle name="20% - Accent4 7 3 7 2" xfId="14129"/>
    <cellStyle name="20% - Accent4 7 3 8" xfId="14130"/>
    <cellStyle name="20% - Accent4 7 4" xfId="14131"/>
    <cellStyle name="20% - Accent4 7 4 2" xfId="14132"/>
    <cellStyle name="20% - Accent4 7 4 2 2" xfId="14133"/>
    <cellStyle name="20% - Accent4 7 4 2 2 2" xfId="14134"/>
    <cellStyle name="20% - Accent4 7 4 2 2 2 2" xfId="14135"/>
    <cellStyle name="20% - Accent4 7 4 2 2 3" xfId="14136"/>
    <cellStyle name="20% - Accent4 7 4 2 3" xfId="14137"/>
    <cellStyle name="20% - Accent4 7 4 2 3 2" xfId="14138"/>
    <cellStyle name="20% - Accent4 7 4 2 3 2 2" xfId="14139"/>
    <cellStyle name="20% - Accent4 7 4 2 3 3" xfId="14140"/>
    <cellStyle name="20% - Accent4 7 4 2 4" xfId="14141"/>
    <cellStyle name="20% - Accent4 7 4 2 4 2" xfId="14142"/>
    <cellStyle name="20% - Accent4 7 4 2 5" xfId="14143"/>
    <cellStyle name="20% - Accent4 7 4 3" xfId="14144"/>
    <cellStyle name="20% - Accent4 7 4 3 2" xfId="14145"/>
    <cellStyle name="20% - Accent4 7 4 3 2 2" xfId="14146"/>
    <cellStyle name="20% - Accent4 7 4 3 3" xfId="14147"/>
    <cellStyle name="20% - Accent4 7 4 4" xfId="14148"/>
    <cellStyle name="20% - Accent4 7 4 4 2" xfId="14149"/>
    <cellStyle name="20% - Accent4 7 4 4 2 2" xfId="14150"/>
    <cellStyle name="20% - Accent4 7 4 4 3" xfId="14151"/>
    <cellStyle name="20% - Accent4 7 4 5" xfId="14152"/>
    <cellStyle name="20% - Accent4 7 4 5 2" xfId="14153"/>
    <cellStyle name="20% - Accent4 7 4 6" xfId="14154"/>
    <cellStyle name="20% - Accent4 7 5" xfId="14155"/>
    <cellStyle name="20% - Accent4 7 5 2" xfId="14156"/>
    <cellStyle name="20% - Accent4 7 5 2 2" xfId="14157"/>
    <cellStyle name="20% - Accent4 7 5 2 2 2" xfId="14158"/>
    <cellStyle name="20% - Accent4 7 5 2 3" xfId="14159"/>
    <cellStyle name="20% - Accent4 7 5 3" xfId="14160"/>
    <cellStyle name="20% - Accent4 7 5 3 2" xfId="14161"/>
    <cellStyle name="20% - Accent4 7 5 3 2 2" xfId="14162"/>
    <cellStyle name="20% - Accent4 7 5 3 3" xfId="14163"/>
    <cellStyle name="20% - Accent4 7 5 4" xfId="14164"/>
    <cellStyle name="20% - Accent4 7 5 4 2" xfId="14165"/>
    <cellStyle name="20% - Accent4 7 5 5" xfId="14166"/>
    <cellStyle name="20% - Accent4 7 6" xfId="14167"/>
    <cellStyle name="20% - Accent4 7 6 2" xfId="14168"/>
    <cellStyle name="20% - Accent4 7 6 2 2" xfId="14169"/>
    <cellStyle name="20% - Accent4 7 6 3" xfId="14170"/>
    <cellStyle name="20% - Accent4 7 7" xfId="14171"/>
    <cellStyle name="20% - Accent4 7 7 2" xfId="14172"/>
    <cellStyle name="20% - Accent4 7 7 2 2" xfId="14173"/>
    <cellStyle name="20% - Accent4 7 7 3" xfId="14174"/>
    <cellStyle name="20% - Accent4 7 8" xfId="14175"/>
    <cellStyle name="20% - Accent4 7 8 2" xfId="14176"/>
    <cellStyle name="20% - Accent4 7 8 2 2" xfId="14177"/>
    <cellStyle name="20% - Accent4 7 8 3" xfId="14178"/>
    <cellStyle name="20% - Accent4 7 9" xfId="14179"/>
    <cellStyle name="20% - Accent4 7 9 2" xfId="14180"/>
    <cellStyle name="20% - Accent4 70" xfId="14181"/>
    <cellStyle name="20% - Accent4 70 2" xfId="14182"/>
    <cellStyle name="20% - Accent4 70 2 2" xfId="14183"/>
    <cellStyle name="20% - Accent4 70 3" xfId="14184"/>
    <cellStyle name="20% - Accent4 70 3 2" xfId="14185"/>
    <cellStyle name="20% - Accent4 70 4" xfId="14186"/>
    <cellStyle name="20% - Accent4 71" xfId="14187"/>
    <cellStyle name="20% - Accent4 71 2" xfId="14188"/>
    <cellStyle name="20% - Accent4 71 2 2" xfId="14189"/>
    <cellStyle name="20% - Accent4 71 3" xfId="14190"/>
    <cellStyle name="20% - Accent4 71 3 2" xfId="14191"/>
    <cellStyle name="20% - Accent4 71 4" xfId="14192"/>
    <cellStyle name="20% - Accent4 72" xfId="14193"/>
    <cellStyle name="20% - Accent4 72 2" xfId="14194"/>
    <cellStyle name="20% - Accent4 72 2 2" xfId="14195"/>
    <cellStyle name="20% - Accent4 72 3" xfId="14196"/>
    <cellStyle name="20% - Accent4 72 3 2" xfId="14197"/>
    <cellStyle name="20% - Accent4 72 4" xfId="14198"/>
    <cellStyle name="20% - Accent4 73" xfId="14199"/>
    <cellStyle name="20% - Accent4 73 2" xfId="14200"/>
    <cellStyle name="20% - Accent4 73 2 2" xfId="14201"/>
    <cellStyle name="20% - Accent4 73 3" xfId="14202"/>
    <cellStyle name="20% - Accent4 73 3 2" xfId="14203"/>
    <cellStyle name="20% - Accent4 73 4" xfId="14204"/>
    <cellStyle name="20% - Accent4 74" xfId="14205"/>
    <cellStyle name="20% - Accent4 74 2" xfId="14206"/>
    <cellStyle name="20% - Accent4 74 2 2" xfId="14207"/>
    <cellStyle name="20% - Accent4 74 3" xfId="14208"/>
    <cellStyle name="20% - Accent4 74 3 2" xfId="14209"/>
    <cellStyle name="20% - Accent4 74 4" xfId="14210"/>
    <cellStyle name="20% - Accent4 75" xfId="14211"/>
    <cellStyle name="20% - Accent4 75 2" xfId="14212"/>
    <cellStyle name="20% - Accent4 75 2 2" xfId="14213"/>
    <cellStyle name="20% - Accent4 75 3" xfId="14214"/>
    <cellStyle name="20% - Accent4 75 3 2" xfId="14215"/>
    <cellStyle name="20% - Accent4 75 4" xfId="14216"/>
    <cellStyle name="20% - Accent4 76" xfId="14217"/>
    <cellStyle name="20% - Accent4 76 2" xfId="14218"/>
    <cellStyle name="20% - Accent4 76 2 2" xfId="14219"/>
    <cellStyle name="20% - Accent4 76 3" xfId="14220"/>
    <cellStyle name="20% - Accent4 76 3 2" xfId="14221"/>
    <cellStyle name="20% - Accent4 76 4" xfId="14222"/>
    <cellStyle name="20% - Accent4 77" xfId="14223"/>
    <cellStyle name="20% - Accent4 77 2" xfId="14224"/>
    <cellStyle name="20% - Accent4 77 2 2" xfId="14225"/>
    <cellStyle name="20% - Accent4 77 3" xfId="14226"/>
    <cellStyle name="20% - Accent4 77 3 2" xfId="14227"/>
    <cellStyle name="20% - Accent4 77 4" xfId="14228"/>
    <cellStyle name="20% - Accent4 78" xfId="14229"/>
    <cellStyle name="20% - Accent4 78 2" xfId="14230"/>
    <cellStyle name="20% - Accent4 78 2 2" xfId="14231"/>
    <cellStyle name="20% - Accent4 78 3" xfId="14232"/>
    <cellStyle name="20% - Accent4 78 3 2" xfId="14233"/>
    <cellStyle name="20% - Accent4 78 4" xfId="14234"/>
    <cellStyle name="20% - Accent4 79" xfId="14235"/>
    <cellStyle name="20% - Accent4 79 2" xfId="14236"/>
    <cellStyle name="20% - Accent4 79 2 2" xfId="14237"/>
    <cellStyle name="20% - Accent4 79 3" xfId="14238"/>
    <cellStyle name="20% - Accent4 79 3 2" xfId="14239"/>
    <cellStyle name="20% - Accent4 79 4" xfId="14240"/>
    <cellStyle name="20% - Accent4 8" xfId="14241"/>
    <cellStyle name="20% - Accent4 8 10" xfId="14242"/>
    <cellStyle name="20% - Accent4 8 10 2" xfId="14243"/>
    <cellStyle name="20% - Accent4 8 11" xfId="14244"/>
    <cellStyle name="20% - Accent4 8 2" xfId="14245"/>
    <cellStyle name="20% - Accent4 8 2 2" xfId="14246"/>
    <cellStyle name="20% - Accent4 8 2 2 2" xfId="14247"/>
    <cellStyle name="20% - Accent4 8 2 2 2 2" xfId="14248"/>
    <cellStyle name="20% - Accent4 8 2 2 2 2 2" xfId="14249"/>
    <cellStyle name="20% - Accent4 8 2 2 2 2 2 2" xfId="14250"/>
    <cellStyle name="20% - Accent4 8 2 2 2 2 2 2 2" xfId="14251"/>
    <cellStyle name="20% - Accent4 8 2 2 2 2 2 3" xfId="14252"/>
    <cellStyle name="20% - Accent4 8 2 2 2 2 3" xfId="14253"/>
    <cellStyle name="20% - Accent4 8 2 2 2 2 3 2" xfId="14254"/>
    <cellStyle name="20% - Accent4 8 2 2 2 2 3 2 2" xfId="14255"/>
    <cellStyle name="20% - Accent4 8 2 2 2 2 3 3" xfId="14256"/>
    <cellStyle name="20% - Accent4 8 2 2 2 2 4" xfId="14257"/>
    <cellStyle name="20% - Accent4 8 2 2 2 2 4 2" xfId="14258"/>
    <cellStyle name="20% - Accent4 8 2 2 2 2 5" xfId="14259"/>
    <cellStyle name="20% - Accent4 8 2 2 2 3" xfId="14260"/>
    <cellStyle name="20% - Accent4 8 2 2 2 3 2" xfId="14261"/>
    <cellStyle name="20% - Accent4 8 2 2 2 3 2 2" xfId="14262"/>
    <cellStyle name="20% - Accent4 8 2 2 2 3 3" xfId="14263"/>
    <cellStyle name="20% - Accent4 8 2 2 2 4" xfId="14264"/>
    <cellStyle name="20% - Accent4 8 2 2 2 4 2" xfId="14265"/>
    <cellStyle name="20% - Accent4 8 2 2 2 4 2 2" xfId="14266"/>
    <cellStyle name="20% - Accent4 8 2 2 2 4 3" xfId="14267"/>
    <cellStyle name="20% - Accent4 8 2 2 2 5" xfId="14268"/>
    <cellStyle name="20% - Accent4 8 2 2 2 5 2" xfId="14269"/>
    <cellStyle name="20% - Accent4 8 2 2 2 6" xfId="14270"/>
    <cellStyle name="20% - Accent4 8 2 2 3" xfId="14271"/>
    <cellStyle name="20% - Accent4 8 2 2 3 2" xfId="14272"/>
    <cellStyle name="20% - Accent4 8 2 2 3 2 2" xfId="14273"/>
    <cellStyle name="20% - Accent4 8 2 2 3 2 2 2" xfId="14274"/>
    <cellStyle name="20% - Accent4 8 2 2 3 2 3" xfId="14275"/>
    <cellStyle name="20% - Accent4 8 2 2 3 3" xfId="14276"/>
    <cellStyle name="20% - Accent4 8 2 2 3 3 2" xfId="14277"/>
    <cellStyle name="20% - Accent4 8 2 2 3 3 2 2" xfId="14278"/>
    <cellStyle name="20% - Accent4 8 2 2 3 3 3" xfId="14279"/>
    <cellStyle name="20% - Accent4 8 2 2 3 4" xfId="14280"/>
    <cellStyle name="20% - Accent4 8 2 2 3 4 2" xfId="14281"/>
    <cellStyle name="20% - Accent4 8 2 2 3 5" xfId="14282"/>
    <cellStyle name="20% - Accent4 8 2 2 4" xfId="14283"/>
    <cellStyle name="20% - Accent4 8 2 2 4 2" xfId="14284"/>
    <cellStyle name="20% - Accent4 8 2 2 4 2 2" xfId="14285"/>
    <cellStyle name="20% - Accent4 8 2 2 4 3" xfId="14286"/>
    <cellStyle name="20% - Accent4 8 2 2 5" xfId="14287"/>
    <cellStyle name="20% - Accent4 8 2 2 5 2" xfId="14288"/>
    <cellStyle name="20% - Accent4 8 2 2 5 2 2" xfId="14289"/>
    <cellStyle name="20% - Accent4 8 2 2 5 3" xfId="14290"/>
    <cellStyle name="20% - Accent4 8 2 2 6" xfId="14291"/>
    <cellStyle name="20% - Accent4 8 2 2 6 2" xfId="14292"/>
    <cellStyle name="20% - Accent4 8 2 2 6 2 2" xfId="14293"/>
    <cellStyle name="20% - Accent4 8 2 2 6 3" xfId="14294"/>
    <cellStyle name="20% - Accent4 8 2 2 7" xfId="14295"/>
    <cellStyle name="20% - Accent4 8 2 2 7 2" xfId="14296"/>
    <cellStyle name="20% - Accent4 8 2 2 8" xfId="14297"/>
    <cellStyle name="20% - Accent4 8 2 3" xfId="14298"/>
    <cellStyle name="20% - Accent4 8 2 3 2" xfId="14299"/>
    <cellStyle name="20% - Accent4 8 2 3 2 2" xfId="14300"/>
    <cellStyle name="20% - Accent4 8 2 3 2 2 2" xfId="14301"/>
    <cellStyle name="20% - Accent4 8 2 3 2 2 2 2" xfId="14302"/>
    <cellStyle name="20% - Accent4 8 2 3 2 2 3" xfId="14303"/>
    <cellStyle name="20% - Accent4 8 2 3 2 3" xfId="14304"/>
    <cellStyle name="20% - Accent4 8 2 3 2 3 2" xfId="14305"/>
    <cellStyle name="20% - Accent4 8 2 3 2 3 2 2" xfId="14306"/>
    <cellStyle name="20% - Accent4 8 2 3 2 3 3" xfId="14307"/>
    <cellStyle name="20% - Accent4 8 2 3 2 4" xfId="14308"/>
    <cellStyle name="20% - Accent4 8 2 3 2 4 2" xfId="14309"/>
    <cellStyle name="20% - Accent4 8 2 3 2 5" xfId="14310"/>
    <cellStyle name="20% - Accent4 8 2 3 3" xfId="14311"/>
    <cellStyle name="20% - Accent4 8 2 3 3 2" xfId="14312"/>
    <cellStyle name="20% - Accent4 8 2 3 3 2 2" xfId="14313"/>
    <cellStyle name="20% - Accent4 8 2 3 3 3" xfId="14314"/>
    <cellStyle name="20% - Accent4 8 2 3 4" xfId="14315"/>
    <cellStyle name="20% - Accent4 8 2 3 4 2" xfId="14316"/>
    <cellStyle name="20% - Accent4 8 2 3 4 2 2" xfId="14317"/>
    <cellStyle name="20% - Accent4 8 2 3 4 3" xfId="14318"/>
    <cellStyle name="20% - Accent4 8 2 3 5" xfId="14319"/>
    <cellStyle name="20% - Accent4 8 2 3 5 2" xfId="14320"/>
    <cellStyle name="20% - Accent4 8 2 3 6" xfId="14321"/>
    <cellStyle name="20% - Accent4 8 2 4" xfId="14322"/>
    <cellStyle name="20% - Accent4 8 2 4 2" xfId="14323"/>
    <cellStyle name="20% - Accent4 8 2 4 2 2" xfId="14324"/>
    <cellStyle name="20% - Accent4 8 2 4 2 2 2" xfId="14325"/>
    <cellStyle name="20% - Accent4 8 2 4 2 3" xfId="14326"/>
    <cellStyle name="20% - Accent4 8 2 4 3" xfId="14327"/>
    <cellStyle name="20% - Accent4 8 2 4 3 2" xfId="14328"/>
    <cellStyle name="20% - Accent4 8 2 4 3 2 2" xfId="14329"/>
    <cellStyle name="20% - Accent4 8 2 4 3 3" xfId="14330"/>
    <cellStyle name="20% - Accent4 8 2 4 4" xfId="14331"/>
    <cellStyle name="20% - Accent4 8 2 4 4 2" xfId="14332"/>
    <cellStyle name="20% - Accent4 8 2 4 5" xfId="14333"/>
    <cellStyle name="20% - Accent4 8 2 5" xfId="14334"/>
    <cellStyle name="20% - Accent4 8 2 5 2" xfId="14335"/>
    <cellStyle name="20% - Accent4 8 2 5 2 2" xfId="14336"/>
    <cellStyle name="20% - Accent4 8 2 5 3" xfId="14337"/>
    <cellStyle name="20% - Accent4 8 2 6" xfId="14338"/>
    <cellStyle name="20% - Accent4 8 2 6 2" xfId="14339"/>
    <cellStyle name="20% - Accent4 8 2 6 2 2" xfId="14340"/>
    <cellStyle name="20% - Accent4 8 2 6 3" xfId="14341"/>
    <cellStyle name="20% - Accent4 8 2 7" xfId="14342"/>
    <cellStyle name="20% - Accent4 8 2 7 2" xfId="14343"/>
    <cellStyle name="20% - Accent4 8 2 7 2 2" xfId="14344"/>
    <cellStyle name="20% - Accent4 8 2 7 3" xfId="14345"/>
    <cellStyle name="20% - Accent4 8 2 8" xfId="14346"/>
    <cellStyle name="20% - Accent4 8 2 8 2" xfId="14347"/>
    <cellStyle name="20% - Accent4 8 2 9" xfId="14348"/>
    <cellStyle name="20% - Accent4 8 3" xfId="14349"/>
    <cellStyle name="20% - Accent4 8 3 2" xfId="14350"/>
    <cellStyle name="20% - Accent4 8 3 2 2" xfId="14351"/>
    <cellStyle name="20% - Accent4 8 3 2 2 2" xfId="14352"/>
    <cellStyle name="20% - Accent4 8 3 2 2 2 2" xfId="14353"/>
    <cellStyle name="20% - Accent4 8 3 2 2 2 2 2" xfId="14354"/>
    <cellStyle name="20% - Accent4 8 3 2 2 2 3" xfId="14355"/>
    <cellStyle name="20% - Accent4 8 3 2 2 3" xfId="14356"/>
    <cellStyle name="20% - Accent4 8 3 2 2 3 2" xfId="14357"/>
    <cellStyle name="20% - Accent4 8 3 2 2 3 2 2" xfId="14358"/>
    <cellStyle name="20% - Accent4 8 3 2 2 3 3" xfId="14359"/>
    <cellStyle name="20% - Accent4 8 3 2 2 4" xfId="14360"/>
    <cellStyle name="20% - Accent4 8 3 2 2 4 2" xfId="14361"/>
    <cellStyle name="20% - Accent4 8 3 2 2 5" xfId="14362"/>
    <cellStyle name="20% - Accent4 8 3 2 3" xfId="14363"/>
    <cellStyle name="20% - Accent4 8 3 2 3 2" xfId="14364"/>
    <cellStyle name="20% - Accent4 8 3 2 3 2 2" xfId="14365"/>
    <cellStyle name="20% - Accent4 8 3 2 3 3" xfId="14366"/>
    <cellStyle name="20% - Accent4 8 3 2 4" xfId="14367"/>
    <cellStyle name="20% - Accent4 8 3 2 4 2" xfId="14368"/>
    <cellStyle name="20% - Accent4 8 3 2 4 2 2" xfId="14369"/>
    <cellStyle name="20% - Accent4 8 3 2 4 3" xfId="14370"/>
    <cellStyle name="20% - Accent4 8 3 2 5" xfId="14371"/>
    <cellStyle name="20% - Accent4 8 3 2 5 2" xfId="14372"/>
    <cellStyle name="20% - Accent4 8 3 2 6" xfId="14373"/>
    <cellStyle name="20% - Accent4 8 3 3" xfId="14374"/>
    <cellStyle name="20% - Accent4 8 3 3 2" xfId="14375"/>
    <cellStyle name="20% - Accent4 8 3 3 2 2" xfId="14376"/>
    <cellStyle name="20% - Accent4 8 3 3 2 2 2" xfId="14377"/>
    <cellStyle name="20% - Accent4 8 3 3 2 3" xfId="14378"/>
    <cellStyle name="20% - Accent4 8 3 3 3" xfId="14379"/>
    <cellStyle name="20% - Accent4 8 3 3 3 2" xfId="14380"/>
    <cellStyle name="20% - Accent4 8 3 3 3 2 2" xfId="14381"/>
    <cellStyle name="20% - Accent4 8 3 3 3 3" xfId="14382"/>
    <cellStyle name="20% - Accent4 8 3 3 4" xfId="14383"/>
    <cellStyle name="20% - Accent4 8 3 3 4 2" xfId="14384"/>
    <cellStyle name="20% - Accent4 8 3 3 5" xfId="14385"/>
    <cellStyle name="20% - Accent4 8 3 4" xfId="14386"/>
    <cellStyle name="20% - Accent4 8 3 4 2" xfId="14387"/>
    <cellStyle name="20% - Accent4 8 3 4 2 2" xfId="14388"/>
    <cellStyle name="20% - Accent4 8 3 4 3" xfId="14389"/>
    <cellStyle name="20% - Accent4 8 3 5" xfId="14390"/>
    <cellStyle name="20% - Accent4 8 3 5 2" xfId="14391"/>
    <cellStyle name="20% - Accent4 8 3 5 2 2" xfId="14392"/>
    <cellStyle name="20% - Accent4 8 3 5 3" xfId="14393"/>
    <cellStyle name="20% - Accent4 8 3 6" xfId="14394"/>
    <cellStyle name="20% - Accent4 8 3 6 2" xfId="14395"/>
    <cellStyle name="20% - Accent4 8 3 6 2 2" xfId="14396"/>
    <cellStyle name="20% - Accent4 8 3 6 3" xfId="14397"/>
    <cellStyle name="20% - Accent4 8 3 7" xfId="14398"/>
    <cellStyle name="20% - Accent4 8 3 7 2" xfId="14399"/>
    <cellStyle name="20% - Accent4 8 3 8" xfId="14400"/>
    <cellStyle name="20% - Accent4 8 4" xfId="14401"/>
    <cellStyle name="20% - Accent4 8 4 2" xfId="14402"/>
    <cellStyle name="20% - Accent4 8 4 2 2" xfId="14403"/>
    <cellStyle name="20% - Accent4 8 4 2 2 2" xfId="14404"/>
    <cellStyle name="20% - Accent4 8 4 2 2 2 2" xfId="14405"/>
    <cellStyle name="20% - Accent4 8 4 2 2 3" xfId="14406"/>
    <cellStyle name="20% - Accent4 8 4 2 3" xfId="14407"/>
    <cellStyle name="20% - Accent4 8 4 2 3 2" xfId="14408"/>
    <cellStyle name="20% - Accent4 8 4 2 3 2 2" xfId="14409"/>
    <cellStyle name="20% - Accent4 8 4 2 3 3" xfId="14410"/>
    <cellStyle name="20% - Accent4 8 4 2 4" xfId="14411"/>
    <cellStyle name="20% - Accent4 8 4 2 4 2" xfId="14412"/>
    <cellStyle name="20% - Accent4 8 4 2 5" xfId="14413"/>
    <cellStyle name="20% - Accent4 8 4 3" xfId="14414"/>
    <cellStyle name="20% - Accent4 8 4 3 2" xfId="14415"/>
    <cellStyle name="20% - Accent4 8 4 3 2 2" xfId="14416"/>
    <cellStyle name="20% - Accent4 8 4 3 3" xfId="14417"/>
    <cellStyle name="20% - Accent4 8 4 4" xfId="14418"/>
    <cellStyle name="20% - Accent4 8 4 4 2" xfId="14419"/>
    <cellStyle name="20% - Accent4 8 4 4 2 2" xfId="14420"/>
    <cellStyle name="20% - Accent4 8 4 4 3" xfId="14421"/>
    <cellStyle name="20% - Accent4 8 4 5" xfId="14422"/>
    <cellStyle name="20% - Accent4 8 4 5 2" xfId="14423"/>
    <cellStyle name="20% - Accent4 8 4 6" xfId="14424"/>
    <cellStyle name="20% - Accent4 8 5" xfId="14425"/>
    <cellStyle name="20% - Accent4 8 5 2" xfId="14426"/>
    <cellStyle name="20% - Accent4 8 5 2 2" xfId="14427"/>
    <cellStyle name="20% - Accent4 8 5 2 2 2" xfId="14428"/>
    <cellStyle name="20% - Accent4 8 5 2 3" xfId="14429"/>
    <cellStyle name="20% - Accent4 8 5 3" xfId="14430"/>
    <cellStyle name="20% - Accent4 8 5 3 2" xfId="14431"/>
    <cellStyle name="20% - Accent4 8 5 3 2 2" xfId="14432"/>
    <cellStyle name="20% - Accent4 8 5 3 3" xfId="14433"/>
    <cellStyle name="20% - Accent4 8 5 4" xfId="14434"/>
    <cellStyle name="20% - Accent4 8 5 4 2" xfId="14435"/>
    <cellStyle name="20% - Accent4 8 5 5" xfId="14436"/>
    <cellStyle name="20% - Accent4 8 6" xfId="14437"/>
    <cellStyle name="20% - Accent4 8 6 2" xfId="14438"/>
    <cellStyle name="20% - Accent4 8 6 2 2" xfId="14439"/>
    <cellStyle name="20% - Accent4 8 6 3" xfId="14440"/>
    <cellStyle name="20% - Accent4 8 7" xfId="14441"/>
    <cellStyle name="20% - Accent4 8 7 2" xfId="14442"/>
    <cellStyle name="20% - Accent4 8 7 2 2" xfId="14443"/>
    <cellStyle name="20% - Accent4 8 7 3" xfId="14444"/>
    <cellStyle name="20% - Accent4 8 8" xfId="14445"/>
    <cellStyle name="20% - Accent4 8 8 2" xfId="14446"/>
    <cellStyle name="20% - Accent4 8 8 2 2" xfId="14447"/>
    <cellStyle name="20% - Accent4 8 8 3" xfId="14448"/>
    <cellStyle name="20% - Accent4 8 9" xfId="14449"/>
    <cellStyle name="20% - Accent4 8 9 2" xfId="14450"/>
    <cellStyle name="20% - Accent4 80" xfId="14451"/>
    <cellStyle name="20% - Accent4 80 2" xfId="14452"/>
    <cellStyle name="20% - Accent4 80 2 2" xfId="14453"/>
    <cellStyle name="20% - Accent4 80 3" xfId="14454"/>
    <cellStyle name="20% - Accent4 81" xfId="14455"/>
    <cellStyle name="20% - Accent4 81 2" xfId="14456"/>
    <cellStyle name="20% - Accent4 82" xfId="14457"/>
    <cellStyle name="20% - Accent4 82 2" xfId="14458"/>
    <cellStyle name="20% - Accent4 83" xfId="14459"/>
    <cellStyle name="20% - Accent4 83 2" xfId="14460"/>
    <cellStyle name="20% - Accent4 84" xfId="14461"/>
    <cellStyle name="20% - Accent4 84 2" xfId="14462"/>
    <cellStyle name="20% - Accent4 85" xfId="14463"/>
    <cellStyle name="20% - Accent4 85 2" xfId="14464"/>
    <cellStyle name="20% - Accent4 86" xfId="14465"/>
    <cellStyle name="20% - Accent4 86 2" xfId="14466"/>
    <cellStyle name="20% - Accent4 87" xfId="14467"/>
    <cellStyle name="20% - Accent4 87 2" xfId="14468"/>
    <cellStyle name="20% - Accent4 88" xfId="14469"/>
    <cellStyle name="20% - Accent4 88 2" xfId="14470"/>
    <cellStyle name="20% - Accent4 89" xfId="14471"/>
    <cellStyle name="20% - Accent4 89 2" xfId="14472"/>
    <cellStyle name="20% - Accent4 9" xfId="14473"/>
    <cellStyle name="20% - Accent4 9 10" xfId="14474"/>
    <cellStyle name="20% - Accent4 9 2" xfId="14475"/>
    <cellStyle name="20% - Accent4 9 2 2" xfId="14476"/>
    <cellStyle name="20% - Accent4 9 2 2 2" xfId="14477"/>
    <cellStyle name="20% - Accent4 9 2 2 2 2" xfId="14478"/>
    <cellStyle name="20% - Accent4 9 2 2 2 2 2" xfId="14479"/>
    <cellStyle name="20% - Accent4 9 2 2 2 2 2 2" xfId="14480"/>
    <cellStyle name="20% - Accent4 9 2 2 2 2 2 2 2" xfId="14481"/>
    <cellStyle name="20% - Accent4 9 2 2 2 2 2 3" xfId="14482"/>
    <cellStyle name="20% - Accent4 9 2 2 2 2 3" xfId="14483"/>
    <cellStyle name="20% - Accent4 9 2 2 2 2 3 2" xfId="14484"/>
    <cellStyle name="20% - Accent4 9 2 2 2 2 3 2 2" xfId="14485"/>
    <cellStyle name="20% - Accent4 9 2 2 2 2 3 3" xfId="14486"/>
    <cellStyle name="20% - Accent4 9 2 2 2 2 4" xfId="14487"/>
    <cellStyle name="20% - Accent4 9 2 2 2 2 4 2" xfId="14488"/>
    <cellStyle name="20% - Accent4 9 2 2 2 2 5" xfId="14489"/>
    <cellStyle name="20% - Accent4 9 2 2 2 3" xfId="14490"/>
    <cellStyle name="20% - Accent4 9 2 2 2 3 2" xfId="14491"/>
    <cellStyle name="20% - Accent4 9 2 2 2 3 2 2" xfId="14492"/>
    <cellStyle name="20% - Accent4 9 2 2 2 3 3" xfId="14493"/>
    <cellStyle name="20% - Accent4 9 2 2 2 4" xfId="14494"/>
    <cellStyle name="20% - Accent4 9 2 2 2 4 2" xfId="14495"/>
    <cellStyle name="20% - Accent4 9 2 2 2 4 2 2" xfId="14496"/>
    <cellStyle name="20% - Accent4 9 2 2 2 4 3" xfId="14497"/>
    <cellStyle name="20% - Accent4 9 2 2 2 5" xfId="14498"/>
    <cellStyle name="20% - Accent4 9 2 2 2 5 2" xfId="14499"/>
    <cellStyle name="20% - Accent4 9 2 2 2 6" xfId="14500"/>
    <cellStyle name="20% - Accent4 9 2 2 3" xfId="14501"/>
    <cellStyle name="20% - Accent4 9 2 2 3 2" xfId="14502"/>
    <cellStyle name="20% - Accent4 9 2 2 3 2 2" xfId="14503"/>
    <cellStyle name="20% - Accent4 9 2 2 3 2 2 2" xfId="14504"/>
    <cellStyle name="20% - Accent4 9 2 2 3 2 3" xfId="14505"/>
    <cellStyle name="20% - Accent4 9 2 2 3 3" xfId="14506"/>
    <cellStyle name="20% - Accent4 9 2 2 3 3 2" xfId="14507"/>
    <cellStyle name="20% - Accent4 9 2 2 3 3 2 2" xfId="14508"/>
    <cellStyle name="20% - Accent4 9 2 2 3 3 3" xfId="14509"/>
    <cellStyle name="20% - Accent4 9 2 2 3 4" xfId="14510"/>
    <cellStyle name="20% - Accent4 9 2 2 3 4 2" xfId="14511"/>
    <cellStyle name="20% - Accent4 9 2 2 3 5" xfId="14512"/>
    <cellStyle name="20% - Accent4 9 2 2 4" xfId="14513"/>
    <cellStyle name="20% - Accent4 9 2 2 4 2" xfId="14514"/>
    <cellStyle name="20% - Accent4 9 2 2 4 2 2" xfId="14515"/>
    <cellStyle name="20% - Accent4 9 2 2 4 3" xfId="14516"/>
    <cellStyle name="20% - Accent4 9 2 2 5" xfId="14517"/>
    <cellStyle name="20% - Accent4 9 2 2 5 2" xfId="14518"/>
    <cellStyle name="20% - Accent4 9 2 2 5 2 2" xfId="14519"/>
    <cellStyle name="20% - Accent4 9 2 2 5 3" xfId="14520"/>
    <cellStyle name="20% - Accent4 9 2 2 6" xfId="14521"/>
    <cellStyle name="20% - Accent4 9 2 2 6 2" xfId="14522"/>
    <cellStyle name="20% - Accent4 9 2 2 6 2 2" xfId="14523"/>
    <cellStyle name="20% - Accent4 9 2 2 6 3" xfId="14524"/>
    <cellStyle name="20% - Accent4 9 2 2 7" xfId="14525"/>
    <cellStyle name="20% - Accent4 9 2 2 7 2" xfId="14526"/>
    <cellStyle name="20% - Accent4 9 2 2 8" xfId="14527"/>
    <cellStyle name="20% - Accent4 9 2 3" xfId="14528"/>
    <cellStyle name="20% - Accent4 9 2 3 2" xfId="14529"/>
    <cellStyle name="20% - Accent4 9 2 3 2 2" xfId="14530"/>
    <cellStyle name="20% - Accent4 9 2 3 2 2 2" xfId="14531"/>
    <cellStyle name="20% - Accent4 9 2 3 2 2 2 2" xfId="14532"/>
    <cellStyle name="20% - Accent4 9 2 3 2 2 3" xfId="14533"/>
    <cellStyle name="20% - Accent4 9 2 3 2 3" xfId="14534"/>
    <cellStyle name="20% - Accent4 9 2 3 2 3 2" xfId="14535"/>
    <cellStyle name="20% - Accent4 9 2 3 2 3 2 2" xfId="14536"/>
    <cellStyle name="20% - Accent4 9 2 3 2 3 3" xfId="14537"/>
    <cellStyle name="20% - Accent4 9 2 3 2 4" xfId="14538"/>
    <cellStyle name="20% - Accent4 9 2 3 2 4 2" xfId="14539"/>
    <cellStyle name="20% - Accent4 9 2 3 2 5" xfId="14540"/>
    <cellStyle name="20% - Accent4 9 2 3 3" xfId="14541"/>
    <cellStyle name="20% - Accent4 9 2 3 3 2" xfId="14542"/>
    <cellStyle name="20% - Accent4 9 2 3 3 2 2" xfId="14543"/>
    <cellStyle name="20% - Accent4 9 2 3 3 3" xfId="14544"/>
    <cellStyle name="20% - Accent4 9 2 3 4" xfId="14545"/>
    <cellStyle name="20% - Accent4 9 2 3 4 2" xfId="14546"/>
    <cellStyle name="20% - Accent4 9 2 3 4 2 2" xfId="14547"/>
    <cellStyle name="20% - Accent4 9 2 3 4 3" xfId="14548"/>
    <cellStyle name="20% - Accent4 9 2 3 5" xfId="14549"/>
    <cellStyle name="20% - Accent4 9 2 3 5 2" xfId="14550"/>
    <cellStyle name="20% - Accent4 9 2 3 6" xfId="14551"/>
    <cellStyle name="20% - Accent4 9 2 4" xfId="14552"/>
    <cellStyle name="20% - Accent4 9 2 4 2" xfId="14553"/>
    <cellStyle name="20% - Accent4 9 2 4 2 2" xfId="14554"/>
    <cellStyle name="20% - Accent4 9 2 4 2 2 2" xfId="14555"/>
    <cellStyle name="20% - Accent4 9 2 4 2 3" xfId="14556"/>
    <cellStyle name="20% - Accent4 9 2 4 3" xfId="14557"/>
    <cellStyle name="20% - Accent4 9 2 4 3 2" xfId="14558"/>
    <cellStyle name="20% - Accent4 9 2 4 3 2 2" xfId="14559"/>
    <cellStyle name="20% - Accent4 9 2 4 3 3" xfId="14560"/>
    <cellStyle name="20% - Accent4 9 2 4 4" xfId="14561"/>
    <cellStyle name="20% - Accent4 9 2 4 4 2" xfId="14562"/>
    <cellStyle name="20% - Accent4 9 2 4 5" xfId="14563"/>
    <cellStyle name="20% - Accent4 9 2 5" xfId="14564"/>
    <cellStyle name="20% - Accent4 9 2 5 2" xfId="14565"/>
    <cellStyle name="20% - Accent4 9 2 5 2 2" xfId="14566"/>
    <cellStyle name="20% - Accent4 9 2 5 3" xfId="14567"/>
    <cellStyle name="20% - Accent4 9 2 6" xfId="14568"/>
    <cellStyle name="20% - Accent4 9 2 6 2" xfId="14569"/>
    <cellStyle name="20% - Accent4 9 2 6 2 2" xfId="14570"/>
    <cellStyle name="20% - Accent4 9 2 6 3" xfId="14571"/>
    <cellStyle name="20% - Accent4 9 2 7" xfId="14572"/>
    <cellStyle name="20% - Accent4 9 2 7 2" xfId="14573"/>
    <cellStyle name="20% - Accent4 9 2 7 2 2" xfId="14574"/>
    <cellStyle name="20% - Accent4 9 2 7 3" xfId="14575"/>
    <cellStyle name="20% - Accent4 9 2 8" xfId="14576"/>
    <cellStyle name="20% - Accent4 9 2 8 2" xfId="14577"/>
    <cellStyle name="20% - Accent4 9 2 9" xfId="14578"/>
    <cellStyle name="20% - Accent4 9 3" xfId="14579"/>
    <cellStyle name="20% - Accent4 9 3 2" xfId="14580"/>
    <cellStyle name="20% - Accent4 9 3 2 2" xfId="14581"/>
    <cellStyle name="20% - Accent4 9 3 2 2 2" xfId="14582"/>
    <cellStyle name="20% - Accent4 9 3 2 2 2 2" xfId="14583"/>
    <cellStyle name="20% - Accent4 9 3 2 2 2 2 2" xfId="14584"/>
    <cellStyle name="20% - Accent4 9 3 2 2 2 3" xfId="14585"/>
    <cellStyle name="20% - Accent4 9 3 2 2 3" xfId="14586"/>
    <cellStyle name="20% - Accent4 9 3 2 2 3 2" xfId="14587"/>
    <cellStyle name="20% - Accent4 9 3 2 2 3 2 2" xfId="14588"/>
    <cellStyle name="20% - Accent4 9 3 2 2 3 3" xfId="14589"/>
    <cellStyle name="20% - Accent4 9 3 2 2 4" xfId="14590"/>
    <cellStyle name="20% - Accent4 9 3 2 2 4 2" xfId="14591"/>
    <cellStyle name="20% - Accent4 9 3 2 2 5" xfId="14592"/>
    <cellStyle name="20% - Accent4 9 3 2 3" xfId="14593"/>
    <cellStyle name="20% - Accent4 9 3 2 3 2" xfId="14594"/>
    <cellStyle name="20% - Accent4 9 3 2 3 2 2" xfId="14595"/>
    <cellStyle name="20% - Accent4 9 3 2 3 3" xfId="14596"/>
    <cellStyle name="20% - Accent4 9 3 2 4" xfId="14597"/>
    <cellStyle name="20% - Accent4 9 3 2 4 2" xfId="14598"/>
    <cellStyle name="20% - Accent4 9 3 2 4 2 2" xfId="14599"/>
    <cellStyle name="20% - Accent4 9 3 2 4 3" xfId="14600"/>
    <cellStyle name="20% - Accent4 9 3 2 5" xfId="14601"/>
    <cellStyle name="20% - Accent4 9 3 2 5 2" xfId="14602"/>
    <cellStyle name="20% - Accent4 9 3 2 6" xfId="14603"/>
    <cellStyle name="20% - Accent4 9 3 3" xfId="14604"/>
    <cellStyle name="20% - Accent4 9 3 3 2" xfId="14605"/>
    <cellStyle name="20% - Accent4 9 3 3 2 2" xfId="14606"/>
    <cellStyle name="20% - Accent4 9 3 3 2 2 2" xfId="14607"/>
    <cellStyle name="20% - Accent4 9 3 3 2 3" xfId="14608"/>
    <cellStyle name="20% - Accent4 9 3 3 3" xfId="14609"/>
    <cellStyle name="20% - Accent4 9 3 3 3 2" xfId="14610"/>
    <cellStyle name="20% - Accent4 9 3 3 3 2 2" xfId="14611"/>
    <cellStyle name="20% - Accent4 9 3 3 3 3" xfId="14612"/>
    <cellStyle name="20% - Accent4 9 3 3 4" xfId="14613"/>
    <cellStyle name="20% - Accent4 9 3 3 4 2" xfId="14614"/>
    <cellStyle name="20% - Accent4 9 3 3 5" xfId="14615"/>
    <cellStyle name="20% - Accent4 9 3 4" xfId="14616"/>
    <cellStyle name="20% - Accent4 9 3 4 2" xfId="14617"/>
    <cellStyle name="20% - Accent4 9 3 4 2 2" xfId="14618"/>
    <cellStyle name="20% - Accent4 9 3 4 3" xfId="14619"/>
    <cellStyle name="20% - Accent4 9 3 5" xfId="14620"/>
    <cellStyle name="20% - Accent4 9 3 5 2" xfId="14621"/>
    <cellStyle name="20% - Accent4 9 3 5 2 2" xfId="14622"/>
    <cellStyle name="20% - Accent4 9 3 5 3" xfId="14623"/>
    <cellStyle name="20% - Accent4 9 3 6" xfId="14624"/>
    <cellStyle name="20% - Accent4 9 3 6 2" xfId="14625"/>
    <cellStyle name="20% - Accent4 9 3 6 2 2" xfId="14626"/>
    <cellStyle name="20% - Accent4 9 3 6 3" xfId="14627"/>
    <cellStyle name="20% - Accent4 9 3 7" xfId="14628"/>
    <cellStyle name="20% - Accent4 9 3 7 2" xfId="14629"/>
    <cellStyle name="20% - Accent4 9 3 8" xfId="14630"/>
    <cellStyle name="20% - Accent4 9 4" xfId="14631"/>
    <cellStyle name="20% - Accent4 9 4 2" xfId="14632"/>
    <cellStyle name="20% - Accent4 9 4 2 2" xfId="14633"/>
    <cellStyle name="20% - Accent4 9 4 2 2 2" xfId="14634"/>
    <cellStyle name="20% - Accent4 9 4 2 2 2 2" xfId="14635"/>
    <cellStyle name="20% - Accent4 9 4 2 2 3" xfId="14636"/>
    <cellStyle name="20% - Accent4 9 4 2 3" xfId="14637"/>
    <cellStyle name="20% - Accent4 9 4 2 3 2" xfId="14638"/>
    <cellStyle name="20% - Accent4 9 4 2 3 2 2" xfId="14639"/>
    <cellStyle name="20% - Accent4 9 4 2 3 3" xfId="14640"/>
    <cellStyle name="20% - Accent4 9 4 2 4" xfId="14641"/>
    <cellStyle name="20% - Accent4 9 4 2 4 2" xfId="14642"/>
    <cellStyle name="20% - Accent4 9 4 2 5" xfId="14643"/>
    <cellStyle name="20% - Accent4 9 4 3" xfId="14644"/>
    <cellStyle name="20% - Accent4 9 4 3 2" xfId="14645"/>
    <cellStyle name="20% - Accent4 9 4 3 2 2" xfId="14646"/>
    <cellStyle name="20% - Accent4 9 4 3 3" xfId="14647"/>
    <cellStyle name="20% - Accent4 9 4 4" xfId="14648"/>
    <cellStyle name="20% - Accent4 9 4 4 2" xfId="14649"/>
    <cellStyle name="20% - Accent4 9 4 4 2 2" xfId="14650"/>
    <cellStyle name="20% - Accent4 9 4 4 3" xfId="14651"/>
    <cellStyle name="20% - Accent4 9 4 5" xfId="14652"/>
    <cellStyle name="20% - Accent4 9 4 5 2" xfId="14653"/>
    <cellStyle name="20% - Accent4 9 4 6" xfId="14654"/>
    <cellStyle name="20% - Accent4 9 5" xfId="14655"/>
    <cellStyle name="20% - Accent4 9 5 2" xfId="14656"/>
    <cellStyle name="20% - Accent4 9 5 2 2" xfId="14657"/>
    <cellStyle name="20% - Accent4 9 5 2 2 2" xfId="14658"/>
    <cellStyle name="20% - Accent4 9 5 2 3" xfId="14659"/>
    <cellStyle name="20% - Accent4 9 5 3" xfId="14660"/>
    <cellStyle name="20% - Accent4 9 5 3 2" xfId="14661"/>
    <cellStyle name="20% - Accent4 9 5 3 2 2" xfId="14662"/>
    <cellStyle name="20% - Accent4 9 5 3 3" xfId="14663"/>
    <cellStyle name="20% - Accent4 9 5 4" xfId="14664"/>
    <cellStyle name="20% - Accent4 9 5 4 2" xfId="14665"/>
    <cellStyle name="20% - Accent4 9 5 5" xfId="14666"/>
    <cellStyle name="20% - Accent4 9 6" xfId="14667"/>
    <cellStyle name="20% - Accent4 9 6 2" xfId="14668"/>
    <cellStyle name="20% - Accent4 9 6 2 2" xfId="14669"/>
    <cellStyle name="20% - Accent4 9 6 3" xfId="14670"/>
    <cellStyle name="20% - Accent4 9 7" xfId="14671"/>
    <cellStyle name="20% - Accent4 9 7 2" xfId="14672"/>
    <cellStyle name="20% - Accent4 9 7 2 2" xfId="14673"/>
    <cellStyle name="20% - Accent4 9 7 3" xfId="14674"/>
    <cellStyle name="20% - Accent4 9 8" xfId="14675"/>
    <cellStyle name="20% - Accent4 9 8 2" xfId="14676"/>
    <cellStyle name="20% - Accent4 9 8 2 2" xfId="14677"/>
    <cellStyle name="20% - Accent4 9 8 3" xfId="14678"/>
    <cellStyle name="20% - Accent4 9 9" xfId="14679"/>
    <cellStyle name="20% - Accent4 9 9 2" xfId="14680"/>
    <cellStyle name="20% - Accent4 90" xfId="14681"/>
    <cellStyle name="20% - Accent4 90 2" xfId="14682"/>
    <cellStyle name="20% - Accent4 91" xfId="14683"/>
    <cellStyle name="20% - Accent4 91 2" xfId="14684"/>
    <cellStyle name="20% - Accent4 92" xfId="14685"/>
    <cellStyle name="20% - Accent4 92 2" xfId="14686"/>
    <cellStyle name="20% - Accent4 93" xfId="14687"/>
    <cellStyle name="20% - Accent4 94" xfId="14688"/>
    <cellStyle name="20% - Accent4 95" xfId="14689"/>
    <cellStyle name="20% - Accent4 96" xfId="14690"/>
    <cellStyle name="20% - Accent4 97" xfId="14691"/>
    <cellStyle name="20% - Accent4 98" xfId="14692"/>
    <cellStyle name="20% - Accent4 99" xfId="14693"/>
    <cellStyle name="20% - Accent5" xfId="40" builtinId="46" customBuiltin="1"/>
    <cellStyle name="20% - Accent5 10" xfId="14694"/>
    <cellStyle name="20% - Accent5 10 10" xfId="14695"/>
    <cellStyle name="20% - Accent5 10 2" xfId="14696"/>
    <cellStyle name="20% - Accent5 10 2 2" xfId="14697"/>
    <cellStyle name="20% - Accent5 10 2 2 2" xfId="14698"/>
    <cellStyle name="20% - Accent5 10 2 2 2 2" xfId="14699"/>
    <cellStyle name="20% - Accent5 10 2 2 2 2 2" xfId="14700"/>
    <cellStyle name="20% - Accent5 10 2 2 2 2 2 2" xfId="14701"/>
    <cellStyle name="20% - Accent5 10 2 2 2 2 2 2 2" xfId="14702"/>
    <cellStyle name="20% - Accent5 10 2 2 2 2 2 3" xfId="14703"/>
    <cellStyle name="20% - Accent5 10 2 2 2 2 3" xfId="14704"/>
    <cellStyle name="20% - Accent5 10 2 2 2 2 3 2" xfId="14705"/>
    <cellStyle name="20% - Accent5 10 2 2 2 2 3 2 2" xfId="14706"/>
    <cellStyle name="20% - Accent5 10 2 2 2 2 3 3" xfId="14707"/>
    <cellStyle name="20% - Accent5 10 2 2 2 2 4" xfId="14708"/>
    <cellStyle name="20% - Accent5 10 2 2 2 2 4 2" xfId="14709"/>
    <cellStyle name="20% - Accent5 10 2 2 2 2 5" xfId="14710"/>
    <cellStyle name="20% - Accent5 10 2 2 2 3" xfId="14711"/>
    <cellStyle name="20% - Accent5 10 2 2 2 3 2" xfId="14712"/>
    <cellStyle name="20% - Accent5 10 2 2 2 3 2 2" xfId="14713"/>
    <cellStyle name="20% - Accent5 10 2 2 2 3 3" xfId="14714"/>
    <cellStyle name="20% - Accent5 10 2 2 2 4" xfId="14715"/>
    <cellStyle name="20% - Accent5 10 2 2 2 4 2" xfId="14716"/>
    <cellStyle name="20% - Accent5 10 2 2 2 4 2 2" xfId="14717"/>
    <cellStyle name="20% - Accent5 10 2 2 2 4 3" xfId="14718"/>
    <cellStyle name="20% - Accent5 10 2 2 2 5" xfId="14719"/>
    <cellStyle name="20% - Accent5 10 2 2 2 5 2" xfId="14720"/>
    <cellStyle name="20% - Accent5 10 2 2 2 6" xfId="14721"/>
    <cellStyle name="20% - Accent5 10 2 2 3" xfId="14722"/>
    <cellStyle name="20% - Accent5 10 2 2 3 2" xfId="14723"/>
    <cellStyle name="20% - Accent5 10 2 2 3 2 2" xfId="14724"/>
    <cellStyle name="20% - Accent5 10 2 2 3 2 2 2" xfId="14725"/>
    <cellStyle name="20% - Accent5 10 2 2 3 2 3" xfId="14726"/>
    <cellStyle name="20% - Accent5 10 2 2 3 3" xfId="14727"/>
    <cellStyle name="20% - Accent5 10 2 2 3 3 2" xfId="14728"/>
    <cellStyle name="20% - Accent5 10 2 2 3 3 2 2" xfId="14729"/>
    <cellStyle name="20% - Accent5 10 2 2 3 3 3" xfId="14730"/>
    <cellStyle name="20% - Accent5 10 2 2 3 4" xfId="14731"/>
    <cellStyle name="20% - Accent5 10 2 2 3 4 2" xfId="14732"/>
    <cellStyle name="20% - Accent5 10 2 2 3 5" xfId="14733"/>
    <cellStyle name="20% - Accent5 10 2 2 4" xfId="14734"/>
    <cellStyle name="20% - Accent5 10 2 2 4 2" xfId="14735"/>
    <cellStyle name="20% - Accent5 10 2 2 4 2 2" xfId="14736"/>
    <cellStyle name="20% - Accent5 10 2 2 4 3" xfId="14737"/>
    <cellStyle name="20% - Accent5 10 2 2 5" xfId="14738"/>
    <cellStyle name="20% - Accent5 10 2 2 5 2" xfId="14739"/>
    <cellStyle name="20% - Accent5 10 2 2 5 2 2" xfId="14740"/>
    <cellStyle name="20% - Accent5 10 2 2 5 3" xfId="14741"/>
    <cellStyle name="20% - Accent5 10 2 2 6" xfId="14742"/>
    <cellStyle name="20% - Accent5 10 2 2 6 2" xfId="14743"/>
    <cellStyle name="20% - Accent5 10 2 2 6 2 2" xfId="14744"/>
    <cellStyle name="20% - Accent5 10 2 2 6 3" xfId="14745"/>
    <cellStyle name="20% - Accent5 10 2 2 7" xfId="14746"/>
    <cellStyle name="20% - Accent5 10 2 2 7 2" xfId="14747"/>
    <cellStyle name="20% - Accent5 10 2 2 8" xfId="14748"/>
    <cellStyle name="20% - Accent5 10 2 3" xfId="14749"/>
    <cellStyle name="20% - Accent5 10 2 3 2" xfId="14750"/>
    <cellStyle name="20% - Accent5 10 2 3 2 2" xfId="14751"/>
    <cellStyle name="20% - Accent5 10 2 3 2 2 2" xfId="14752"/>
    <cellStyle name="20% - Accent5 10 2 3 2 2 2 2" xfId="14753"/>
    <cellStyle name="20% - Accent5 10 2 3 2 2 3" xfId="14754"/>
    <cellStyle name="20% - Accent5 10 2 3 2 3" xfId="14755"/>
    <cellStyle name="20% - Accent5 10 2 3 2 3 2" xfId="14756"/>
    <cellStyle name="20% - Accent5 10 2 3 2 3 2 2" xfId="14757"/>
    <cellStyle name="20% - Accent5 10 2 3 2 3 3" xfId="14758"/>
    <cellStyle name="20% - Accent5 10 2 3 2 4" xfId="14759"/>
    <cellStyle name="20% - Accent5 10 2 3 2 4 2" xfId="14760"/>
    <cellStyle name="20% - Accent5 10 2 3 2 5" xfId="14761"/>
    <cellStyle name="20% - Accent5 10 2 3 3" xfId="14762"/>
    <cellStyle name="20% - Accent5 10 2 3 3 2" xfId="14763"/>
    <cellStyle name="20% - Accent5 10 2 3 3 2 2" xfId="14764"/>
    <cellStyle name="20% - Accent5 10 2 3 3 3" xfId="14765"/>
    <cellStyle name="20% - Accent5 10 2 3 4" xfId="14766"/>
    <cellStyle name="20% - Accent5 10 2 3 4 2" xfId="14767"/>
    <cellStyle name="20% - Accent5 10 2 3 4 2 2" xfId="14768"/>
    <cellStyle name="20% - Accent5 10 2 3 4 3" xfId="14769"/>
    <cellStyle name="20% - Accent5 10 2 3 5" xfId="14770"/>
    <cellStyle name="20% - Accent5 10 2 3 5 2" xfId="14771"/>
    <cellStyle name="20% - Accent5 10 2 3 6" xfId="14772"/>
    <cellStyle name="20% - Accent5 10 2 4" xfId="14773"/>
    <cellStyle name="20% - Accent5 10 2 4 2" xfId="14774"/>
    <cellStyle name="20% - Accent5 10 2 4 2 2" xfId="14775"/>
    <cellStyle name="20% - Accent5 10 2 4 2 2 2" xfId="14776"/>
    <cellStyle name="20% - Accent5 10 2 4 2 3" xfId="14777"/>
    <cellStyle name="20% - Accent5 10 2 4 3" xfId="14778"/>
    <cellStyle name="20% - Accent5 10 2 4 3 2" xfId="14779"/>
    <cellStyle name="20% - Accent5 10 2 4 3 2 2" xfId="14780"/>
    <cellStyle name="20% - Accent5 10 2 4 3 3" xfId="14781"/>
    <cellStyle name="20% - Accent5 10 2 4 4" xfId="14782"/>
    <cellStyle name="20% - Accent5 10 2 4 4 2" xfId="14783"/>
    <cellStyle name="20% - Accent5 10 2 4 5" xfId="14784"/>
    <cellStyle name="20% - Accent5 10 2 5" xfId="14785"/>
    <cellStyle name="20% - Accent5 10 2 5 2" xfId="14786"/>
    <cellStyle name="20% - Accent5 10 2 5 2 2" xfId="14787"/>
    <cellStyle name="20% - Accent5 10 2 5 3" xfId="14788"/>
    <cellStyle name="20% - Accent5 10 2 6" xfId="14789"/>
    <cellStyle name="20% - Accent5 10 2 6 2" xfId="14790"/>
    <cellStyle name="20% - Accent5 10 2 6 2 2" xfId="14791"/>
    <cellStyle name="20% - Accent5 10 2 6 3" xfId="14792"/>
    <cellStyle name="20% - Accent5 10 2 7" xfId="14793"/>
    <cellStyle name="20% - Accent5 10 2 7 2" xfId="14794"/>
    <cellStyle name="20% - Accent5 10 2 7 2 2" xfId="14795"/>
    <cellStyle name="20% - Accent5 10 2 7 3" xfId="14796"/>
    <cellStyle name="20% - Accent5 10 2 8" xfId="14797"/>
    <cellStyle name="20% - Accent5 10 2 8 2" xfId="14798"/>
    <cellStyle name="20% - Accent5 10 2 9" xfId="14799"/>
    <cellStyle name="20% - Accent5 10 3" xfId="14800"/>
    <cellStyle name="20% - Accent5 10 3 2" xfId="14801"/>
    <cellStyle name="20% - Accent5 10 3 2 2" xfId="14802"/>
    <cellStyle name="20% - Accent5 10 3 2 2 2" xfId="14803"/>
    <cellStyle name="20% - Accent5 10 3 2 2 2 2" xfId="14804"/>
    <cellStyle name="20% - Accent5 10 3 2 2 2 2 2" xfId="14805"/>
    <cellStyle name="20% - Accent5 10 3 2 2 2 3" xfId="14806"/>
    <cellStyle name="20% - Accent5 10 3 2 2 3" xfId="14807"/>
    <cellStyle name="20% - Accent5 10 3 2 2 3 2" xfId="14808"/>
    <cellStyle name="20% - Accent5 10 3 2 2 3 2 2" xfId="14809"/>
    <cellStyle name="20% - Accent5 10 3 2 2 3 3" xfId="14810"/>
    <cellStyle name="20% - Accent5 10 3 2 2 4" xfId="14811"/>
    <cellStyle name="20% - Accent5 10 3 2 2 4 2" xfId="14812"/>
    <cellStyle name="20% - Accent5 10 3 2 2 5" xfId="14813"/>
    <cellStyle name="20% - Accent5 10 3 2 3" xfId="14814"/>
    <cellStyle name="20% - Accent5 10 3 2 3 2" xfId="14815"/>
    <cellStyle name="20% - Accent5 10 3 2 3 2 2" xfId="14816"/>
    <cellStyle name="20% - Accent5 10 3 2 3 3" xfId="14817"/>
    <cellStyle name="20% - Accent5 10 3 2 4" xfId="14818"/>
    <cellStyle name="20% - Accent5 10 3 2 4 2" xfId="14819"/>
    <cellStyle name="20% - Accent5 10 3 2 4 2 2" xfId="14820"/>
    <cellStyle name="20% - Accent5 10 3 2 4 3" xfId="14821"/>
    <cellStyle name="20% - Accent5 10 3 2 5" xfId="14822"/>
    <cellStyle name="20% - Accent5 10 3 2 5 2" xfId="14823"/>
    <cellStyle name="20% - Accent5 10 3 2 6" xfId="14824"/>
    <cellStyle name="20% - Accent5 10 3 3" xfId="14825"/>
    <cellStyle name="20% - Accent5 10 3 3 2" xfId="14826"/>
    <cellStyle name="20% - Accent5 10 3 3 2 2" xfId="14827"/>
    <cellStyle name="20% - Accent5 10 3 3 2 2 2" xfId="14828"/>
    <cellStyle name="20% - Accent5 10 3 3 2 3" xfId="14829"/>
    <cellStyle name="20% - Accent5 10 3 3 3" xfId="14830"/>
    <cellStyle name="20% - Accent5 10 3 3 3 2" xfId="14831"/>
    <cellStyle name="20% - Accent5 10 3 3 3 2 2" xfId="14832"/>
    <cellStyle name="20% - Accent5 10 3 3 3 3" xfId="14833"/>
    <cellStyle name="20% - Accent5 10 3 3 4" xfId="14834"/>
    <cellStyle name="20% - Accent5 10 3 3 4 2" xfId="14835"/>
    <cellStyle name="20% - Accent5 10 3 3 5" xfId="14836"/>
    <cellStyle name="20% - Accent5 10 3 4" xfId="14837"/>
    <cellStyle name="20% - Accent5 10 3 4 2" xfId="14838"/>
    <cellStyle name="20% - Accent5 10 3 4 2 2" xfId="14839"/>
    <cellStyle name="20% - Accent5 10 3 4 3" xfId="14840"/>
    <cellStyle name="20% - Accent5 10 3 5" xfId="14841"/>
    <cellStyle name="20% - Accent5 10 3 5 2" xfId="14842"/>
    <cellStyle name="20% - Accent5 10 3 5 2 2" xfId="14843"/>
    <cellStyle name="20% - Accent5 10 3 5 3" xfId="14844"/>
    <cellStyle name="20% - Accent5 10 3 6" xfId="14845"/>
    <cellStyle name="20% - Accent5 10 3 6 2" xfId="14846"/>
    <cellStyle name="20% - Accent5 10 3 6 2 2" xfId="14847"/>
    <cellStyle name="20% - Accent5 10 3 6 3" xfId="14848"/>
    <cellStyle name="20% - Accent5 10 3 7" xfId="14849"/>
    <cellStyle name="20% - Accent5 10 3 7 2" xfId="14850"/>
    <cellStyle name="20% - Accent5 10 3 8" xfId="14851"/>
    <cellStyle name="20% - Accent5 10 4" xfId="14852"/>
    <cellStyle name="20% - Accent5 10 4 2" xfId="14853"/>
    <cellStyle name="20% - Accent5 10 4 2 2" xfId="14854"/>
    <cellStyle name="20% - Accent5 10 4 2 2 2" xfId="14855"/>
    <cellStyle name="20% - Accent5 10 4 2 2 2 2" xfId="14856"/>
    <cellStyle name="20% - Accent5 10 4 2 2 3" xfId="14857"/>
    <cellStyle name="20% - Accent5 10 4 2 3" xfId="14858"/>
    <cellStyle name="20% - Accent5 10 4 2 3 2" xfId="14859"/>
    <cellStyle name="20% - Accent5 10 4 2 3 2 2" xfId="14860"/>
    <cellStyle name="20% - Accent5 10 4 2 3 3" xfId="14861"/>
    <cellStyle name="20% - Accent5 10 4 2 4" xfId="14862"/>
    <cellStyle name="20% - Accent5 10 4 2 4 2" xfId="14863"/>
    <cellStyle name="20% - Accent5 10 4 2 5" xfId="14864"/>
    <cellStyle name="20% - Accent5 10 4 3" xfId="14865"/>
    <cellStyle name="20% - Accent5 10 4 3 2" xfId="14866"/>
    <cellStyle name="20% - Accent5 10 4 3 2 2" xfId="14867"/>
    <cellStyle name="20% - Accent5 10 4 3 3" xfId="14868"/>
    <cellStyle name="20% - Accent5 10 4 4" xfId="14869"/>
    <cellStyle name="20% - Accent5 10 4 4 2" xfId="14870"/>
    <cellStyle name="20% - Accent5 10 4 4 2 2" xfId="14871"/>
    <cellStyle name="20% - Accent5 10 4 4 3" xfId="14872"/>
    <cellStyle name="20% - Accent5 10 4 5" xfId="14873"/>
    <cellStyle name="20% - Accent5 10 4 5 2" xfId="14874"/>
    <cellStyle name="20% - Accent5 10 4 6" xfId="14875"/>
    <cellStyle name="20% - Accent5 10 5" xfId="14876"/>
    <cellStyle name="20% - Accent5 10 5 2" xfId="14877"/>
    <cellStyle name="20% - Accent5 10 5 2 2" xfId="14878"/>
    <cellStyle name="20% - Accent5 10 5 2 2 2" xfId="14879"/>
    <cellStyle name="20% - Accent5 10 5 2 3" xfId="14880"/>
    <cellStyle name="20% - Accent5 10 5 3" xfId="14881"/>
    <cellStyle name="20% - Accent5 10 5 3 2" xfId="14882"/>
    <cellStyle name="20% - Accent5 10 5 3 2 2" xfId="14883"/>
    <cellStyle name="20% - Accent5 10 5 3 3" xfId="14884"/>
    <cellStyle name="20% - Accent5 10 5 4" xfId="14885"/>
    <cellStyle name="20% - Accent5 10 5 4 2" xfId="14886"/>
    <cellStyle name="20% - Accent5 10 5 5" xfId="14887"/>
    <cellStyle name="20% - Accent5 10 6" xfId="14888"/>
    <cellStyle name="20% - Accent5 10 6 2" xfId="14889"/>
    <cellStyle name="20% - Accent5 10 6 2 2" xfId="14890"/>
    <cellStyle name="20% - Accent5 10 6 3" xfId="14891"/>
    <cellStyle name="20% - Accent5 10 7" xfId="14892"/>
    <cellStyle name="20% - Accent5 10 7 2" xfId="14893"/>
    <cellStyle name="20% - Accent5 10 7 2 2" xfId="14894"/>
    <cellStyle name="20% - Accent5 10 7 3" xfId="14895"/>
    <cellStyle name="20% - Accent5 10 8" xfId="14896"/>
    <cellStyle name="20% - Accent5 10 8 2" xfId="14897"/>
    <cellStyle name="20% - Accent5 10 8 2 2" xfId="14898"/>
    <cellStyle name="20% - Accent5 10 8 3" xfId="14899"/>
    <cellStyle name="20% - Accent5 10 9" xfId="14900"/>
    <cellStyle name="20% - Accent5 10 9 2" xfId="14901"/>
    <cellStyle name="20% - Accent5 100" xfId="14902"/>
    <cellStyle name="20% - Accent5 101" xfId="14903"/>
    <cellStyle name="20% - Accent5 102" xfId="14904"/>
    <cellStyle name="20% - Accent5 103" xfId="14905"/>
    <cellStyle name="20% - Accent5 104" xfId="14906"/>
    <cellStyle name="20% - Accent5 105" xfId="14907"/>
    <cellStyle name="20% - Accent5 106" xfId="14908"/>
    <cellStyle name="20% - Accent5 107" xfId="14909"/>
    <cellStyle name="20% - Accent5 108" xfId="14910"/>
    <cellStyle name="20% - Accent5 109" xfId="14911"/>
    <cellStyle name="20% - Accent5 11" xfId="14912"/>
    <cellStyle name="20% - Accent5 11 10" xfId="14913"/>
    <cellStyle name="20% - Accent5 11 2" xfId="14914"/>
    <cellStyle name="20% - Accent5 11 2 2" xfId="14915"/>
    <cellStyle name="20% - Accent5 11 2 2 2" xfId="14916"/>
    <cellStyle name="20% - Accent5 11 2 2 2 2" xfId="14917"/>
    <cellStyle name="20% - Accent5 11 2 2 2 2 2" xfId="14918"/>
    <cellStyle name="20% - Accent5 11 2 2 2 2 2 2" xfId="14919"/>
    <cellStyle name="20% - Accent5 11 2 2 2 2 2 2 2" xfId="14920"/>
    <cellStyle name="20% - Accent5 11 2 2 2 2 2 3" xfId="14921"/>
    <cellStyle name="20% - Accent5 11 2 2 2 2 3" xfId="14922"/>
    <cellStyle name="20% - Accent5 11 2 2 2 2 3 2" xfId="14923"/>
    <cellStyle name="20% - Accent5 11 2 2 2 2 3 2 2" xfId="14924"/>
    <cellStyle name="20% - Accent5 11 2 2 2 2 3 3" xfId="14925"/>
    <cellStyle name="20% - Accent5 11 2 2 2 2 4" xfId="14926"/>
    <cellStyle name="20% - Accent5 11 2 2 2 2 4 2" xfId="14927"/>
    <cellStyle name="20% - Accent5 11 2 2 2 2 5" xfId="14928"/>
    <cellStyle name="20% - Accent5 11 2 2 2 3" xfId="14929"/>
    <cellStyle name="20% - Accent5 11 2 2 2 3 2" xfId="14930"/>
    <cellStyle name="20% - Accent5 11 2 2 2 3 2 2" xfId="14931"/>
    <cellStyle name="20% - Accent5 11 2 2 2 3 3" xfId="14932"/>
    <cellStyle name="20% - Accent5 11 2 2 2 4" xfId="14933"/>
    <cellStyle name="20% - Accent5 11 2 2 2 4 2" xfId="14934"/>
    <cellStyle name="20% - Accent5 11 2 2 2 4 2 2" xfId="14935"/>
    <cellStyle name="20% - Accent5 11 2 2 2 4 3" xfId="14936"/>
    <cellStyle name="20% - Accent5 11 2 2 2 5" xfId="14937"/>
    <cellStyle name="20% - Accent5 11 2 2 2 5 2" xfId="14938"/>
    <cellStyle name="20% - Accent5 11 2 2 2 6" xfId="14939"/>
    <cellStyle name="20% - Accent5 11 2 2 3" xfId="14940"/>
    <cellStyle name="20% - Accent5 11 2 2 3 2" xfId="14941"/>
    <cellStyle name="20% - Accent5 11 2 2 3 2 2" xfId="14942"/>
    <cellStyle name="20% - Accent5 11 2 2 3 2 2 2" xfId="14943"/>
    <cellStyle name="20% - Accent5 11 2 2 3 2 3" xfId="14944"/>
    <cellStyle name="20% - Accent5 11 2 2 3 3" xfId="14945"/>
    <cellStyle name="20% - Accent5 11 2 2 3 3 2" xfId="14946"/>
    <cellStyle name="20% - Accent5 11 2 2 3 3 2 2" xfId="14947"/>
    <cellStyle name="20% - Accent5 11 2 2 3 3 3" xfId="14948"/>
    <cellStyle name="20% - Accent5 11 2 2 3 4" xfId="14949"/>
    <cellStyle name="20% - Accent5 11 2 2 3 4 2" xfId="14950"/>
    <cellStyle name="20% - Accent5 11 2 2 3 5" xfId="14951"/>
    <cellStyle name="20% - Accent5 11 2 2 4" xfId="14952"/>
    <cellStyle name="20% - Accent5 11 2 2 4 2" xfId="14953"/>
    <cellStyle name="20% - Accent5 11 2 2 4 2 2" xfId="14954"/>
    <cellStyle name="20% - Accent5 11 2 2 4 3" xfId="14955"/>
    <cellStyle name="20% - Accent5 11 2 2 5" xfId="14956"/>
    <cellStyle name="20% - Accent5 11 2 2 5 2" xfId="14957"/>
    <cellStyle name="20% - Accent5 11 2 2 5 2 2" xfId="14958"/>
    <cellStyle name="20% - Accent5 11 2 2 5 3" xfId="14959"/>
    <cellStyle name="20% - Accent5 11 2 2 6" xfId="14960"/>
    <cellStyle name="20% - Accent5 11 2 2 6 2" xfId="14961"/>
    <cellStyle name="20% - Accent5 11 2 2 6 2 2" xfId="14962"/>
    <cellStyle name="20% - Accent5 11 2 2 6 3" xfId="14963"/>
    <cellStyle name="20% - Accent5 11 2 2 7" xfId="14964"/>
    <cellStyle name="20% - Accent5 11 2 2 7 2" xfId="14965"/>
    <cellStyle name="20% - Accent5 11 2 2 8" xfId="14966"/>
    <cellStyle name="20% - Accent5 11 2 3" xfId="14967"/>
    <cellStyle name="20% - Accent5 11 2 3 2" xfId="14968"/>
    <cellStyle name="20% - Accent5 11 2 3 2 2" xfId="14969"/>
    <cellStyle name="20% - Accent5 11 2 3 2 2 2" xfId="14970"/>
    <cellStyle name="20% - Accent5 11 2 3 2 2 2 2" xfId="14971"/>
    <cellStyle name="20% - Accent5 11 2 3 2 2 3" xfId="14972"/>
    <cellStyle name="20% - Accent5 11 2 3 2 3" xfId="14973"/>
    <cellStyle name="20% - Accent5 11 2 3 2 3 2" xfId="14974"/>
    <cellStyle name="20% - Accent5 11 2 3 2 3 2 2" xfId="14975"/>
    <cellStyle name="20% - Accent5 11 2 3 2 3 3" xfId="14976"/>
    <cellStyle name="20% - Accent5 11 2 3 2 4" xfId="14977"/>
    <cellStyle name="20% - Accent5 11 2 3 2 4 2" xfId="14978"/>
    <cellStyle name="20% - Accent5 11 2 3 2 5" xfId="14979"/>
    <cellStyle name="20% - Accent5 11 2 3 3" xfId="14980"/>
    <cellStyle name="20% - Accent5 11 2 3 3 2" xfId="14981"/>
    <cellStyle name="20% - Accent5 11 2 3 3 2 2" xfId="14982"/>
    <cellStyle name="20% - Accent5 11 2 3 3 3" xfId="14983"/>
    <cellStyle name="20% - Accent5 11 2 3 4" xfId="14984"/>
    <cellStyle name="20% - Accent5 11 2 3 4 2" xfId="14985"/>
    <cellStyle name="20% - Accent5 11 2 3 4 2 2" xfId="14986"/>
    <cellStyle name="20% - Accent5 11 2 3 4 3" xfId="14987"/>
    <cellStyle name="20% - Accent5 11 2 3 5" xfId="14988"/>
    <cellStyle name="20% - Accent5 11 2 3 5 2" xfId="14989"/>
    <cellStyle name="20% - Accent5 11 2 3 6" xfId="14990"/>
    <cellStyle name="20% - Accent5 11 2 4" xfId="14991"/>
    <cellStyle name="20% - Accent5 11 2 4 2" xfId="14992"/>
    <cellStyle name="20% - Accent5 11 2 4 2 2" xfId="14993"/>
    <cellStyle name="20% - Accent5 11 2 4 2 2 2" xfId="14994"/>
    <cellStyle name="20% - Accent5 11 2 4 2 3" xfId="14995"/>
    <cellStyle name="20% - Accent5 11 2 4 3" xfId="14996"/>
    <cellStyle name="20% - Accent5 11 2 4 3 2" xfId="14997"/>
    <cellStyle name="20% - Accent5 11 2 4 3 2 2" xfId="14998"/>
    <cellStyle name="20% - Accent5 11 2 4 3 3" xfId="14999"/>
    <cellStyle name="20% - Accent5 11 2 4 4" xfId="15000"/>
    <cellStyle name="20% - Accent5 11 2 4 4 2" xfId="15001"/>
    <cellStyle name="20% - Accent5 11 2 4 5" xfId="15002"/>
    <cellStyle name="20% - Accent5 11 2 5" xfId="15003"/>
    <cellStyle name="20% - Accent5 11 2 5 2" xfId="15004"/>
    <cellStyle name="20% - Accent5 11 2 5 2 2" xfId="15005"/>
    <cellStyle name="20% - Accent5 11 2 5 3" xfId="15006"/>
    <cellStyle name="20% - Accent5 11 2 6" xfId="15007"/>
    <cellStyle name="20% - Accent5 11 2 6 2" xfId="15008"/>
    <cellStyle name="20% - Accent5 11 2 6 2 2" xfId="15009"/>
    <cellStyle name="20% - Accent5 11 2 6 3" xfId="15010"/>
    <cellStyle name="20% - Accent5 11 2 7" xfId="15011"/>
    <cellStyle name="20% - Accent5 11 2 7 2" xfId="15012"/>
    <cellStyle name="20% - Accent5 11 2 7 2 2" xfId="15013"/>
    <cellStyle name="20% - Accent5 11 2 7 3" xfId="15014"/>
    <cellStyle name="20% - Accent5 11 2 8" xfId="15015"/>
    <cellStyle name="20% - Accent5 11 2 8 2" xfId="15016"/>
    <cellStyle name="20% - Accent5 11 2 9" xfId="15017"/>
    <cellStyle name="20% - Accent5 11 3" xfId="15018"/>
    <cellStyle name="20% - Accent5 11 3 2" xfId="15019"/>
    <cellStyle name="20% - Accent5 11 3 2 2" xfId="15020"/>
    <cellStyle name="20% - Accent5 11 3 2 2 2" xfId="15021"/>
    <cellStyle name="20% - Accent5 11 3 2 2 2 2" xfId="15022"/>
    <cellStyle name="20% - Accent5 11 3 2 2 2 2 2" xfId="15023"/>
    <cellStyle name="20% - Accent5 11 3 2 2 2 3" xfId="15024"/>
    <cellStyle name="20% - Accent5 11 3 2 2 3" xfId="15025"/>
    <cellStyle name="20% - Accent5 11 3 2 2 3 2" xfId="15026"/>
    <cellStyle name="20% - Accent5 11 3 2 2 3 2 2" xfId="15027"/>
    <cellStyle name="20% - Accent5 11 3 2 2 3 3" xfId="15028"/>
    <cellStyle name="20% - Accent5 11 3 2 2 4" xfId="15029"/>
    <cellStyle name="20% - Accent5 11 3 2 2 4 2" xfId="15030"/>
    <cellStyle name="20% - Accent5 11 3 2 2 5" xfId="15031"/>
    <cellStyle name="20% - Accent5 11 3 2 3" xfId="15032"/>
    <cellStyle name="20% - Accent5 11 3 2 3 2" xfId="15033"/>
    <cellStyle name="20% - Accent5 11 3 2 3 2 2" xfId="15034"/>
    <cellStyle name="20% - Accent5 11 3 2 3 3" xfId="15035"/>
    <cellStyle name="20% - Accent5 11 3 2 4" xfId="15036"/>
    <cellStyle name="20% - Accent5 11 3 2 4 2" xfId="15037"/>
    <cellStyle name="20% - Accent5 11 3 2 4 2 2" xfId="15038"/>
    <cellStyle name="20% - Accent5 11 3 2 4 3" xfId="15039"/>
    <cellStyle name="20% - Accent5 11 3 2 5" xfId="15040"/>
    <cellStyle name="20% - Accent5 11 3 2 5 2" xfId="15041"/>
    <cellStyle name="20% - Accent5 11 3 2 6" xfId="15042"/>
    <cellStyle name="20% - Accent5 11 3 3" xfId="15043"/>
    <cellStyle name="20% - Accent5 11 3 3 2" xfId="15044"/>
    <cellStyle name="20% - Accent5 11 3 3 2 2" xfId="15045"/>
    <cellStyle name="20% - Accent5 11 3 3 2 2 2" xfId="15046"/>
    <cellStyle name="20% - Accent5 11 3 3 2 3" xfId="15047"/>
    <cellStyle name="20% - Accent5 11 3 3 3" xfId="15048"/>
    <cellStyle name="20% - Accent5 11 3 3 3 2" xfId="15049"/>
    <cellStyle name="20% - Accent5 11 3 3 3 2 2" xfId="15050"/>
    <cellStyle name="20% - Accent5 11 3 3 3 3" xfId="15051"/>
    <cellStyle name="20% - Accent5 11 3 3 4" xfId="15052"/>
    <cellStyle name="20% - Accent5 11 3 3 4 2" xfId="15053"/>
    <cellStyle name="20% - Accent5 11 3 3 5" xfId="15054"/>
    <cellStyle name="20% - Accent5 11 3 4" xfId="15055"/>
    <cellStyle name="20% - Accent5 11 3 4 2" xfId="15056"/>
    <cellStyle name="20% - Accent5 11 3 4 2 2" xfId="15057"/>
    <cellStyle name="20% - Accent5 11 3 4 3" xfId="15058"/>
    <cellStyle name="20% - Accent5 11 3 5" xfId="15059"/>
    <cellStyle name="20% - Accent5 11 3 5 2" xfId="15060"/>
    <cellStyle name="20% - Accent5 11 3 5 2 2" xfId="15061"/>
    <cellStyle name="20% - Accent5 11 3 5 3" xfId="15062"/>
    <cellStyle name="20% - Accent5 11 3 6" xfId="15063"/>
    <cellStyle name="20% - Accent5 11 3 6 2" xfId="15064"/>
    <cellStyle name="20% - Accent5 11 3 6 2 2" xfId="15065"/>
    <cellStyle name="20% - Accent5 11 3 6 3" xfId="15066"/>
    <cellStyle name="20% - Accent5 11 3 7" xfId="15067"/>
    <cellStyle name="20% - Accent5 11 3 7 2" xfId="15068"/>
    <cellStyle name="20% - Accent5 11 3 8" xfId="15069"/>
    <cellStyle name="20% - Accent5 11 4" xfId="15070"/>
    <cellStyle name="20% - Accent5 11 4 2" xfId="15071"/>
    <cellStyle name="20% - Accent5 11 4 2 2" xfId="15072"/>
    <cellStyle name="20% - Accent5 11 4 2 2 2" xfId="15073"/>
    <cellStyle name="20% - Accent5 11 4 2 2 2 2" xfId="15074"/>
    <cellStyle name="20% - Accent5 11 4 2 2 3" xfId="15075"/>
    <cellStyle name="20% - Accent5 11 4 2 3" xfId="15076"/>
    <cellStyle name="20% - Accent5 11 4 2 3 2" xfId="15077"/>
    <cellStyle name="20% - Accent5 11 4 2 3 2 2" xfId="15078"/>
    <cellStyle name="20% - Accent5 11 4 2 3 3" xfId="15079"/>
    <cellStyle name="20% - Accent5 11 4 2 4" xfId="15080"/>
    <cellStyle name="20% - Accent5 11 4 2 4 2" xfId="15081"/>
    <cellStyle name="20% - Accent5 11 4 2 5" xfId="15082"/>
    <cellStyle name="20% - Accent5 11 4 3" xfId="15083"/>
    <cellStyle name="20% - Accent5 11 4 3 2" xfId="15084"/>
    <cellStyle name="20% - Accent5 11 4 3 2 2" xfId="15085"/>
    <cellStyle name="20% - Accent5 11 4 3 3" xfId="15086"/>
    <cellStyle name="20% - Accent5 11 4 4" xfId="15087"/>
    <cellStyle name="20% - Accent5 11 4 4 2" xfId="15088"/>
    <cellStyle name="20% - Accent5 11 4 4 2 2" xfId="15089"/>
    <cellStyle name="20% - Accent5 11 4 4 3" xfId="15090"/>
    <cellStyle name="20% - Accent5 11 4 5" xfId="15091"/>
    <cellStyle name="20% - Accent5 11 4 5 2" xfId="15092"/>
    <cellStyle name="20% - Accent5 11 4 6" xfId="15093"/>
    <cellStyle name="20% - Accent5 11 5" xfId="15094"/>
    <cellStyle name="20% - Accent5 11 5 2" xfId="15095"/>
    <cellStyle name="20% - Accent5 11 5 2 2" xfId="15096"/>
    <cellStyle name="20% - Accent5 11 5 2 2 2" xfId="15097"/>
    <cellStyle name="20% - Accent5 11 5 2 3" xfId="15098"/>
    <cellStyle name="20% - Accent5 11 5 3" xfId="15099"/>
    <cellStyle name="20% - Accent5 11 5 3 2" xfId="15100"/>
    <cellStyle name="20% - Accent5 11 5 3 2 2" xfId="15101"/>
    <cellStyle name="20% - Accent5 11 5 3 3" xfId="15102"/>
    <cellStyle name="20% - Accent5 11 5 4" xfId="15103"/>
    <cellStyle name="20% - Accent5 11 5 4 2" xfId="15104"/>
    <cellStyle name="20% - Accent5 11 5 5" xfId="15105"/>
    <cellStyle name="20% - Accent5 11 6" xfId="15106"/>
    <cellStyle name="20% - Accent5 11 6 2" xfId="15107"/>
    <cellStyle name="20% - Accent5 11 6 2 2" xfId="15108"/>
    <cellStyle name="20% - Accent5 11 6 3" xfId="15109"/>
    <cellStyle name="20% - Accent5 11 7" xfId="15110"/>
    <cellStyle name="20% - Accent5 11 7 2" xfId="15111"/>
    <cellStyle name="20% - Accent5 11 7 2 2" xfId="15112"/>
    <cellStyle name="20% - Accent5 11 7 3" xfId="15113"/>
    <cellStyle name="20% - Accent5 11 8" xfId="15114"/>
    <cellStyle name="20% - Accent5 11 8 2" xfId="15115"/>
    <cellStyle name="20% - Accent5 11 8 2 2" xfId="15116"/>
    <cellStyle name="20% - Accent5 11 8 3" xfId="15117"/>
    <cellStyle name="20% - Accent5 11 9" xfId="15118"/>
    <cellStyle name="20% - Accent5 11 9 2" xfId="15119"/>
    <cellStyle name="20% - Accent5 110" xfId="15120"/>
    <cellStyle name="20% - Accent5 111" xfId="15121"/>
    <cellStyle name="20% - Accent5 112" xfId="15122"/>
    <cellStyle name="20% - Accent5 113" xfId="15123"/>
    <cellStyle name="20% - Accent5 114" xfId="15124"/>
    <cellStyle name="20% - Accent5 115" xfId="15125"/>
    <cellStyle name="20% - Accent5 116" xfId="15126"/>
    <cellStyle name="20% - Accent5 117" xfId="15127"/>
    <cellStyle name="20% - Accent5 118" xfId="15128"/>
    <cellStyle name="20% - Accent5 119" xfId="15129"/>
    <cellStyle name="20% - Accent5 12" xfId="15130"/>
    <cellStyle name="20% - Accent5 12 10" xfId="15131"/>
    <cellStyle name="20% - Accent5 12 2" xfId="15132"/>
    <cellStyle name="20% - Accent5 12 2 2" xfId="15133"/>
    <cellStyle name="20% - Accent5 12 2 2 2" xfId="15134"/>
    <cellStyle name="20% - Accent5 12 2 2 2 2" xfId="15135"/>
    <cellStyle name="20% - Accent5 12 2 2 2 2 2" xfId="15136"/>
    <cellStyle name="20% - Accent5 12 2 2 2 2 2 2" xfId="15137"/>
    <cellStyle name="20% - Accent5 12 2 2 2 2 2 2 2" xfId="15138"/>
    <cellStyle name="20% - Accent5 12 2 2 2 2 2 3" xfId="15139"/>
    <cellStyle name="20% - Accent5 12 2 2 2 2 3" xfId="15140"/>
    <cellStyle name="20% - Accent5 12 2 2 2 2 3 2" xfId="15141"/>
    <cellStyle name="20% - Accent5 12 2 2 2 2 3 2 2" xfId="15142"/>
    <cellStyle name="20% - Accent5 12 2 2 2 2 3 3" xfId="15143"/>
    <cellStyle name="20% - Accent5 12 2 2 2 2 4" xfId="15144"/>
    <cellStyle name="20% - Accent5 12 2 2 2 2 4 2" xfId="15145"/>
    <cellStyle name="20% - Accent5 12 2 2 2 2 5" xfId="15146"/>
    <cellStyle name="20% - Accent5 12 2 2 2 3" xfId="15147"/>
    <cellStyle name="20% - Accent5 12 2 2 2 3 2" xfId="15148"/>
    <cellStyle name="20% - Accent5 12 2 2 2 3 2 2" xfId="15149"/>
    <cellStyle name="20% - Accent5 12 2 2 2 3 3" xfId="15150"/>
    <cellStyle name="20% - Accent5 12 2 2 2 4" xfId="15151"/>
    <cellStyle name="20% - Accent5 12 2 2 2 4 2" xfId="15152"/>
    <cellStyle name="20% - Accent5 12 2 2 2 4 2 2" xfId="15153"/>
    <cellStyle name="20% - Accent5 12 2 2 2 4 3" xfId="15154"/>
    <cellStyle name="20% - Accent5 12 2 2 2 5" xfId="15155"/>
    <cellStyle name="20% - Accent5 12 2 2 2 5 2" xfId="15156"/>
    <cellStyle name="20% - Accent5 12 2 2 2 6" xfId="15157"/>
    <cellStyle name="20% - Accent5 12 2 2 3" xfId="15158"/>
    <cellStyle name="20% - Accent5 12 2 2 3 2" xfId="15159"/>
    <cellStyle name="20% - Accent5 12 2 2 3 2 2" xfId="15160"/>
    <cellStyle name="20% - Accent5 12 2 2 3 2 2 2" xfId="15161"/>
    <cellStyle name="20% - Accent5 12 2 2 3 2 3" xfId="15162"/>
    <cellStyle name="20% - Accent5 12 2 2 3 3" xfId="15163"/>
    <cellStyle name="20% - Accent5 12 2 2 3 3 2" xfId="15164"/>
    <cellStyle name="20% - Accent5 12 2 2 3 3 2 2" xfId="15165"/>
    <cellStyle name="20% - Accent5 12 2 2 3 3 3" xfId="15166"/>
    <cellStyle name="20% - Accent5 12 2 2 3 4" xfId="15167"/>
    <cellStyle name="20% - Accent5 12 2 2 3 4 2" xfId="15168"/>
    <cellStyle name="20% - Accent5 12 2 2 3 5" xfId="15169"/>
    <cellStyle name="20% - Accent5 12 2 2 4" xfId="15170"/>
    <cellStyle name="20% - Accent5 12 2 2 4 2" xfId="15171"/>
    <cellStyle name="20% - Accent5 12 2 2 4 2 2" xfId="15172"/>
    <cellStyle name="20% - Accent5 12 2 2 4 3" xfId="15173"/>
    <cellStyle name="20% - Accent5 12 2 2 5" xfId="15174"/>
    <cellStyle name="20% - Accent5 12 2 2 5 2" xfId="15175"/>
    <cellStyle name="20% - Accent5 12 2 2 5 2 2" xfId="15176"/>
    <cellStyle name="20% - Accent5 12 2 2 5 3" xfId="15177"/>
    <cellStyle name="20% - Accent5 12 2 2 6" xfId="15178"/>
    <cellStyle name="20% - Accent5 12 2 2 6 2" xfId="15179"/>
    <cellStyle name="20% - Accent5 12 2 2 6 2 2" xfId="15180"/>
    <cellStyle name="20% - Accent5 12 2 2 6 3" xfId="15181"/>
    <cellStyle name="20% - Accent5 12 2 2 7" xfId="15182"/>
    <cellStyle name="20% - Accent5 12 2 2 7 2" xfId="15183"/>
    <cellStyle name="20% - Accent5 12 2 2 8" xfId="15184"/>
    <cellStyle name="20% - Accent5 12 2 3" xfId="15185"/>
    <cellStyle name="20% - Accent5 12 2 3 2" xfId="15186"/>
    <cellStyle name="20% - Accent5 12 2 3 2 2" xfId="15187"/>
    <cellStyle name="20% - Accent5 12 2 3 2 2 2" xfId="15188"/>
    <cellStyle name="20% - Accent5 12 2 3 2 2 2 2" xfId="15189"/>
    <cellStyle name="20% - Accent5 12 2 3 2 2 3" xfId="15190"/>
    <cellStyle name="20% - Accent5 12 2 3 2 3" xfId="15191"/>
    <cellStyle name="20% - Accent5 12 2 3 2 3 2" xfId="15192"/>
    <cellStyle name="20% - Accent5 12 2 3 2 3 2 2" xfId="15193"/>
    <cellStyle name="20% - Accent5 12 2 3 2 3 3" xfId="15194"/>
    <cellStyle name="20% - Accent5 12 2 3 2 4" xfId="15195"/>
    <cellStyle name="20% - Accent5 12 2 3 2 4 2" xfId="15196"/>
    <cellStyle name="20% - Accent5 12 2 3 2 5" xfId="15197"/>
    <cellStyle name="20% - Accent5 12 2 3 3" xfId="15198"/>
    <cellStyle name="20% - Accent5 12 2 3 3 2" xfId="15199"/>
    <cellStyle name="20% - Accent5 12 2 3 3 2 2" xfId="15200"/>
    <cellStyle name="20% - Accent5 12 2 3 3 3" xfId="15201"/>
    <cellStyle name="20% - Accent5 12 2 3 4" xfId="15202"/>
    <cellStyle name="20% - Accent5 12 2 3 4 2" xfId="15203"/>
    <cellStyle name="20% - Accent5 12 2 3 4 2 2" xfId="15204"/>
    <cellStyle name="20% - Accent5 12 2 3 4 3" xfId="15205"/>
    <cellStyle name="20% - Accent5 12 2 3 5" xfId="15206"/>
    <cellStyle name="20% - Accent5 12 2 3 5 2" xfId="15207"/>
    <cellStyle name="20% - Accent5 12 2 3 6" xfId="15208"/>
    <cellStyle name="20% - Accent5 12 2 4" xfId="15209"/>
    <cellStyle name="20% - Accent5 12 2 4 2" xfId="15210"/>
    <cellStyle name="20% - Accent5 12 2 4 2 2" xfId="15211"/>
    <cellStyle name="20% - Accent5 12 2 4 2 2 2" xfId="15212"/>
    <cellStyle name="20% - Accent5 12 2 4 2 3" xfId="15213"/>
    <cellStyle name="20% - Accent5 12 2 4 3" xfId="15214"/>
    <cellStyle name="20% - Accent5 12 2 4 3 2" xfId="15215"/>
    <cellStyle name="20% - Accent5 12 2 4 3 2 2" xfId="15216"/>
    <cellStyle name="20% - Accent5 12 2 4 3 3" xfId="15217"/>
    <cellStyle name="20% - Accent5 12 2 4 4" xfId="15218"/>
    <cellStyle name="20% - Accent5 12 2 4 4 2" xfId="15219"/>
    <cellStyle name="20% - Accent5 12 2 4 5" xfId="15220"/>
    <cellStyle name="20% - Accent5 12 2 5" xfId="15221"/>
    <cellStyle name="20% - Accent5 12 2 5 2" xfId="15222"/>
    <cellStyle name="20% - Accent5 12 2 5 2 2" xfId="15223"/>
    <cellStyle name="20% - Accent5 12 2 5 3" xfId="15224"/>
    <cellStyle name="20% - Accent5 12 2 6" xfId="15225"/>
    <cellStyle name="20% - Accent5 12 2 6 2" xfId="15226"/>
    <cellStyle name="20% - Accent5 12 2 6 2 2" xfId="15227"/>
    <cellStyle name="20% - Accent5 12 2 6 3" xfId="15228"/>
    <cellStyle name="20% - Accent5 12 2 7" xfId="15229"/>
    <cellStyle name="20% - Accent5 12 2 7 2" xfId="15230"/>
    <cellStyle name="20% - Accent5 12 2 7 2 2" xfId="15231"/>
    <cellStyle name="20% - Accent5 12 2 7 3" xfId="15232"/>
    <cellStyle name="20% - Accent5 12 2 8" xfId="15233"/>
    <cellStyle name="20% - Accent5 12 2 8 2" xfId="15234"/>
    <cellStyle name="20% - Accent5 12 2 9" xfId="15235"/>
    <cellStyle name="20% - Accent5 12 3" xfId="15236"/>
    <cellStyle name="20% - Accent5 12 3 2" xfId="15237"/>
    <cellStyle name="20% - Accent5 12 3 2 2" xfId="15238"/>
    <cellStyle name="20% - Accent5 12 3 2 2 2" xfId="15239"/>
    <cellStyle name="20% - Accent5 12 3 2 2 2 2" xfId="15240"/>
    <cellStyle name="20% - Accent5 12 3 2 2 2 2 2" xfId="15241"/>
    <cellStyle name="20% - Accent5 12 3 2 2 2 3" xfId="15242"/>
    <cellStyle name="20% - Accent5 12 3 2 2 3" xfId="15243"/>
    <cellStyle name="20% - Accent5 12 3 2 2 3 2" xfId="15244"/>
    <cellStyle name="20% - Accent5 12 3 2 2 3 2 2" xfId="15245"/>
    <cellStyle name="20% - Accent5 12 3 2 2 3 3" xfId="15246"/>
    <cellStyle name="20% - Accent5 12 3 2 2 4" xfId="15247"/>
    <cellStyle name="20% - Accent5 12 3 2 2 4 2" xfId="15248"/>
    <cellStyle name="20% - Accent5 12 3 2 2 5" xfId="15249"/>
    <cellStyle name="20% - Accent5 12 3 2 3" xfId="15250"/>
    <cellStyle name="20% - Accent5 12 3 2 3 2" xfId="15251"/>
    <cellStyle name="20% - Accent5 12 3 2 3 2 2" xfId="15252"/>
    <cellStyle name="20% - Accent5 12 3 2 3 3" xfId="15253"/>
    <cellStyle name="20% - Accent5 12 3 2 4" xfId="15254"/>
    <cellStyle name="20% - Accent5 12 3 2 4 2" xfId="15255"/>
    <cellStyle name="20% - Accent5 12 3 2 4 2 2" xfId="15256"/>
    <cellStyle name="20% - Accent5 12 3 2 4 3" xfId="15257"/>
    <cellStyle name="20% - Accent5 12 3 2 5" xfId="15258"/>
    <cellStyle name="20% - Accent5 12 3 2 5 2" xfId="15259"/>
    <cellStyle name="20% - Accent5 12 3 2 6" xfId="15260"/>
    <cellStyle name="20% - Accent5 12 3 3" xfId="15261"/>
    <cellStyle name="20% - Accent5 12 3 3 2" xfId="15262"/>
    <cellStyle name="20% - Accent5 12 3 3 2 2" xfId="15263"/>
    <cellStyle name="20% - Accent5 12 3 3 2 2 2" xfId="15264"/>
    <cellStyle name="20% - Accent5 12 3 3 2 3" xfId="15265"/>
    <cellStyle name="20% - Accent5 12 3 3 3" xfId="15266"/>
    <cellStyle name="20% - Accent5 12 3 3 3 2" xfId="15267"/>
    <cellStyle name="20% - Accent5 12 3 3 3 2 2" xfId="15268"/>
    <cellStyle name="20% - Accent5 12 3 3 3 3" xfId="15269"/>
    <cellStyle name="20% - Accent5 12 3 3 4" xfId="15270"/>
    <cellStyle name="20% - Accent5 12 3 3 4 2" xfId="15271"/>
    <cellStyle name="20% - Accent5 12 3 3 5" xfId="15272"/>
    <cellStyle name="20% - Accent5 12 3 4" xfId="15273"/>
    <cellStyle name="20% - Accent5 12 3 4 2" xfId="15274"/>
    <cellStyle name="20% - Accent5 12 3 4 2 2" xfId="15275"/>
    <cellStyle name="20% - Accent5 12 3 4 3" xfId="15276"/>
    <cellStyle name="20% - Accent5 12 3 5" xfId="15277"/>
    <cellStyle name="20% - Accent5 12 3 5 2" xfId="15278"/>
    <cellStyle name="20% - Accent5 12 3 5 2 2" xfId="15279"/>
    <cellStyle name="20% - Accent5 12 3 5 3" xfId="15280"/>
    <cellStyle name="20% - Accent5 12 3 6" xfId="15281"/>
    <cellStyle name="20% - Accent5 12 3 6 2" xfId="15282"/>
    <cellStyle name="20% - Accent5 12 3 6 2 2" xfId="15283"/>
    <cellStyle name="20% - Accent5 12 3 6 3" xfId="15284"/>
    <cellStyle name="20% - Accent5 12 3 7" xfId="15285"/>
    <cellStyle name="20% - Accent5 12 3 7 2" xfId="15286"/>
    <cellStyle name="20% - Accent5 12 3 8" xfId="15287"/>
    <cellStyle name="20% - Accent5 12 4" xfId="15288"/>
    <cellStyle name="20% - Accent5 12 4 2" xfId="15289"/>
    <cellStyle name="20% - Accent5 12 4 2 2" xfId="15290"/>
    <cellStyle name="20% - Accent5 12 4 2 2 2" xfId="15291"/>
    <cellStyle name="20% - Accent5 12 4 2 2 2 2" xfId="15292"/>
    <cellStyle name="20% - Accent5 12 4 2 2 3" xfId="15293"/>
    <cellStyle name="20% - Accent5 12 4 2 3" xfId="15294"/>
    <cellStyle name="20% - Accent5 12 4 2 3 2" xfId="15295"/>
    <cellStyle name="20% - Accent5 12 4 2 3 2 2" xfId="15296"/>
    <cellStyle name="20% - Accent5 12 4 2 3 3" xfId="15297"/>
    <cellStyle name="20% - Accent5 12 4 2 4" xfId="15298"/>
    <cellStyle name="20% - Accent5 12 4 2 4 2" xfId="15299"/>
    <cellStyle name="20% - Accent5 12 4 2 5" xfId="15300"/>
    <cellStyle name="20% - Accent5 12 4 3" xfId="15301"/>
    <cellStyle name="20% - Accent5 12 4 3 2" xfId="15302"/>
    <cellStyle name="20% - Accent5 12 4 3 2 2" xfId="15303"/>
    <cellStyle name="20% - Accent5 12 4 3 3" xfId="15304"/>
    <cellStyle name="20% - Accent5 12 4 4" xfId="15305"/>
    <cellStyle name="20% - Accent5 12 4 4 2" xfId="15306"/>
    <cellStyle name="20% - Accent5 12 4 4 2 2" xfId="15307"/>
    <cellStyle name="20% - Accent5 12 4 4 3" xfId="15308"/>
    <cellStyle name="20% - Accent5 12 4 5" xfId="15309"/>
    <cellStyle name="20% - Accent5 12 4 5 2" xfId="15310"/>
    <cellStyle name="20% - Accent5 12 4 6" xfId="15311"/>
    <cellStyle name="20% - Accent5 12 5" xfId="15312"/>
    <cellStyle name="20% - Accent5 12 5 2" xfId="15313"/>
    <cellStyle name="20% - Accent5 12 5 2 2" xfId="15314"/>
    <cellStyle name="20% - Accent5 12 5 2 2 2" xfId="15315"/>
    <cellStyle name="20% - Accent5 12 5 2 3" xfId="15316"/>
    <cellStyle name="20% - Accent5 12 5 3" xfId="15317"/>
    <cellStyle name="20% - Accent5 12 5 3 2" xfId="15318"/>
    <cellStyle name="20% - Accent5 12 5 3 2 2" xfId="15319"/>
    <cellStyle name="20% - Accent5 12 5 3 3" xfId="15320"/>
    <cellStyle name="20% - Accent5 12 5 4" xfId="15321"/>
    <cellStyle name="20% - Accent5 12 5 4 2" xfId="15322"/>
    <cellStyle name="20% - Accent5 12 5 5" xfId="15323"/>
    <cellStyle name="20% - Accent5 12 6" xfId="15324"/>
    <cellStyle name="20% - Accent5 12 6 2" xfId="15325"/>
    <cellStyle name="20% - Accent5 12 6 2 2" xfId="15326"/>
    <cellStyle name="20% - Accent5 12 6 3" xfId="15327"/>
    <cellStyle name="20% - Accent5 12 7" xfId="15328"/>
    <cellStyle name="20% - Accent5 12 7 2" xfId="15329"/>
    <cellStyle name="20% - Accent5 12 7 2 2" xfId="15330"/>
    <cellStyle name="20% - Accent5 12 7 3" xfId="15331"/>
    <cellStyle name="20% - Accent5 12 8" xfId="15332"/>
    <cellStyle name="20% - Accent5 12 8 2" xfId="15333"/>
    <cellStyle name="20% - Accent5 12 8 2 2" xfId="15334"/>
    <cellStyle name="20% - Accent5 12 8 3" xfId="15335"/>
    <cellStyle name="20% - Accent5 12 9" xfId="15336"/>
    <cellStyle name="20% - Accent5 12 9 2" xfId="15337"/>
    <cellStyle name="20% - Accent5 120" xfId="15338"/>
    <cellStyle name="20% - Accent5 121" xfId="15339"/>
    <cellStyle name="20% - Accent5 122" xfId="15340"/>
    <cellStyle name="20% - Accent5 123" xfId="15341"/>
    <cellStyle name="20% - Accent5 124" xfId="15342"/>
    <cellStyle name="20% - Accent5 125" xfId="15343"/>
    <cellStyle name="20% - Accent5 126" xfId="15344"/>
    <cellStyle name="20% - Accent5 127" xfId="15345"/>
    <cellStyle name="20% - Accent5 128" xfId="15346"/>
    <cellStyle name="20% - Accent5 129" xfId="15347"/>
    <cellStyle name="20% - Accent5 13" xfId="15348"/>
    <cellStyle name="20% - Accent5 13 10" xfId="15349"/>
    <cellStyle name="20% - Accent5 13 2" xfId="15350"/>
    <cellStyle name="20% - Accent5 13 2 2" xfId="15351"/>
    <cellStyle name="20% - Accent5 13 2 2 2" xfId="15352"/>
    <cellStyle name="20% - Accent5 13 2 2 2 2" xfId="15353"/>
    <cellStyle name="20% - Accent5 13 2 2 2 2 2" xfId="15354"/>
    <cellStyle name="20% - Accent5 13 2 2 2 2 2 2" xfId="15355"/>
    <cellStyle name="20% - Accent5 13 2 2 2 2 2 2 2" xfId="15356"/>
    <cellStyle name="20% - Accent5 13 2 2 2 2 2 3" xfId="15357"/>
    <cellStyle name="20% - Accent5 13 2 2 2 2 3" xfId="15358"/>
    <cellStyle name="20% - Accent5 13 2 2 2 2 3 2" xfId="15359"/>
    <cellStyle name="20% - Accent5 13 2 2 2 2 3 2 2" xfId="15360"/>
    <cellStyle name="20% - Accent5 13 2 2 2 2 3 3" xfId="15361"/>
    <cellStyle name="20% - Accent5 13 2 2 2 2 4" xfId="15362"/>
    <cellStyle name="20% - Accent5 13 2 2 2 2 4 2" xfId="15363"/>
    <cellStyle name="20% - Accent5 13 2 2 2 2 5" xfId="15364"/>
    <cellStyle name="20% - Accent5 13 2 2 2 3" xfId="15365"/>
    <cellStyle name="20% - Accent5 13 2 2 2 3 2" xfId="15366"/>
    <cellStyle name="20% - Accent5 13 2 2 2 3 2 2" xfId="15367"/>
    <cellStyle name="20% - Accent5 13 2 2 2 3 3" xfId="15368"/>
    <cellStyle name="20% - Accent5 13 2 2 2 4" xfId="15369"/>
    <cellStyle name="20% - Accent5 13 2 2 2 4 2" xfId="15370"/>
    <cellStyle name="20% - Accent5 13 2 2 2 4 2 2" xfId="15371"/>
    <cellStyle name="20% - Accent5 13 2 2 2 4 3" xfId="15372"/>
    <cellStyle name="20% - Accent5 13 2 2 2 5" xfId="15373"/>
    <cellStyle name="20% - Accent5 13 2 2 2 5 2" xfId="15374"/>
    <cellStyle name="20% - Accent5 13 2 2 2 6" xfId="15375"/>
    <cellStyle name="20% - Accent5 13 2 2 3" xfId="15376"/>
    <cellStyle name="20% - Accent5 13 2 2 3 2" xfId="15377"/>
    <cellStyle name="20% - Accent5 13 2 2 3 2 2" xfId="15378"/>
    <cellStyle name="20% - Accent5 13 2 2 3 2 2 2" xfId="15379"/>
    <cellStyle name="20% - Accent5 13 2 2 3 2 3" xfId="15380"/>
    <cellStyle name="20% - Accent5 13 2 2 3 3" xfId="15381"/>
    <cellStyle name="20% - Accent5 13 2 2 3 3 2" xfId="15382"/>
    <cellStyle name="20% - Accent5 13 2 2 3 3 2 2" xfId="15383"/>
    <cellStyle name="20% - Accent5 13 2 2 3 3 3" xfId="15384"/>
    <cellStyle name="20% - Accent5 13 2 2 3 4" xfId="15385"/>
    <cellStyle name="20% - Accent5 13 2 2 3 4 2" xfId="15386"/>
    <cellStyle name="20% - Accent5 13 2 2 3 5" xfId="15387"/>
    <cellStyle name="20% - Accent5 13 2 2 4" xfId="15388"/>
    <cellStyle name="20% - Accent5 13 2 2 4 2" xfId="15389"/>
    <cellStyle name="20% - Accent5 13 2 2 4 2 2" xfId="15390"/>
    <cellStyle name="20% - Accent5 13 2 2 4 3" xfId="15391"/>
    <cellStyle name="20% - Accent5 13 2 2 5" xfId="15392"/>
    <cellStyle name="20% - Accent5 13 2 2 5 2" xfId="15393"/>
    <cellStyle name="20% - Accent5 13 2 2 5 2 2" xfId="15394"/>
    <cellStyle name="20% - Accent5 13 2 2 5 3" xfId="15395"/>
    <cellStyle name="20% - Accent5 13 2 2 6" xfId="15396"/>
    <cellStyle name="20% - Accent5 13 2 2 6 2" xfId="15397"/>
    <cellStyle name="20% - Accent5 13 2 2 6 2 2" xfId="15398"/>
    <cellStyle name="20% - Accent5 13 2 2 6 3" xfId="15399"/>
    <cellStyle name="20% - Accent5 13 2 2 7" xfId="15400"/>
    <cellStyle name="20% - Accent5 13 2 2 7 2" xfId="15401"/>
    <cellStyle name="20% - Accent5 13 2 2 8" xfId="15402"/>
    <cellStyle name="20% - Accent5 13 2 3" xfId="15403"/>
    <cellStyle name="20% - Accent5 13 2 3 2" xfId="15404"/>
    <cellStyle name="20% - Accent5 13 2 3 2 2" xfId="15405"/>
    <cellStyle name="20% - Accent5 13 2 3 2 2 2" xfId="15406"/>
    <cellStyle name="20% - Accent5 13 2 3 2 2 2 2" xfId="15407"/>
    <cellStyle name="20% - Accent5 13 2 3 2 2 3" xfId="15408"/>
    <cellStyle name="20% - Accent5 13 2 3 2 3" xfId="15409"/>
    <cellStyle name="20% - Accent5 13 2 3 2 3 2" xfId="15410"/>
    <cellStyle name="20% - Accent5 13 2 3 2 3 2 2" xfId="15411"/>
    <cellStyle name="20% - Accent5 13 2 3 2 3 3" xfId="15412"/>
    <cellStyle name="20% - Accent5 13 2 3 2 4" xfId="15413"/>
    <cellStyle name="20% - Accent5 13 2 3 2 4 2" xfId="15414"/>
    <cellStyle name="20% - Accent5 13 2 3 2 5" xfId="15415"/>
    <cellStyle name="20% - Accent5 13 2 3 3" xfId="15416"/>
    <cellStyle name="20% - Accent5 13 2 3 3 2" xfId="15417"/>
    <cellStyle name="20% - Accent5 13 2 3 3 2 2" xfId="15418"/>
    <cellStyle name="20% - Accent5 13 2 3 3 3" xfId="15419"/>
    <cellStyle name="20% - Accent5 13 2 3 4" xfId="15420"/>
    <cellStyle name="20% - Accent5 13 2 3 4 2" xfId="15421"/>
    <cellStyle name="20% - Accent5 13 2 3 4 2 2" xfId="15422"/>
    <cellStyle name="20% - Accent5 13 2 3 4 3" xfId="15423"/>
    <cellStyle name="20% - Accent5 13 2 3 5" xfId="15424"/>
    <cellStyle name="20% - Accent5 13 2 3 5 2" xfId="15425"/>
    <cellStyle name="20% - Accent5 13 2 3 6" xfId="15426"/>
    <cellStyle name="20% - Accent5 13 2 4" xfId="15427"/>
    <cellStyle name="20% - Accent5 13 2 4 2" xfId="15428"/>
    <cellStyle name="20% - Accent5 13 2 4 2 2" xfId="15429"/>
    <cellStyle name="20% - Accent5 13 2 4 2 2 2" xfId="15430"/>
    <cellStyle name="20% - Accent5 13 2 4 2 3" xfId="15431"/>
    <cellStyle name="20% - Accent5 13 2 4 3" xfId="15432"/>
    <cellStyle name="20% - Accent5 13 2 4 3 2" xfId="15433"/>
    <cellStyle name="20% - Accent5 13 2 4 3 2 2" xfId="15434"/>
    <cellStyle name="20% - Accent5 13 2 4 3 3" xfId="15435"/>
    <cellStyle name="20% - Accent5 13 2 4 4" xfId="15436"/>
    <cellStyle name="20% - Accent5 13 2 4 4 2" xfId="15437"/>
    <cellStyle name="20% - Accent5 13 2 4 5" xfId="15438"/>
    <cellStyle name="20% - Accent5 13 2 5" xfId="15439"/>
    <cellStyle name="20% - Accent5 13 2 5 2" xfId="15440"/>
    <cellStyle name="20% - Accent5 13 2 5 2 2" xfId="15441"/>
    <cellStyle name="20% - Accent5 13 2 5 3" xfId="15442"/>
    <cellStyle name="20% - Accent5 13 2 6" xfId="15443"/>
    <cellStyle name="20% - Accent5 13 2 6 2" xfId="15444"/>
    <cellStyle name="20% - Accent5 13 2 6 2 2" xfId="15445"/>
    <cellStyle name="20% - Accent5 13 2 6 3" xfId="15446"/>
    <cellStyle name="20% - Accent5 13 2 7" xfId="15447"/>
    <cellStyle name="20% - Accent5 13 2 7 2" xfId="15448"/>
    <cellStyle name="20% - Accent5 13 2 7 2 2" xfId="15449"/>
    <cellStyle name="20% - Accent5 13 2 7 3" xfId="15450"/>
    <cellStyle name="20% - Accent5 13 2 8" xfId="15451"/>
    <cellStyle name="20% - Accent5 13 2 8 2" xfId="15452"/>
    <cellStyle name="20% - Accent5 13 2 9" xfId="15453"/>
    <cellStyle name="20% - Accent5 13 3" xfId="15454"/>
    <cellStyle name="20% - Accent5 13 3 2" xfId="15455"/>
    <cellStyle name="20% - Accent5 13 3 2 2" xfId="15456"/>
    <cellStyle name="20% - Accent5 13 3 2 2 2" xfId="15457"/>
    <cellStyle name="20% - Accent5 13 3 2 2 2 2" xfId="15458"/>
    <cellStyle name="20% - Accent5 13 3 2 2 2 2 2" xfId="15459"/>
    <cellStyle name="20% - Accent5 13 3 2 2 2 3" xfId="15460"/>
    <cellStyle name="20% - Accent5 13 3 2 2 3" xfId="15461"/>
    <cellStyle name="20% - Accent5 13 3 2 2 3 2" xfId="15462"/>
    <cellStyle name="20% - Accent5 13 3 2 2 3 2 2" xfId="15463"/>
    <cellStyle name="20% - Accent5 13 3 2 2 3 3" xfId="15464"/>
    <cellStyle name="20% - Accent5 13 3 2 2 4" xfId="15465"/>
    <cellStyle name="20% - Accent5 13 3 2 2 4 2" xfId="15466"/>
    <cellStyle name="20% - Accent5 13 3 2 2 5" xfId="15467"/>
    <cellStyle name="20% - Accent5 13 3 2 3" xfId="15468"/>
    <cellStyle name="20% - Accent5 13 3 2 3 2" xfId="15469"/>
    <cellStyle name="20% - Accent5 13 3 2 3 2 2" xfId="15470"/>
    <cellStyle name="20% - Accent5 13 3 2 3 3" xfId="15471"/>
    <cellStyle name="20% - Accent5 13 3 2 4" xfId="15472"/>
    <cellStyle name="20% - Accent5 13 3 2 4 2" xfId="15473"/>
    <cellStyle name="20% - Accent5 13 3 2 4 2 2" xfId="15474"/>
    <cellStyle name="20% - Accent5 13 3 2 4 3" xfId="15475"/>
    <cellStyle name="20% - Accent5 13 3 2 5" xfId="15476"/>
    <cellStyle name="20% - Accent5 13 3 2 5 2" xfId="15477"/>
    <cellStyle name="20% - Accent5 13 3 2 6" xfId="15478"/>
    <cellStyle name="20% - Accent5 13 3 3" xfId="15479"/>
    <cellStyle name="20% - Accent5 13 3 3 2" xfId="15480"/>
    <cellStyle name="20% - Accent5 13 3 3 2 2" xfId="15481"/>
    <cellStyle name="20% - Accent5 13 3 3 2 2 2" xfId="15482"/>
    <cellStyle name="20% - Accent5 13 3 3 2 3" xfId="15483"/>
    <cellStyle name="20% - Accent5 13 3 3 3" xfId="15484"/>
    <cellStyle name="20% - Accent5 13 3 3 3 2" xfId="15485"/>
    <cellStyle name="20% - Accent5 13 3 3 3 2 2" xfId="15486"/>
    <cellStyle name="20% - Accent5 13 3 3 3 3" xfId="15487"/>
    <cellStyle name="20% - Accent5 13 3 3 4" xfId="15488"/>
    <cellStyle name="20% - Accent5 13 3 3 4 2" xfId="15489"/>
    <cellStyle name="20% - Accent5 13 3 3 5" xfId="15490"/>
    <cellStyle name="20% - Accent5 13 3 4" xfId="15491"/>
    <cellStyle name="20% - Accent5 13 3 4 2" xfId="15492"/>
    <cellStyle name="20% - Accent5 13 3 4 2 2" xfId="15493"/>
    <cellStyle name="20% - Accent5 13 3 4 3" xfId="15494"/>
    <cellStyle name="20% - Accent5 13 3 5" xfId="15495"/>
    <cellStyle name="20% - Accent5 13 3 5 2" xfId="15496"/>
    <cellStyle name="20% - Accent5 13 3 5 2 2" xfId="15497"/>
    <cellStyle name="20% - Accent5 13 3 5 3" xfId="15498"/>
    <cellStyle name="20% - Accent5 13 3 6" xfId="15499"/>
    <cellStyle name="20% - Accent5 13 3 6 2" xfId="15500"/>
    <cellStyle name="20% - Accent5 13 3 6 2 2" xfId="15501"/>
    <cellStyle name="20% - Accent5 13 3 6 3" xfId="15502"/>
    <cellStyle name="20% - Accent5 13 3 7" xfId="15503"/>
    <cellStyle name="20% - Accent5 13 3 7 2" xfId="15504"/>
    <cellStyle name="20% - Accent5 13 3 8" xfId="15505"/>
    <cellStyle name="20% - Accent5 13 4" xfId="15506"/>
    <cellStyle name="20% - Accent5 13 4 2" xfId="15507"/>
    <cellStyle name="20% - Accent5 13 4 2 2" xfId="15508"/>
    <cellStyle name="20% - Accent5 13 4 2 2 2" xfId="15509"/>
    <cellStyle name="20% - Accent5 13 4 2 2 2 2" xfId="15510"/>
    <cellStyle name="20% - Accent5 13 4 2 2 3" xfId="15511"/>
    <cellStyle name="20% - Accent5 13 4 2 3" xfId="15512"/>
    <cellStyle name="20% - Accent5 13 4 2 3 2" xfId="15513"/>
    <cellStyle name="20% - Accent5 13 4 2 3 2 2" xfId="15514"/>
    <cellStyle name="20% - Accent5 13 4 2 3 3" xfId="15515"/>
    <cellStyle name="20% - Accent5 13 4 2 4" xfId="15516"/>
    <cellStyle name="20% - Accent5 13 4 2 4 2" xfId="15517"/>
    <cellStyle name="20% - Accent5 13 4 2 5" xfId="15518"/>
    <cellStyle name="20% - Accent5 13 4 3" xfId="15519"/>
    <cellStyle name="20% - Accent5 13 4 3 2" xfId="15520"/>
    <cellStyle name="20% - Accent5 13 4 3 2 2" xfId="15521"/>
    <cellStyle name="20% - Accent5 13 4 3 3" xfId="15522"/>
    <cellStyle name="20% - Accent5 13 4 4" xfId="15523"/>
    <cellStyle name="20% - Accent5 13 4 4 2" xfId="15524"/>
    <cellStyle name="20% - Accent5 13 4 4 2 2" xfId="15525"/>
    <cellStyle name="20% - Accent5 13 4 4 3" xfId="15526"/>
    <cellStyle name="20% - Accent5 13 4 5" xfId="15527"/>
    <cellStyle name="20% - Accent5 13 4 5 2" xfId="15528"/>
    <cellStyle name="20% - Accent5 13 4 6" xfId="15529"/>
    <cellStyle name="20% - Accent5 13 5" xfId="15530"/>
    <cellStyle name="20% - Accent5 13 5 2" xfId="15531"/>
    <cellStyle name="20% - Accent5 13 5 2 2" xfId="15532"/>
    <cellStyle name="20% - Accent5 13 5 2 2 2" xfId="15533"/>
    <cellStyle name="20% - Accent5 13 5 2 3" xfId="15534"/>
    <cellStyle name="20% - Accent5 13 5 3" xfId="15535"/>
    <cellStyle name="20% - Accent5 13 5 3 2" xfId="15536"/>
    <cellStyle name="20% - Accent5 13 5 3 2 2" xfId="15537"/>
    <cellStyle name="20% - Accent5 13 5 3 3" xfId="15538"/>
    <cellStyle name="20% - Accent5 13 5 4" xfId="15539"/>
    <cellStyle name="20% - Accent5 13 5 4 2" xfId="15540"/>
    <cellStyle name="20% - Accent5 13 5 5" xfId="15541"/>
    <cellStyle name="20% - Accent5 13 6" xfId="15542"/>
    <cellStyle name="20% - Accent5 13 6 2" xfId="15543"/>
    <cellStyle name="20% - Accent5 13 6 2 2" xfId="15544"/>
    <cellStyle name="20% - Accent5 13 6 3" xfId="15545"/>
    <cellStyle name="20% - Accent5 13 7" xfId="15546"/>
    <cellStyle name="20% - Accent5 13 7 2" xfId="15547"/>
    <cellStyle name="20% - Accent5 13 7 2 2" xfId="15548"/>
    <cellStyle name="20% - Accent5 13 7 3" xfId="15549"/>
    <cellStyle name="20% - Accent5 13 8" xfId="15550"/>
    <cellStyle name="20% - Accent5 13 8 2" xfId="15551"/>
    <cellStyle name="20% - Accent5 13 8 2 2" xfId="15552"/>
    <cellStyle name="20% - Accent5 13 8 3" xfId="15553"/>
    <cellStyle name="20% - Accent5 13 9" xfId="15554"/>
    <cellStyle name="20% - Accent5 13 9 2" xfId="15555"/>
    <cellStyle name="20% - Accent5 130" xfId="15556"/>
    <cellStyle name="20% - Accent5 131" xfId="15557"/>
    <cellStyle name="20% - Accent5 132" xfId="15558"/>
    <cellStyle name="20% - Accent5 133" xfId="15559"/>
    <cellStyle name="20% - Accent5 134" xfId="15560"/>
    <cellStyle name="20% - Accent5 135" xfId="15561"/>
    <cellStyle name="20% - Accent5 136" xfId="15562"/>
    <cellStyle name="20% - Accent5 137" xfId="15563"/>
    <cellStyle name="20% - Accent5 138" xfId="15564"/>
    <cellStyle name="20% - Accent5 139" xfId="15565"/>
    <cellStyle name="20% - Accent5 14" xfId="15566"/>
    <cellStyle name="20% - Accent5 14 2" xfId="15567"/>
    <cellStyle name="20% - Accent5 14 2 2" xfId="15568"/>
    <cellStyle name="20% - Accent5 14 2 2 2" xfId="15569"/>
    <cellStyle name="20% - Accent5 14 2 2 2 2" xfId="15570"/>
    <cellStyle name="20% - Accent5 14 2 2 2 2 2" xfId="15571"/>
    <cellStyle name="20% - Accent5 14 2 2 2 2 2 2" xfId="15572"/>
    <cellStyle name="20% - Accent5 14 2 2 2 2 3" xfId="15573"/>
    <cellStyle name="20% - Accent5 14 2 2 2 3" xfId="15574"/>
    <cellStyle name="20% - Accent5 14 2 2 2 3 2" xfId="15575"/>
    <cellStyle name="20% - Accent5 14 2 2 2 3 2 2" xfId="15576"/>
    <cellStyle name="20% - Accent5 14 2 2 2 3 3" xfId="15577"/>
    <cellStyle name="20% - Accent5 14 2 2 2 4" xfId="15578"/>
    <cellStyle name="20% - Accent5 14 2 2 2 4 2" xfId="15579"/>
    <cellStyle name="20% - Accent5 14 2 2 2 5" xfId="15580"/>
    <cellStyle name="20% - Accent5 14 2 2 3" xfId="15581"/>
    <cellStyle name="20% - Accent5 14 2 2 3 2" xfId="15582"/>
    <cellStyle name="20% - Accent5 14 2 2 3 2 2" xfId="15583"/>
    <cellStyle name="20% - Accent5 14 2 2 3 3" xfId="15584"/>
    <cellStyle name="20% - Accent5 14 2 2 4" xfId="15585"/>
    <cellStyle name="20% - Accent5 14 2 2 4 2" xfId="15586"/>
    <cellStyle name="20% - Accent5 14 2 2 4 2 2" xfId="15587"/>
    <cellStyle name="20% - Accent5 14 2 2 4 3" xfId="15588"/>
    <cellStyle name="20% - Accent5 14 2 2 5" xfId="15589"/>
    <cellStyle name="20% - Accent5 14 2 2 5 2" xfId="15590"/>
    <cellStyle name="20% - Accent5 14 2 2 6" xfId="15591"/>
    <cellStyle name="20% - Accent5 14 2 3" xfId="15592"/>
    <cellStyle name="20% - Accent5 14 2 3 2" xfId="15593"/>
    <cellStyle name="20% - Accent5 14 2 3 2 2" xfId="15594"/>
    <cellStyle name="20% - Accent5 14 2 3 2 2 2" xfId="15595"/>
    <cellStyle name="20% - Accent5 14 2 3 2 3" xfId="15596"/>
    <cellStyle name="20% - Accent5 14 2 3 3" xfId="15597"/>
    <cellStyle name="20% - Accent5 14 2 3 3 2" xfId="15598"/>
    <cellStyle name="20% - Accent5 14 2 3 3 2 2" xfId="15599"/>
    <cellStyle name="20% - Accent5 14 2 3 3 3" xfId="15600"/>
    <cellStyle name="20% - Accent5 14 2 3 4" xfId="15601"/>
    <cellStyle name="20% - Accent5 14 2 3 4 2" xfId="15602"/>
    <cellStyle name="20% - Accent5 14 2 3 5" xfId="15603"/>
    <cellStyle name="20% - Accent5 14 2 4" xfId="15604"/>
    <cellStyle name="20% - Accent5 14 2 4 2" xfId="15605"/>
    <cellStyle name="20% - Accent5 14 2 4 2 2" xfId="15606"/>
    <cellStyle name="20% - Accent5 14 2 4 3" xfId="15607"/>
    <cellStyle name="20% - Accent5 14 2 5" xfId="15608"/>
    <cellStyle name="20% - Accent5 14 2 5 2" xfId="15609"/>
    <cellStyle name="20% - Accent5 14 2 5 2 2" xfId="15610"/>
    <cellStyle name="20% - Accent5 14 2 5 3" xfId="15611"/>
    <cellStyle name="20% - Accent5 14 2 6" xfId="15612"/>
    <cellStyle name="20% - Accent5 14 2 6 2" xfId="15613"/>
    <cellStyle name="20% - Accent5 14 2 6 2 2" xfId="15614"/>
    <cellStyle name="20% - Accent5 14 2 6 3" xfId="15615"/>
    <cellStyle name="20% - Accent5 14 2 7" xfId="15616"/>
    <cellStyle name="20% - Accent5 14 2 7 2" xfId="15617"/>
    <cellStyle name="20% - Accent5 14 2 8" xfId="15618"/>
    <cellStyle name="20% - Accent5 14 3" xfId="15619"/>
    <cellStyle name="20% - Accent5 14 3 2" xfId="15620"/>
    <cellStyle name="20% - Accent5 14 3 2 2" xfId="15621"/>
    <cellStyle name="20% - Accent5 14 3 2 2 2" xfId="15622"/>
    <cellStyle name="20% - Accent5 14 3 2 2 2 2" xfId="15623"/>
    <cellStyle name="20% - Accent5 14 3 2 2 3" xfId="15624"/>
    <cellStyle name="20% - Accent5 14 3 2 3" xfId="15625"/>
    <cellStyle name="20% - Accent5 14 3 2 3 2" xfId="15626"/>
    <cellStyle name="20% - Accent5 14 3 2 3 2 2" xfId="15627"/>
    <cellStyle name="20% - Accent5 14 3 2 3 3" xfId="15628"/>
    <cellStyle name="20% - Accent5 14 3 2 4" xfId="15629"/>
    <cellStyle name="20% - Accent5 14 3 2 4 2" xfId="15630"/>
    <cellStyle name="20% - Accent5 14 3 2 5" xfId="15631"/>
    <cellStyle name="20% - Accent5 14 3 3" xfId="15632"/>
    <cellStyle name="20% - Accent5 14 3 3 2" xfId="15633"/>
    <cellStyle name="20% - Accent5 14 3 3 2 2" xfId="15634"/>
    <cellStyle name="20% - Accent5 14 3 3 3" xfId="15635"/>
    <cellStyle name="20% - Accent5 14 3 4" xfId="15636"/>
    <cellStyle name="20% - Accent5 14 3 4 2" xfId="15637"/>
    <cellStyle name="20% - Accent5 14 3 4 2 2" xfId="15638"/>
    <cellStyle name="20% - Accent5 14 3 4 3" xfId="15639"/>
    <cellStyle name="20% - Accent5 14 3 5" xfId="15640"/>
    <cellStyle name="20% - Accent5 14 3 5 2" xfId="15641"/>
    <cellStyle name="20% - Accent5 14 3 6" xfId="15642"/>
    <cellStyle name="20% - Accent5 14 4" xfId="15643"/>
    <cellStyle name="20% - Accent5 14 4 2" xfId="15644"/>
    <cellStyle name="20% - Accent5 14 4 2 2" xfId="15645"/>
    <cellStyle name="20% - Accent5 14 4 2 2 2" xfId="15646"/>
    <cellStyle name="20% - Accent5 14 4 2 3" xfId="15647"/>
    <cellStyle name="20% - Accent5 14 4 3" xfId="15648"/>
    <cellStyle name="20% - Accent5 14 4 3 2" xfId="15649"/>
    <cellStyle name="20% - Accent5 14 4 3 2 2" xfId="15650"/>
    <cellStyle name="20% - Accent5 14 4 3 3" xfId="15651"/>
    <cellStyle name="20% - Accent5 14 4 4" xfId="15652"/>
    <cellStyle name="20% - Accent5 14 4 4 2" xfId="15653"/>
    <cellStyle name="20% - Accent5 14 4 5" xfId="15654"/>
    <cellStyle name="20% - Accent5 14 5" xfId="15655"/>
    <cellStyle name="20% - Accent5 14 5 2" xfId="15656"/>
    <cellStyle name="20% - Accent5 14 5 2 2" xfId="15657"/>
    <cellStyle name="20% - Accent5 14 5 3" xfId="15658"/>
    <cellStyle name="20% - Accent5 14 6" xfId="15659"/>
    <cellStyle name="20% - Accent5 14 6 2" xfId="15660"/>
    <cellStyle name="20% - Accent5 14 6 2 2" xfId="15661"/>
    <cellStyle name="20% - Accent5 14 6 3" xfId="15662"/>
    <cellStyle name="20% - Accent5 14 7" xfId="15663"/>
    <cellStyle name="20% - Accent5 14 7 2" xfId="15664"/>
    <cellStyle name="20% - Accent5 14 7 2 2" xfId="15665"/>
    <cellStyle name="20% - Accent5 14 7 3" xfId="15666"/>
    <cellStyle name="20% - Accent5 14 8" xfId="15667"/>
    <cellStyle name="20% - Accent5 14 8 2" xfId="15668"/>
    <cellStyle name="20% - Accent5 14 9" xfId="15669"/>
    <cellStyle name="20% - Accent5 140" xfId="15670"/>
    <cellStyle name="20% - Accent5 141" xfId="15671"/>
    <cellStyle name="20% - Accent5 142" xfId="15672"/>
    <cellStyle name="20% - Accent5 143" xfId="15673"/>
    <cellStyle name="20% - Accent5 144" xfId="15674"/>
    <cellStyle name="20% - Accent5 145" xfId="15675"/>
    <cellStyle name="20% - Accent5 146" xfId="15676"/>
    <cellStyle name="20% - Accent5 147" xfId="15677"/>
    <cellStyle name="20% - Accent5 148" xfId="15678"/>
    <cellStyle name="20% - Accent5 149" xfId="15679"/>
    <cellStyle name="20% - Accent5 15" xfId="15680"/>
    <cellStyle name="20% - Accent5 15 2" xfId="15681"/>
    <cellStyle name="20% - Accent5 15 2 2" xfId="15682"/>
    <cellStyle name="20% - Accent5 15 2 2 2" xfId="15683"/>
    <cellStyle name="20% - Accent5 15 2 2 2 2" xfId="15684"/>
    <cellStyle name="20% - Accent5 15 2 2 2 2 2" xfId="15685"/>
    <cellStyle name="20% - Accent5 15 2 2 2 2 2 2" xfId="15686"/>
    <cellStyle name="20% - Accent5 15 2 2 2 2 3" xfId="15687"/>
    <cellStyle name="20% - Accent5 15 2 2 2 3" xfId="15688"/>
    <cellStyle name="20% - Accent5 15 2 2 2 3 2" xfId="15689"/>
    <cellStyle name="20% - Accent5 15 2 2 2 3 2 2" xfId="15690"/>
    <cellStyle name="20% - Accent5 15 2 2 2 3 3" xfId="15691"/>
    <cellStyle name="20% - Accent5 15 2 2 2 4" xfId="15692"/>
    <cellStyle name="20% - Accent5 15 2 2 2 4 2" xfId="15693"/>
    <cellStyle name="20% - Accent5 15 2 2 2 5" xfId="15694"/>
    <cellStyle name="20% - Accent5 15 2 2 3" xfId="15695"/>
    <cellStyle name="20% - Accent5 15 2 2 3 2" xfId="15696"/>
    <cellStyle name="20% - Accent5 15 2 2 3 2 2" xfId="15697"/>
    <cellStyle name="20% - Accent5 15 2 2 3 3" xfId="15698"/>
    <cellStyle name="20% - Accent5 15 2 2 4" xfId="15699"/>
    <cellStyle name="20% - Accent5 15 2 2 4 2" xfId="15700"/>
    <cellStyle name="20% - Accent5 15 2 2 4 2 2" xfId="15701"/>
    <cellStyle name="20% - Accent5 15 2 2 4 3" xfId="15702"/>
    <cellStyle name="20% - Accent5 15 2 2 5" xfId="15703"/>
    <cellStyle name="20% - Accent5 15 2 2 5 2" xfId="15704"/>
    <cellStyle name="20% - Accent5 15 2 2 6" xfId="15705"/>
    <cellStyle name="20% - Accent5 15 2 3" xfId="15706"/>
    <cellStyle name="20% - Accent5 15 2 3 2" xfId="15707"/>
    <cellStyle name="20% - Accent5 15 2 3 2 2" xfId="15708"/>
    <cellStyle name="20% - Accent5 15 2 3 2 2 2" xfId="15709"/>
    <cellStyle name="20% - Accent5 15 2 3 2 3" xfId="15710"/>
    <cellStyle name="20% - Accent5 15 2 3 3" xfId="15711"/>
    <cellStyle name="20% - Accent5 15 2 3 3 2" xfId="15712"/>
    <cellStyle name="20% - Accent5 15 2 3 3 2 2" xfId="15713"/>
    <cellStyle name="20% - Accent5 15 2 3 3 3" xfId="15714"/>
    <cellStyle name="20% - Accent5 15 2 3 4" xfId="15715"/>
    <cellStyle name="20% - Accent5 15 2 3 4 2" xfId="15716"/>
    <cellStyle name="20% - Accent5 15 2 3 5" xfId="15717"/>
    <cellStyle name="20% - Accent5 15 2 4" xfId="15718"/>
    <cellStyle name="20% - Accent5 15 2 4 2" xfId="15719"/>
    <cellStyle name="20% - Accent5 15 2 4 2 2" xfId="15720"/>
    <cellStyle name="20% - Accent5 15 2 4 3" xfId="15721"/>
    <cellStyle name="20% - Accent5 15 2 5" xfId="15722"/>
    <cellStyle name="20% - Accent5 15 2 5 2" xfId="15723"/>
    <cellStyle name="20% - Accent5 15 2 5 2 2" xfId="15724"/>
    <cellStyle name="20% - Accent5 15 2 5 3" xfId="15725"/>
    <cellStyle name="20% - Accent5 15 2 6" xfId="15726"/>
    <cellStyle name="20% - Accent5 15 2 6 2" xfId="15727"/>
    <cellStyle name="20% - Accent5 15 2 6 2 2" xfId="15728"/>
    <cellStyle name="20% - Accent5 15 2 6 3" xfId="15729"/>
    <cellStyle name="20% - Accent5 15 2 7" xfId="15730"/>
    <cellStyle name="20% - Accent5 15 2 7 2" xfId="15731"/>
    <cellStyle name="20% - Accent5 15 2 8" xfId="15732"/>
    <cellStyle name="20% - Accent5 15 3" xfId="15733"/>
    <cellStyle name="20% - Accent5 15 3 2" xfId="15734"/>
    <cellStyle name="20% - Accent5 15 3 2 2" xfId="15735"/>
    <cellStyle name="20% - Accent5 15 3 2 2 2" xfId="15736"/>
    <cellStyle name="20% - Accent5 15 3 2 2 2 2" xfId="15737"/>
    <cellStyle name="20% - Accent5 15 3 2 2 3" xfId="15738"/>
    <cellStyle name="20% - Accent5 15 3 2 3" xfId="15739"/>
    <cellStyle name="20% - Accent5 15 3 2 3 2" xfId="15740"/>
    <cellStyle name="20% - Accent5 15 3 2 3 2 2" xfId="15741"/>
    <cellStyle name="20% - Accent5 15 3 2 3 3" xfId="15742"/>
    <cellStyle name="20% - Accent5 15 3 2 4" xfId="15743"/>
    <cellStyle name="20% - Accent5 15 3 2 4 2" xfId="15744"/>
    <cellStyle name="20% - Accent5 15 3 2 5" xfId="15745"/>
    <cellStyle name="20% - Accent5 15 3 3" xfId="15746"/>
    <cellStyle name="20% - Accent5 15 3 3 2" xfId="15747"/>
    <cellStyle name="20% - Accent5 15 3 3 2 2" xfId="15748"/>
    <cellStyle name="20% - Accent5 15 3 3 3" xfId="15749"/>
    <cellStyle name="20% - Accent5 15 3 4" xfId="15750"/>
    <cellStyle name="20% - Accent5 15 3 4 2" xfId="15751"/>
    <cellStyle name="20% - Accent5 15 3 4 2 2" xfId="15752"/>
    <cellStyle name="20% - Accent5 15 3 4 3" xfId="15753"/>
    <cellStyle name="20% - Accent5 15 3 5" xfId="15754"/>
    <cellStyle name="20% - Accent5 15 3 5 2" xfId="15755"/>
    <cellStyle name="20% - Accent5 15 3 6" xfId="15756"/>
    <cellStyle name="20% - Accent5 15 4" xfId="15757"/>
    <cellStyle name="20% - Accent5 15 4 2" xfId="15758"/>
    <cellStyle name="20% - Accent5 15 4 2 2" xfId="15759"/>
    <cellStyle name="20% - Accent5 15 4 2 2 2" xfId="15760"/>
    <cellStyle name="20% - Accent5 15 4 2 3" xfId="15761"/>
    <cellStyle name="20% - Accent5 15 4 3" xfId="15762"/>
    <cellStyle name="20% - Accent5 15 4 3 2" xfId="15763"/>
    <cellStyle name="20% - Accent5 15 4 3 2 2" xfId="15764"/>
    <cellStyle name="20% - Accent5 15 4 3 3" xfId="15765"/>
    <cellStyle name="20% - Accent5 15 4 4" xfId="15766"/>
    <cellStyle name="20% - Accent5 15 4 4 2" xfId="15767"/>
    <cellStyle name="20% - Accent5 15 4 5" xfId="15768"/>
    <cellStyle name="20% - Accent5 15 5" xfId="15769"/>
    <cellStyle name="20% - Accent5 15 5 2" xfId="15770"/>
    <cellStyle name="20% - Accent5 15 5 2 2" xfId="15771"/>
    <cellStyle name="20% - Accent5 15 5 3" xfId="15772"/>
    <cellStyle name="20% - Accent5 15 6" xfId="15773"/>
    <cellStyle name="20% - Accent5 15 6 2" xfId="15774"/>
    <cellStyle name="20% - Accent5 15 6 2 2" xfId="15775"/>
    <cellStyle name="20% - Accent5 15 6 3" xfId="15776"/>
    <cellStyle name="20% - Accent5 15 7" xfId="15777"/>
    <cellStyle name="20% - Accent5 15 7 2" xfId="15778"/>
    <cellStyle name="20% - Accent5 15 7 2 2" xfId="15779"/>
    <cellStyle name="20% - Accent5 15 7 3" xfId="15780"/>
    <cellStyle name="20% - Accent5 15 8" xfId="15781"/>
    <cellStyle name="20% - Accent5 15 8 2" xfId="15782"/>
    <cellStyle name="20% - Accent5 15 9" xfId="15783"/>
    <cellStyle name="20% - Accent5 150" xfId="15784"/>
    <cellStyle name="20% - Accent5 151" xfId="15785"/>
    <cellStyle name="20% - Accent5 152" xfId="15786"/>
    <cellStyle name="20% - Accent5 153" xfId="15787"/>
    <cellStyle name="20% - Accent5 154" xfId="15788"/>
    <cellStyle name="20% - Accent5 155" xfId="15789"/>
    <cellStyle name="20% - Accent5 156" xfId="15790"/>
    <cellStyle name="20% - Accent5 157" xfId="15791"/>
    <cellStyle name="20% - Accent5 158" xfId="15792"/>
    <cellStyle name="20% - Accent5 159" xfId="15793"/>
    <cellStyle name="20% - Accent5 16" xfId="15794"/>
    <cellStyle name="20% - Accent5 16 2" xfId="15795"/>
    <cellStyle name="20% - Accent5 16 2 2" xfId="15796"/>
    <cellStyle name="20% - Accent5 16 2 2 2" xfId="15797"/>
    <cellStyle name="20% - Accent5 16 2 2 2 2" xfId="15798"/>
    <cellStyle name="20% - Accent5 16 2 2 2 2 2" xfId="15799"/>
    <cellStyle name="20% - Accent5 16 2 2 2 3" xfId="15800"/>
    <cellStyle name="20% - Accent5 16 2 2 3" xfId="15801"/>
    <cellStyle name="20% - Accent5 16 2 2 3 2" xfId="15802"/>
    <cellStyle name="20% - Accent5 16 2 2 3 2 2" xfId="15803"/>
    <cellStyle name="20% - Accent5 16 2 2 3 3" xfId="15804"/>
    <cellStyle name="20% - Accent5 16 2 2 4" xfId="15805"/>
    <cellStyle name="20% - Accent5 16 2 2 4 2" xfId="15806"/>
    <cellStyle name="20% - Accent5 16 2 2 5" xfId="15807"/>
    <cellStyle name="20% - Accent5 16 2 3" xfId="15808"/>
    <cellStyle name="20% - Accent5 16 2 3 2" xfId="15809"/>
    <cellStyle name="20% - Accent5 16 2 3 2 2" xfId="15810"/>
    <cellStyle name="20% - Accent5 16 2 3 3" xfId="15811"/>
    <cellStyle name="20% - Accent5 16 2 4" xfId="15812"/>
    <cellStyle name="20% - Accent5 16 2 4 2" xfId="15813"/>
    <cellStyle name="20% - Accent5 16 2 4 2 2" xfId="15814"/>
    <cellStyle name="20% - Accent5 16 2 4 3" xfId="15815"/>
    <cellStyle name="20% - Accent5 16 2 5" xfId="15816"/>
    <cellStyle name="20% - Accent5 16 2 5 2" xfId="15817"/>
    <cellStyle name="20% - Accent5 16 2 5 2 2" xfId="15818"/>
    <cellStyle name="20% - Accent5 16 2 5 3" xfId="15819"/>
    <cellStyle name="20% - Accent5 16 2 6" xfId="15820"/>
    <cellStyle name="20% - Accent5 16 2 6 2" xfId="15821"/>
    <cellStyle name="20% - Accent5 16 2 7" xfId="15822"/>
    <cellStyle name="20% - Accent5 16 3" xfId="15823"/>
    <cellStyle name="20% - Accent5 16 3 2" xfId="15824"/>
    <cellStyle name="20% - Accent5 16 3 2 2" xfId="15825"/>
    <cellStyle name="20% - Accent5 16 3 2 2 2" xfId="15826"/>
    <cellStyle name="20% - Accent5 16 3 2 3" xfId="15827"/>
    <cellStyle name="20% - Accent5 16 3 3" xfId="15828"/>
    <cellStyle name="20% - Accent5 16 3 3 2" xfId="15829"/>
    <cellStyle name="20% - Accent5 16 3 3 2 2" xfId="15830"/>
    <cellStyle name="20% - Accent5 16 3 3 3" xfId="15831"/>
    <cellStyle name="20% - Accent5 16 3 4" xfId="15832"/>
    <cellStyle name="20% - Accent5 16 3 4 2" xfId="15833"/>
    <cellStyle name="20% - Accent5 16 3 5" xfId="15834"/>
    <cellStyle name="20% - Accent5 16 4" xfId="15835"/>
    <cellStyle name="20% - Accent5 16 4 2" xfId="15836"/>
    <cellStyle name="20% - Accent5 16 4 2 2" xfId="15837"/>
    <cellStyle name="20% - Accent5 16 4 3" xfId="15838"/>
    <cellStyle name="20% - Accent5 16 5" xfId="15839"/>
    <cellStyle name="20% - Accent5 16 5 2" xfId="15840"/>
    <cellStyle name="20% - Accent5 16 5 2 2" xfId="15841"/>
    <cellStyle name="20% - Accent5 16 5 3" xfId="15842"/>
    <cellStyle name="20% - Accent5 16 6" xfId="15843"/>
    <cellStyle name="20% - Accent5 16 6 2" xfId="15844"/>
    <cellStyle name="20% - Accent5 16 6 2 2" xfId="15845"/>
    <cellStyle name="20% - Accent5 16 6 3" xfId="15846"/>
    <cellStyle name="20% - Accent5 16 7" xfId="15847"/>
    <cellStyle name="20% - Accent5 16 7 2" xfId="15848"/>
    <cellStyle name="20% - Accent5 16 8" xfId="15849"/>
    <cellStyle name="20% - Accent5 160" xfId="15850"/>
    <cellStyle name="20% - Accent5 161" xfId="15851"/>
    <cellStyle name="20% - Accent5 162" xfId="15852"/>
    <cellStyle name="20% - Accent5 163" xfId="15853"/>
    <cellStyle name="20% - Accent5 164" xfId="15854"/>
    <cellStyle name="20% - Accent5 165" xfId="15855"/>
    <cellStyle name="20% - Accent5 166" xfId="15856"/>
    <cellStyle name="20% - Accent5 167" xfId="15857"/>
    <cellStyle name="20% - Accent5 168" xfId="15858"/>
    <cellStyle name="20% - Accent5 169" xfId="15859"/>
    <cellStyle name="20% - Accent5 17" xfId="15860"/>
    <cellStyle name="20% - Accent5 17 2" xfId="15861"/>
    <cellStyle name="20% - Accent5 17 2 2" xfId="15862"/>
    <cellStyle name="20% - Accent5 17 2 2 2" xfId="15863"/>
    <cellStyle name="20% - Accent5 17 2 2 2 2" xfId="15864"/>
    <cellStyle name="20% - Accent5 17 2 2 2 2 2" xfId="15865"/>
    <cellStyle name="20% - Accent5 17 2 2 2 3" xfId="15866"/>
    <cellStyle name="20% - Accent5 17 2 2 3" xfId="15867"/>
    <cellStyle name="20% - Accent5 17 2 2 3 2" xfId="15868"/>
    <cellStyle name="20% - Accent5 17 2 2 3 2 2" xfId="15869"/>
    <cellStyle name="20% - Accent5 17 2 2 3 3" xfId="15870"/>
    <cellStyle name="20% - Accent5 17 2 2 4" xfId="15871"/>
    <cellStyle name="20% - Accent5 17 2 2 4 2" xfId="15872"/>
    <cellStyle name="20% - Accent5 17 2 2 5" xfId="15873"/>
    <cellStyle name="20% - Accent5 17 2 3" xfId="15874"/>
    <cellStyle name="20% - Accent5 17 2 3 2" xfId="15875"/>
    <cellStyle name="20% - Accent5 17 2 3 2 2" xfId="15876"/>
    <cellStyle name="20% - Accent5 17 2 3 3" xfId="15877"/>
    <cellStyle name="20% - Accent5 17 2 4" xfId="15878"/>
    <cellStyle name="20% - Accent5 17 2 4 2" xfId="15879"/>
    <cellStyle name="20% - Accent5 17 2 4 2 2" xfId="15880"/>
    <cellStyle name="20% - Accent5 17 2 4 3" xfId="15881"/>
    <cellStyle name="20% - Accent5 17 2 5" xfId="15882"/>
    <cellStyle name="20% - Accent5 17 2 5 2" xfId="15883"/>
    <cellStyle name="20% - Accent5 17 2 5 2 2" xfId="15884"/>
    <cellStyle name="20% - Accent5 17 2 5 3" xfId="15885"/>
    <cellStyle name="20% - Accent5 17 2 6" xfId="15886"/>
    <cellStyle name="20% - Accent5 17 2 6 2" xfId="15887"/>
    <cellStyle name="20% - Accent5 17 2 7" xfId="15888"/>
    <cellStyle name="20% - Accent5 17 3" xfId="15889"/>
    <cellStyle name="20% - Accent5 17 3 2" xfId="15890"/>
    <cellStyle name="20% - Accent5 17 3 2 2" xfId="15891"/>
    <cellStyle name="20% - Accent5 17 3 2 2 2" xfId="15892"/>
    <cellStyle name="20% - Accent5 17 3 2 3" xfId="15893"/>
    <cellStyle name="20% - Accent5 17 3 3" xfId="15894"/>
    <cellStyle name="20% - Accent5 17 3 3 2" xfId="15895"/>
    <cellStyle name="20% - Accent5 17 3 3 2 2" xfId="15896"/>
    <cellStyle name="20% - Accent5 17 3 3 3" xfId="15897"/>
    <cellStyle name="20% - Accent5 17 3 4" xfId="15898"/>
    <cellStyle name="20% - Accent5 17 3 4 2" xfId="15899"/>
    <cellStyle name="20% - Accent5 17 3 5" xfId="15900"/>
    <cellStyle name="20% - Accent5 17 4" xfId="15901"/>
    <cellStyle name="20% - Accent5 17 4 2" xfId="15902"/>
    <cellStyle name="20% - Accent5 17 4 2 2" xfId="15903"/>
    <cellStyle name="20% - Accent5 17 4 3" xfId="15904"/>
    <cellStyle name="20% - Accent5 17 5" xfId="15905"/>
    <cellStyle name="20% - Accent5 17 5 2" xfId="15906"/>
    <cellStyle name="20% - Accent5 17 5 2 2" xfId="15907"/>
    <cellStyle name="20% - Accent5 17 5 3" xfId="15908"/>
    <cellStyle name="20% - Accent5 17 6" xfId="15909"/>
    <cellStyle name="20% - Accent5 17 6 2" xfId="15910"/>
    <cellStyle name="20% - Accent5 17 6 2 2" xfId="15911"/>
    <cellStyle name="20% - Accent5 17 6 3" xfId="15912"/>
    <cellStyle name="20% - Accent5 17 7" xfId="15913"/>
    <cellStyle name="20% - Accent5 17 7 2" xfId="15914"/>
    <cellStyle name="20% - Accent5 17 8" xfId="15915"/>
    <cellStyle name="20% - Accent5 170" xfId="15916"/>
    <cellStyle name="20% - Accent5 171" xfId="52358"/>
    <cellStyle name="20% - Accent5 172" xfId="52368"/>
    <cellStyle name="20% - Accent5 173" xfId="52543"/>
    <cellStyle name="20% - Accent5 174" xfId="52544"/>
    <cellStyle name="20% - Accent5 18" xfId="15917"/>
    <cellStyle name="20% - Accent5 18 2" xfId="15918"/>
    <cellStyle name="20% - Accent5 18 2 2" xfId="15919"/>
    <cellStyle name="20% - Accent5 18 2 2 2" xfId="15920"/>
    <cellStyle name="20% - Accent5 18 2 2 2 2" xfId="15921"/>
    <cellStyle name="20% - Accent5 18 2 2 2 2 2" xfId="15922"/>
    <cellStyle name="20% - Accent5 18 2 2 2 3" xfId="15923"/>
    <cellStyle name="20% - Accent5 18 2 2 3" xfId="15924"/>
    <cellStyle name="20% - Accent5 18 2 2 3 2" xfId="15925"/>
    <cellStyle name="20% - Accent5 18 2 2 3 2 2" xfId="15926"/>
    <cellStyle name="20% - Accent5 18 2 2 3 3" xfId="15927"/>
    <cellStyle name="20% - Accent5 18 2 2 4" xfId="15928"/>
    <cellStyle name="20% - Accent5 18 2 2 4 2" xfId="15929"/>
    <cellStyle name="20% - Accent5 18 2 2 5" xfId="15930"/>
    <cellStyle name="20% - Accent5 18 2 3" xfId="15931"/>
    <cellStyle name="20% - Accent5 18 2 3 2" xfId="15932"/>
    <cellStyle name="20% - Accent5 18 2 3 2 2" xfId="15933"/>
    <cellStyle name="20% - Accent5 18 2 3 3" xfId="15934"/>
    <cellStyle name="20% - Accent5 18 2 4" xfId="15935"/>
    <cellStyle name="20% - Accent5 18 2 4 2" xfId="15936"/>
    <cellStyle name="20% - Accent5 18 2 4 2 2" xfId="15937"/>
    <cellStyle name="20% - Accent5 18 2 4 3" xfId="15938"/>
    <cellStyle name="20% - Accent5 18 2 5" xfId="15939"/>
    <cellStyle name="20% - Accent5 18 2 5 2" xfId="15940"/>
    <cellStyle name="20% - Accent5 18 2 5 2 2" xfId="15941"/>
    <cellStyle name="20% - Accent5 18 2 5 3" xfId="15942"/>
    <cellStyle name="20% - Accent5 18 2 6" xfId="15943"/>
    <cellStyle name="20% - Accent5 18 2 6 2" xfId="15944"/>
    <cellStyle name="20% - Accent5 18 2 7" xfId="15945"/>
    <cellStyle name="20% - Accent5 18 3" xfId="15946"/>
    <cellStyle name="20% - Accent5 18 3 2" xfId="15947"/>
    <cellStyle name="20% - Accent5 18 3 2 2" xfId="15948"/>
    <cellStyle name="20% - Accent5 18 3 2 2 2" xfId="15949"/>
    <cellStyle name="20% - Accent5 18 3 2 3" xfId="15950"/>
    <cellStyle name="20% - Accent5 18 3 3" xfId="15951"/>
    <cellStyle name="20% - Accent5 18 3 3 2" xfId="15952"/>
    <cellStyle name="20% - Accent5 18 3 3 2 2" xfId="15953"/>
    <cellStyle name="20% - Accent5 18 3 3 3" xfId="15954"/>
    <cellStyle name="20% - Accent5 18 3 4" xfId="15955"/>
    <cellStyle name="20% - Accent5 18 3 4 2" xfId="15956"/>
    <cellStyle name="20% - Accent5 18 3 5" xfId="15957"/>
    <cellStyle name="20% - Accent5 18 4" xfId="15958"/>
    <cellStyle name="20% - Accent5 18 4 2" xfId="15959"/>
    <cellStyle name="20% - Accent5 18 4 2 2" xfId="15960"/>
    <cellStyle name="20% - Accent5 18 4 3" xfId="15961"/>
    <cellStyle name="20% - Accent5 18 5" xfId="15962"/>
    <cellStyle name="20% - Accent5 18 5 2" xfId="15963"/>
    <cellStyle name="20% - Accent5 18 5 2 2" xfId="15964"/>
    <cellStyle name="20% - Accent5 18 5 3" xfId="15965"/>
    <cellStyle name="20% - Accent5 18 6" xfId="15966"/>
    <cellStyle name="20% - Accent5 18 6 2" xfId="15967"/>
    <cellStyle name="20% - Accent5 18 6 2 2" xfId="15968"/>
    <cellStyle name="20% - Accent5 18 6 3" xfId="15969"/>
    <cellStyle name="20% - Accent5 18 7" xfId="15970"/>
    <cellStyle name="20% - Accent5 18 7 2" xfId="15971"/>
    <cellStyle name="20% - Accent5 18 8" xfId="15972"/>
    <cellStyle name="20% - Accent5 19" xfId="15973"/>
    <cellStyle name="20% - Accent5 19 2" xfId="15974"/>
    <cellStyle name="20% - Accent5 19 2 2" xfId="15975"/>
    <cellStyle name="20% - Accent5 19 2 2 2" xfId="15976"/>
    <cellStyle name="20% - Accent5 19 2 2 2 2" xfId="15977"/>
    <cellStyle name="20% - Accent5 19 2 2 2 2 2" xfId="15978"/>
    <cellStyle name="20% - Accent5 19 2 2 2 3" xfId="15979"/>
    <cellStyle name="20% - Accent5 19 2 2 3" xfId="15980"/>
    <cellStyle name="20% - Accent5 19 2 2 3 2" xfId="15981"/>
    <cellStyle name="20% - Accent5 19 2 2 3 2 2" xfId="15982"/>
    <cellStyle name="20% - Accent5 19 2 2 3 3" xfId="15983"/>
    <cellStyle name="20% - Accent5 19 2 2 4" xfId="15984"/>
    <cellStyle name="20% - Accent5 19 2 2 4 2" xfId="15985"/>
    <cellStyle name="20% - Accent5 19 2 2 5" xfId="15986"/>
    <cellStyle name="20% - Accent5 19 2 3" xfId="15987"/>
    <cellStyle name="20% - Accent5 19 2 3 2" xfId="15988"/>
    <cellStyle name="20% - Accent5 19 2 3 2 2" xfId="15989"/>
    <cellStyle name="20% - Accent5 19 2 3 3" xfId="15990"/>
    <cellStyle name="20% - Accent5 19 2 4" xfId="15991"/>
    <cellStyle name="20% - Accent5 19 2 4 2" xfId="15992"/>
    <cellStyle name="20% - Accent5 19 2 4 2 2" xfId="15993"/>
    <cellStyle name="20% - Accent5 19 2 4 3" xfId="15994"/>
    <cellStyle name="20% - Accent5 19 2 5" xfId="15995"/>
    <cellStyle name="20% - Accent5 19 2 5 2" xfId="15996"/>
    <cellStyle name="20% - Accent5 19 2 6" xfId="15997"/>
    <cellStyle name="20% - Accent5 19 3" xfId="15998"/>
    <cellStyle name="20% - Accent5 19 3 2" xfId="15999"/>
    <cellStyle name="20% - Accent5 19 3 2 2" xfId="16000"/>
    <cellStyle name="20% - Accent5 19 3 2 2 2" xfId="16001"/>
    <cellStyle name="20% - Accent5 19 3 2 3" xfId="16002"/>
    <cellStyle name="20% - Accent5 19 3 3" xfId="16003"/>
    <cellStyle name="20% - Accent5 19 3 3 2" xfId="16004"/>
    <cellStyle name="20% - Accent5 19 3 3 2 2" xfId="16005"/>
    <cellStyle name="20% - Accent5 19 3 3 3" xfId="16006"/>
    <cellStyle name="20% - Accent5 19 3 4" xfId="16007"/>
    <cellStyle name="20% - Accent5 19 3 4 2" xfId="16008"/>
    <cellStyle name="20% - Accent5 19 3 5" xfId="16009"/>
    <cellStyle name="20% - Accent5 19 4" xfId="16010"/>
    <cellStyle name="20% - Accent5 19 4 2" xfId="16011"/>
    <cellStyle name="20% - Accent5 19 4 2 2" xfId="16012"/>
    <cellStyle name="20% - Accent5 19 4 3" xfId="16013"/>
    <cellStyle name="20% - Accent5 19 5" xfId="16014"/>
    <cellStyle name="20% - Accent5 19 5 2" xfId="16015"/>
    <cellStyle name="20% - Accent5 19 5 2 2" xfId="16016"/>
    <cellStyle name="20% - Accent5 19 5 3" xfId="16017"/>
    <cellStyle name="20% - Accent5 19 6" xfId="16018"/>
    <cellStyle name="20% - Accent5 19 6 2" xfId="16019"/>
    <cellStyle name="20% - Accent5 19 6 2 2" xfId="16020"/>
    <cellStyle name="20% - Accent5 19 6 3" xfId="16021"/>
    <cellStyle name="20% - Accent5 19 7" xfId="16022"/>
    <cellStyle name="20% - Accent5 19 7 2" xfId="16023"/>
    <cellStyle name="20% - Accent5 19 8" xfId="16024"/>
    <cellStyle name="20% - Accent5 2" xfId="59"/>
    <cellStyle name="20% - Accent5 2 10" xfId="16026"/>
    <cellStyle name="20% - Accent5 2 10 2" xfId="16027"/>
    <cellStyle name="20% - Accent5 2 11" xfId="16028"/>
    <cellStyle name="20% - Accent5 2 12" xfId="16025"/>
    <cellStyle name="20% - Accent5 2 2" xfId="106"/>
    <cellStyle name="20% - Accent5 2 2 10" xfId="16029"/>
    <cellStyle name="20% - Accent5 2 2 2" xfId="194"/>
    <cellStyle name="20% - Accent5 2 2 2 2" xfId="370"/>
    <cellStyle name="20% - Accent5 2 2 2 2 2" xfId="16032"/>
    <cellStyle name="20% - Accent5 2 2 2 2 2 2" xfId="16033"/>
    <cellStyle name="20% - Accent5 2 2 2 2 2 2 2" xfId="16034"/>
    <cellStyle name="20% - Accent5 2 2 2 2 2 2 2 2" xfId="16035"/>
    <cellStyle name="20% - Accent5 2 2 2 2 2 2 3" xfId="16036"/>
    <cellStyle name="20% - Accent5 2 2 2 2 2 3" xfId="16037"/>
    <cellStyle name="20% - Accent5 2 2 2 2 2 3 2" xfId="16038"/>
    <cellStyle name="20% - Accent5 2 2 2 2 2 3 2 2" xfId="16039"/>
    <cellStyle name="20% - Accent5 2 2 2 2 2 3 3" xfId="16040"/>
    <cellStyle name="20% - Accent5 2 2 2 2 2 4" xfId="16041"/>
    <cellStyle name="20% - Accent5 2 2 2 2 2 4 2" xfId="16042"/>
    <cellStyle name="20% - Accent5 2 2 2 2 2 5" xfId="16043"/>
    <cellStyle name="20% - Accent5 2 2 2 2 3" xfId="16044"/>
    <cellStyle name="20% - Accent5 2 2 2 2 3 2" xfId="16045"/>
    <cellStyle name="20% - Accent5 2 2 2 2 3 2 2" xfId="16046"/>
    <cellStyle name="20% - Accent5 2 2 2 2 3 3" xfId="16047"/>
    <cellStyle name="20% - Accent5 2 2 2 2 4" xfId="16048"/>
    <cellStyle name="20% - Accent5 2 2 2 2 4 2" xfId="16049"/>
    <cellStyle name="20% - Accent5 2 2 2 2 4 2 2" xfId="16050"/>
    <cellStyle name="20% - Accent5 2 2 2 2 4 3" xfId="16051"/>
    <cellStyle name="20% - Accent5 2 2 2 2 5" xfId="16052"/>
    <cellStyle name="20% - Accent5 2 2 2 2 5 2" xfId="16053"/>
    <cellStyle name="20% - Accent5 2 2 2 2 6" xfId="16054"/>
    <cellStyle name="20% - Accent5 2 2 2 2 7" xfId="16031"/>
    <cellStyle name="20% - Accent5 2 2 2 3" xfId="16055"/>
    <cellStyle name="20% - Accent5 2 2 2 3 2" xfId="16056"/>
    <cellStyle name="20% - Accent5 2 2 2 3 2 2" xfId="16057"/>
    <cellStyle name="20% - Accent5 2 2 2 3 2 2 2" xfId="16058"/>
    <cellStyle name="20% - Accent5 2 2 2 3 2 3" xfId="16059"/>
    <cellStyle name="20% - Accent5 2 2 2 3 3" xfId="16060"/>
    <cellStyle name="20% - Accent5 2 2 2 3 3 2" xfId="16061"/>
    <cellStyle name="20% - Accent5 2 2 2 3 3 2 2" xfId="16062"/>
    <cellStyle name="20% - Accent5 2 2 2 3 3 3" xfId="16063"/>
    <cellStyle name="20% - Accent5 2 2 2 3 4" xfId="16064"/>
    <cellStyle name="20% - Accent5 2 2 2 3 4 2" xfId="16065"/>
    <cellStyle name="20% - Accent5 2 2 2 3 5" xfId="16066"/>
    <cellStyle name="20% - Accent5 2 2 2 4" xfId="16067"/>
    <cellStyle name="20% - Accent5 2 2 2 4 2" xfId="16068"/>
    <cellStyle name="20% - Accent5 2 2 2 4 2 2" xfId="16069"/>
    <cellStyle name="20% - Accent5 2 2 2 4 3" xfId="16070"/>
    <cellStyle name="20% - Accent5 2 2 2 5" xfId="16071"/>
    <cellStyle name="20% - Accent5 2 2 2 5 2" xfId="16072"/>
    <cellStyle name="20% - Accent5 2 2 2 5 2 2" xfId="16073"/>
    <cellStyle name="20% - Accent5 2 2 2 5 3" xfId="16074"/>
    <cellStyle name="20% - Accent5 2 2 2 6" xfId="16075"/>
    <cellStyle name="20% - Accent5 2 2 2 6 2" xfId="16076"/>
    <cellStyle name="20% - Accent5 2 2 2 6 2 2" xfId="16077"/>
    <cellStyle name="20% - Accent5 2 2 2 6 3" xfId="16078"/>
    <cellStyle name="20% - Accent5 2 2 2 7" xfId="16079"/>
    <cellStyle name="20% - Accent5 2 2 2 7 2" xfId="16080"/>
    <cellStyle name="20% - Accent5 2 2 2 8" xfId="16081"/>
    <cellStyle name="20% - Accent5 2 2 2 9" xfId="16030"/>
    <cellStyle name="20% - Accent5 2 2 3" xfId="282"/>
    <cellStyle name="20% - Accent5 2 2 3 2" xfId="16083"/>
    <cellStyle name="20% - Accent5 2 2 3 2 2" xfId="16084"/>
    <cellStyle name="20% - Accent5 2 2 3 2 2 2" xfId="16085"/>
    <cellStyle name="20% - Accent5 2 2 3 2 2 2 2" xfId="16086"/>
    <cellStyle name="20% - Accent5 2 2 3 2 2 3" xfId="16087"/>
    <cellStyle name="20% - Accent5 2 2 3 2 3" xfId="16088"/>
    <cellStyle name="20% - Accent5 2 2 3 2 3 2" xfId="16089"/>
    <cellStyle name="20% - Accent5 2 2 3 2 3 2 2" xfId="16090"/>
    <cellStyle name="20% - Accent5 2 2 3 2 3 3" xfId="16091"/>
    <cellStyle name="20% - Accent5 2 2 3 2 4" xfId="16092"/>
    <cellStyle name="20% - Accent5 2 2 3 2 4 2" xfId="16093"/>
    <cellStyle name="20% - Accent5 2 2 3 2 5" xfId="16094"/>
    <cellStyle name="20% - Accent5 2 2 3 3" xfId="16095"/>
    <cellStyle name="20% - Accent5 2 2 3 3 2" xfId="16096"/>
    <cellStyle name="20% - Accent5 2 2 3 3 2 2" xfId="16097"/>
    <cellStyle name="20% - Accent5 2 2 3 3 3" xfId="16098"/>
    <cellStyle name="20% - Accent5 2 2 3 4" xfId="16099"/>
    <cellStyle name="20% - Accent5 2 2 3 4 2" xfId="16100"/>
    <cellStyle name="20% - Accent5 2 2 3 4 2 2" xfId="16101"/>
    <cellStyle name="20% - Accent5 2 2 3 4 3" xfId="16102"/>
    <cellStyle name="20% - Accent5 2 2 3 5" xfId="16103"/>
    <cellStyle name="20% - Accent5 2 2 3 5 2" xfId="16104"/>
    <cellStyle name="20% - Accent5 2 2 3 6" xfId="16105"/>
    <cellStyle name="20% - Accent5 2 2 3 7" xfId="16082"/>
    <cellStyle name="20% - Accent5 2 2 4" xfId="16106"/>
    <cellStyle name="20% - Accent5 2 2 4 2" xfId="16107"/>
    <cellStyle name="20% - Accent5 2 2 4 2 2" xfId="16108"/>
    <cellStyle name="20% - Accent5 2 2 4 2 2 2" xfId="16109"/>
    <cellStyle name="20% - Accent5 2 2 4 2 3" xfId="16110"/>
    <cellStyle name="20% - Accent5 2 2 4 3" xfId="16111"/>
    <cellStyle name="20% - Accent5 2 2 4 3 2" xfId="16112"/>
    <cellStyle name="20% - Accent5 2 2 4 3 2 2" xfId="16113"/>
    <cellStyle name="20% - Accent5 2 2 4 3 3" xfId="16114"/>
    <cellStyle name="20% - Accent5 2 2 4 4" xfId="16115"/>
    <cellStyle name="20% - Accent5 2 2 4 4 2" xfId="16116"/>
    <cellStyle name="20% - Accent5 2 2 4 5" xfId="16117"/>
    <cellStyle name="20% - Accent5 2 2 5" xfId="16118"/>
    <cellStyle name="20% - Accent5 2 2 5 2" xfId="16119"/>
    <cellStyle name="20% - Accent5 2 2 5 2 2" xfId="16120"/>
    <cellStyle name="20% - Accent5 2 2 5 3" xfId="16121"/>
    <cellStyle name="20% - Accent5 2 2 6" xfId="16122"/>
    <cellStyle name="20% - Accent5 2 2 6 2" xfId="16123"/>
    <cellStyle name="20% - Accent5 2 2 6 2 2" xfId="16124"/>
    <cellStyle name="20% - Accent5 2 2 6 3" xfId="16125"/>
    <cellStyle name="20% - Accent5 2 2 7" xfId="16126"/>
    <cellStyle name="20% - Accent5 2 2 7 2" xfId="16127"/>
    <cellStyle name="20% - Accent5 2 2 7 2 2" xfId="16128"/>
    <cellStyle name="20% - Accent5 2 2 7 3" xfId="16129"/>
    <cellStyle name="20% - Accent5 2 2 8" xfId="16130"/>
    <cellStyle name="20% - Accent5 2 2 8 2" xfId="16131"/>
    <cellStyle name="20% - Accent5 2 2 9" xfId="16132"/>
    <cellStyle name="20% - Accent5 2 3" xfId="150"/>
    <cellStyle name="20% - Accent5 2 3 2" xfId="326"/>
    <cellStyle name="20% - Accent5 2 3 2 2" xfId="16135"/>
    <cellStyle name="20% - Accent5 2 3 2 2 2" xfId="16136"/>
    <cellStyle name="20% - Accent5 2 3 2 2 2 2" xfId="16137"/>
    <cellStyle name="20% - Accent5 2 3 2 2 2 2 2" xfId="16138"/>
    <cellStyle name="20% - Accent5 2 3 2 2 2 3" xfId="16139"/>
    <cellStyle name="20% - Accent5 2 3 2 2 3" xfId="16140"/>
    <cellStyle name="20% - Accent5 2 3 2 2 3 2" xfId="16141"/>
    <cellStyle name="20% - Accent5 2 3 2 2 3 2 2" xfId="16142"/>
    <cellStyle name="20% - Accent5 2 3 2 2 3 3" xfId="16143"/>
    <cellStyle name="20% - Accent5 2 3 2 2 4" xfId="16144"/>
    <cellStyle name="20% - Accent5 2 3 2 2 4 2" xfId="16145"/>
    <cellStyle name="20% - Accent5 2 3 2 2 5" xfId="16146"/>
    <cellStyle name="20% - Accent5 2 3 2 3" xfId="16147"/>
    <cellStyle name="20% - Accent5 2 3 2 3 2" xfId="16148"/>
    <cellStyle name="20% - Accent5 2 3 2 3 2 2" xfId="16149"/>
    <cellStyle name="20% - Accent5 2 3 2 3 3" xfId="16150"/>
    <cellStyle name="20% - Accent5 2 3 2 4" xfId="16151"/>
    <cellStyle name="20% - Accent5 2 3 2 4 2" xfId="16152"/>
    <cellStyle name="20% - Accent5 2 3 2 4 2 2" xfId="16153"/>
    <cellStyle name="20% - Accent5 2 3 2 4 3" xfId="16154"/>
    <cellStyle name="20% - Accent5 2 3 2 5" xfId="16155"/>
    <cellStyle name="20% - Accent5 2 3 2 5 2" xfId="16156"/>
    <cellStyle name="20% - Accent5 2 3 2 6" xfId="16157"/>
    <cellStyle name="20% - Accent5 2 3 2 7" xfId="16134"/>
    <cellStyle name="20% - Accent5 2 3 3" xfId="16158"/>
    <cellStyle name="20% - Accent5 2 3 3 2" xfId="16159"/>
    <cellStyle name="20% - Accent5 2 3 3 2 2" xfId="16160"/>
    <cellStyle name="20% - Accent5 2 3 3 2 2 2" xfId="16161"/>
    <cellStyle name="20% - Accent5 2 3 3 2 3" xfId="16162"/>
    <cellStyle name="20% - Accent5 2 3 3 3" xfId="16163"/>
    <cellStyle name="20% - Accent5 2 3 3 3 2" xfId="16164"/>
    <cellStyle name="20% - Accent5 2 3 3 3 2 2" xfId="16165"/>
    <cellStyle name="20% - Accent5 2 3 3 3 3" xfId="16166"/>
    <cellStyle name="20% - Accent5 2 3 3 4" xfId="16167"/>
    <cellStyle name="20% - Accent5 2 3 3 4 2" xfId="16168"/>
    <cellStyle name="20% - Accent5 2 3 3 5" xfId="16169"/>
    <cellStyle name="20% - Accent5 2 3 4" xfId="16170"/>
    <cellStyle name="20% - Accent5 2 3 4 2" xfId="16171"/>
    <cellStyle name="20% - Accent5 2 3 4 2 2" xfId="16172"/>
    <cellStyle name="20% - Accent5 2 3 4 3" xfId="16173"/>
    <cellStyle name="20% - Accent5 2 3 5" xfId="16174"/>
    <cellStyle name="20% - Accent5 2 3 5 2" xfId="16175"/>
    <cellStyle name="20% - Accent5 2 3 5 2 2" xfId="16176"/>
    <cellStyle name="20% - Accent5 2 3 5 3" xfId="16177"/>
    <cellStyle name="20% - Accent5 2 3 6" xfId="16178"/>
    <cellStyle name="20% - Accent5 2 3 6 2" xfId="16179"/>
    <cellStyle name="20% - Accent5 2 3 6 2 2" xfId="16180"/>
    <cellStyle name="20% - Accent5 2 3 6 3" xfId="16181"/>
    <cellStyle name="20% - Accent5 2 3 7" xfId="16182"/>
    <cellStyle name="20% - Accent5 2 3 7 2" xfId="16183"/>
    <cellStyle name="20% - Accent5 2 3 8" xfId="16184"/>
    <cellStyle name="20% - Accent5 2 3 9" xfId="16133"/>
    <cellStyle name="20% - Accent5 2 4" xfId="238"/>
    <cellStyle name="20% - Accent5 2 4 2" xfId="16186"/>
    <cellStyle name="20% - Accent5 2 4 2 2" xfId="16187"/>
    <cellStyle name="20% - Accent5 2 4 2 2 2" xfId="16188"/>
    <cellStyle name="20% - Accent5 2 4 2 2 2 2" xfId="16189"/>
    <cellStyle name="20% - Accent5 2 4 2 2 3" xfId="16190"/>
    <cellStyle name="20% - Accent5 2 4 2 3" xfId="16191"/>
    <cellStyle name="20% - Accent5 2 4 2 3 2" xfId="16192"/>
    <cellStyle name="20% - Accent5 2 4 2 3 2 2" xfId="16193"/>
    <cellStyle name="20% - Accent5 2 4 2 3 3" xfId="16194"/>
    <cellStyle name="20% - Accent5 2 4 2 4" xfId="16195"/>
    <cellStyle name="20% - Accent5 2 4 2 4 2" xfId="16196"/>
    <cellStyle name="20% - Accent5 2 4 2 5" xfId="16197"/>
    <cellStyle name="20% - Accent5 2 4 3" xfId="16198"/>
    <cellStyle name="20% - Accent5 2 4 3 2" xfId="16199"/>
    <cellStyle name="20% - Accent5 2 4 3 2 2" xfId="16200"/>
    <cellStyle name="20% - Accent5 2 4 3 3" xfId="16201"/>
    <cellStyle name="20% - Accent5 2 4 4" xfId="16202"/>
    <cellStyle name="20% - Accent5 2 4 4 2" xfId="16203"/>
    <cellStyle name="20% - Accent5 2 4 4 2 2" xfId="16204"/>
    <cellStyle name="20% - Accent5 2 4 4 3" xfId="16205"/>
    <cellStyle name="20% - Accent5 2 4 5" xfId="16206"/>
    <cellStyle name="20% - Accent5 2 4 5 2" xfId="16207"/>
    <cellStyle name="20% - Accent5 2 4 6" xfId="16208"/>
    <cellStyle name="20% - Accent5 2 4 7" xfId="16185"/>
    <cellStyle name="20% - Accent5 2 5" xfId="16209"/>
    <cellStyle name="20% - Accent5 2 5 2" xfId="16210"/>
    <cellStyle name="20% - Accent5 2 5 2 2" xfId="16211"/>
    <cellStyle name="20% - Accent5 2 5 2 2 2" xfId="16212"/>
    <cellStyle name="20% - Accent5 2 5 2 3" xfId="16213"/>
    <cellStyle name="20% - Accent5 2 5 3" xfId="16214"/>
    <cellStyle name="20% - Accent5 2 5 3 2" xfId="16215"/>
    <cellStyle name="20% - Accent5 2 5 3 2 2" xfId="16216"/>
    <cellStyle name="20% - Accent5 2 5 3 3" xfId="16217"/>
    <cellStyle name="20% - Accent5 2 5 4" xfId="16218"/>
    <cellStyle name="20% - Accent5 2 5 4 2" xfId="16219"/>
    <cellStyle name="20% - Accent5 2 5 5" xfId="16220"/>
    <cellStyle name="20% - Accent5 2 6" xfId="16221"/>
    <cellStyle name="20% - Accent5 2 6 2" xfId="16222"/>
    <cellStyle name="20% - Accent5 2 6 2 2" xfId="16223"/>
    <cellStyle name="20% - Accent5 2 6 3" xfId="16224"/>
    <cellStyle name="20% - Accent5 2 7" xfId="16225"/>
    <cellStyle name="20% - Accent5 2 7 2" xfId="16226"/>
    <cellStyle name="20% - Accent5 2 7 2 2" xfId="16227"/>
    <cellStyle name="20% - Accent5 2 7 3" xfId="16228"/>
    <cellStyle name="20% - Accent5 2 8" xfId="16229"/>
    <cellStyle name="20% - Accent5 2 8 2" xfId="16230"/>
    <cellStyle name="20% - Accent5 2 8 2 2" xfId="16231"/>
    <cellStyle name="20% - Accent5 2 8 3" xfId="16232"/>
    <cellStyle name="20% - Accent5 2 9" xfId="16233"/>
    <cellStyle name="20% - Accent5 2 9 2" xfId="16234"/>
    <cellStyle name="20% - Accent5 20" xfId="16235"/>
    <cellStyle name="20% - Accent5 20 2" xfId="16236"/>
    <cellStyle name="20% - Accent5 20 2 2" xfId="16237"/>
    <cellStyle name="20% - Accent5 20 2 2 2" xfId="16238"/>
    <cellStyle name="20% - Accent5 20 2 2 2 2" xfId="16239"/>
    <cellStyle name="20% - Accent5 20 2 2 2 2 2" xfId="16240"/>
    <cellStyle name="20% - Accent5 20 2 2 2 3" xfId="16241"/>
    <cellStyle name="20% - Accent5 20 2 2 3" xfId="16242"/>
    <cellStyle name="20% - Accent5 20 2 2 3 2" xfId="16243"/>
    <cellStyle name="20% - Accent5 20 2 2 3 2 2" xfId="16244"/>
    <cellStyle name="20% - Accent5 20 2 2 3 3" xfId="16245"/>
    <cellStyle name="20% - Accent5 20 2 2 4" xfId="16246"/>
    <cellStyle name="20% - Accent5 20 2 2 4 2" xfId="16247"/>
    <cellStyle name="20% - Accent5 20 2 2 5" xfId="16248"/>
    <cellStyle name="20% - Accent5 20 2 3" xfId="16249"/>
    <cellStyle name="20% - Accent5 20 2 3 2" xfId="16250"/>
    <cellStyle name="20% - Accent5 20 2 3 2 2" xfId="16251"/>
    <cellStyle name="20% - Accent5 20 2 3 3" xfId="16252"/>
    <cellStyle name="20% - Accent5 20 2 4" xfId="16253"/>
    <cellStyle name="20% - Accent5 20 2 4 2" xfId="16254"/>
    <cellStyle name="20% - Accent5 20 2 4 2 2" xfId="16255"/>
    <cellStyle name="20% - Accent5 20 2 4 3" xfId="16256"/>
    <cellStyle name="20% - Accent5 20 2 5" xfId="16257"/>
    <cellStyle name="20% - Accent5 20 2 5 2" xfId="16258"/>
    <cellStyle name="20% - Accent5 20 2 6" xfId="16259"/>
    <cellStyle name="20% - Accent5 20 3" xfId="16260"/>
    <cellStyle name="20% - Accent5 20 3 2" xfId="16261"/>
    <cellStyle name="20% - Accent5 20 3 2 2" xfId="16262"/>
    <cellStyle name="20% - Accent5 20 3 2 2 2" xfId="16263"/>
    <cellStyle name="20% - Accent5 20 3 2 3" xfId="16264"/>
    <cellStyle name="20% - Accent5 20 3 3" xfId="16265"/>
    <cellStyle name="20% - Accent5 20 3 3 2" xfId="16266"/>
    <cellStyle name="20% - Accent5 20 3 3 2 2" xfId="16267"/>
    <cellStyle name="20% - Accent5 20 3 3 3" xfId="16268"/>
    <cellStyle name="20% - Accent5 20 3 4" xfId="16269"/>
    <cellStyle name="20% - Accent5 20 3 4 2" xfId="16270"/>
    <cellStyle name="20% - Accent5 20 3 5" xfId="16271"/>
    <cellStyle name="20% - Accent5 20 4" xfId="16272"/>
    <cellStyle name="20% - Accent5 20 4 2" xfId="16273"/>
    <cellStyle name="20% - Accent5 20 4 2 2" xfId="16274"/>
    <cellStyle name="20% - Accent5 20 4 3" xfId="16275"/>
    <cellStyle name="20% - Accent5 20 5" xfId="16276"/>
    <cellStyle name="20% - Accent5 20 5 2" xfId="16277"/>
    <cellStyle name="20% - Accent5 20 5 2 2" xfId="16278"/>
    <cellStyle name="20% - Accent5 20 5 3" xfId="16279"/>
    <cellStyle name="20% - Accent5 20 6" xfId="16280"/>
    <cellStyle name="20% - Accent5 20 6 2" xfId="16281"/>
    <cellStyle name="20% - Accent5 20 7" xfId="16282"/>
    <cellStyle name="20% - Accent5 21" xfId="16283"/>
    <cellStyle name="20% - Accent5 21 2" xfId="16284"/>
    <cellStyle name="20% - Accent5 21 2 2" xfId="16285"/>
    <cellStyle name="20% - Accent5 21 2 2 2" xfId="16286"/>
    <cellStyle name="20% - Accent5 21 2 2 2 2" xfId="16287"/>
    <cellStyle name="20% - Accent5 21 2 2 2 2 2" xfId="16288"/>
    <cellStyle name="20% - Accent5 21 2 2 2 3" xfId="16289"/>
    <cellStyle name="20% - Accent5 21 2 2 3" xfId="16290"/>
    <cellStyle name="20% - Accent5 21 2 2 3 2" xfId="16291"/>
    <cellStyle name="20% - Accent5 21 2 2 3 2 2" xfId="16292"/>
    <cellStyle name="20% - Accent5 21 2 2 3 3" xfId="16293"/>
    <cellStyle name="20% - Accent5 21 2 2 4" xfId="16294"/>
    <cellStyle name="20% - Accent5 21 2 2 4 2" xfId="16295"/>
    <cellStyle name="20% - Accent5 21 2 2 5" xfId="16296"/>
    <cellStyle name="20% - Accent5 21 2 3" xfId="16297"/>
    <cellStyle name="20% - Accent5 21 2 3 2" xfId="16298"/>
    <cellStyle name="20% - Accent5 21 2 3 2 2" xfId="16299"/>
    <cellStyle name="20% - Accent5 21 2 3 3" xfId="16300"/>
    <cellStyle name="20% - Accent5 21 2 4" xfId="16301"/>
    <cellStyle name="20% - Accent5 21 2 4 2" xfId="16302"/>
    <cellStyle name="20% - Accent5 21 2 4 2 2" xfId="16303"/>
    <cellStyle name="20% - Accent5 21 2 4 3" xfId="16304"/>
    <cellStyle name="20% - Accent5 21 2 5" xfId="16305"/>
    <cellStyle name="20% - Accent5 21 2 5 2" xfId="16306"/>
    <cellStyle name="20% - Accent5 21 2 6" xfId="16307"/>
    <cellStyle name="20% - Accent5 21 3" xfId="16308"/>
    <cellStyle name="20% - Accent5 21 3 2" xfId="16309"/>
    <cellStyle name="20% - Accent5 21 3 2 2" xfId="16310"/>
    <cellStyle name="20% - Accent5 21 3 2 2 2" xfId="16311"/>
    <cellStyle name="20% - Accent5 21 3 2 3" xfId="16312"/>
    <cellStyle name="20% - Accent5 21 3 3" xfId="16313"/>
    <cellStyle name="20% - Accent5 21 3 3 2" xfId="16314"/>
    <cellStyle name="20% - Accent5 21 3 3 2 2" xfId="16315"/>
    <cellStyle name="20% - Accent5 21 3 3 3" xfId="16316"/>
    <cellStyle name="20% - Accent5 21 3 4" xfId="16317"/>
    <cellStyle name="20% - Accent5 21 3 4 2" xfId="16318"/>
    <cellStyle name="20% - Accent5 21 3 5" xfId="16319"/>
    <cellStyle name="20% - Accent5 21 4" xfId="16320"/>
    <cellStyle name="20% - Accent5 21 4 2" xfId="16321"/>
    <cellStyle name="20% - Accent5 21 4 2 2" xfId="16322"/>
    <cellStyle name="20% - Accent5 21 4 3" xfId="16323"/>
    <cellStyle name="20% - Accent5 21 5" xfId="16324"/>
    <cellStyle name="20% - Accent5 21 5 2" xfId="16325"/>
    <cellStyle name="20% - Accent5 21 5 2 2" xfId="16326"/>
    <cellStyle name="20% - Accent5 21 5 3" xfId="16327"/>
    <cellStyle name="20% - Accent5 21 6" xfId="16328"/>
    <cellStyle name="20% - Accent5 21 6 2" xfId="16329"/>
    <cellStyle name="20% - Accent5 21 7" xfId="16330"/>
    <cellStyle name="20% - Accent5 22" xfId="16331"/>
    <cellStyle name="20% - Accent5 22 2" xfId="16332"/>
    <cellStyle name="20% - Accent5 22 2 2" xfId="16333"/>
    <cellStyle name="20% - Accent5 22 2 2 2" xfId="16334"/>
    <cellStyle name="20% - Accent5 22 2 2 2 2" xfId="16335"/>
    <cellStyle name="20% - Accent5 22 2 2 2 2 2" xfId="16336"/>
    <cellStyle name="20% - Accent5 22 2 2 2 3" xfId="16337"/>
    <cellStyle name="20% - Accent5 22 2 2 3" xfId="16338"/>
    <cellStyle name="20% - Accent5 22 2 2 3 2" xfId="16339"/>
    <cellStyle name="20% - Accent5 22 2 2 3 2 2" xfId="16340"/>
    <cellStyle name="20% - Accent5 22 2 2 3 3" xfId="16341"/>
    <cellStyle name="20% - Accent5 22 2 2 4" xfId="16342"/>
    <cellStyle name="20% - Accent5 22 2 2 4 2" xfId="16343"/>
    <cellStyle name="20% - Accent5 22 2 2 5" xfId="16344"/>
    <cellStyle name="20% - Accent5 22 2 3" xfId="16345"/>
    <cellStyle name="20% - Accent5 22 2 3 2" xfId="16346"/>
    <cellStyle name="20% - Accent5 22 2 3 2 2" xfId="16347"/>
    <cellStyle name="20% - Accent5 22 2 3 3" xfId="16348"/>
    <cellStyle name="20% - Accent5 22 2 4" xfId="16349"/>
    <cellStyle name="20% - Accent5 22 2 4 2" xfId="16350"/>
    <cellStyle name="20% - Accent5 22 2 4 2 2" xfId="16351"/>
    <cellStyle name="20% - Accent5 22 2 4 3" xfId="16352"/>
    <cellStyle name="20% - Accent5 22 2 5" xfId="16353"/>
    <cellStyle name="20% - Accent5 22 2 5 2" xfId="16354"/>
    <cellStyle name="20% - Accent5 22 2 6" xfId="16355"/>
    <cellStyle name="20% - Accent5 22 3" xfId="16356"/>
    <cellStyle name="20% - Accent5 22 3 2" xfId="16357"/>
    <cellStyle name="20% - Accent5 22 3 2 2" xfId="16358"/>
    <cellStyle name="20% - Accent5 22 3 2 2 2" xfId="16359"/>
    <cellStyle name="20% - Accent5 22 3 2 3" xfId="16360"/>
    <cellStyle name="20% - Accent5 22 3 3" xfId="16361"/>
    <cellStyle name="20% - Accent5 22 3 3 2" xfId="16362"/>
    <cellStyle name="20% - Accent5 22 3 3 2 2" xfId="16363"/>
    <cellStyle name="20% - Accent5 22 3 3 3" xfId="16364"/>
    <cellStyle name="20% - Accent5 22 3 4" xfId="16365"/>
    <cellStyle name="20% - Accent5 22 3 4 2" xfId="16366"/>
    <cellStyle name="20% - Accent5 22 3 5" xfId="16367"/>
    <cellStyle name="20% - Accent5 22 4" xfId="16368"/>
    <cellStyle name="20% - Accent5 22 4 2" xfId="16369"/>
    <cellStyle name="20% - Accent5 22 4 2 2" xfId="16370"/>
    <cellStyle name="20% - Accent5 22 4 3" xfId="16371"/>
    <cellStyle name="20% - Accent5 22 5" xfId="16372"/>
    <cellStyle name="20% - Accent5 22 5 2" xfId="16373"/>
    <cellStyle name="20% - Accent5 22 5 2 2" xfId="16374"/>
    <cellStyle name="20% - Accent5 22 5 3" xfId="16375"/>
    <cellStyle name="20% - Accent5 22 6" xfId="16376"/>
    <cellStyle name="20% - Accent5 22 6 2" xfId="16377"/>
    <cellStyle name="20% - Accent5 22 7" xfId="16378"/>
    <cellStyle name="20% - Accent5 23" xfId="16379"/>
    <cellStyle name="20% - Accent5 23 2" xfId="16380"/>
    <cellStyle name="20% - Accent5 23 2 2" xfId="16381"/>
    <cellStyle name="20% - Accent5 23 2 2 2" xfId="16382"/>
    <cellStyle name="20% - Accent5 23 2 2 2 2" xfId="16383"/>
    <cellStyle name="20% - Accent5 23 2 2 3" xfId="16384"/>
    <cellStyle name="20% - Accent5 23 2 3" xfId="16385"/>
    <cellStyle name="20% - Accent5 23 2 3 2" xfId="16386"/>
    <cellStyle name="20% - Accent5 23 2 3 2 2" xfId="16387"/>
    <cellStyle name="20% - Accent5 23 2 3 3" xfId="16388"/>
    <cellStyle name="20% - Accent5 23 2 4" xfId="16389"/>
    <cellStyle name="20% - Accent5 23 2 4 2" xfId="16390"/>
    <cellStyle name="20% - Accent5 23 2 5" xfId="16391"/>
    <cellStyle name="20% - Accent5 23 3" xfId="16392"/>
    <cellStyle name="20% - Accent5 23 3 2" xfId="16393"/>
    <cellStyle name="20% - Accent5 23 3 2 2" xfId="16394"/>
    <cellStyle name="20% - Accent5 23 3 3" xfId="16395"/>
    <cellStyle name="20% - Accent5 23 4" xfId="16396"/>
    <cellStyle name="20% - Accent5 23 4 2" xfId="16397"/>
    <cellStyle name="20% - Accent5 23 4 2 2" xfId="16398"/>
    <cellStyle name="20% - Accent5 23 4 3" xfId="16399"/>
    <cellStyle name="20% - Accent5 23 5" xfId="16400"/>
    <cellStyle name="20% - Accent5 23 5 2" xfId="16401"/>
    <cellStyle name="20% - Accent5 23 6" xfId="16402"/>
    <cellStyle name="20% - Accent5 24" xfId="16403"/>
    <cellStyle name="20% - Accent5 24 2" xfId="16404"/>
    <cellStyle name="20% - Accent5 24 2 2" xfId="16405"/>
    <cellStyle name="20% - Accent5 24 2 2 2" xfId="16406"/>
    <cellStyle name="20% - Accent5 24 2 3" xfId="16407"/>
    <cellStyle name="20% - Accent5 24 3" xfId="16408"/>
    <cellStyle name="20% - Accent5 24 3 2" xfId="16409"/>
    <cellStyle name="20% - Accent5 24 3 2 2" xfId="16410"/>
    <cellStyle name="20% - Accent5 24 3 3" xfId="16411"/>
    <cellStyle name="20% - Accent5 24 4" xfId="16412"/>
    <cellStyle name="20% - Accent5 24 4 2" xfId="16413"/>
    <cellStyle name="20% - Accent5 24 5" xfId="16414"/>
    <cellStyle name="20% - Accent5 25" xfId="16415"/>
    <cellStyle name="20% - Accent5 25 2" xfId="16416"/>
    <cellStyle name="20% - Accent5 25 2 2" xfId="16417"/>
    <cellStyle name="20% - Accent5 25 2 3" xfId="16418"/>
    <cellStyle name="20% - Accent5 25 3" xfId="16419"/>
    <cellStyle name="20% - Accent5 25 3 2" xfId="16420"/>
    <cellStyle name="20% - Accent5 25 4" xfId="16421"/>
    <cellStyle name="20% - Accent5 25 5" xfId="16422"/>
    <cellStyle name="20% - Accent5 26" xfId="16423"/>
    <cellStyle name="20% - Accent5 26 2" xfId="16424"/>
    <cellStyle name="20% - Accent5 26 2 2" xfId="16425"/>
    <cellStyle name="20% - Accent5 26 2 3" xfId="16426"/>
    <cellStyle name="20% - Accent5 26 3" xfId="16427"/>
    <cellStyle name="20% - Accent5 26 3 2" xfId="16428"/>
    <cellStyle name="20% - Accent5 26 4" xfId="16429"/>
    <cellStyle name="20% - Accent5 26 5" xfId="16430"/>
    <cellStyle name="20% - Accent5 27" xfId="16431"/>
    <cellStyle name="20% - Accent5 27 2" xfId="16432"/>
    <cellStyle name="20% - Accent5 27 2 2" xfId="16433"/>
    <cellStyle name="20% - Accent5 27 2 3" xfId="16434"/>
    <cellStyle name="20% - Accent5 27 3" xfId="16435"/>
    <cellStyle name="20% - Accent5 27 3 2" xfId="16436"/>
    <cellStyle name="20% - Accent5 27 4" xfId="16437"/>
    <cellStyle name="20% - Accent5 27 5" xfId="16438"/>
    <cellStyle name="20% - Accent5 28" xfId="16439"/>
    <cellStyle name="20% - Accent5 28 2" xfId="16440"/>
    <cellStyle name="20% - Accent5 28 2 2" xfId="16441"/>
    <cellStyle name="20% - Accent5 28 3" xfId="16442"/>
    <cellStyle name="20% - Accent5 28 3 2" xfId="16443"/>
    <cellStyle name="20% - Accent5 28 4" xfId="16444"/>
    <cellStyle name="20% - Accent5 28 5" xfId="16445"/>
    <cellStyle name="20% - Accent5 29" xfId="16446"/>
    <cellStyle name="20% - Accent5 29 2" xfId="16447"/>
    <cellStyle name="20% - Accent5 29 2 2" xfId="16448"/>
    <cellStyle name="20% - Accent5 29 3" xfId="16449"/>
    <cellStyle name="20% - Accent5 29 3 2" xfId="16450"/>
    <cellStyle name="20% - Accent5 29 4" xfId="16451"/>
    <cellStyle name="20% - Accent5 29 5" xfId="16452"/>
    <cellStyle name="20% - Accent5 3" xfId="71"/>
    <cellStyle name="20% - Accent5 3 10" xfId="16454"/>
    <cellStyle name="20% - Accent5 3 10 2" xfId="16455"/>
    <cellStyle name="20% - Accent5 3 11" xfId="16456"/>
    <cellStyle name="20% - Accent5 3 12" xfId="16453"/>
    <cellStyle name="20% - Accent5 3 2" xfId="117"/>
    <cellStyle name="20% - Accent5 3 2 10" xfId="16457"/>
    <cellStyle name="20% - Accent5 3 2 2" xfId="205"/>
    <cellStyle name="20% - Accent5 3 2 2 2" xfId="381"/>
    <cellStyle name="20% - Accent5 3 2 2 2 2" xfId="16460"/>
    <cellStyle name="20% - Accent5 3 2 2 2 2 2" xfId="16461"/>
    <cellStyle name="20% - Accent5 3 2 2 2 2 2 2" xfId="16462"/>
    <cellStyle name="20% - Accent5 3 2 2 2 2 2 2 2" xfId="16463"/>
    <cellStyle name="20% - Accent5 3 2 2 2 2 2 3" xfId="16464"/>
    <cellStyle name="20% - Accent5 3 2 2 2 2 3" xfId="16465"/>
    <cellStyle name="20% - Accent5 3 2 2 2 2 3 2" xfId="16466"/>
    <cellStyle name="20% - Accent5 3 2 2 2 2 3 2 2" xfId="16467"/>
    <cellStyle name="20% - Accent5 3 2 2 2 2 3 3" xfId="16468"/>
    <cellStyle name="20% - Accent5 3 2 2 2 2 4" xfId="16469"/>
    <cellStyle name="20% - Accent5 3 2 2 2 2 4 2" xfId="16470"/>
    <cellStyle name="20% - Accent5 3 2 2 2 2 5" xfId="16471"/>
    <cellStyle name="20% - Accent5 3 2 2 2 3" xfId="16472"/>
    <cellStyle name="20% - Accent5 3 2 2 2 3 2" xfId="16473"/>
    <cellStyle name="20% - Accent5 3 2 2 2 3 2 2" xfId="16474"/>
    <cellStyle name="20% - Accent5 3 2 2 2 3 3" xfId="16475"/>
    <cellStyle name="20% - Accent5 3 2 2 2 4" xfId="16476"/>
    <cellStyle name="20% - Accent5 3 2 2 2 4 2" xfId="16477"/>
    <cellStyle name="20% - Accent5 3 2 2 2 4 2 2" xfId="16478"/>
    <cellStyle name="20% - Accent5 3 2 2 2 4 3" xfId="16479"/>
    <cellStyle name="20% - Accent5 3 2 2 2 5" xfId="16480"/>
    <cellStyle name="20% - Accent5 3 2 2 2 5 2" xfId="16481"/>
    <cellStyle name="20% - Accent5 3 2 2 2 6" xfId="16482"/>
    <cellStyle name="20% - Accent5 3 2 2 2 7" xfId="16459"/>
    <cellStyle name="20% - Accent5 3 2 2 3" xfId="16483"/>
    <cellStyle name="20% - Accent5 3 2 2 3 2" xfId="16484"/>
    <cellStyle name="20% - Accent5 3 2 2 3 2 2" xfId="16485"/>
    <cellStyle name="20% - Accent5 3 2 2 3 2 2 2" xfId="16486"/>
    <cellStyle name="20% - Accent5 3 2 2 3 2 3" xfId="16487"/>
    <cellStyle name="20% - Accent5 3 2 2 3 3" xfId="16488"/>
    <cellStyle name="20% - Accent5 3 2 2 3 3 2" xfId="16489"/>
    <cellStyle name="20% - Accent5 3 2 2 3 3 2 2" xfId="16490"/>
    <cellStyle name="20% - Accent5 3 2 2 3 3 3" xfId="16491"/>
    <cellStyle name="20% - Accent5 3 2 2 3 4" xfId="16492"/>
    <cellStyle name="20% - Accent5 3 2 2 3 4 2" xfId="16493"/>
    <cellStyle name="20% - Accent5 3 2 2 3 5" xfId="16494"/>
    <cellStyle name="20% - Accent5 3 2 2 4" xfId="16495"/>
    <cellStyle name="20% - Accent5 3 2 2 4 2" xfId="16496"/>
    <cellStyle name="20% - Accent5 3 2 2 4 2 2" xfId="16497"/>
    <cellStyle name="20% - Accent5 3 2 2 4 3" xfId="16498"/>
    <cellStyle name="20% - Accent5 3 2 2 5" xfId="16499"/>
    <cellStyle name="20% - Accent5 3 2 2 5 2" xfId="16500"/>
    <cellStyle name="20% - Accent5 3 2 2 5 2 2" xfId="16501"/>
    <cellStyle name="20% - Accent5 3 2 2 5 3" xfId="16502"/>
    <cellStyle name="20% - Accent5 3 2 2 6" xfId="16503"/>
    <cellStyle name="20% - Accent5 3 2 2 6 2" xfId="16504"/>
    <cellStyle name="20% - Accent5 3 2 2 6 2 2" xfId="16505"/>
    <cellStyle name="20% - Accent5 3 2 2 6 3" xfId="16506"/>
    <cellStyle name="20% - Accent5 3 2 2 7" xfId="16507"/>
    <cellStyle name="20% - Accent5 3 2 2 7 2" xfId="16508"/>
    <cellStyle name="20% - Accent5 3 2 2 8" xfId="16509"/>
    <cellStyle name="20% - Accent5 3 2 2 9" xfId="16458"/>
    <cellStyle name="20% - Accent5 3 2 3" xfId="293"/>
    <cellStyle name="20% - Accent5 3 2 3 2" xfId="16511"/>
    <cellStyle name="20% - Accent5 3 2 3 2 2" xfId="16512"/>
    <cellStyle name="20% - Accent5 3 2 3 2 2 2" xfId="16513"/>
    <cellStyle name="20% - Accent5 3 2 3 2 2 2 2" xfId="16514"/>
    <cellStyle name="20% - Accent5 3 2 3 2 2 3" xfId="16515"/>
    <cellStyle name="20% - Accent5 3 2 3 2 3" xfId="16516"/>
    <cellStyle name="20% - Accent5 3 2 3 2 3 2" xfId="16517"/>
    <cellStyle name="20% - Accent5 3 2 3 2 3 2 2" xfId="16518"/>
    <cellStyle name="20% - Accent5 3 2 3 2 3 3" xfId="16519"/>
    <cellStyle name="20% - Accent5 3 2 3 2 4" xfId="16520"/>
    <cellStyle name="20% - Accent5 3 2 3 2 4 2" xfId="16521"/>
    <cellStyle name="20% - Accent5 3 2 3 2 5" xfId="16522"/>
    <cellStyle name="20% - Accent5 3 2 3 3" xfId="16523"/>
    <cellStyle name="20% - Accent5 3 2 3 3 2" xfId="16524"/>
    <cellStyle name="20% - Accent5 3 2 3 3 2 2" xfId="16525"/>
    <cellStyle name="20% - Accent5 3 2 3 3 3" xfId="16526"/>
    <cellStyle name="20% - Accent5 3 2 3 4" xfId="16527"/>
    <cellStyle name="20% - Accent5 3 2 3 4 2" xfId="16528"/>
    <cellStyle name="20% - Accent5 3 2 3 4 2 2" xfId="16529"/>
    <cellStyle name="20% - Accent5 3 2 3 4 3" xfId="16530"/>
    <cellStyle name="20% - Accent5 3 2 3 5" xfId="16531"/>
    <cellStyle name="20% - Accent5 3 2 3 5 2" xfId="16532"/>
    <cellStyle name="20% - Accent5 3 2 3 6" xfId="16533"/>
    <cellStyle name="20% - Accent5 3 2 3 7" xfId="16510"/>
    <cellStyle name="20% - Accent5 3 2 4" xfId="16534"/>
    <cellStyle name="20% - Accent5 3 2 4 2" xfId="16535"/>
    <cellStyle name="20% - Accent5 3 2 4 2 2" xfId="16536"/>
    <cellStyle name="20% - Accent5 3 2 4 2 2 2" xfId="16537"/>
    <cellStyle name="20% - Accent5 3 2 4 2 3" xfId="16538"/>
    <cellStyle name="20% - Accent5 3 2 4 3" xfId="16539"/>
    <cellStyle name="20% - Accent5 3 2 4 3 2" xfId="16540"/>
    <cellStyle name="20% - Accent5 3 2 4 3 2 2" xfId="16541"/>
    <cellStyle name="20% - Accent5 3 2 4 3 3" xfId="16542"/>
    <cellStyle name="20% - Accent5 3 2 4 4" xfId="16543"/>
    <cellStyle name="20% - Accent5 3 2 4 4 2" xfId="16544"/>
    <cellStyle name="20% - Accent5 3 2 4 5" xfId="16545"/>
    <cellStyle name="20% - Accent5 3 2 5" xfId="16546"/>
    <cellStyle name="20% - Accent5 3 2 5 2" xfId="16547"/>
    <cellStyle name="20% - Accent5 3 2 5 2 2" xfId="16548"/>
    <cellStyle name="20% - Accent5 3 2 5 3" xfId="16549"/>
    <cellStyle name="20% - Accent5 3 2 6" xfId="16550"/>
    <cellStyle name="20% - Accent5 3 2 6 2" xfId="16551"/>
    <cellStyle name="20% - Accent5 3 2 6 2 2" xfId="16552"/>
    <cellStyle name="20% - Accent5 3 2 6 3" xfId="16553"/>
    <cellStyle name="20% - Accent5 3 2 7" xfId="16554"/>
    <cellStyle name="20% - Accent5 3 2 7 2" xfId="16555"/>
    <cellStyle name="20% - Accent5 3 2 7 2 2" xfId="16556"/>
    <cellStyle name="20% - Accent5 3 2 7 3" xfId="16557"/>
    <cellStyle name="20% - Accent5 3 2 8" xfId="16558"/>
    <cellStyle name="20% - Accent5 3 2 8 2" xfId="16559"/>
    <cellStyle name="20% - Accent5 3 2 9" xfId="16560"/>
    <cellStyle name="20% - Accent5 3 3" xfId="161"/>
    <cellStyle name="20% - Accent5 3 3 2" xfId="337"/>
    <cellStyle name="20% - Accent5 3 3 2 2" xfId="16563"/>
    <cellStyle name="20% - Accent5 3 3 2 2 2" xfId="16564"/>
    <cellStyle name="20% - Accent5 3 3 2 2 2 2" xfId="16565"/>
    <cellStyle name="20% - Accent5 3 3 2 2 2 2 2" xfId="16566"/>
    <cellStyle name="20% - Accent5 3 3 2 2 2 3" xfId="16567"/>
    <cellStyle name="20% - Accent5 3 3 2 2 3" xfId="16568"/>
    <cellStyle name="20% - Accent5 3 3 2 2 3 2" xfId="16569"/>
    <cellStyle name="20% - Accent5 3 3 2 2 3 2 2" xfId="16570"/>
    <cellStyle name="20% - Accent5 3 3 2 2 3 3" xfId="16571"/>
    <cellStyle name="20% - Accent5 3 3 2 2 4" xfId="16572"/>
    <cellStyle name="20% - Accent5 3 3 2 2 4 2" xfId="16573"/>
    <cellStyle name="20% - Accent5 3 3 2 2 5" xfId="16574"/>
    <cellStyle name="20% - Accent5 3 3 2 3" xfId="16575"/>
    <cellStyle name="20% - Accent5 3 3 2 3 2" xfId="16576"/>
    <cellStyle name="20% - Accent5 3 3 2 3 2 2" xfId="16577"/>
    <cellStyle name="20% - Accent5 3 3 2 3 3" xfId="16578"/>
    <cellStyle name="20% - Accent5 3 3 2 4" xfId="16579"/>
    <cellStyle name="20% - Accent5 3 3 2 4 2" xfId="16580"/>
    <cellStyle name="20% - Accent5 3 3 2 4 2 2" xfId="16581"/>
    <cellStyle name="20% - Accent5 3 3 2 4 3" xfId="16582"/>
    <cellStyle name="20% - Accent5 3 3 2 5" xfId="16583"/>
    <cellStyle name="20% - Accent5 3 3 2 5 2" xfId="16584"/>
    <cellStyle name="20% - Accent5 3 3 2 6" xfId="16585"/>
    <cellStyle name="20% - Accent5 3 3 2 7" xfId="16562"/>
    <cellStyle name="20% - Accent5 3 3 3" xfId="16586"/>
    <cellStyle name="20% - Accent5 3 3 3 2" xfId="16587"/>
    <cellStyle name="20% - Accent5 3 3 3 2 2" xfId="16588"/>
    <cellStyle name="20% - Accent5 3 3 3 2 2 2" xfId="16589"/>
    <cellStyle name="20% - Accent5 3 3 3 2 3" xfId="16590"/>
    <cellStyle name="20% - Accent5 3 3 3 3" xfId="16591"/>
    <cellStyle name="20% - Accent5 3 3 3 3 2" xfId="16592"/>
    <cellStyle name="20% - Accent5 3 3 3 3 2 2" xfId="16593"/>
    <cellStyle name="20% - Accent5 3 3 3 3 3" xfId="16594"/>
    <cellStyle name="20% - Accent5 3 3 3 4" xfId="16595"/>
    <cellStyle name="20% - Accent5 3 3 3 4 2" xfId="16596"/>
    <cellStyle name="20% - Accent5 3 3 3 5" xfId="16597"/>
    <cellStyle name="20% - Accent5 3 3 4" xfId="16598"/>
    <cellStyle name="20% - Accent5 3 3 4 2" xfId="16599"/>
    <cellStyle name="20% - Accent5 3 3 4 2 2" xfId="16600"/>
    <cellStyle name="20% - Accent5 3 3 4 3" xfId="16601"/>
    <cellStyle name="20% - Accent5 3 3 5" xfId="16602"/>
    <cellStyle name="20% - Accent5 3 3 5 2" xfId="16603"/>
    <cellStyle name="20% - Accent5 3 3 5 2 2" xfId="16604"/>
    <cellStyle name="20% - Accent5 3 3 5 3" xfId="16605"/>
    <cellStyle name="20% - Accent5 3 3 6" xfId="16606"/>
    <cellStyle name="20% - Accent5 3 3 6 2" xfId="16607"/>
    <cellStyle name="20% - Accent5 3 3 6 2 2" xfId="16608"/>
    <cellStyle name="20% - Accent5 3 3 6 3" xfId="16609"/>
    <cellStyle name="20% - Accent5 3 3 7" xfId="16610"/>
    <cellStyle name="20% - Accent5 3 3 7 2" xfId="16611"/>
    <cellStyle name="20% - Accent5 3 3 8" xfId="16612"/>
    <cellStyle name="20% - Accent5 3 3 9" xfId="16561"/>
    <cellStyle name="20% - Accent5 3 4" xfId="249"/>
    <cellStyle name="20% - Accent5 3 4 2" xfId="16614"/>
    <cellStyle name="20% - Accent5 3 4 2 2" xfId="16615"/>
    <cellStyle name="20% - Accent5 3 4 2 2 2" xfId="16616"/>
    <cellStyle name="20% - Accent5 3 4 2 2 2 2" xfId="16617"/>
    <cellStyle name="20% - Accent5 3 4 2 2 3" xfId="16618"/>
    <cellStyle name="20% - Accent5 3 4 2 3" xfId="16619"/>
    <cellStyle name="20% - Accent5 3 4 2 3 2" xfId="16620"/>
    <cellStyle name="20% - Accent5 3 4 2 3 2 2" xfId="16621"/>
    <cellStyle name="20% - Accent5 3 4 2 3 3" xfId="16622"/>
    <cellStyle name="20% - Accent5 3 4 2 4" xfId="16623"/>
    <cellStyle name="20% - Accent5 3 4 2 4 2" xfId="16624"/>
    <cellStyle name="20% - Accent5 3 4 2 5" xfId="16625"/>
    <cellStyle name="20% - Accent5 3 4 3" xfId="16626"/>
    <cellStyle name="20% - Accent5 3 4 3 2" xfId="16627"/>
    <cellStyle name="20% - Accent5 3 4 3 2 2" xfId="16628"/>
    <cellStyle name="20% - Accent5 3 4 3 3" xfId="16629"/>
    <cellStyle name="20% - Accent5 3 4 4" xfId="16630"/>
    <cellStyle name="20% - Accent5 3 4 4 2" xfId="16631"/>
    <cellStyle name="20% - Accent5 3 4 4 2 2" xfId="16632"/>
    <cellStyle name="20% - Accent5 3 4 4 3" xfId="16633"/>
    <cellStyle name="20% - Accent5 3 4 5" xfId="16634"/>
    <cellStyle name="20% - Accent5 3 4 5 2" xfId="16635"/>
    <cellStyle name="20% - Accent5 3 4 6" xfId="16636"/>
    <cellStyle name="20% - Accent5 3 4 7" xfId="16613"/>
    <cellStyle name="20% - Accent5 3 5" xfId="16637"/>
    <cellStyle name="20% - Accent5 3 5 2" xfId="16638"/>
    <cellStyle name="20% - Accent5 3 5 2 2" xfId="16639"/>
    <cellStyle name="20% - Accent5 3 5 2 2 2" xfId="16640"/>
    <cellStyle name="20% - Accent5 3 5 2 3" xfId="16641"/>
    <cellStyle name="20% - Accent5 3 5 3" xfId="16642"/>
    <cellStyle name="20% - Accent5 3 5 3 2" xfId="16643"/>
    <cellStyle name="20% - Accent5 3 5 3 2 2" xfId="16644"/>
    <cellStyle name="20% - Accent5 3 5 3 3" xfId="16645"/>
    <cellStyle name="20% - Accent5 3 5 4" xfId="16646"/>
    <cellStyle name="20% - Accent5 3 5 4 2" xfId="16647"/>
    <cellStyle name="20% - Accent5 3 5 5" xfId="16648"/>
    <cellStyle name="20% - Accent5 3 6" xfId="16649"/>
    <cellStyle name="20% - Accent5 3 6 2" xfId="16650"/>
    <cellStyle name="20% - Accent5 3 6 2 2" xfId="16651"/>
    <cellStyle name="20% - Accent5 3 6 3" xfId="16652"/>
    <cellStyle name="20% - Accent5 3 7" xfId="16653"/>
    <cellStyle name="20% - Accent5 3 7 2" xfId="16654"/>
    <cellStyle name="20% - Accent5 3 7 2 2" xfId="16655"/>
    <cellStyle name="20% - Accent5 3 7 3" xfId="16656"/>
    <cellStyle name="20% - Accent5 3 8" xfId="16657"/>
    <cellStyle name="20% - Accent5 3 8 2" xfId="16658"/>
    <cellStyle name="20% - Accent5 3 8 2 2" xfId="16659"/>
    <cellStyle name="20% - Accent5 3 8 3" xfId="16660"/>
    <cellStyle name="20% - Accent5 3 9" xfId="16661"/>
    <cellStyle name="20% - Accent5 3 9 2" xfId="16662"/>
    <cellStyle name="20% - Accent5 30" xfId="16663"/>
    <cellStyle name="20% - Accent5 30 2" xfId="16664"/>
    <cellStyle name="20% - Accent5 30 2 2" xfId="16665"/>
    <cellStyle name="20% - Accent5 30 3" xfId="16666"/>
    <cellStyle name="20% - Accent5 30 3 2" xfId="16667"/>
    <cellStyle name="20% - Accent5 30 4" xfId="16668"/>
    <cellStyle name="20% - Accent5 30 5" xfId="16669"/>
    <cellStyle name="20% - Accent5 31" xfId="16670"/>
    <cellStyle name="20% - Accent5 31 2" xfId="16671"/>
    <cellStyle name="20% - Accent5 31 2 2" xfId="16672"/>
    <cellStyle name="20% - Accent5 31 3" xfId="16673"/>
    <cellStyle name="20% - Accent5 31 3 2" xfId="16674"/>
    <cellStyle name="20% - Accent5 31 4" xfId="16675"/>
    <cellStyle name="20% - Accent5 31 5" xfId="16676"/>
    <cellStyle name="20% - Accent5 32" xfId="16677"/>
    <cellStyle name="20% - Accent5 32 2" xfId="16678"/>
    <cellStyle name="20% - Accent5 32 2 2" xfId="16679"/>
    <cellStyle name="20% - Accent5 32 3" xfId="16680"/>
    <cellStyle name="20% - Accent5 32 3 2" xfId="16681"/>
    <cellStyle name="20% - Accent5 32 4" xfId="16682"/>
    <cellStyle name="20% - Accent5 32 5" xfId="16683"/>
    <cellStyle name="20% - Accent5 33" xfId="16684"/>
    <cellStyle name="20% - Accent5 33 2" xfId="16685"/>
    <cellStyle name="20% - Accent5 33 2 2" xfId="16686"/>
    <cellStyle name="20% - Accent5 33 3" xfId="16687"/>
    <cellStyle name="20% - Accent5 33 3 2" xfId="16688"/>
    <cellStyle name="20% - Accent5 33 4" xfId="16689"/>
    <cellStyle name="20% - Accent5 33 5" xfId="16690"/>
    <cellStyle name="20% - Accent5 34" xfId="16691"/>
    <cellStyle name="20% - Accent5 34 2" xfId="16692"/>
    <cellStyle name="20% - Accent5 34 2 2" xfId="16693"/>
    <cellStyle name="20% - Accent5 34 3" xfId="16694"/>
    <cellStyle name="20% - Accent5 34 3 2" xfId="16695"/>
    <cellStyle name="20% - Accent5 34 4" xfId="16696"/>
    <cellStyle name="20% - Accent5 34 5" xfId="16697"/>
    <cellStyle name="20% - Accent5 35" xfId="16698"/>
    <cellStyle name="20% - Accent5 35 2" xfId="16699"/>
    <cellStyle name="20% - Accent5 35 2 2" xfId="16700"/>
    <cellStyle name="20% - Accent5 35 3" xfId="16701"/>
    <cellStyle name="20% - Accent5 35 3 2" xfId="16702"/>
    <cellStyle name="20% - Accent5 35 4" xfId="16703"/>
    <cellStyle name="20% - Accent5 35 5" xfId="16704"/>
    <cellStyle name="20% - Accent5 36" xfId="16705"/>
    <cellStyle name="20% - Accent5 36 2" xfId="16706"/>
    <cellStyle name="20% - Accent5 36 2 2" xfId="16707"/>
    <cellStyle name="20% - Accent5 36 3" xfId="16708"/>
    <cellStyle name="20% - Accent5 36 3 2" xfId="16709"/>
    <cellStyle name="20% - Accent5 36 4" xfId="16710"/>
    <cellStyle name="20% - Accent5 36 5" xfId="16711"/>
    <cellStyle name="20% - Accent5 37" xfId="16712"/>
    <cellStyle name="20% - Accent5 37 2" xfId="16713"/>
    <cellStyle name="20% - Accent5 37 2 2" xfId="16714"/>
    <cellStyle name="20% - Accent5 37 3" xfId="16715"/>
    <cellStyle name="20% - Accent5 37 3 2" xfId="16716"/>
    <cellStyle name="20% - Accent5 37 4" xfId="16717"/>
    <cellStyle name="20% - Accent5 37 5" xfId="16718"/>
    <cellStyle name="20% - Accent5 38" xfId="16719"/>
    <cellStyle name="20% - Accent5 38 2" xfId="16720"/>
    <cellStyle name="20% - Accent5 38 2 2" xfId="16721"/>
    <cellStyle name="20% - Accent5 38 3" xfId="16722"/>
    <cellStyle name="20% - Accent5 38 3 2" xfId="16723"/>
    <cellStyle name="20% - Accent5 38 4" xfId="16724"/>
    <cellStyle name="20% - Accent5 38 5" xfId="16725"/>
    <cellStyle name="20% - Accent5 39" xfId="16726"/>
    <cellStyle name="20% - Accent5 39 2" xfId="16727"/>
    <cellStyle name="20% - Accent5 39 2 2" xfId="16728"/>
    <cellStyle name="20% - Accent5 39 3" xfId="16729"/>
    <cellStyle name="20% - Accent5 39 3 2" xfId="16730"/>
    <cellStyle name="20% - Accent5 39 4" xfId="16731"/>
    <cellStyle name="20% - Accent5 39 5" xfId="16732"/>
    <cellStyle name="20% - Accent5 4" xfId="90"/>
    <cellStyle name="20% - Accent5 4 10" xfId="16734"/>
    <cellStyle name="20% - Accent5 4 10 2" xfId="16735"/>
    <cellStyle name="20% - Accent5 4 11" xfId="16736"/>
    <cellStyle name="20% - Accent5 4 12" xfId="16733"/>
    <cellStyle name="20% - Accent5 4 2" xfId="179"/>
    <cellStyle name="20% - Accent5 4 2 10" xfId="16737"/>
    <cellStyle name="20% - Accent5 4 2 2" xfId="355"/>
    <cellStyle name="20% - Accent5 4 2 2 2" xfId="16739"/>
    <cellStyle name="20% - Accent5 4 2 2 2 2" xfId="16740"/>
    <cellStyle name="20% - Accent5 4 2 2 2 2 2" xfId="16741"/>
    <cellStyle name="20% - Accent5 4 2 2 2 2 2 2" xfId="16742"/>
    <cellStyle name="20% - Accent5 4 2 2 2 2 2 2 2" xfId="16743"/>
    <cellStyle name="20% - Accent5 4 2 2 2 2 2 3" xfId="16744"/>
    <cellStyle name="20% - Accent5 4 2 2 2 2 3" xfId="16745"/>
    <cellStyle name="20% - Accent5 4 2 2 2 2 3 2" xfId="16746"/>
    <cellStyle name="20% - Accent5 4 2 2 2 2 3 2 2" xfId="16747"/>
    <cellStyle name="20% - Accent5 4 2 2 2 2 3 3" xfId="16748"/>
    <cellStyle name="20% - Accent5 4 2 2 2 2 4" xfId="16749"/>
    <cellStyle name="20% - Accent5 4 2 2 2 2 4 2" xfId="16750"/>
    <cellStyle name="20% - Accent5 4 2 2 2 2 5" xfId="16751"/>
    <cellStyle name="20% - Accent5 4 2 2 2 3" xfId="16752"/>
    <cellStyle name="20% - Accent5 4 2 2 2 3 2" xfId="16753"/>
    <cellStyle name="20% - Accent5 4 2 2 2 3 2 2" xfId="16754"/>
    <cellStyle name="20% - Accent5 4 2 2 2 3 3" xfId="16755"/>
    <cellStyle name="20% - Accent5 4 2 2 2 4" xfId="16756"/>
    <cellStyle name="20% - Accent5 4 2 2 2 4 2" xfId="16757"/>
    <cellStyle name="20% - Accent5 4 2 2 2 4 2 2" xfId="16758"/>
    <cellStyle name="20% - Accent5 4 2 2 2 4 3" xfId="16759"/>
    <cellStyle name="20% - Accent5 4 2 2 2 5" xfId="16760"/>
    <cellStyle name="20% - Accent5 4 2 2 2 5 2" xfId="16761"/>
    <cellStyle name="20% - Accent5 4 2 2 2 6" xfId="16762"/>
    <cellStyle name="20% - Accent5 4 2 2 3" xfId="16763"/>
    <cellStyle name="20% - Accent5 4 2 2 3 2" xfId="16764"/>
    <cellStyle name="20% - Accent5 4 2 2 3 2 2" xfId="16765"/>
    <cellStyle name="20% - Accent5 4 2 2 3 2 2 2" xfId="16766"/>
    <cellStyle name="20% - Accent5 4 2 2 3 2 3" xfId="16767"/>
    <cellStyle name="20% - Accent5 4 2 2 3 3" xfId="16768"/>
    <cellStyle name="20% - Accent5 4 2 2 3 3 2" xfId="16769"/>
    <cellStyle name="20% - Accent5 4 2 2 3 3 2 2" xfId="16770"/>
    <cellStyle name="20% - Accent5 4 2 2 3 3 3" xfId="16771"/>
    <cellStyle name="20% - Accent5 4 2 2 3 4" xfId="16772"/>
    <cellStyle name="20% - Accent5 4 2 2 3 4 2" xfId="16773"/>
    <cellStyle name="20% - Accent5 4 2 2 3 5" xfId="16774"/>
    <cellStyle name="20% - Accent5 4 2 2 4" xfId="16775"/>
    <cellStyle name="20% - Accent5 4 2 2 4 2" xfId="16776"/>
    <cellStyle name="20% - Accent5 4 2 2 4 2 2" xfId="16777"/>
    <cellStyle name="20% - Accent5 4 2 2 4 3" xfId="16778"/>
    <cellStyle name="20% - Accent5 4 2 2 5" xfId="16779"/>
    <cellStyle name="20% - Accent5 4 2 2 5 2" xfId="16780"/>
    <cellStyle name="20% - Accent5 4 2 2 5 2 2" xfId="16781"/>
    <cellStyle name="20% - Accent5 4 2 2 5 3" xfId="16782"/>
    <cellStyle name="20% - Accent5 4 2 2 6" xfId="16783"/>
    <cellStyle name="20% - Accent5 4 2 2 6 2" xfId="16784"/>
    <cellStyle name="20% - Accent5 4 2 2 6 2 2" xfId="16785"/>
    <cellStyle name="20% - Accent5 4 2 2 6 3" xfId="16786"/>
    <cellStyle name="20% - Accent5 4 2 2 7" xfId="16787"/>
    <cellStyle name="20% - Accent5 4 2 2 7 2" xfId="16788"/>
    <cellStyle name="20% - Accent5 4 2 2 8" xfId="16789"/>
    <cellStyle name="20% - Accent5 4 2 2 9" xfId="16738"/>
    <cellStyle name="20% - Accent5 4 2 3" xfId="16790"/>
    <cellStyle name="20% - Accent5 4 2 3 2" xfId="16791"/>
    <cellStyle name="20% - Accent5 4 2 3 2 2" xfId="16792"/>
    <cellStyle name="20% - Accent5 4 2 3 2 2 2" xfId="16793"/>
    <cellStyle name="20% - Accent5 4 2 3 2 2 2 2" xfId="16794"/>
    <cellStyle name="20% - Accent5 4 2 3 2 2 3" xfId="16795"/>
    <cellStyle name="20% - Accent5 4 2 3 2 3" xfId="16796"/>
    <cellStyle name="20% - Accent5 4 2 3 2 3 2" xfId="16797"/>
    <cellStyle name="20% - Accent5 4 2 3 2 3 2 2" xfId="16798"/>
    <cellStyle name="20% - Accent5 4 2 3 2 3 3" xfId="16799"/>
    <cellStyle name="20% - Accent5 4 2 3 2 4" xfId="16800"/>
    <cellStyle name="20% - Accent5 4 2 3 2 4 2" xfId="16801"/>
    <cellStyle name="20% - Accent5 4 2 3 2 5" xfId="16802"/>
    <cellStyle name="20% - Accent5 4 2 3 3" xfId="16803"/>
    <cellStyle name="20% - Accent5 4 2 3 3 2" xfId="16804"/>
    <cellStyle name="20% - Accent5 4 2 3 3 2 2" xfId="16805"/>
    <cellStyle name="20% - Accent5 4 2 3 3 3" xfId="16806"/>
    <cellStyle name="20% - Accent5 4 2 3 4" xfId="16807"/>
    <cellStyle name="20% - Accent5 4 2 3 4 2" xfId="16808"/>
    <cellStyle name="20% - Accent5 4 2 3 4 2 2" xfId="16809"/>
    <cellStyle name="20% - Accent5 4 2 3 4 3" xfId="16810"/>
    <cellStyle name="20% - Accent5 4 2 3 5" xfId="16811"/>
    <cellStyle name="20% - Accent5 4 2 3 5 2" xfId="16812"/>
    <cellStyle name="20% - Accent5 4 2 3 6" xfId="16813"/>
    <cellStyle name="20% - Accent5 4 2 4" xfId="16814"/>
    <cellStyle name="20% - Accent5 4 2 4 2" xfId="16815"/>
    <cellStyle name="20% - Accent5 4 2 4 2 2" xfId="16816"/>
    <cellStyle name="20% - Accent5 4 2 4 2 2 2" xfId="16817"/>
    <cellStyle name="20% - Accent5 4 2 4 2 3" xfId="16818"/>
    <cellStyle name="20% - Accent5 4 2 4 3" xfId="16819"/>
    <cellStyle name="20% - Accent5 4 2 4 3 2" xfId="16820"/>
    <cellStyle name="20% - Accent5 4 2 4 3 2 2" xfId="16821"/>
    <cellStyle name="20% - Accent5 4 2 4 3 3" xfId="16822"/>
    <cellStyle name="20% - Accent5 4 2 4 4" xfId="16823"/>
    <cellStyle name="20% - Accent5 4 2 4 4 2" xfId="16824"/>
    <cellStyle name="20% - Accent5 4 2 4 5" xfId="16825"/>
    <cellStyle name="20% - Accent5 4 2 5" xfId="16826"/>
    <cellStyle name="20% - Accent5 4 2 5 2" xfId="16827"/>
    <cellStyle name="20% - Accent5 4 2 5 2 2" xfId="16828"/>
    <cellStyle name="20% - Accent5 4 2 5 3" xfId="16829"/>
    <cellStyle name="20% - Accent5 4 2 6" xfId="16830"/>
    <cellStyle name="20% - Accent5 4 2 6 2" xfId="16831"/>
    <cellStyle name="20% - Accent5 4 2 6 2 2" xfId="16832"/>
    <cellStyle name="20% - Accent5 4 2 6 3" xfId="16833"/>
    <cellStyle name="20% - Accent5 4 2 7" xfId="16834"/>
    <cellStyle name="20% - Accent5 4 2 7 2" xfId="16835"/>
    <cellStyle name="20% - Accent5 4 2 7 2 2" xfId="16836"/>
    <cellStyle name="20% - Accent5 4 2 7 3" xfId="16837"/>
    <cellStyle name="20% - Accent5 4 2 8" xfId="16838"/>
    <cellStyle name="20% - Accent5 4 2 8 2" xfId="16839"/>
    <cellStyle name="20% - Accent5 4 2 9" xfId="16840"/>
    <cellStyle name="20% - Accent5 4 3" xfId="267"/>
    <cellStyle name="20% - Accent5 4 3 2" xfId="16842"/>
    <cellStyle name="20% - Accent5 4 3 2 2" xfId="16843"/>
    <cellStyle name="20% - Accent5 4 3 2 2 2" xfId="16844"/>
    <cellStyle name="20% - Accent5 4 3 2 2 2 2" xfId="16845"/>
    <cellStyle name="20% - Accent5 4 3 2 2 2 2 2" xfId="16846"/>
    <cellStyle name="20% - Accent5 4 3 2 2 2 3" xfId="16847"/>
    <cellStyle name="20% - Accent5 4 3 2 2 3" xfId="16848"/>
    <cellStyle name="20% - Accent5 4 3 2 2 3 2" xfId="16849"/>
    <cellStyle name="20% - Accent5 4 3 2 2 3 2 2" xfId="16850"/>
    <cellStyle name="20% - Accent5 4 3 2 2 3 3" xfId="16851"/>
    <cellStyle name="20% - Accent5 4 3 2 2 4" xfId="16852"/>
    <cellStyle name="20% - Accent5 4 3 2 2 4 2" xfId="16853"/>
    <cellStyle name="20% - Accent5 4 3 2 2 5" xfId="16854"/>
    <cellStyle name="20% - Accent5 4 3 2 3" xfId="16855"/>
    <cellStyle name="20% - Accent5 4 3 2 3 2" xfId="16856"/>
    <cellStyle name="20% - Accent5 4 3 2 3 2 2" xfId="16857"/>
    <cellStyle name="20% - Accent5 4 3 2 3 3" xfId="16858"/>
    <cellStyle name="20% - Accent5 4 3 2 4" xfId="16859"/>
    <cellStyle name="20% - Accent5 4 3 2 4 2" xfId="16860"/>
    <cellStyle name="20% - Accent5 4 3 2 4 2 2" xfId="16861"/>
    <cellStyle name="20% - Accent5 4 3 2 4 3" xfId="16862"/>
    <cellStyle name="20% - Accent5 4 3 2 5" xfId="16863"/>
    <cellStyle name="20% - Accent5 4 3 2 5 2" xfId="16864"/>
    <cellStyle name="20% - Accent5 4 3 2 6" xfId="16865"/>
    <cellStyle name="20% - Accent5 4 3 3" xfId="16866"/>
    <cellStyle name="20% - Accent5 4 3 3 2" xfId="16867"/>
    <cellStyle name="20% - Accent5 4 3 3 2 2" xfId="16868"/>
    <cellStyle name="20% - Accent5 4 3 3 2 2 2" xfId="16869"/>
    <cellStyle name="20% - Accent5 4 3 3 2 3" xfId="16870"/>
    <cellStyle name="20% - Accent5 4 3 3 3" xfId="16871"/>
    <cellStyle name="20% - Accent5 4 3 3 3 2" xfId="16872"/>
    <cellStyle name="20% - Accent5 4 3 3 3 2 2" xfId="16873"/>
    <cellStyle name="20% - Accent5 4 3 3 3 3" xfId="16874"/>
    <cellStyle name="20% - Accent5 4 3 3 4" xfId="16875"/>
    <cellStyle name="20% - Accent5 4 3 3 4 2" xfId="16876"/>
    <cellStyle name="20% - Accent5 4 3 3 5" xfId="16877"/>
    <cellStyle name="20% - Accent5 4 3 4" xfId="16878"/>
    <cellStyle name="20% - Accent5 4 3 4 2" xfId="16879"/>
    <cellStyle name="20% - Accent5 4 3 4 2 2" xfId="16880"/>
    <cellStyle name="20% - Accent5 4 3 4 3" xfId="16881"/>
    <cellStyle name="20% - Accent5 4 3 5" xfId="16882"/>
    <cellStyle name="20% - Accent5 4 3 5 2" xfId="16883"/>
    <cellStyle name="20% - Accent5 4 3 5 2 2" xfId="16884"/>
    <cellStyle name="20% - Accent5 4 3 5 3" xfId="16885"/>
    <cellStyle name="20% - Accent5 4 3 6" xfId="16886"/>
    <cellStyle name="20% - Accent5 4 3 6 2" xfId="16887"/>
    <cellStyle name="20% - Accent5 4 3 6 2 2" xfId="16888"/>
    <cellStyle name="20% - Accent5 4 3 6 3" xfId="16889"/>
    <cellStyle name="20% - Accent5 4 3 7" xfId="16890"/>
    <cellStyle name="20% - Accent5 4 3 7 2" xfId="16891"/>
    <cellStyle name="20% - Accent5 4 3 8" xfId="16892"/>
    <cellStyle name="20% - Accent5 4 3 9" xfId="16841"/>
    <cellStyle name="20% - Accent5 4 4" xfId="16893"/>
    <cellStyle name="20% - Accent5 4 4 2" xfId="16894"/>
    <cellStyle name="20% - Accent5 4 4 2 2" xfId="16895"/>
    <cellStyle name="20% - Accent5 4 4 2 2 2" xfId="16896"/>
    <cellStyle name="20% - Accent5 4 4 2 2 2 2" xfId="16897"/>
    <cellStyle name="20% - Accent5 4 4 2 2 3" xfId="16898"/>
    <cellStyle name="20% - Accent5 4 4 2 3" xfId="16899"/>
    <cellStyle name="20% - Accent5 4 4 2 3 2" xfId="16900"/>
    <cellStyle name="20% - Accent5 4 4 2 3 2 2" xfId="16901"/>
    <cellStyle name="20% - Accent5 4 4 2 3 3" xfId="16902"/>
    <cellStyle name="20% - Accent5 4 4 2 4" xfId="16903"/>
    <cellStyle name="20% - Accent5 4 4 2 4 2" xfId="16904"/>
    <cellStyle name="20% - Accent5 4 4 2 5" xfId="16905"/>
    <cellStyle name="20% - Accent5 4 4 3" xfId="16906"/>
    <cellStyle name="20% - Accent5 4 4 3 2" xfId="16907"/>
    <cellStyle name="20% - Accent5 4 4 3 2 2" xfId="16908"/>
    <cellStyle name="20% - Accent5 4 4 3 3" xfId="16909"/>
    <cellStyle name="20% - Accent5 4 4 4" xfId="16910"/>
    <cellStyle name="20% - Accent5 4 4 4 2" xfId="16911"/>
    <cellStyle name="20% - Accent5 4 4 4 2 2" xfId="16912"/>
    <cellStyle name="20% - Accent5 4 4 4 3" xfId="16913"/>
    <cellStyle name="20% - Accent5 4 4 5" xfId="16914"/>
    <cellStyle name="20% - Accent5 4 4 5 2" xfId="16915"/>
    <cellStyle name="20% - Accent5 4 4 6" xfId="16916"/>
    <cellStyle name="20% - Accent5 4 5" xfId="16917"/>
    <cellStyle name="20% - Accent5 4 5 2" xfId="16918"/>
    <cellStyle name="20% - Accent5 4 5 2 2" xfId="16919"/>
    <cellStyle name="20% - Accent5 4 5 2 2 2" xfId="16920"/>
    <cellStyle name="20% - Accent5 4 5 2 3" xfId="16921"/>
    <cellStyle name="20% - Accent5 4 5 3" xfId="16922"/>
    <cellStyle name="20% - Accent5 4 5 3 2" xfId="16923"/>
    <cellStyle name="20% - Accent5 4 5 3 2 2" xfId="16924"/>
    <cellStyle name="20% - Accent5 4 5 3 3" xfId="16925"/>
    <cellStyle name="20% - Accent5 4 5 4" xfId="16926"/>
    <cellStyle name="20% - Accent5 4 5 4 2" xfId="16927"/>
    <cellStyle name="20% - Accent5 4 5 5" xfId="16928"/>
    <cellStyle name="20% - Accent5 4 6" xfId="16929"/>
    <cellStyle name="20% - Accent5 4 6 2" xfId="16930"/>
    <cellStyle name="20% - Accent5 4 6 2 2" xfId="16931"/>
    <cellStyle name="20% - Accent5 4 6 3" xfId="16932"/>
    <cellStyle name="20% - Accent5 4 7" xfId="16933"/>
    <cellStyle name="20% - Accent5 4 7 2" xfId="16934"/>
    <cellStyle name="20% - Accent5 4 7 2 2" xfId="16935"/>
    <cellStyle name="20% - Accent5 4 7 3" xfId="16936"/>
    <cellStyle name="20% - Accent5 4 8" xfId="16937"/>
    <cellStyle name="20% - Accent5 4 8 2" xfId="16938"/>
    <cellStyle name="20% - Accent5 4 8 2 2" xfId="16939"/>
    <cellStyle name="20% - Accent5 4 8 3" xfId="16940"/>
    <cellStyle name="20% - Accent5 4 9" xfId="16941"/>
    <cellStyle name="20% - Accent5 4 9 2" xfId="16942"/>
    <cellStyle name="20% - Accent5 40" xfId="16943"/>
    <cellStyle name="20% - Accent5 40 2" xfId="16944"/>
    <cellStyle name="20% - Accent5 40 2 2" xfId="16945"/>
    <cellStyle name="20% - Accent5 40 3" xfId="16946"/>
    <cellStyle name="20% - Accent5 40 3 2" xfId="16947"/>
    <cellStyle name="20% - Accent5 40 4" xfId="16948"/>
    <cellStyle name="20% - Accent5 40 5" xfId="16949"/>
    <cellStyle name="20% - Accent5 41" xfId="16950"/>
    <cellStyle name="20% - Accent5 41 2" xfId="16951"/>
    <cellStyle name="20% - Accent5 41 2 2" xfId="16952"/>
    <cellStyle name="20% - Accent5 41 3" xfId="16953"/>
    <cellStyle name="20% - Accent5 41 3 2" xfId="16954"/>
    <cellStyle name="20% - Accent5 41 4" xfId="16955"/>
    <cellStyle name="20% - Accent5 41 5" xfId="16956"/>
    <cellStyle name="20% - Accent5 42" xfId="16957"/>
    <cellStyle name="20% - Accent5 42 2" xfId="16958"/>
    <cellStyle name="20% - Accent5 42 2 2" xfId="16959"/>
    <cellStyle name="20% - Accent5 42 3" xfId="16960"/>
    <cellStyle name="20% - Accent5 42 3 2" xfId="16961"/>
    <cellStyle name="20% - Accent5 42 4" xfId="16962"/>
    <cellStyle name="20% - Accent5 42 5" xfId="16963"/>
    <cellStyle name="20% - Accent5 43" xfId="16964"/>
    <cellStyle name="20% - Accent5 43 2" xfId="16965"/>
    <cellStyle name="20% - Accent5 43 2 2" xfId="16966"/>
    <cellStyle name="20% - Accent5 43 3" xfId="16967"/>
    <cellStyle name="20% - Accent5 43 3 2" xfId="16968"/>
    <cellStyle name="20% - Accent5 43 4" xfId="16969"/>
    <cellStyle name="20% - Accent5 44" xfId="16970"/>
    <cellStyle name="20% - Accent5 44 2" xfId="16971"/>
    <cellStyle name="20% - Accent5 44 2 2" xfId="16972"/>
    <cellStyle name="20% - Accent5 44 3" xfId="16973"/>
    <cellStyle name="20% - Accent5 44 3 2" xfId="16974"/>
    <cellStyle name="20% - Accent5 44 4" xfId="16975"/>
    <cellStyle name="20% - Accent5 45" xfId="16976"/>
    <cellStyle name="20% - Accent5 45 2" xfId="16977"/>
    <cellStyle name="20% - Accent5 45 2 2" xfId="16978"/>
    <cellStyle name="20% - Accent5 45 3" xfId="16979"/>
    <cellStyle name="20% - Accent5 45 3 2" xfId="16980"/>
    <cellStyle name="20% - Accent5 45 4" xfId="16981"/>
    <cellStyle name="20% - Accent5 46" xfId="16982"/>
    <cellStyle name="20% - Accent5 46 2" xfId="16983"/>
    <cellStyle name="20% - Accent5 46 2 2" xfId="16984"/>
    <cellStyle name="20% - Accent5 46 3" xfId="16985"/>
    <cellStyle name="20% - Accent5 46 3 2" xfId="16986"/>
    <cellStyle name="20% - Accent5 46 4" xfId="16987"/>
    <cellStyle name="20% - Accent5 47" xfId="16988"/>
    <cellStyle name="20% - Accent5 47 2" xfId="16989"/>
    <cellStyle name="20% - Accent5 47 2 2" xfId="16990"/>
    <cellStyle name="20% - Accent5 47 3" xfId="16991"/>
    <cellStyle name="20% - Accent5 47 3 2" xfId="16992"/>
    <cellStyle name="20% - Accent5 47 4" xfId="16993"/>
    <cellStyle name="20% - Accent5 48" xfId="16994"/>
    <cellStyle name="20% - Accent5 48 2" xfId="16995"/>
    <cellStyle name="20% - Accent5 48 2 2" xfId="16996"/>
    <cellStyle name="20% - Accent5 48 3" xfId="16997"/>
    <cellStyle name="20% - Accent5 48 3 2" xfId="16998"/>
    <cellStyle name="20% - Accent5 48 4" xfId="16999"/>
    <cellStyle name="20% - Accent5 49" xfId="17000"/>
    <cellStyle name="20% - Accent5 49 2" xfId="17001"/>
    <cellStyle name="20% - Accent5 49 2 2" xfId="17002"/>
    <cellStyle name="20% - Accent5 49 3" xfId="17003"/>
    <cellStyle name="20% - Accent5 49 3 2" xfId="17004"/>
    <cellStyle name="20% - Accent5 49 4" xfId="17005"/>
    <cellStyle name="20% - Accent5 5" xfId="135"/>
    <cellStyle name="20% - Accent5 5 10" xfId="17007"/>
    <cellStyle name="20% - Accent5 5 10 2" xfId="17008"/>
    <cellStyle name="20% - Accent5 5 11" xfId="17009"/>
    <cellStyle name="20% - Accent5 5 12" xfId="17006"/>
    <cellStyle name="20% - Accent5 5 2" xfId="311"/>
    <cellStyle name="20% - Accent5 5 2 10" xfId="17010"/>
    <cellStyle name="20% - Accent5 5 2 2" xfId="17011"/>
    <cellStyle name="20% - Accent5 5 2 2 2" xfId="17012"/>
    <cellStyle name="20% - Accent5 5 2 2 2 2" xfId="17013"/>
    <cellStyle name="20% - Accent5 5 2 2 2 2 2" xfId="17014"/>
    <cellStyle name="20% - Accent5 5 2 2 2 2 2 2" xfId="17015"/>
    <cellStyle name="20% - Accent5 5 2 2 2 2 2 2 2" xfId="17016"/>
    <cellStyle name="20% - Accent5 5 2 2 2 2 2 3" xfId="17017"/>
    <cellStyle name="20% - Accent5 5 2 2 2 2 3" xfId="17018"/>
    <cellStyle name="20% - Accent5 5 2 2 2 2 3 2" xfId="17019"/>
    <cellStyle name="20% - Accent5 5 2 2 2 2 3 2 2" xfId="17020"/>
    <cellStyle name="20% - Accent5 5 2 2 2 2 3 3" xfId="17021"/>
    <cellStyle name="20% - Accent5 5 2 2 2 2 4" xfId="17022"/>
    <cellStyle name="20% - Accent5 5 2 2 2 2 4 2" xfId="17023"/>
    <cellStyle name="20% - Accent5 5 2 2 2 2 5" xfId="17024"/>
    <cellStyle name="20% - Accent5 5 2 2 2 3" xfId="17025"/>
    <cellStyle name="20% - Accent5 5 2 2 2 3 2" xfId="17026"/>
    <cellStyle name="20% - Accent5 5 2 2 2 3 2 2" xfId="17027"/>
    <cellStyle name="20% - Accent5 5 2 2 2 3 3" xfId="17028"/>
    <cellStyle name="20% - Accent5 5 2 2 2 4" xfId="17029"/>
    <cellStyle name="20% - Accent5 5 2 2 2 4 2" xfId="17030"/>
    <cellStyle name="20% - Accent5 5 2 2 2 4 2 2" xfId="17031"/>
    <cellStyle name="20% - Accent5 5 2 2 2 4 3" xfId="17032"/>
    <cellStyle name="20% - Accent5 5 2 2 2 5" xfId="17033"/>
    <cellStyle name="20% - Accent5 5 2 2 2 5 2" xfId="17034"/>
    <cellStyle name="20% - Accent5 5 2 2 2 6" xfId="17035"/>
    <cellStyle name="20% - Accent5 5 2 2 3" xfId="17036"/>
    <cellStyle name="20% - Accent5 5 2 2 3 2" xfId="17037"/>
    <cellStyle name="20% - Accent5 5 2 2 3 2 2" xfId="17038"/>
    <cellStyle name="20% - Accent5 5 2 2 3 2 2 2" xfId="17039"/>
    <cellStyle name="20% - Accent5 5 2 2 3 2 3" xfId="17040"/>
    <cellStyle name="20% - Accent5 5 2 2 3 3" xfId="17041"/>
    <cellStyle name="20% - Accent5 5 2 2 3 3 2" xfId="17042"/>
    <cellStyle name="20% - Accent5 5 2 2 3 3 2 2" xfId="17043"/>
    <cellStyle name="20% - Accent5 5 2 2 3 3 3" xfId="17044"/>
    <cellStyle name="20% - Accent5 5 2 2 3 4" xfId="17045"/>
    <cellStyle name="20% - Accent5 5 2 2 3 4 2" xfId="17046"/>
    <cellStyle name="20% - Accent5 5 2 2 3 5" xfId="17047"/>
    <cellStyle name="20% - Accent5 5 2 2 4" xfId="17048"/>
    <cellStyle name="20% - Accent5 5 2 2 4 2" xfId="17049"/>
    <cellStyle name="20% - Accent5 5 2 2 4 2 2" xfId="17050"/>
    <cellStyle name="20% - Accent5 5 2 2 4 3" xfId="17051"/>
    <cellStyle name="20% - Accent5 5 2 2 5" xfId="17052"/>
    <cellStyle name="20% - Accent5 5 2 2 5 2" xfId="17053"/>
    <cellStyle name="20% - Accent5 5 2 2 5 2 2" xfId="17054"/>
    <cellStyle name="20% - Accent5 5 2 2 5 3" xfId="17055"/>
    <cellStyle name="20% - Accent5 5 2 2 6" xfId="17056"/>
    <cellStyle name="20% - Accent5 5 2 2 6 2" xfId="17057"/>
    <cellStyle name="20% - Accent5 5 2 2 6 2 2" xfId="17058"/>
    <cellStyle name="20% - Accent5 5 2 2 6 3" xfId="17059"/>
    <cellStyle name="20% - Accent5 5 2 2 7" xfId="17060"/>
    <cellStyle name="20% - Accent5 5 2 2 7 2" xfId="17061"/>
    <cellStyle name="20% - Accent5 5 2 2 8" xfId="17062"/>
    <cellStyle name="20% - Accent5 5 2 3" xfId="17063"/>
    <cellStyle name="20% - Accent5 5 2 3 2" xfId="17064"/>
    <cellStyle name="20% - Accent5 5 2 3 2 2" xfId="17065"/>
    <cellStyle name="20% - Accent5 5 2 3 2 2 2" xfId="17066"/>
    <cellStyle name="20% - Accent5 5 2 3 2 2 2 2" xfId="17067"/>
    <cellStyle name="20% - Accent5 5 2 3 2 2 3" xfId="17068"/>
    <cellStyle name="20% - Accent5 5 2 3 2 3" xfId="17069"/>
    <cellStyle name="20% - Accent5 5 2 3 2 3 2" xfId="17070"/>
    <cellStyle name="20% - Accent5 5 2 3 2 3 2 2" xfId="17071"/>
    <cellStyle name="20% - Accent5 5 2 3 2 3 3" xfId="17072"/>
    <cellStyle name="20% - Accent5 5 2 3 2 4" xfId="17073"/>
    <cellStyle name="20% - Accent5 5 2 3 2 4 2" xfId="17074"/>
    <cellStyle name="20% - Accent5 5 2 3 2 5" xfId="17075"/>
    <cellStyle name="20% - Accent5 5 2 3 3" xfId="17076"/>
    <cellStyle name="20% - Accent5 5 2 3 3 2" xfId="17077"/>
    <cellStyle name="20% - Accent5 5 2 3 3 2 2" xfId="17078"/>
    <cellStyle name="20% - Accent5 5 2 3 3 3" xfId="17079"/>
    <cellStyle name="20% - Accent5 5 2 3 4" xfId="17080"/>
    <cellStyle name="20% - Accent5 5 2 3 4 2" xfId="17081"/>
    <cellStyle name="20% - Accent5 5 2 3 4 2 2" xfId="17082"/>
    <cellStyle name="20% - Accent5 5 2 3 4 3" xfId="17083"/>
    <cellStyle name="20% - Accent5 5 2 3 5" xfId="17084"/>
    <cellStyle name="20% - Accent5 5 2 3 5 2" xfId="17085"/>
    <cellStyle name="20% - Accent5 5 2 3 6" xfId="17086"/>
    <cellStyle name="20% - Accent5 5 2 4" xfId="17087"/>
    <cellStyle name="20% - Accent5 5 2 4 2" xfId="17088"/>
    <cellStyle name="20% - Accent5 5 2 4 2 2" xfId="17089"/>
    <cellStyle name="20% - Accent5 5 2 4 2 2 2" xfId="17090"/>
    <cellStyle name="20% - Accent5 5 2 4 2 3" xfId="17091"/>
    <cellStyle name="20% - Accent5 5 2 4 3" xfId="17092"/>
    <cellStyle name="20% - Accent5 5 2 4 3 2" xfId="17093"/>
    <cellStyle name="20% - Accent5 5 2 4 3 2 2" xfId="17094"/>
    <cellStyle name="20% - Accent5 5 2 4 3 3" xfId="17095"/>
    <cellStyle name="20% - Accent5 5 2 4 4" xfId="17096"/>
    <cellStyle name="20% - Accent5 5 2 4 4 2" xfId="17097"/>
    <cellStyle name="20% - Accent5 5 2 4 5" xfId="17098"/>
    <cellStyle name="20% - Accent5 5 2 5" xfId="17099"/>
    <cellStyle name="20% - Accent5 5 2 5 2" xfId="17100"/>
    <cellStyle name="20% - Accent5 5 2 5 2 2" xfId="17101"/>
    <cellStyle name="20% - Accent5 5 2 5 3" xfId="17102"/>
    <cellStyle name="20% - Accent5 5 2 6" xfId="17103"/>
    <cellStyle name="20% - Accent5 5 2 6 2" xfId="17104"/>
    <cellStyle name="20% - Accent5 5 2 6 2 2" xfId="17105"/>
    <cellStyle name="20% - Accent5 5 2 6 3" xfId="17106"/>
    <cellStyle name="20% - Accent5 5 2 7" xfId="17107"/>
    <cellStyle name="20% - Accent5 5 2 7 2" xfId="17108"/>
    <cellStyle name="20% - Accent5 5 2 7 2 2" xfId="17109"/>
    <cellStyle name="20% - Accent5 5 2 7 3" xfId="17110"/>
    <cellStyle name="20% - Accent5 5 2 8" xfId="17111"/>
    <cellStyle name="20% - Accent5 5 2 8 2" xfId="17112"/>
    <cellStyle name="20% - Accent5 5 2 9" xfId="17113"/>
    <cellStyle name="20% - Accent5 5 3" xfId="17114"/>
    <cellStyle name="20% - Accent5 5 3 2" xfId="17115"/>
    <cellStyle name="20% - Accent5 5 3 2 2" xfId="17116"/>
    <cellStyle name="20% - Accent5 5 3 2 2 2" xfId="17117"/>
    <cellStyle name="20% - Accent5 5 3 2 2 2 2" xfId="17118"/>
    <cellStyle name="20% - Accent5 5 3 2 2 2 2 2" xfId="17119"/>
    <cellStyle name="20% - Accent5 5 3 2 2 2 3" xfId="17120"/>
    <cellStyle name="20% - Accent5 5 3 2 2 3" xfId="17121"/>
    <cellStyle name="20% - Accent5 5 3 2 2 3 2" xfId="17122"/>
    <cellStyle name="20% - Accent5 5 3 2 2 3 2 2" xfId="17123"/>
    <cellStyle name="20% - Accent5 5 3 2 2 3 3" xfId="17124"/>
    <cellStyle name="20% - Accent5 5 3 2 2 4" xfId="17125"/>
    <cellStyle name="20% - Accent5 5 3 2 2 4 2" xfId="17126"/>
    <cellStyle name="20% - Accent5 5 3 2 2 5" xfId="17127"/>
    <cellStyle name="20% - Accent5 5 3 2 3" xfId="17128"/>
    <cellStyle name="20% - Accent5 5 3 2 3 2" xfId="17129"/>
    <cellStyle name="20% - Accent5 5 3 2 3 2 2" xfId="17130"/>
    <cellStyle name="20% - Accent5 5 3 2 3 3" xfId="17131"/>
    <cellStyle name="20% - Accent5 5 3 2 4" xfId="17132"/>
    <cellStyle name="20% - Accent5 5 3 2 4 2" xfId="17133"/>
    <cellStyle name="20% - Accent5 5 3 2 4 2 2" xfId="17134"/>
    <cellStyle name="20% - Accent5 5 3 2 4 3" xfId="17135"/>
    <cellStyle name="20% - Accent5 5 3 2 5" xfId="17136"/>
    <cellStyle name="20% - Accent5 5 3 2 5 2" xfId="17137"/>
    <cellStyle name="20% - Accent5 5 3 2 6" xfId="17138"/>
    <cellStyle name="20% - Accent5 5 3 3" xfId="17139"/>
    <cellStyle name="20% - Accent5 5 3 3 2" xfId="17140"/>
    <cellStyle name="20% - Accent5 5 3 3 2 2" xfId="17141"/>
    <cellStyle name="20% - Accent5 5 3 3 2 2 2" xfId="17142"/>
    <cellStyle name="20% - Accent5 5 3 3 2 3" xfId="17143"/>
    <cellStyle name="20% - Accent5 5 3 3 3" xfId="17144"/>
    <cellStyle name="20% - Accent5 5 3 3 3 2" xfId="17145"/>
    <cellStyle name="20% - Accent5 5 3 3 3 2 2" xfId="17146"/>
    <cellStyle name="20% - Accent5 5 3 3 3 3" xfId="17147"/>
    <cellStyle name="20% - Accent5 5 3 3 4" xfId="17148"/>
    <cellStyle name="20% - Accent5 5 3 3 4 2" xfId="17149"/>
    <cellStyle name="20% - Accent5 5 3 3 5" xfId="17150"/>
    <cellStyle name="20% - Accent5 5 3 4" xfId="17151"/>
    <cellStyle name="20% - Accent5 5 3 4 2" xfId="17152"/>
    <cellStyle name="20% - Accent5 5 3 4 2 2" xfId="17153"/>
    <cellStyle name="20% - Accent5 5 3 4 3" xfId="17154"/>
    <cellStyle name="20% - Accent5 5 3 5" xfId="17155"/>
    <cellStyle name="20% - Accent5 5 3 5 2" xfId="17156"/>
    <cellStyle name="20% - Accent5 5 3 5 2 2" xfId="17157"/>
    <cellStyle name="20% - Accent5 5 3 5 3" xfId="17158"/>
    <cellStyle name="20% - Accent5 5 3 6" xfId="17159"/>
    <cellStyle name="20% - Accent5 5 3 6 2" xfId="17160"/>
    <cellStyle name="20% - Accent5 5 3 6 2 2" xfId="17161"/>
    <cellStyle name="20% - Accent5 5 3 6 3" xfId="17162"/>
    <cellStyle name="20% - Accent5 5 3 7" xfId="17163"/>
    <cellStyle name="20% - Accent5 5 3 7 2" xfId="17164"/>
    <cellStyle name="20% - Accent5 5 3 8" xfId="17165"/>
    <cellStyle name="20% - Accent5 5 4" xfId="17166"/>
    <cellStyle name="20% - Accent5 5 4 2" xfId="17167"/>
    <cellStyle name="20% - Accent5 5 4 2 2" xfId="17168"/>
    <cellStyle name="20% - Accent5 5 4 2 2 2" xfId="17169"/>
    <cellStyle name="20% - Accent5 5 4 2 2 2 2" xfId="17170"/>
    <cellStyle name="20% - Accent5 5 4 2 2 3" xfId="17171"/>
    <cellStyle name="20% - Accent5 5 4 2 3" xfId="17172"/>
    <cellStyle name="20% - Accent5 5 4 2 3 2" xfId="17173"/>
    <cellStyle name="20% - Accent5 5 4 2 3 2 2" xfId="17174"/>
    <cellStyle name="20% - Accent5 5 4 2 3 3" xfId="17175"/>
    <cellStyle name="20% - Accent5 5 4 2 4" xfId="17176"/>
    <cellStyle name="20% - Accent5 5 4 2 4 2" xfId="17177"/>
    <cellStyle name="20% - Accent5 5 4 2 5" xfId="17178"/>
    <cellStyle name="20% - Accent5 5 4 3" xfId="17179"/>
    <cellStyle name="20% - Accent5 5 4 3 2" xfId="17180"/>
    <cellStyle name="20% - Accent5 5 4 3 2 2" xfId="17181"/>
    <cellStyle name="20% - Accent5 5 4 3 3" xfId="17182"/>
    <cellStyle name="20% - Accent5 5 4 4" xfId="17183"/>
    <cellStyle name="20% - Accent5 5 4 4 2" xfId="17184"/>
    <cellStyle name="20% - Accent5 5 4 4 2 2" xfId="17185"/>
    <cellStyle name="20% - Accent5 5 4 4 3" xfId="17186"/>
    <cellStyle name="20% - Accent5 5 4 5" xfId="17187"/>
    <cellStyle name="20% - Accent5 5 4 5 2" xfId="17188"/>
    <cellStyle name="20% - Accent5 5 4 6" xfId="17189"/>
    <cellStyle name="20% - Accent5 5 5" xfId="17190"/>
    <cellStyle name="20% - Accent5 5 5 2" xfId="17191"/>
    <cellStyle name="20% - Accent5 5 5 2 2" xfId="17192"/>
    <cellStyle name="20% - Accent5 5 5 2 2 2" xfId="17193"/>
    <cellStyle name="20% - Accent5 5 5 2 3" xfId="17194"/>
    <cellStyle name="20% - Accent5 5 5 3" xfId="17195"/>
    <cellStyle name="20% - Accent5 5 5 3 2" xfId="17196"/>
    <cellStyle name="20% - Accent5 5 5 3 2 2" xfId="17197"/>
    <cellStyle name="20% - Accent5 5 5 3 3" xfId="17198"/>
    <cellStyle name="20% - Accent5 5 5 4" xfId="17199"/>
    <cellStyle name="20% - Accent5 5 5 4 2" xfId="17200"/>
    <cellStyle name="20% - Accent5 5 5 5" xfId="17201"/>
    <cellStyle name="20% - Accent5 5 6" xfId="17202"/>
    <cellStyle name="20% - Accent5 5 6 2" xfId="17203"/>
    <cellStyle name="20% - Accent5 5 6 2 2" xfId="17204"/>
    <cellStyle name="20% - Accent5 5 6 3" xfId="17205"/>
    <cellStyle name="20% - Accent5 5 7" xfId="17206"/>
    <cellStyle name="20% - Accent5 5 7 2" xfId="17207"/>
    <cellStyle name="20% - Accent5 5 7 2 2" xfId="17208"/>
    <cellStyle name="20% - Accent5 5 7 3" xfId="17209"/>
    <cellStyle name="20% - Accent5 5 8" xfId="17210"/>
    <cellStyle name="20% - Accent5 5 8 2" xfId="17211"/>
    <cellStyle name="20% - Accent5 5 8 2 2" xfId="17212"/>
    <cellStyle name="20% - Accent5 5 8 3" xfId="17213"/>
    <cellStyle name="20% - Accent5 5 9" xfId="17214"/>
    <cellStyle name="20% - Accent5 5 9 2" xfId="17215"/>
    <cellStyle name="20% - Accent5 50" xfId="17216"/>
    <cellStyle name="20% - Accent5 50 2" xfId="17217"/>
    <cellStyle name="20% - Accent5 50 2 2" xfId="17218"/>
    <cellStyle name="20% - Accent5 50 3" xfId="17219"/>
    <cellStyle name="20% - Accent5 50 3 2" xfId="17220"/>
    <cellStyle name="20% - Accent5 50 4" xfId="17221"/>
    <cellStyle name="20% - Accent5 51" xfId="17222"/>
    <cellStyle name="20% - Accent5 51 2" xfId="17223"/>
    <cellStyle name="20% - Accent5 51 2 2" xfId="17224"/>
    <cellStyle name="20% - Accent5 51 3" xfId="17225"/>
    <cellStyle name="20% - Accent5 51 3 2" xfId="17226"/>
    <cellStyle name="20% - Accent5 51 4" xfId="17227"/>
    <cellStyle name="20% - Accent5 52" xfId="17228"/>
    <cellStyle name="20% - Accent5 52 2" xfId="17229"/>
    <cellStyle name="20% - Accent5 52 2 2" xfId="17230"/>
    <cellStyle name="20% - Accent5 52 3" xfId="17231"/>
    <cellStyle name="20% - Accent5 52 3 2" xfId="17232"/>
    <cellStyle name="20% - Accent5 52 4" xfId="17233"/>
    <cellStyle name="20% - Accent5 53" xfId="17234"/>
    <cellStyle name="20% - Accent5 53 2" xfId="17235"/>
    <cellStyle name="20% - Accent5 53 2 2" xfId="17236"/>
    <cellStyle name="20% - Accent5 53 3" xfId="17237"/>
    <cellStyle name="20% - Accent5 53 3 2" xfId="17238"/>
    <cellStyle name="20% - Accent5 53 4" xfId="17239"/>
    <cellStyle name="20% - Accent5 54" xfId="17240"/>
    <cellStyle name="20% - Accent5 54 2" xfId="17241"/>
    <cellStyle name="20% - Accent5 54 2 2" xfId="17242"/>
    <cellStyle name="20% - Accent5 54 3" xfId="17243"/>
    <cellStyle name="20% - Accent5 54 3 2" xfId="17244"/>
    <cellStyle name="20% - Accent5 54 4" xfId="17245"/>
    <cellStyle name="20% - Accent5 55" xfId="17246"/>
    <cellStyle name="20% - Accent5 55 2" xfId="17247"/>
    <cellStyle name="20% - Accent5 55 2 2" xfId="17248"/>
    <cellStyle name="20% - Accent5 55 3" xfId="17249"/>
    <cellStyle name="20% - Accent5 55 3 2" xfId="17250"/>
    <cellStyle name="20% - Accent5 55 4" xfId="17251"/>
    <cellStyle name="20% - Accent5 56" xfId="17252"/>
    <cellStyle name="20% - Accent5 56 2" xfId="17253"/>
    <cellStyle name="20% - Accent5 56 2 2" xfId="17254"/>
    <cellStyle name="20% - Accent5 56 3" xfId="17255"/>
    <cellStyle name="20% - Accent5 56 3 2" xfId="17256"/>
    <cellStyle name="20% - Accent5 56 4" xfId="17257"/>
    <cellStyle name="20% - Accent5 57" xfId="17258"/>
    <cellStyle name="20% - Accent5 57 2" xfId="17259"/>
    <cellStyle name="20% - Accent5 57 2 2" xfId="17260"/>
    <cellStyle name="20% - Accent5 57 3" xfId="17261"/>
    <cellStyle name="20% - Accent5 57 3 2" xfId="17262"/>
    <cellStyle name="20% - Accent5 57 4" xfId="17263"/>
    <cellStyle name="20% - Accent5 58" xfId="17264"/>
    <cellStyle name="20% - Accent5 58 2" xfId="17265"/>
    <cellStyle name="20% - Accent5 58 2 2" xfId="17266"/>
    <cellStyle name="20% - Accent5 58 3" xfId="17267"/>
    <cellStyle name="20% - Accent5 58 3 2" xfId="17268"/>
    <cellStyle name="20% - Accent5 58 4" xfId="17269"/>
    <cellStyle name="20% - Accent5 59" xfId="17270"/>
    <cellStyle name="20% - Accent5 59 2" xfId="17271"/>
    <cellStyle name="20% - Accent5 59 2 2" xfId="17272"/>
    <cellStyle name="20% - Accent5 59 3" xfId="17273"/>
    <cellStyle name="20% - Accent5 59 3 2" xfId="17274"/>
    <cellStyle name="20% - Accent5 59 4" xfId="17275"/>
    <cellStyle name="20% - Accent5 6" xfId="223"/>
    <cellStyle name="20% - Accent5 6 10" xfId="17277"/>
    <cellStyle name="20% - Accent5 6 10 2" xfId="17278"/>
    <cellStyle name="20% - Accent5 6 11" xfId="17279"/>
    <cellStyle name="20% - Accent5 6 12" xfId="17276"/>
    <cellStyle name="20% - Accent5 6 2" xfId="17280"/>
    <cellStyle name="20% - Accent5 6 2 2" xfId="17281"/>
    <cellStyle name="20% - Accent5 6 2 2 2" xfId="17282"/>
    <cellStyle name="20% - Accent5 6 2 2 2 2" xfId="17283"/>
    <cellStyle name="20% - Accent5 6 2 2 2 2 2" xfId="17284"/>
    <cellStyle name="20% - Accent5 6 2 2 2 2 2 2" xfId="17285"/>
    <cellStyle name="20% - Accent5 6 2 2 2 2 2 2 2" xfId="17286"/>
    <cellStyle name="20% - Accent5 6 2 2 2 2 2 3" xfId="17287"/>
    <cellStyle name="20% - Accent5 6 2 2 2 2 3" xfId="17288"/>
    <cellStyle name="20% - Accent5 6 2 2 2 2 3 2" xfId="17289"/>
    <cellStyle name="20% - Accent5 6 2 2 2 2 3 2 2" xfId="17290"/>
    <cellStyle name="20% - Accent5 6 2 2 2 2 3 3" xfId="17291"/>
    <cellStyle name="20% - Accent5 6 2 2 2 2 4" xfId="17292"/>
    <cellStyle name="20% - Accent5 6 2 2 2 2 4 2" xfId="17293"/>
    <cellStyle name="20% - Accent5 6 2 2 2 2 5" xfId="17294"/>
    <cellStyle name="20% - Accent5 6 2 2 2 3" xfId="17295"/>
    <cellStyle name="20% - Accent5 6 2 2 2 3 2" xfId="17296"/>
    <cellStyle name="20% - Accent5 6 2 2 2 3 2 2" xfId="17297"/>
    <cellStyle name="20% - Accent5 6 2 2 2 3 3" xfId="17298"/>
    <cellStyle name="20% - Accent5 6 2 2 2 4" xfId="17299"/>
    <cellStyle name="20% - Accent5 6 2 2 2 4 2" xfId="17300"/>
    <cellStyle name="20% - Accent5 6 2 2 2 4 2 2" xfId="17301"/>
    <cellStyle name="20% - Accent5 6 2 2 2 4 3" xfId="17302"/>
    <cellStyle name="20% - Accent5 6 2 2 2 5" xfId="17303"/>
    <cellStyle name="20% - Accent5 6 2 2 2 5 2" xfId="17304"/>
    <cellStyle name="20% - Accent5 6 2 2 2 6" xfId="17305"/>
    <cellStyle name="20% - Accent5 6 2 2 3" xfId="17306"/>
    <cellStyle name="20% - Accent5 6 2 2 3 2" xfId="17307"/>
    <cellStyle name="20% - Accent5 6 2 2 3 2 2" xfId="17308"/>
    <cellStyle name="20% - Accent5 6 2 2 3 2 2 2" xfId="17309"/>
    <cellStyle name="20% - Accent5 6 2 2 3 2 3" xfId="17310"/>
    <cellStyle name="20% - Accent5 6 2 2 3 3" xfId="17311"/>
    <cellStyle name="20% - Accent5 6 2 2 3 3 2" xfId="17312"/>
    <cellStyle name="20% - Accent5 6 2 2 3 3 2 2" xfId="17313"/>
    <cellStyle name="20% - Accent5 6 2 2 3 3 3" xfId="17314"/>
    <cellStyle name="20% - Accent5 6 2 2 3 4" xfId="17315"/>
    <cellStyle name="20% - Accent5 6 2 2 3 4 2" xfId="17316"/>
    <cellStyle name="20% - Accent5 6 2 2 3 5" xfId="17317"/>
    <cellStyle name="20% - Accent5 6 2 2 4" xfId="17318"/>
    <cellStyle name="20% - Accent5 6 2 2 4 2" xfId="17319"/>
    <cellStyle name="20% - Accent5 6 2 2 4 2 2" xfId="17320"/>
    <cellStyle name="20% - Accent5 6 2 2 4 3" xfId="17321"/>
    <cellStyle name="20% - Accent5 6 2 2 5" xfId="17322"/>
    <cellStyle name="20% - Accent5 6 2 2 5 2" xfId="17323"/>
    <cellStyle name="20% - Accent5 6 2 2 5 2 2" xfId="17324"/>
    <cellStyle name="20% - Accent5 6 2 2 5 3" xfId="17325"/>
    <cellStyle name="20% - Accent5 6 2 2 6" xfId="17326"/>
    <cellStyle name="20% - Accent5 6 2 2 6 2" xfId="17327"/>
    <cellStyle name="20% - Accent5 6 2 2 6 2 2" xfId="17328"/>
    <cellStyle name="20% - Accent5 6 2 2 6 3" xfId="17329"/>
    <cellStyle name="20% - Accent5 6 2 2 7" xfId="17330"/>
    <cellStyle name="20% - Accent5 6 2 2 7 2" xfId="17331"/>
    <cellStyle name="20% - Accent5 6 2 2 8" xfId="17332"/>
    <cellStyle name="20% - Accent5 6 2 3" xfId="17333"/>
    <cellStyle name="20% - Accent5 6 2 3 2" xfId="17334"/>
    <cellStyle name="20% - Accent5 6 2 3 2 2" xfId="17335"/>
    <cellStyle name="20% - Accent5 6 2 3 2 2 2" xfId="17336"/>
    <cellStyle name="20% - Accent5 6 2 3 2 2 2 2" xfId="17337"/>
    <cellStyle name="20% - Accent5 6 2 3 2 2 3" xfId="17338"/>
    <cellStyle name="20% - Accent5 6 2 3 2 3" xfId="17339"/>
    <cellStyle name="20% - Accent5 6 2 3 2 3 2" xfId="17340"/>
    <cellStyle name="20% - Accent5 6 2 3 2 3 2 2" xfId="17341"/>
    <cellStyle name="20% - Accent5 6 2 3 2 3 3" xfId="17342"/>
    <cellStyle name="20% - Accent5 6 2 3 2 4" xfId="17343"/>
    <cellStyle name="20% - Accent5 6 2 3 2 4 2" xfId="17344"/>
    <cellStyle name="20% - Accent5 6 2 3 2 5" xfId="17345"/>
    <cellStyle name="20% - Accent5 6 2 3 3" xfId="17346"/>
    <cellStyle name="20% - Accent5 6 2 3 3 2" xfId="17347"/>
    <cellStyle name="20% - Accent5 6 2 3 3 2 2" xfId="17348"/>
    <cellStyle name="20% - Accent5 6 2 3 3 3" xfId="17349"/>
    <cellStyle name="20% - Accent5 6 2 3 4" xfId="17350"/>
    <cellStyle name="20% - Accent5 6 2 3 4 2" xfId="17351"/>
    <cellStyle name="20% - Accent5 6 2 3 4 2 2" xfId="17352"/>
    <cellStyle name="20% - Accent5 6 2 3 4 3" xfId="17353"/>
    <cellStyle name="20% - Accent5 6 2 3 5" xfId="17354"/>
    <cellStyle name="20% - Accent5 6 2 3 5 2" xfId="17355"/>
    <cellStyle name="20% - Accent5 6 2 3 6" xfId="17356"/>
    <cellStyle name="20% - Accent5 6 2 4" xfId="17357"/>
    <cellStyle name="20% - Accent5 6 2 4 2" xfId="17358"/>
    <cellStyle name="20% - Accent5 6 2 4 2 2" xfId="17359"/>
    <cellStyle name="20% - Accent5 6 2 4 2 2 2" xfId="17360"/>
    <cellStyle name="20% - Accent5 6 2 4 2 3" xfId="17361"/>
    <cellStyle name="20% - Accent5 6 2 4 3" xfId="17362"/>
    <cellStyle name="20% - Accent5 6 2 4 3 2" xfId="17363"/>
    <cellStyle name="20% - Accent5 6 2 4 3 2 2" xfId="17364"/>
    <cellStyle name="20% - Accent5 6 2 4 3 3" xfId="17365"/>
    <cellStyle name="20% - Accent5 6 2 4 4" xfId="17366"/>
    <cellStyle name="20% - Accent5 6 2 4 4 2" xfId="17367"/>
    <cellStyle name="20% - Accent5 6 2 4 5" xfId="17368"/>
    <cellStyle name="20% - Accent5 6 2 5" xfId="17369"/>
    <cellStyle name="20% - Accent5 6 2 5 2" xfId="17370"/>
    <cellStyle name="20% - Accent5 6 2 5 2 2" xfId="17371"/>
    <cellStyle name="20% - Accent5 6 2 5 3" xfId="17372"/>
    <cellStyle name="20% - Accent5 6 2 6" xfId="17373"/>
    <cellStyle name="20% - Accent5 6 2 6 2" xfId="17374"/>
    <cellStyle name="20% - Accent5 6 2 6 2 2" xfId="17375"/>
    <cellStyle name="20% - Accent5 6 2 6 3" xfId="17376"/>
    <cellStyle name="20% - Accent5 6 2 7" xfId="17377"/>
    <cellStyle name="20% - Accent5 6 2 7 2" xfId="17378"/>
    <cellStyle name="20% - Accent5 6 2 7 2 2" xfId="17379"/>
    <cellStyle name="20% - Accent5 6 2 7 3" xfId="17380"/>
    <cellStyle name="20% - Accent5 6 2 8" xfId="17381"/>
    <cellStyle name="20% - Accent5 6 2 8 2" xfId="17382"/>
    <cellStyle name="20% - Accent5 6 2 9" xfId="17383"/>
    <cellStyle name="20% - Accent5 6 3" xfId="17384"/>
    <cellStyle name="20% - Accent5 6 3 2" xfId="17385"/>
    <cellStyle name="20% - Accent5 6 3 2 2" xfId="17386"/>
    <cellStyle name="20% - Accent5 6 3 2 2 2" xfId="17387"/>
    <cellStyle name="20% - Accent5 6 3 2 2 2 2" xfId="17388"/>
    <cellStyle name="20% - Accent5 6 3 2 2 2 2 2" xfId="17389"/>
    <cellStyle name="20% - Accent5 6 3 2 2 2 3" xfId="17390"/>
    <cellStyle name="20% - Accent5 6 3 2 2 3" xfId="17391"/>
    <cellStyle name="20% - Accent5 6 3 2 2 3 2" xfId="17392"/>
    <cellStyle name="20% - Accent5 6 3 2 2 3 2 2" xfId="17393"/>
    <cellStyle name="20% - Accent5 6 3 2 2 3 3" xfId="17394"/>
    <cellStyle name="20% - Accent5 6 3 2 2 4" xfId="17395"/>
    <cellStyle name="20% - Accent5 6 3 2 2 4 2" xfId="17396"/>
    <cellStyle name="20% - Accent5 6 3 2 2 5" xfId="17397"/>
    <cellStyle name="20% - Accent5 6 3 2 3" xfId="17398"/>
    <cellStyle name="20% - Accent5 6 3 2 3 2" xfId="17399"/>
    <cellStyle name="20% - Accent5 6 3 2 3 2 2" xfId="17400"/>
    <cellStyle name="20% - Accent5 6 3 2 3 3" xfId="17401"/>
    <cellStyle name="20% - Accent5 6 3 2 4" xfId="17402"/>
    <cellStyle name="20% - Accent5 6 3 2 4 2" xfId="17403"/>
    <cellStyle name="20% - Accent5 6 3 2 4 2 2" xfId="17404"/>
    <cellStyle name="20% - Accent5 6 3 2 4 3" xfId="17405"/>
    <cellStyle name="20% - Accent5 6 3 2 5" xfId="17406"/>
    <cellStyle name="20% - Accent5 6 3 2 5 2" xfId="17407"/>
    <cellStyle name="20% - Accent5 6 3 2 6" xfId="17408"/>
    <cellStyle name="20% - Accent5 6 3 3" xfId="17409"/>
    <cellStyle name="20% - Accent5 6 3 3 2" xfId="17410"/>
    <cellStyle name="20% - Accent5 6 3 3 2 2" xfId="17411"/>
    <cellStyle name="20% - Accent5 6 3 3 2 2 2" xfId="17412"/>
    <cellStyle name="20% - Accent5 6 3 3 2 3" xfId="17413"/>
    <cellStyle name="20% - Accent5 6 3 3 3" xfId="17414"/>
    <cellStyle name="20% - Accent5 6 3 3 3 2" xfId="17415"/>
    <cellStyle name="20% - Accent5 6 3 3 3 2 2" xfId="17416"/>
    <cellStyle name="20% - Accent5 6 3 3 3 3" xfId="17417"/>
    <cellStyle name="20% - Accent5 6 3 3 4" xfId="17418"/>
    <cellStyle name="20% - Accent5 6 3 3 4 2" xfId="17419"/>
    <cellStyle name="20% - Accent5 6 3 3 5" xfId="17420"/>
    <cellStyle name="20% - Accent5 6 3 4" xfId="17421"/>
    <cellStyle name="20% - Accent5 6 3 4 2" xfId="17422"/>
    <cellStyle name="20% - Accent5 6 3 4 2 2" xfId="17423"/>
    <cellStyle name="20% - Accent5 6 3 4 3" xfId="17424"/>
    <cellStyle name="20% - Accent5 6 3 5" xfId="17425"/>
    <cellStyle name="20% - Accent5 6 3 5 2" xfId="17426"/>
    <cellStyle name="20% - Accent5 6 3 5 2 2" xfId="17427"/>
    <cellStyle name="20% - Accent5 6 3 5 3" xfId="17428"/>
    <cellStyle name="20% - Accent5 6 3 6" xfId="17429"/>
    <cellStyle name="20% - Accent5 6 3 6 2" xfId="17430"/>
    <cellStyle name="20% - Accent5 6 3 6 2 2" xfId="17431"/>
    <cellStyle name="20% - Accent5 6 3 6 3" xfId="17432"/>
    <cellStyle name="20% - Accent5 6 3 7" xfId="17433"/>
    <cellStyle name="20% - Accent5 6 3 7 2" xfId="17434"/>
    <cellStyle name="20% - Accent5 6 3 8" xfId="17435"/>
    <cellStyle name="20% - Accent5 6 4" xfId="17436"/>
    <cellStyle name="20% - Accent5 6 4 2" xfId="17437"/>
    <cellStyle name="20% - Accent5 6 4 2 2" xfId="17438"/>
    <cellStyle name="20% - Accent5 6 4 2 2 2" xfId="17439"/>
    <cellStyle name="20% - Accent5 6 4 2 2 2 2" xfId="17440"/>
    <cellStyle name="20% - Accent5 6 4 2 2 3" xfId="17441"/>
    <cellStyle name="20% - Accent5 6 4 2 3" xfId="17442"/>
    <cellStyle name="20% - Accent5 6 4 2 3 2" xfId="17443"/>
    <cellStyle name="20% - Accent5 6 4 2 3 2 2" xfId="17444"/>
    <cellStyle name="20% - Accent5 6 4 2 3 3" xfId="17445"/>
    <cellStyle name="20% - Accent5 6 4 2 4" xfId="17446"/>
    <cellStyle name="20% - Accent5 6 4 2 4 2" xfId="17447"/>
    <cellStyle name="20% - Accent5 6 4 2 5" xfId="17448"/>
    <cellStyle name="20% - Accent5 6 4 3" xfId="17449"/>
    <cellStyle name="20% - Accent5 6 4 3 2" xfId="17450"/>
    <cellStyle name="20% - Accent5 6 4 3 2 2" xfId="17451"/>
    <cellStyle name="20% - Accent5 6 4 3 3" xfId="17452"/>
    <cellStyle name="20% - Accent5 6 4 4" xfId="17453"/>
    <cellStyle name="20% - Accent5 6 4 4 2" xfId="17454"/>
    <cellStyle name="20% - Accent5 6 4 4 2 2" xfId="17455"/>
    <cellStyle name="20% - Accent5 6 4 4 3" xfId="17456"/>
    <cellStyle name="20% - Accent5 6 4 5" xfId="17457"/>
    <cellStyle name="20% - Accent5 6 4 5 2" xfId="17458"/>
    <cellStyle name="20% - Accent5 6 4 6" xfId="17459"/>
    <cellStyle name="20% - Accent5 6 5" xfId="17460"/>
    <cellStyle name="20% - Accent5 6 5 2" xfId="17461"/>
    <cellStyle name="20% - Accent5 6 5 2 2" xfId="17462"/>
    <cellStyle name="20% - Accent5 6 5 2 2 2" xfId="17463"/>
    <cellStyle name="20% - Accent5 6 5 2 3" xfId="17464"/>
    <cellStyle name="20% - Accent5 6 5 3" xfId="17465"/>
    <cellStyle name="20% - Accent5 6 5 3 2" xfId="17466"/>
    <cellStyle name="20% - Accent5 6 5 3 2 2" xfId="17467"/>
    <cellStyle name="20% - Accent5 6 5 3 3" xfId="17468"/>
    <cellStyle name="20% - Accent5 6 5 4" xfId="17469"/>
    <cellStyle name="20% - Accent5 6 5 4 2" xfId="17470"/>
    <cellStyle name="20% - Accent5 6 5 5" xfId="17471"/>
    <cellStyle name="20% - Accent5 6 6" xfId="17472"/>
    <cellStyle name="20% - Accent5 6 6 2" xfId="17473"/>
    <cellStyle name="20% - Accent5 6 6 2 2" xfId="17474"/>
    <cellStyle name="20% - Accent5 6 6 3" xfId="17475"/>
    <cellStyle name="20% - Accent5 6 7" xfId="17476"/>
    <cellStyle name="20% - Accent5 6 7 2" xfId="17477"/>
    <cellStyle name="20% - Accent5 6 7 2 2" xfId="17478"/>
    <cellStyle name="20% - Accent5 6 7 3" xfId="17479"/>
    <cellStyle name="20% - Accent5 6 8" xfId="17480"/>
    <cellStyle name="20% - Accent5 6 8 2" xfId="17481"/>
    <cellStyle name="20% - Accent5 6 8 2 2" xfId="17482"/>
    <cellStyle name="20% - Accent5 6 8 3" xfId="17483"/>
    <cellStyle name="20% - Accent5 6 9" xfId="17484"/>
    <cellStyle name="20% - Accent5 6 9 2" xfId="17485"/>
    <cellStyle name="20% - Accent5 60" xfId="17486"/>
    <cellStyle name="20% - Accent5 60 2" xfId="17487"/>
    <cellStyle name="20% - Accent5 60 2 2" xfId="17488"/>
    <cellStyle name="20% - Accent5 60 3" xfId="17489"/>
    <cellStyle name="20% - Accent5 60 3 2" xfId="17490"/>
    <cellStyle name="20% - Accent5 60 4" xfId="17491"/>
    <cellStyle name="20% - Accent5 61" xfId="17492"/>
    <cellStyle name="20% - Accent5 61 2" xfId="17493"/>
    <cellStyle name="20% - Accent5 61 2 2" xfId="17494"/>
    <cellStyle name="20% - Accent5 61 3" xfId="17495"/>
    <cellStyle name="20% - Accent5 61 3 2" xfId="17496"/>
    <cellStyle name="20% - Accent5 61 4" xfId="17497"/>
    <cellStyle name="20% - Accent5 62" xfId="17498"/>
    <cellStyle name="20% - Accent5 62 2" xfId="17499"/>
    <cellStyle name="20% - Accent5 62 2 2" xfId="17500"/>
    <cellStyle name="20% - Accent5 62 3" xfId="17501"/>
    <cellStyle name="20% - Accent5 62 3 2" xfId="17502"/>
    <cellStyle name="20% - Accent5 62 4" xfId="17503"/>
    <cellStyle name="20% - Accent5 63" xfId="17504"/>
    <cellStyle name="20% - Accent5 63 2" xfId="17505"/>
    <cellStyle name="20% - Accent5 63 2 2" xfId="17506"/>
    <cellStyle name="20% - Accent5 63 3" xfId="17507"/>
    <cellStyle name="20% - Accent5 63 3 2" xfId="17508"/>
    <cellStyle name="20% - Accent5 63 4" xfId="17509"/>
    <cellStyle name="20% - Accent5 64" xfId="17510"/>
    <cellStyle name="20% - Accent5 64 2" xfId="17511"/>
    <cellStyle name="20% - Accent5 64 2 2" xfId="17512"/>
    <cellStyle name="20% - Accent5 64 3" xfId="17513"/>
    <cellStyle name="20% - Accent5 64 3 2" xfId="17514"/>
    <cellStyle name="20% - Accent5 64 4" xfId="17515"/>
    <cellStyle name="20% - Accent5 65" xfId="17516"/>
    <cellStyle name="20% - Accent5 65 2" xfId="17517"/>
    <cellStyle name="20% - Accent5 65 2 2" xfId="17518"/>
    <cellStyle name="20% - Accent5 65 3" xfId="17519"/>
    <cellStyle name="20% - Accent5 65 3 2" xfId="17520"/>
    <cellStyle name="20% - Accent5 65 4" xfId="17521"/>
    <cellStyle name="20% - Accent5 66" xfId="17522"/>
    <cellStyle name="20% - Accent5 66 2" xfId="17523"/>
    <cellStyle name="20% - Accent5 66 2 2" xfId="17524"/>
    <cellStyle name="20% - Accent5 66 3" xfId="17525"/>
    <cellStyle name="20% - Accent5 66 3 2" xfId="17526"/>
    <cellStyle name="20% - Accent5 66 4" xfId="17527"/>
    <cellStyle name="20% - Accent5 67" xfId="17528"/>
    <cellStyle name="20% - Accent5 67 2" xfId="17529"/>
    <cellStyle name="20% - Accent5 67 2 2" xfId="17530"/>
    <cellStyle name="20% - Accent5 67 3" xfId="17531"/>
    <cellStyle name="20% - Accent5 67 3 2" xfId="17532"/>
    <cellStyle name="20% - Accent5 67 4" xfId="17533"/>
    <cellStyle name="20% - Accent5 68" xfId="17534"/>
    <cellStyle name="20% - Accent5 68 2" xfId="17535"/>
    <cellStyle name="20% - Accent5 68 2 2" xfId="17536"/>
    <cellStyle name="20% - Accent5 68 3" xfId="17537"/>
    <cellStyle name="20% - Accent5 68 3 2" xfId="17538"/>
    <cellStyle name="20% - Accent5 68 4" xfId="17539"/>
    <cellStyle name="20% - Accent5 69" xfId="17540"/>
    <cellStyle name="20% - Accent5 69 2" xfId="17541"/>
    <cellStyle name="20% - Accent5 69 2 2" xfId="17542"/>
    <cellStyle name="20% - Accent5 69 3" xfId="17543"/>
    <cellStyle name="20% - Accent5 69 3 2" xfId="17544"/>
    <cellStyle name="20% - Accent5 69 4" xfId="17545"/>
    <cellStyle name="20% - Accent5 7" xfId="17546"/>
    <cellStyle name="20% - Accent5 7 10" xfId="17547"/>
    <cellStyle name="20% - Accent5 7 10 2" xfId="17548"/>
    <cellStyle name="20% - Accent5 7 11" xfId="17549"/>
    <cellStyle name="20% - Accent5 7 2" xfId="17550"/>
    <cellStyle name="20% - Accent5 7 2 2" xfId="17551"/>
    <cellStyle name="20% - Accent5 7 2 2 2" xfId="17552"/>
    <cellStyle name="20% - Accent5 7 2 2 2 2" xfId="17553"/>
    <cellStyle name="20% - Accent5 7 2 2 2 2 2" xfId="17554"/>
    <cellStyle name="20% - Accent5 7 2 2 2 2 2 2" xfId="17555"/>
    <cellStyle name="20% - Accent5 7 2 2 2 2 2 2 2" xfId="17556"/>
    <cellStyle name="20% - Accent5 7 2 2 2 2 2 3" xfId="17557"/>
    <cellStyle name="20% - Accent5 7 2 2 2 2 3" xfId="17558"/>
    <cellStyle name="20% - Accent5 7 2 2 2 2 3 2" xfId="17559"/>
    <cellStyle name="20% - Accent5 7 2 2 2 2 3 2 2" xfId="17560"/>
    <cellStyle name="20% - Accent5 7 2 2 2 2 3 3" xfId="17561"/>
    <cellStyle name="20% - Accent5 7 2 2 2 2 4" xfId="17562"/>
    <cellStyle name="20% - Accent5 7 2 2 2 2 4 2" xfId="17563"/>
    <cellStyle name="20% - Accent5 7 2 2 2 2 5" xfId="17564"/>
    <cellStyle name="20% - Accent5 7 2 2 2 3" xfId="17565"/>
    <cellStyle name="20% - Accent5 7 2 2 2 3 2" xfId="17566"/>
    <cellStyle name="20% - Accent5 7 2 2 2 3 2 2" xfId="17567"/>
    <cellStyle name="20% - Accent5 7 2 2 2 3 3" xfId="17568"/>
    <cellStyle name="20% - Accent5 7 2 2 2 4" xfId="17569"/>
    <cellStyle name="20% - Accent5 7 2 2 2 4 2" xfId="17570"/>
    <cellStyle name="20% - Accent5 7 2 2 2 4 2 2" xfId="17571"/>
    <cellStyle name="20% - Accent5 7 2 2 2 4 3" xfId="17572"/>
    <cellStyle name="20% - Accent5 7 2 2 2 5" xfId="17573"/>
    <cellStyle name="20% - Accent5 7 2 2 2 5 2" xfId="17574"/>
    <cellStyle name="20% - Accent5 7 2 2 2 6" xfId="17575"/>
    <cellStyle name="20% - Accent5 7 2 2 3" xfId="17576"/>
    <cellStyle name="20% - Accent5 7 2 2 3 2" xfId="17577"/>
    <cellStyle name="20% - Accent5 7 2 2 3 2 2" xfId="17578"/>
    <cellStyle name="20% - Accent5 7 2 2 3 2 2 2" xfId="17579"/>
    <cellStyle name="20% - Accent5 7 2 2 3 2 3" xfId="17580"/>
    <cellStyle name="20% - Accent5 7 2 2 3 3" xfId="17581"/>
    <cellStyle name="20% - Accent5 7 2 2 3 3 2" xfId="17582"/>
    <cellStyle name="20% - Accent5 7 2 2 3 3 2 2" xfId="17583"/>
    <cellStyle name="20% - Accent5 7 2 2 3 3 3" xfId="17584"/>
    <cellStyle name="20% - Accent5 7 2 2 3 4" xfId="17585"/>
    <cellStyle name="20% - Accent5 7 2 2 3 4 2" xfId="17586"/>
    <cellStyle name="20% - Accent5 7 2 2 3 5" xfId="17587"/>
    <cellStyle name="20% - Accent5 7 2 2 4" xfId="17588"/>
    <cellStyle name="20% - Accent5 7 2 2 4 2" xfId="17589"/>
    <cellStyle name="20% - Accent5 7 2 2 4 2 2" xfId="17590"/>
    <cellStyle name="20% - Accent5 7 2 2 4 3" xfId="17591"/>
    <cellStyle name="20% - Accent5 7 2 2 5" xfId="17592"/>
    <cellStyle name="20% - Accent5 7 2 2 5 2" xfId="17593"/>
    <cellStyle name="20% - Accent5 7 2 2 5 2 2" xfId="17594"/>
    <cellStyle name="20% - Accent5 7 2 2 5 3" xfId="17595"/>
    <cellStyle name="20% - Accent5 7 2 2 6" xfId="17596"/>
    <cellStyle name="20% - Accent5 7 2 2 6 2" xfId="17597"/>
    <cellStyle name="20% - Accent5 7 2 2 6 2 2" xfId="17598"/>
    <cellStyle name="20% - Accent5 7 2 2 6 3" xfId="17599"/>
    <cellStyle name="20% - Accent5 7 2 2 7" xfId="17600"/>
    <cellStyle name="20% - Accent5 7 2 2 7 2" xfId="17601"/>
    <cellStyle name="20% - Accent5 7 2 2 8" xfId="17602"/>
    <cellStyle name="20% - Accent5 7 2 3" xfId="17603"/>
    <cellStyle name="20% - Accent5 7 2 3 2" xfId="17604"/>
    <cellStyle name="20% - Accent5 7 2 3 2 2" xfId="17605"/>
    <cellStyle name="20% - Accent5 7 2 3 2 2 2" xfId="17606"/>
    <cellStyle name="20% - Accent5 7 2 3 2 2 2 2" xfId="17607"/>
    <cellStyle name="20% - Accent5 7 2 3 2 2 3" xfId="17608"/>
    <cellStyle name="20% - Accent5 7 2 3 2 3" xfId="17609"/>
    <cellStyle name="20% - Accent5 7 2 3 2 3 2" xfId="17610"/>
    <cellStyle name="20% - Accent5 7 2 3 2 3 2 2" xfId="17611"/>
    <cellStyle name="20% - Accent5 7 2 3 2 3 3" xfId="17612"/>
    <cellStyle name="20% - Accent5 7 2 3 2 4" xfId="17613"/>
    <cellStyle name="20% - Accent5 7 2 3 2 4 2" xfId="17614"/>
    <cellStyle name="20% - Accent5 7 2 3 2 5" xfId="17615"/>
    <cellStyle name="20% - Accent5 7 2 3 3" xfId="17616"/>
    <cellStyle name="20% - Accent5 7 2 3 3 2" xfId="17617"/>
    <cellStyle name="20% - Accent5 7 2 3 3 2 2" xfId="17618"/>
    <cellStyle name="20% - Accent5 7 2 3 3 3" xfId="17619"/>
    <cellStyle name="20% - Accent5 7 2 3 4" xfId="17620"/>
    <cellStyle name="20% - Accent5 7 2 3 4 2" xfId="17621"/>
    <cellStyle name="20% - Accent5 7 2 3 4 2 2" xfId="17622"/>
    <cellStyle name="20% - Accent5 7 2 3 4 3" xfId="17623"/>
    <cellStyle name="20% - Accent5 7 2 3 5" xfId="17624"/>
    <cellStyle name="20% - Accent5 7 2 3 5 2" xfId="17625"/>
    <cellStyle name="20% - Accent5 7 2 3 6" xfId="17626"/>
    <cellStyle name="20% - Accent5 7 2 4" xfId="17627"/>
    <cellStyle name="20% - Accent5 7 2 4 2" xfId="17628"/>
    <cellStyle name="20% - Accent5 7 2 4 2 2" xfId="17629"/>
    <cellStyle name="20% - Accent5 7 2 4 2 2 2" xfId="17630"/>
    <cellStyle name="20% - Accent5 7 2 4 2 3" xfId="17631"/>
    <cellStyle name="20% - Accent5 7 2 4 3" xfId="17632"/>
    <cellStyle name="20% - Accent5 7 2 4 3 2" xfId="17633"/>
    <cellStyle name="20% - Accent5 7 2 4 3 2 2" xfId="17634"/>
    <cellStyle name="20% - Accent5 7 2 4 3 3" xfId="17635"/>
    <cellStyle name="20% - Accent5 7 2 4 4" xfId="17636"/>
    <cellStyle name="20% - Accent5 7 2 4 4 2" xfId="17637"/>
    <cellStyle name="20% - Accent5 7 2 4 5" xfId="17638"/>
    <cellStyle name="20% - Accent5 7 2 5" xfId="17639"/>
    <cellStyle name="20% - Accent5 7 2 5 2" xfId="17640"/>
    <cellStyle name="20% - Accent5 7 2 5 2 2" xfId="17641"/>
    <cellStyle name="20% - Accent5 7 2 5 3" xfId="17642"/>
    <cellStyle name="20% - Accent5 7 2 6" xfId="17643"/>
    <cellStyle name="20% - Accent5 7 2 6 2" xfId="17644"/>
    <cellStyle name="20% - Accent5 7 2 6 2 2" xfId="17645"/>
    <cellStyle name="20% - Accent5 7 2 6 3" xfId="17646"/>
    <cellStyle name="20% - Accent5 7 2 7" xfId="17647"/>
    <cellStyle name="20% - Accent5 7 2 7 2" xfId="17648"/>
    <cellStyle name="20% - Accent5 7 2 7 2 2" xfId="17649"/>
    <cellStyle name="20% - Accent5 7 2 7 3" xfId="17650"/>
    <cellStyle name="20% - Accent5 7 2 8" xfId="17651"/>
    <cellStyle name="20% - Accent5 7 2 8 2" xfId="17652"/>
    <cellStyle name="20% - Accent5 7 2 9" xfId="17653"/>
    <cellStyle name="20% - Accent5 7 3" xfId="17654"/>
    <cellStyle name="20% - Accent5 7 3 2" xfId="17655"/>
    <cellStyle name="20% - Accent5 7 3 2 2" xfId="17656"/>
    <cellStyle name="20% - Accent5 7 3 2 2 2" xfId="17657"/>
    <cellStyle name="20% - Accent5 7 3 2 2 2 2" xfId="17658"/>
    <cellStyle name="20% - Accent5 7 3 2 2 2 2 2" xfId="17659"/>
    <cellStyle name="20% - Accent5 7 3 2 2 2 3" xfId="17660"/>
    <cellStyle name="20% - Accent5 7 3 2 2 3" xfId="17661"/>
    <cellStyle name="20% - Accent5 7 3 2 2 3 2" xfId="17662"/>
    <cellStyle name="20% - Accent5 7 3 2 2 3 2 2" xfId="17663"/>
    <cellStyle name="20% - Accent5 7 3 2 2 3 3" xfId="17664"/>
    <cellStyle name="20% - Accent5 7 3 2 2 4" xfId="17665"/>
    <cellStyle name="20% - Accent5 7 3 2 2 4 2" xfId="17666"/>
    <cellStyle name="20% - Accent5 7 3 2 2 5" xfId="17667"/>
    <cellStyle name="20% - Accent5 7 3 2 3" xfId="17668"/>
    <cellStyle name="20% - Accent5 7 3 2 3 2" xfId="17669"/>
    <cellStyle name="20% - Accent5 7 3 2 3 2 2" xfId="17670"/>
    <cellStyle name="20% - Accent5 7 3 2 3 3" xfId="17671"/>
    <cellStyle name="20% - Accent5 7 3 2 4" xfId="17672"/>
    <cellStyle name="20% - Accent5 7 3 2 4 2" xfId="17673"/>
    <cellStyle name="20% - Accent5 7 3 2 4 2 2" xfId="17674"/>
    <cellStyle name="20% - Accent5 7 3 2 4 3" xfId="17675"/>
    <cellStyle name="20% - Accent5 7 3 2 5" xfId="17676"/>
    <cellStyle name="20% - Accent5 7 3 2 5 2" xfId="17677"/>
    <cellStyle name="20% - Accent5 7 3 2 6" xfId="17678"/>
    <cellStyle name="20% - Accent5 7 3 3" xfId="17679"/>
    <cellStyle name="20% - Accent5 7 3 3 2" xfId="17680"/>
    <cellStyle name="20% - Accent5 7 3 3 2 2" xfId="17681"/>
    <cellStyle name="20% - Accent5 7 3 3 2 2 2" xfId="17682"/>
    <cellStyle name="20% - Accent5 7 3 3 2 3" xfId="17683"/>
    <cellStyle name="20% - Accent5 7 3 3 3" xfId="17684"/>
    <cellStyle name="20% - Accent5 7 3 3 3 2" xfId="17685"/>
    <cellStyle name="20% - Accent5 7 3 3 3 2 2" xfId="17686"/>
    <cellStyle name="20% - Accent5 7 3 3 3 3" xfId="17687"/>
    <cellStyle name="20% - Accent5 7 3 3 4" xfId="17688"/>
    <cellStyle name="20% - Accent5 7 3 3 4 2" xfId="17689"/>
    <cellStyle name="20% - Accent5 7 3 3 5" xfId="17690"/>
    <cellStyle name="20% - Accent5 7 3 4" xfId="17691"/>
    <cellStyle name="20% - Accent5 7 3 4 2" xfId="17692"/>
    <cellStyle name="20% - Accent5 7 3 4 2 2" xfId="17693"/>
    <cellStyle name="20% - Accent5 7 3 4 3" xfId="17694"/>
    <cellStyle name="20% - Accent5 7 3 5" xfId="17695"/>
    <cellStyle name="20% - Accent5 7 3 5 2" xfId="17696"/>
    <cellStyle name="20% - Accent5 7 3 5 2 2" xfId="17697"/>
    <cellStyle name="20% - Accent5 7 3 5 3" xfId="17698"/>
    <cellStyle name="20% - Accent5 7 3 6" xfId="17699"/>
    <cellStyle name="20% - Accent5 7 3 6 2" xfId="17700"/>
    <cellStyle name="20% - Accent5 7 3 6 2 2" xfId="17701"/>
    <cellStyle name="20% - Accent5 7 3 6 3" xfId="17702"/>
    <cellStyle name="20% - Accent5 7 3 7" xfId="17703"/>
    <cellStyle name="20% - Accent5 7 3 7 2" xfId="17704"/>
    <cellStyle name="20% - Accent5 7 3 8" xfId="17705"/>
    <cellStyle name="20% - Accent5 7 4" xfId="17706"/>
    <cellStyle name="20% - Accent5 7 4 2" xfId="17707"/>
    <cellStyle name="20% - Accent5 7 4 2 2" xfId="17708"/>
    <cellStyle name="20% - Accent5 7 4 2 2 2" xfId="17709"/>
    <cellStyle name="20% - Accent5 7 4 2 2 2 2" xfId="17710"/>
    <cellStyle name="20% - Accent5 7 4 2 2 3" xfId="17711"/>
    <cellStyle name="20% - Accent5 7 4 2 3" xfId="17712"/>
    <cellStyle name="20% - Accent5 7 4 2 3 2" xfId="17713"/>
    <cellStyle name="20% - Accent5 7 4 2 3 2 2" xfId="17714"/>
    <cellStyle name="20% - Accent5 7 4 2 3 3" xfId="17715"/>
    <cellStyle name="20% - Accent5 7 4 2 4" xfId="17716"/>
    <cellStyle name="20% - Accent5 7 4 2 4 2" xfId="17717"/>
    <cellStyle name="20% - Accent5 7 4 2 5" xfId="17718"/>
    <cellStyle name="20% - Accent5 7 4 3" xfId="17719"/>
    <cellStyle name="20% - Accent5 7 4 3 2" xfId="17720"/>
    <cellStyle name="20% - Accent5 7 4 3 2 2" xfId="17721"/>
    <cellStyle name="20% - Accent5 7 4 3 3" xfId="17722"/>
    <cellStyle name="20% - Accent5 7 4 4" xfId="17723"/>
    <cellStyle name="20% - Accent5 7 4 4 2" xfId="17724"/>
    <cellStyle name="20% - Accent5 7 4 4 2 2" xfId="17725"/>
    <cellStyle name="20% - Accent5 7 4 4 3" xfId="17726"/>
    <cellStyle name="20% - Accent5 7 4 5" xfId="17727"/>
    <cellStyle name="20% - Accent5 7 4 5 2" xfId="17728"/>
    <cellStyle name="20% - Accent5 7 4 6" xfId="17729"/>
    <cellStyle name="20% - Accent5 7 5" xfId="17730"/>
    <cellStyle name="20% - Accent5 7 5 2" xfId="17731"/>
    <cellStyle name="20% - Accent5 7 5 2 2" xfId="17732"/>
    <cellStyle name="20% - Accent5 7 5 2 2 2" xfId="17733"/>
    <cellStyle name="20% - Accent5 7 5 2 3" xfId="17734"/>
    <cellStyle name="20% - Accent5 7 5 3" xfId="17735"/>
    <cellStyle name="20% - Accent5 7 5 3 2" xfId="17736"/>
    <cellStyle name="20% - Accent5 7 5 3 2 2" xfId="17737"/>
    <cellStyle name="20% - Accent5 7 5 3 3" xfId="17738"/>
    <cellStyle name="20% - Accent5 7 5 4" xfId="17739"/>
    <cellStyle name="20% - Accent5 7 5 4 2" xfId="17740"/>
    <cellStyle name="20% - Accent5 7 5 5" xfId="17741"/>
    <cellStyle name="20% - Accent5 7 6" xfId="17742"/>
    <cellStyle name="20% - Accent5 7 6 2" xfId="17743"/>
    <cellStyle name="20% - Accent5 7 6 2 2" xfId="17744"/>
    <cellStyle name="20% - Accent5 7 6 3" xfId="17745"/>
    <cellStyle name="20% - Accent5 7 7" xfId="17746"/>
    <cellStyle name="20% - Accent5 7 7 2" xfId="17747"/>
    <cellStyle name="20% - Accent5 7 7 2 2" xfId="17748"/>
    <cellStyle name="20% - Accent5 7 7 3" xfId="17749"/>
    <cellStyle name="20% - Accent5 7 8" xfId="17750"/>
    <cellStyle name="20% - Accent5 7 8 2" xfId="17751"/>
    <cellStyle name="20% - Accent5 7 8 2 2" xfId="17752"/>
    <cellStyle name="20% - Accent5 7 8 3" xfId="17753"/>
    <cellStyle name="20% - Accent5 7 9" xfId="17754"/>
    <cellStyle name="20% - Accent5 7 9 2" xfId="17755"/>
    <cellStyle name="20% - Accent5 70" xfId="17756"/>
    <cellStyle name="20% - Accent5 70 2" xfId="17757"/>
    <cellStyle name="20% - Accent5 70 2 2" xfId="17758"/>
    <cellStyle name="20% - Accent5 70 3" xfId="17759"/>
    <cellStyle name="20% - Accent5 70 3 2" xfId="17760"/>
    <cellStyle name="20% - Accent5 70 4" xfId="17761"/>
    <cellStyle name="20% - Accent5 71" xfId="17762"/>
    <cellStyle name="20% - Accent5 71 2" xfId="17763"/>
    <cellStyle name="20% - Accent5 71 2 2" xfId="17764"/>
    <cellStyle name="20% - Accent5 71 3" xfId="17765"/>
    <cellStyle name="20% - Accent5 71 3 2" xfId="17766"/>
    <cellStyle name="20% - Accent5 71 4" xfId="17767"/>
    <cellStyle name="20% - Accent5 72" xfId="17768"/>
    <cellStyle name="20% - Accent5 72 2" xfId="17769"/>
    <cellStyle name="20% - Accent5 72 2 2" xfId="17770"/>
    <cellStyle name="20% - Accent5 72 3" xfId="17771"/>
    <cellStyle name="20% - Accent5 72 3 2" xfId="17772"/>
    <cellStyle name="20% - Accent5 72 4" xfId="17773"/>
    <cellStyle name="20% - Accent5 73" xfId="17774"/>
    <cellStyle name="20% - Accent5 73 2" xfId="17775"/>
    <cellStyle name="20% - Accent5 73 2 2" xfId="17776"/>
    <cellStyle name="20% - Accent5 73 3" xfId="17777"/>
    <cellStyle name="20% - Accent5 73 3 2" xfId="17778"/>
    <cellStyle name="20% - Accent5 73 4" xfId="17779"/>
    <cellStyle name="20% - Accent5 74" xfId="17780"/>
    <cellStyle name="20% - Accent5 74 2" xfId="17781"/>
    <cellStyle name="20% - Accent5 74 2 2" xfId="17782"/>
    <cellStyle name="20% - Accent5 74 3" xfId="17783"/>
    <cellStyle name="20% - Accent5 74 3 2" xfId="17784"/>
    <cellStyle name="20% - Accent5 74 4" xfId="17785"/>
    <cellStyle name="20% - Accent5 75" xfId="17786"/>
    <cellStyle name="20% - Accent5 75 2" xfId="17787"/>
    <cellStyle name="20% - Accent5 75 2 2" xfId="17788"/>
    <cellStyle name="20% - Accent5 75 3" xfId="17789"/>
    <cellStyle name="20% - Accent5 75 3 2" xfId="17790"/>
    <cellStyle name="20% - Accent5 75 4" xfId="17791"/>
    <cellStyle name="20% - Accent5 76" xfId="17792"/>
    <cellStyle name="20% - Accent5 76 2" xfId="17793"/>
    <cellStyle name="20% - Accent5 76 2 2" xfId="17794"/>
    <cellStyle name="20% - Accent5 76 3" xfId="17795"/>
    <cellStyle name="20% - Accent5 76 3 2" xfId="17796"/>
    <cellStyle name="20% - Accent5 76 4" xfId="17797"/>
    <cellStyle name="20% - Accent5 77" xfId="17798"/>
    <cellStyle name="20% - Accent5 77 2" xfId="17799"/>
    <cellStyle name="20% - Accent5 77 2 2" xfId="17800"/>
    <cellStyle name="20% - Accent5 77 3" xfId="17801"/>
    <cellStyle name="20% - Accent5 77 3 2" xfId="17802"/>
    <cellStyle name="20% - Accent5 77 4" xfId="17803"/>
    <cellStyle name="20% - Accent5 78" xfId="17804"/>
    <cellStyle name="20% - Accent5 78 2" xfId="17805"/>
    <cellStyle name="20% - Accent5 78 2 2" xfId="17806"/>
    <cellStyle name="20% - Accent5 78 3" xfId="17807"/>
    <cellStyle name="20% - Accent5 78 3 2" xfId="17808"/>
    <cellStyle name="20% - Accent5 78 4" xfId="17809"/>
    <cellStyle name="20% - Accent5 79" xfId="17810"/>
    <cellStyle name="20% - Accent5 79 2" xfId="17811"/>
    <cellStyle name="20% - Accent5 79 2 2" xfId="17812"/>
    <cellStyle name="20% - Accent5 79 3" xfId="17813"/>
    <cellStyle name="20% - Accent5 79 3 2" xfId="17814"/>
    <cellStyle name="20% - Accent5 79 4" xfId="17815"/>
    <cellStyle name="20% - Accent5 8" xfId="17816"/>
    <cellStyle name="20% - Accent5 8 10" xfId="17817"/>
    <cellStyle name="20% - Accent5 8 10 2" xfId="17818"/>
    <cellStyle name="20% - Accent5 8 11" xfId="17819"/>
    <cellStyle name="20% - Accent5 8 2" xfId="17820"/>
    <cellStyle name="20% - Accent5 8 2 2" xfId="17821"/>
    <cellStyle name="20% - Accent5 8 2 2 2" xfId="17822"/>
    <cellStyle name="20% - Accent5 8 2 2 2 2" xfId="17823"/>
    <cellStyle name="20% - Accent5 8 2 2 2 2 2" xfId="17824"/>
    <cellStyle name="20% - Accent5 8 2 2 2 2 2 2" xfId="17825"/>
    <cellStyle name="20% - Accent5 8 2 2 2 2 2 2 2" xfId="17826"/>
    <cellStyle name="20% - Accent5 8 2 2 2 2 2 3" xfId="17827"/>
    <cellStyle name="20% - Accent5 8 2 2 2 2 3" xfId="17828"/>
    <cellStyle name="20% - Accent5 8 2 2 2 2 3 2" xfId="17829"/>
    <cellStyle name="20% - Accent5 8 2 2 2 2 3 2 2" xfId="17830"/>
    <cellStyle name="20% - Accent5 8 2 2 2 2 3 3" xfId="17831"/>
    <cellStyle name="20% - Accent5 8 2 2 2 2 4" xfId="17832"/>
    <cellStyle name="20% - Accent5 8 2 2 2 2 4 2" xfId="17833"/>
    <cellStyle name="20% - Accent5 8 2 2 2 2 5" xfId="17834"/>
    <cellStyle name="20% - Accent5 8 2 2 2 3" xfId="17835"/>
    <cellStyle name="20% - Accent5 8 2 2 2 3 2" xfId="17836"/>
    <cellStyle name="20% - Accent5 8 2 2 2 3 2 2" xfId="17837"/>
    <cellStyle name="20% - Accent5 8 2 2 2 3 3" xfId="17838"/>
    <cellStyle name="20% - Accent5 8 2 2 2 4" xfId="17839"/>
    <cellStyle name="20% - Accent5 8 2 2 2 4 2" xfId="17840"/>
    <cellStyle name="20% - Accent5 8 2 2 2 4 2 2" xfId="17841"/>
    <cellStyle name="20% - Accent5 8 2 2 2 4 3" xfId="17842"/>
    <cellStyle name="20% - Accent5 8 2 2 2 5" xfId="17843"/>
    <cellStyle name="20% - Accent5 8 2 2 2 5 2" xfId="17844"/>
    <cellStyle name="20% - Accent5 8 2 2 2 6" xfId="17845"/>
    <cellStyle name="20% - Accent5 8 2 2 3" xfId="17846"/>
    <cellStyle name="20% - Accent5 8 2 2 3 2" xfId="17847"/>
    <cellStyle name="20% - Accent5 8 2 2 3 2 2" xfId="17848"/>
    <cellStyle name="20% - Accent5 8 2 2 3 2 2 2" xfId="17849"/>
    <cellStyle name="20% - Accent5 8 2 2 3 2 3" xfId="17850"/>
    <cellStyle name="20% - Accent5 8 2 2 3 3" xfId="17851"/>
    <cellStyle name="20% - Accent5 8 2 2 3 3 2" xfId="17852"/>
    <cellStyle name="20% - Accent5 8 2 2 3 3 2 2" xfId="17853"/>
    <cellStyle name="20% - Accent5 8 2 2 3 3 3" xfId="17854"/>
    <cellStyle name="20% - Accent5 8 2 2 3 4" xfId="17855"/>
    <cellStyle name="20% - Accent5 8 2 2 3 4 2" xfId="17856"/>
    <cellStyle name="20% - Accent5 8 2 2 3 5" xfId="17857"/>
    <cellStyle name="20% - Accent5 8 2 2 4" xfId="17858"/>
    <cellStyle name="20% - Accent5 8 2 2 4 2" xfId="17859"/>
    <cellStyle name="20% - Accent5 8 2 2 4 2 2" xfId="17860"/>
    <cellStyle name="20% - Accent5 8 2 2 4 3" xfId="17861"/>
    <cellStyle name="20% - Accent5 8 2 2 5" xfId="17862"/>
    <cellStyle name="20% - Accent5 8 2 2 5 2" xfId="17863"/>
    <cellStyle name="20% - Accent5 8 2 2 5 2 2" xfId="17864"/>
    <cellStyle name="20% - Accent5 8 2 2 5 3" xfId="17865"/>
    <cellStyle name="20% - Accent5 8 2 2 6" xfId="17866"/>
    <cellStyle name="20% - Accent5 8 2 2 6 2" xfId="17867"/>
    <cellStyle name="20% - Accent5 8 2 2 6 2 2" xfId="17868"/>
    <cellStyle name="20% - Accent5 8 2 2 6 3" xfId="17869"/>
    <cellStyle name="20% - Accent5 8 2 2 7" xfId="17870"/>
    <cellStyle name="20% - Accent5 8 2 2 7 2" xfId="17871"/>
    <cellStyle name="20% - Accent5 8 2 2 8" xfId="17872"/>
    <cellStyle name="20% - Accent5 8 2 3" xfId="17873"/>
    <cellStyle name="20% - Accent5 8 2 3 2" xfId="17874"/>
    <cellStyle name="20% - Accent5 8 2 3 2 2" xfId="17875"/>
    <cellStyle name="20% - Accent5 8 2 3 2 2 2" xfId="17876"/>
    <cellStyle name="20% - Accent5 8 2 3 2 2 2 2" xfId="17877"/>
    <cellStyle name="20% - Accent5 8 2 3 2 2 3" xfId="17878"/>
    <cellStyle name="20% - Accent5 8 2 3 2 3" xfId="17879"/>
    <cellStyle name="20% - Accent5 8 2 3 2 3 2" xfId="17880"/>
    <cellStyle name="20% - Accent5 8 2 3 2 3 2 2" xfId="17881"/>
    <cellStyle name="20% - Accent5 8 2 3 2 3 3" xfId="17882"/>
    <cellStyle name="20% - Accent5 8 2 3 2 4" xfId="17883"/>
    <cellStyle name="20% - Accent5 8 2 3 2 4 2" xfId="17884"/>
    <cellStyle name="20% - Accent5 8 2 3 2 5" xfId="17885"/>
    <cellStyle name="20% - Accent5 8 2 3 3" xfId="17886"/>
    <cellStyle name="20% - Accent5 8 2 3 3 2" xfId="17887"/>
    <cellStyle name="20% - Accent5 8 2 3 3 2 2" xfId="17888"/>
    <cellStyle name="20% - Accent5 8 2 3 3 3" xfId="17889"/>
    <cellStyle name="20% - Accent5 8 2 3 4" xfId="17890"/>
    <cellStyle name="20% - Accent5 8 2 3 4 2" xfId="17891"/>
    <cellStyle name="20% - Accent5 8 2 3 4 2 2" xfId="17892"/>
    <cellStyle name="20% - Accent5 8 2 3 4 3" xfId="17893"/>
    <cellStyle name="20% - Accent5 8 2 3 5" xfId="17894"/>
    <cellStyle name="20% - Accent5 8 2 3 5 2" xfId="17895"/>
    <cellStyle name="20% - Accent5 8 2 3 6" xfId="17896"/>
    <cellStyle name="20% - Accent5 8 2 4" xfId="17897"/>
    <cellStyle name="20% - Accent5 8 2 4 2" xfId="17898"/>
    <cellStyle name="20% - Accent5 8 2 4 2 2" xfId="17899"/>
    <cellStyle name="20% - Accent5 8 2 4 2 2 2" xfId="17900"/>
    <cellStyle name="20% - Accent5 8 2 4 2 3" xfId="17901"/>
    <cellStyle name="20% - Accent5 8 2 4 3" xfId="17902"/>
    <cellStyle name="20% - Accent5 8 2 4 3 2" xfId="17903"/>
    <cellStyle name="20% - Accent5 8 2 4 3 2 2" xfId="17904"/>
    <cellStyle name="20% - Accent5 8 2 4 3 3" xfId="17905"/>
    <cellStyle name="20% - Accent5 8 2 4 4" xfId="17906"/>
    <cellStyle name="20% - Accent5 8 2 4 4 2" xfId="17907"/>
    <cellStyle name="20% - Accent5 8 2 4 5" xfId="17908"/>
    <cellStyle name="20% - Accent5 8 2 5" xfId="17909"/>
    <cellStyle name="20% - Accent5 8 2 5 2" xfId="17910"/>
    <cellStyle name="20% - Accent5 8 2 5 2 2" xfId="17911"/>
    <cellStyle name="20% - Accent5 8 2 5 3" xfId="17912"/>
    <cellStyle name="20% - Accent5 8 2 6" xfId="17913"/>
    <cellStyle name="20% - Accent5 8 2 6 2" xfId="17914"/>
    <cellStyle name="20% - Accent5 8 2 6 2 2" xfId="17915"/>
    <cellStyle name="20% - Accent5 8 2 6 3" xfId="17916"/>
    <cellStyle name="20% - Accent5 8 2 7" xfId="17917"/>
    <cellStyle name="20% - Accent5 8 2 7 2" xfId="17918"/>
    <cellStyle name="20% - Accent5 8 2 7 2 2" xfId="17919"/>
    <cellStyle name="20% - Accent5 8 2 7 3" xfId="17920"/>
    <cellStyle name="20% - Accent5 8 2 8" xfId="17921"/>
    <cellStyle name="20% - Accent5 8 2 8 2" xfId="17922"/>
    <cellStyle name="20% - Accent5 8 2 9" xfId="17923"/>
    <cellStyle name="20% - Accent5 8 3" xfId="17924"/>
    <cellStyle name="20% - Accent5 8 3 2" xfId="17925"/>
    <cellStyle name="20% - Accent5 8 3 2 2" xfId="17926"/>
    <cellStyle name="20% - Accent5 8 3 2 2 2" xfId="17927"/>
    <cellStyle name="20% - Accent5 8 3 2 2 2 2" xfId="17928"/>
    <cellStyle name="20% - Accent5 8 3 2 2 2 2 2" xfId="17929"/>
    <cellStyle name="20% - Accent5 8 3 2 2 2 3" xfId="17930"/>
    <cellStyle name="20% - Accent5 8 3 2 2 3" xfId="17931"/>
    <cellStyle name="20% - Accent5 8 3 2 2 3 2" xfId="17932"/>
    <cellStyle name="20% - Accent5 8 3 2 2 3 2 2" xfId="17933"/>
    <cellStyle name="20% - Accent5 8 3 2 2 3 3" xfId="17934"/>
    <cellStyle name="20% - Accent5 8 3 2 2 4" xfId="17935"/>
    <cellStyle name="20% - Accent5 8 3 2 2 4 2" xfId="17936"/>
    <cellStyle name="20% - Accent5 8 3 2 2 5" xfId="17937"/>
    <cellStyle name="20% - Accent5 8 3 2 3" xfId="17938"/>
    <cellStyle name="20% - Accent5 8 3 2 3 2" xfId="17939"/>
    <cellStyle name="20% - Accent5 8 3 2 3 2 2" xfId="17940"/>
    <cellStyle name="20% - Accent5 8 3 2 3 3" xfId="17941"/>
    <cellStyle name="20% - Accent5 8 3 2 4" xfId="17942"/>
    <cellStyle name="20% - Accent5 8 3 2 4 2" xfId="17943"/>
    <cellStyle name="20% - Accent5 8 3 2 4 2 2" xfId="17944"/>
    <cellStyle name="20% - Accent5 8 3 2 4 3" xfId="17945"/>
    <cellStyle name="20% - Accent5 8 3 2 5" xfId="17946"/>
    <cellStyle name="20% - Accent5 8 3 2 5 2" xfId="17947"/>
    <cellStyle name="20% - Accent5 8 3 2 6" xfId="17948"/>
    <cellStyle name="20% - Accent5 8 3 3" xfId="17949"/>
    <cellStyle name="20% - Accent5 8 3 3 2" xfId="17950"/>
    <cellStyle name="20% - Accent5 8 3 3 2 2" xfId="17951"/>
    <cellStyle name="20% - Accent5 8 3 3 2 2 2" xfId="17952"/>
    <cellStyle name="20% - Accent5 8 3 3 2 3" xfId="17953"/>
    <cellStyle name="20% - Accent5 8 3 3 3" xfId="17954"/>
    <cellStyle name="20% - Accent5 8 3 3 3 2" xfId="17955"/>
    <cellStyle name="20% - Accent5 8 3 3 3 2 2" xfId="17956"/>
    <cellStyle name="20% - Accent5 8 3 3 3 3" xfId="17957"/>
    <cellStyle name="20% - Accent5 8 3 3 4" xfId="17958"/>
    <cellStyle name="20% - Accent5 8 3 3 4 2" xfId="17959"/>
    <cellStyle name="20% - Accent5 8 3 3 5" xfId="17960"/>
    <cellStyle name="20% - Accent5 8 3 4" xfId="17961"/>
    <cellStyle name="20% - Accent5 8 3 4 2" xfId="17962"/>
    <cellStyle name="20% - Accent5 8 3 4 2 2" xfId="17963"/>
    <cellStyle name="20% - Accent5 8 3 4 3" xfId="17964"/>
    <cellStyle name="20% - Accent5 8 3 5" xfId="17965"/>
    <cellStyle name="20% - Accent5 8 3 5 2" xfId="17966"/>
    <cellStyle name="20% - Accent5 8 3 5 2 2" xfId="17967"/>
    <cellStyle name="20% - Accent5 8 3 5 3" xfId="17968"/>
    <cellStyle name="20% - Accent5 8 3 6" xfId="17969"/>
    <cellStyle name="20% - Accent5 8 3 6 2" xfId="17970"/>
    <cellStyle name="20% - Accent5 8 3 6 2 2" xfId="17971"/>
    <cellStyle name="20% - Accent5 8 3 6 3" xfId="17972"/>
    <cellStyle name="20% - Accent5 8 3 7" xfId="17973"/>
    <cellStyle name="20% - Accent5 8 3 7 2" xfId="17974"/>
    <cellStyle name="20% - Accent5 8 3 8" xfId="17975"/>
    <cellStyle name="20% - Accent5 8 4" xfId="17976"/>
    <cellStyle name="20% - Accent5 8 4 2" xfId="17977"/>
    <cellStyle name="20% - Accent5 8 4 2 2" xfId="17978"/>
    <cellStyle name="20% - Accent5 8 4 2 2 2" xfId="17979"/>
    <cellStyle name="20% - Accent5 8 4 2 2 2 2" xfId="17980"/>
    <cellStyle name="20% - Accent5 8 4 2 2 3" xfId="17981"/>
    <cellStyle name="20% - Accent5 8 4 2 3" xfId="17982"/>
    <cellStyle name="20% - Accent5 8 4 2 3 2" xfId="17983"/>
    <cellStyle name="20% - Accent5 8 4 2 3 2 2" xfId="17984"/>
    <cellStyle name="20% - Accent5 8 4 2 3 3" xfId="17985"/>
    <cellStyle name="20% - Accent5 8 4 2 4" xfId="17986"/>
    <cellStyle name="20% - Accent5 8 4 2 4 2" xfId="17987"/>
    <cellStyle name="20% - Accent5 8 4 2 5" xfId="17988"/>
    <cellStyle name="20% - Accent5 8 4 3" xfId="17989"/>
    <cellStyle name="20% - Accent5 8 4 3 2" xfId="17990"/>
    <cellStyle name="20% - Accent5 8 4 3 2 2" xfId="17991"/>
    <cellStyle name="20% - Accent5 8 4 3 3" xfId="17992"/>
    <cellStyle name="20% - Accent5 8 4 4" xfId="17993"/>
    <cellStyle name="20% - Accent5 8 4 4 2" xfId="17994"/>
    <cellStyle name="20% - Accent5 8 4 4 2 2" xfId="17995"/>
    <cellStyle name="20% - Accent5 8 4 4 3" xfId="17996"/>
    <cellStyle name="20% - Accent5 8 4 5" xfId="17997"/>
    <cellStyle name="20% - Accent5 8 4 5 2" xfId="17998"/>
    <cellStyle name="20% - Accent5 8 4 6" xfId="17999"/>
    <cellStyle name="20% - Accent5 8 5" xfId="18000"/>
    <cellStyle name="20% - Accent5 8 5 2" xfId="18001"/>
    <cellStyle name="20% - Accent5 8 5 2 2" xfId="18002"/>
    <cellStyle name="20% - Accent5 8 5 2 2 2" xfId="18003"/>
    <cellStyle name="20% - Accent5 8 5 2 3" xfId="18004"/>
    <cellStyle name="20% - Accent5 8 5 3" xfId="18005"/>
    <cellStyle name="20% - Accent5 8 5 3 2" xfId="18006"/>
    <cellStyle name="20% - Accent5 8 5 3 2 2" xfId="18007"/>
    <cellStyle name="20% - Accent5 8 5 3 3" xfId="18008"/>
    <cellStyle name="20% - Accent5 8 5 4" xfId="18009"/>
    <cellStyle name="20% - Accent5 8 5 4 2" xfId="18010"/>
    <cellStyle name="20% - Accent5 8 5 5" xfId="18011"/>
    <cellStyle name="20% - Accent5 8 6" xfId="18012"/>
    <cellStyle name="20% - Accent5 8 6 2" xfId="18013"/>
    <cellStyle name="20% - Accent5 8 6 2 2" xfId="18014"/>
    <cellStyle name="20% - Accent5 8 6 3" xfId="18015"/>
    <cellStyle name="20% - Accent5 8 7" xfId="18016"/>
    <cellStyle name="20% - Accent5 8 7 2" xfId="18017"/>
    <cellStyle name="20% - Accent5 8 7 2 2" xfId="18018"/>
    <cellStyle name="20% - Accent5 8 7 3" xfId="18019"/>
    <cellStyle name="20% - Accent5 8 8" xfId="18020"/>
    <cellStyle name="20% - Accent5 8 8 2" xfId="18021"/>
    <cellStyle name="20% - Accent5 8 8 2 2" xfId="18022"/>
    <cellStyle name="20% - Accent5 8 8 3" xfId="18023"/>
    <cellStyle name="20% - Accent5 8 9" xfId="18024"/>
    <cellStyle name="20% - Accent5 8 9 2" xfId="18025"/>
    <cellStyle name="20% - Accent5 80" xfId="18026"/>
    <cellStyle name="20% - Accent5 80 2" xfId="18027"/>
    <cellStyle name="20% - Accent5 80 2 2" xfId="18028"/>
    <cellStyle name="20% - Accent5 80 3" xfId="18029"/>
    <cellStyle name="20% - Accent5 81" xfId="18030"/>
    <cellStyle name="20% - Accent5 81 2" xfId="18031"/>
    <cellStyle name="20% - Accent5 82" xfId="18032"/>
    <cellStyle name="20% - Accent5 82 2" xfId="18033"/>
    <cellStyle name="20% - Accent5 83" xfId="18034"/>
    <cellStyle name="20% - Accent5 83 2" xfId="18035"/>
    <cellStyle name="20% - Accent5 84" xfId="18036"/>
    <cellStyle name="20% - Accent5 84 2" xfId="18037"/>
    <cellStyle name="20% - Accent5 85" xfId="18038"/>
    <cellStyle name="20% - Accent5 85 2" xfId="18039"/>
    <cellStyle name="20% - Accent5 86" xfId="18040"/>
    <cellStyle name="20% - Accent5 86 2" xfId="18041"/>
    <cellStyle name="20% - Accent5 87" xfId="18042"/>
    <cellStyle name="20% - Accent5 87 2" xfId="18043"/>
    <cellStyle name="20% - Accent5 88" xfId="18044"/>
    <cellStyle name="20% - Accent5 88 2" xfId="18045"/>
    <cellStyle name="20% - Accent5 89" xfId="18046"/>
    <cellStyle name="20% - Accent5 89 2" xfId="18047"/>
    <cellStyle name="20% - Accent5 9" xfId="18048"/>
    <cellStyle name="20% - Accent5 9 10" xfId="18049"/>
    <cellStyle name="20% - Accent5 9 2" xfId="18050"/>
    <cellStyle name="20% - Accent5 9 2 2" xfId="18051"/>
    <cellStyle name="20% - Accent5 9 2 2 2" xfId="18052"/>
    <cellStyle name="20% - Accent5 9 2 2 2 2" xfId="18053"/>
    <cellStyle name="20% - Accent5 9 2 2 2 2 2" xfId="18054"/>
    <cellStyle name="20% - Accent5 9 2 2 2 2 2 2" xfId="18055"/>
    <cellStyle name="20% - Accent5 9 2 2 2 2 2 2 2" xfId="18056"/>
    <cellStyle name="20% - Accent5 9 2 2 2 2 2 3" xfId="18057"/>
    <cellStyle name="20% - Accent5 9 2 2 2 2 3" xfId="18058"/>
    <cellStyle name="20% - Accent5 9 2 2 2 2 3 2" xfId="18059"/>
    <cellStyle name="20% - Accent5 9 2 2 2 2 3 2 2" xfId="18060"/>
    <cellStyle name="20% - Accent5 9 2 2 2 2 3 3" xfId="18061"/>
    <cellStyle name="20% - Accent5 9 2 2 2 2 4" xfId="18062"/>
    <cellStyle name="20% - Accent5 9 2 2 2 2 4 2" xfId="18063"/>
    <cellStyle name="20% - Accent5 9 2 2 2 2 5" xfId="18064"/>
    <cellStyle name="20% - Accent5 9 2 2 2 3" xfId="18065"/>
    <cellStyle name="20% - Accent5 9 2 2 2 3 2" xfId="18066"/>
    <cellStyle name="20% - Accent5 9 2 2 2 3 2 2" xfId="18067"/>
    <cellStyle name="20% - Accent5 9 2 2 2 3 3" xfId="18068"/>
    <cellStyle name="20% - Accent5 9 2 2 2 4" xfId="18069"/>
    <cellStyle name="20% - Accent5 9 2 2 2 4 2" xfId="18070"/>
    <cellStyle name="20% - Accent5 9 2 2 2 4 2 2" xfId="18071"/>
    <cellStyle name="20% - Accent5 9 2 2 2 4 3" xfId="18072"/>
    <cellStyle name="20% - Accent5 9 2 2 2 5" xfId="18073"/>
    <cellStyle name="20% - Accent5 9 2 2 2 5 2" xfId="18074"/>
    <cellStyle name="20% - Accent5 9 2 2 2 6" xfId="18075"/>
    <cellStyle name="20% - Accent5 9 2 2 3" xfId="18076"/>
    <cellStyle name="20% - Accent5 9 2 2 3 2" xfId="18077"/>
    <cellStyle name="20% - Accent5 9 2 2 3 2 2" xfId="18078"/>
    <cellStyle name="20% - Accent5 9 2 2 3 2 2 2" xfId="18079"/>
    <cellStyle name="20% - Accent5 9 2 2 3 2 3" xfId="18080"/>
    <cellStyle name="20% - Accent5 9 2 2 3 3" xfId="18081"/>
    <cellStyle name="20% - Accent5 9 2 2 3 3 2" xfId="18082"/>
    <cellStyle name="20% - Accent5 9 2 2 3 3 2 2" xfId="18083"/>
    <cellStyle name="20% - Accent5 9 2 2 3 3 3" xfId="18084"/>
    <cellStyle name="20% - Accent5 9 2 2 3 4" xfId="18085"/>
    <cellStyle name="20% - Accent5 9 2 2 3 4 2" xfId="18086"/>
    <cellStyle name="20% - Accent5 9 2 2 3 5" xfId="18087"/>
    <cellStyle name="20% - Accent5 9 2 2 4" xfId="18088"/>
    <cellStyle name="20% - Accent5 9 2 2 4 2" xfId="18089"/>
    <cellStyle name="20% - Accent5 9 2 2 4 2 2" xfId="18090"/>
    <cellStyle name="20% - Accent5 9 2 2 4 3" xfId="18091"/>
    <cellStyle name="20% - Accent5 9 2 2 5" xfId="18092"/>
    <cellStyle name="20% - Accent5 9 2 2 5 2" xfId="18093"/>
    <cellStyle name="20% - Accent5 9 2 2 5 2 2" xfId="18094"/>
    <cellStyle name="20% - Accent5 9 2 2 5 3" xfId="18095"/>
    <cellStyle name="20% - Accent5 9 2 2 6" xfId="18096"/>
    <cellStyle name="20% - Accent5 9 2 2 6 2" xfId="18097"/>
    <cellStyle name="20% - Accent5 9 2 2 6 2 2" xfId="18098"/>
    <cellStyle name="20% - Accent5 9 2 2 6 3" xfId="18099"/>
    <cellStyle name="20% - Accent5 9 2 2 7" xfId="18100"/>
    <cellStyle name="20% - Accent5 9 2 2 7 2" xfId="18101"/>
    <cellStyle name="20% - Accent5 9 2 2 8" xfId="18102"/>
    <cellStyle name="20% - Accent5 9 2 3" xfId="18103"/>
    <cellStyle name="20% - Accent5 9 2 3 2" xfId="18104"/>
    <cellStyle name="20% - Accent5 9 2 3 2 2" xfId="18105"/>
    <cellStyle name="20% - Accent5 9 2 3 2 2 2" xfId="18106"/>
    <cellStyle name="20% - Accent5 9 2 3 2 2 2 2" xfId="18107"/>
    <cellStyle name="20% - Accent5 9 2 3 2 2 3" xfId="18108"/>
    <cellStyle name="20% - Accent5 9 2 3 2 3" xfId="18109"/>
    <cellStyle name="20% - Accent5 9 2 3 2 3 2" xfId="18110"/>
    <cellStyle name="20% - Accent5 9 2 3 2 3 2 2" xfId="18111"/>
    <cellStyle name="20% - Accent5 9 2 3 2 3 3" xfId="18112"/>
    <cellStyle name="20% - Accent5 9 2 3 2 4" xfId="18113"/>
    <cellStyle name="20% - Accent5 9 2 3 2 4 2" xfId="18114"/>
    <cellStyle name="20% - Accent5 9 2 3 2 5" xfId="18115"/>
    <cellStyle name="20% - Accent5 9 2 3 3" xfId="18116"/>
    <cellStyle name="20% - Accent5 9 2 3 3 2" xfId="18117"/>
    <cellStyle name="20% - Accent5 9 2 3 3 2 2" xfId="18118"/>
    <cellStyle name="20% - Accent5 9 2 3 3 3" xfId="18119"/>
    <cellStyle name="20% - Accent5 9 2 3 4" xfId="18120"/>
    <cellStyle name="20% - Accent5 9 2 3 4 2" xfId="18121"/>
    <cellStyle name="20% - Accent5 9 2 3 4 2 2" xfId="18122"/>
    <cellStyle name="20% - Accent5 9 2 3 4 3" xfId="18123"/>
    <cellStyle name="20% - Accent5 9 2 3 5" xfId="18124"/>
    <cellStyle name="20% - Accent5 9 2 3 5 2" xfId="18125"/>
    <cellStyle name="20% - Accent5 9 2 3 6" xfId="18126"/>
    <cellStyle name="20% - Accent5 9 2 4" xfId="18127"/>
    <cellStyle name="20% - Accent5 9 2 4 2" xfId="18128"/>
    <cellStyle name="20% - Accent5 9 2 4 2 2" xfId="18129"/>
    <cellStyle name="20% - Accent5 9 2 4 2 2 2" xfId="18130"/>
    <cellStyle name="20% - Accent5 9 2 4 2 3" xfId="18131"/>
    <cellStyle name="20% - Accent5 9 2 4 3" xfId="18132"/>
    <cellStyle name="20% - Accent5 9 2 4 3 2" xfId="18133"/>
    <cellStyle name="20% - Accent5 9 2 4 3 2 2" xfId="18134"/>
    <cellStyle name="20% - Accent5 9 2 4 3 3" xfId="18135"/>
    <cellStyle name="20% - Accent5 9 2 4 4" xfId="18136"/>
    <cellStyle name="20% - Accent5 9 2 4 4 2" xfId="18137"/>
    <cellStyle name="20% - Accent5 9 2 4 5" xfId="18138"/>
    <cellStyle name="20% - Accent5 9 2 5" xfId="18139"/>
    <cellStyle name="20% - Accent5 9 2 5 2" xfId="18140"/>
    <cellStyle name="20% - Accent5 9 2 5 2 2" xfId="18141"/>
    <cellStyle name="20% - Accent5 9 2 5 3" xfId="18142"/>
    <cellStyle name="20% - Accent5 9 2 6" xfId="18143"/>
    <cellStyle name="20% - Accent5 9 2 6 2" xfId="18144"/>
    <cellStyle name="20% - Accent5 9 2 6 2 2" xfId="18145"/>
    <cellStyle name="20% - Accent5 9 2 6 3" xfId="18146"/>
    <cellStyle name="20% - Accent5 9 2 7" xfId="18147"/>
    <cellStyle name="20% - Accent5 9 2 7 2" xfId="18148"/>
    <cellStyle name="20% - Accent5 9 2 7 2 2" xfId="18149"/>
    <cellStyle name="20% - Accent5 9 2 7 3" xfId="18150"/>
    <cellStyle name="20% - Accent5 9 2 8" xfId="18151"/>
    <cellStyle name="20% - Accent5 9 2 8 2" xfId="18152"/>
    <cellStyle name="20% - Accent5 9 2 9" xfId="18153"/>
    <cellStyle name="20% - Accent5 9 3" xfId="18154"/>
    <cellStyle name="20% - Accent5 9 3 2" xfId="18155"/>
    <cellStyle name="20% - Accent5 9 3 2 2" xfId="18156"/>
    <cellStyle name="20% - Accent5 9 3 2 2 2" xfId="18157"/>
    <cellStyle name="20% - Accent5 9 3 2 2 2 2" xfId="18158"/>
    <cellStyle name="20% - Accent5 9 3 2 2 2 2 2" xfId="18159"/>
    <cellStyle name="20% - Accent5 9 3 2 2 2 3" xfId="18160"/>
    <cellStyle name="20% - Accent5 9 3 2 2 3" xfId="18161"/>
    <cellStyle name="20% - Accent5 9 3 2 2 3 2" xfId="18162"/>
    <cellStyle name="20% - Accent5 9 3 2 2 3 2 2" xfId="18163"/>
    <cellStyle name="20% - Accent5 9 3 2 2 3 3" xfId="18164"/>
    <cellStyle name="20% - Accent5 9 3 2 2 4" xfId="18165"/>
    <cellStyle name="20% - Accent5 9 3 2 2 4 2" xfId="18166"/>
    <cellStyle name="20% - Accent5 9 3 2 2 5" xfId="18167"/>
    <cellStyle name="20% - Accent5 9 3 2 3" xfId="18168"/>
    <cellStyle name="20% - Accent5 9 3 2 3 2" xfId="18169"/>
    <cellStyle name="20% - Accent5 9 3 2 3 2 2" xfId="18170"/>
    <cellStyle name="20% - Accent5 9 3 2 3 3" xfId="18171"/>
    <cellStyle name="20% - Accent5 9 3 2 4" xfId="18172"/>
    <cellStyle name="20% - Accent5 9 3 2 4 2" xfId="18173"/>
    <cellStyle name="20% - Accent5 9 3 2 4 2 2" xfId="18174"/>
    <cellStyle name="20% - Accent5 9 3 2 4 3" xfId="18175"/>
    <cellStyle name="20% - Accent5 9 3 2 5" xfId="18176"/>
    <cellStyle name="20% - Accent5 9 3 2 5 2" xfId="18177"/>
    <cellStyle name="20% - Accent5 9 3 2 6" xfId="18178"/>
    <cellStyle name="20% - Accent5 9 3 3" xfId="18179"/>
    <cellStyle name="20% - Accent5 9 3 3 2" xfId="18180"/>
    <cellStyle name="20% - Accent5 9 3 3 2 2" xfId="18181"/>
    <cellStyle name="20% - Accent5 9 3 3 2 2 2" xfId="18182"/>
    <cellStyle name="20% - Accent5 9 3 3 2 3" xfId="18183"/>
    <cellStyle name="20% - Accent5 9 3 3 3" xfId="18184"/>
    <cellStyle name="20% - Accent5 9 3 3 3 2" xfId="18185"/>
    <cellStyle name="20% - Accent5 9 3 3 3 2 2" xfId="18186"/>
    <cellStyle name="20% - Accent5 9 3 3 3 3" xfId="18187"/>
    <cellStyle name="20% - Accent5 9 3 3 4" xfId="18188"/>
    <cellStyle name="20% - Accent5 9 3 3 4 2" xfId="18189"/>
    <cellStyle name="20% - Accent5 9 3 3 5" xfId="18190"/>
    <cellStyle name="20% - Accent5 9 3 4" xfId="18191"/>
    <cellStyle name="20% - Accent5 9 3 4 2" xfId="18192"/>
    <cellStyle name="20% - Accent5 9 3 4 2 2" xfId="18193"/>
    <cellStyle name="20% - Accent5 9 3 4 3" xfId="18194"/>
    <cellStyle name="20% - Accent5 9 3 5" xfId="18195"/>
    <cellStyle name="20% - Accent5 9 3 5 2" xfId="18196"/>
    <cellStyle name="20% - Accent5 9 3 5 2 2" xfId="18197"/>
    <cellStyle name="20% - Accent5 9 3 5 3" xfId="18198"/>
    <cellStyle name="20% - Accent5 9 3 6" xfId="18199"/>
    <cellStyle name="20% - Accent5 9 3 6 2" xfId="18200"/>
    <cellStyle name="20% - Accent5 9 3 6 2 2" xfId="18201"/>
    <cellStyle name="20% - Accent5 9 3 6 3" xfId="18202"/>
    <cellStyle name="20% - Accent5 9 3 7" xfId="18203"/>
    <cellStyle name="20% - Accent5 9 3 7 2" xfId="18204"/>
    <cellStyle name="20% - Accent5 9 3 8" xfId="18205"/>
    <cellStyle name="20% - Accent5 9 4" xfId="18206"/>
    <cellStyle name="20% - Accent5 9 4 2" xfId="18207"/>
    <cellStyle name="20% - Accent5 9 4 2 2" xfId="18208"/>
    <cellStyle name="20% - Accent5 9 4 2 2 2" xfId="18209"/>
    <cellStyle name="20% - Accent5 9 4 2 2 2 2" xfId="18210"/>
    <cellStyle name="20% - Accent5 9 4 2 2 3" xfId="18211"/>
    <cellStyle name="20% - Accent5 9 4 2 3" xfId="18212"/>
    <cellStyle name="20% - Accent5 9 4 2 3 2" xfId="18213"/>
    <cellStyle name="20% - Accent5 9 4 2 3 2 2" xfId="18214"/>
    <cellStyle name="20% - Accent5 9 4 2 3 3" xfId="18215"/>
    <cellStyle name="20% - Accent5 9 4 2 4" xfId="18216"/>
    <cellStyle name="20% - Accent5 9 4 2 4 2" xfId="18217"/>
    <cellStyle name="20% - Accent5 9 4 2 5" xfId="18218"/>
    <cellStyle name="20% - Accent5 9 4 3" xfId="18219"/>
    <cellStyle name="20% - Accent5 9 4 3 2" xfId="18220"/>
    <cellStyle name="20% - Accent5 9 4 3 2 2" xfId="18221"/>
    <cellStyle name="20% - Accent5 9 4 3 3" xfId="18222"/>
    <cellStyle name="20% - Accent5 9 4 4" xfId="18223"/>
    <cellStyle name="20% - Accent5 9 4 4 2" xfId="18224"/>
    <cellStyle name="20% - Accent5 9 4 4 2 2" xfId="18225"/>
    <cellStyle name="20% - Accent5 9 4 4 3" xfId="18226"/>
    <cellStyle name="20% - Accent5 9 4 5" xfId="18227"/>
    <cellStyle name="20% - Accent5 9 4 5 2" xfId="18228"/>
    <cellStyle name="20% - Accent5 9 4 6" xfId="18229"/>
    <cellStyle name="20% - Accent5 9 5" xfId="18230"/>
    <cellStyle name="20% - Accent5 9 5 2" xfId="18231"/>
    <cellStyle name="20% - Accent5 9 5 2 2" xfId="18232"/>
    <cellStyle name="20% - Accent5 9 5 2 2 2" xfId="18233"/>
    <cellStyle name="20% - Accent5 9 5 2 3" xfId="18234"/>
    <cellStyle name="20% - Accent5 9 5 3" xfId="18235"/>
    <cellStyle name="20% - Accent5 9 5 3 2" xfId="18236"/>
    <cellStyle name="20% - Accent5 9 5 3 2 2" xfId="18237"/>
    <cellStyle name="20% - Accent5 9 5 3 3" xfId="18238"/>
    <cellStyle name="20% - Accent5 9 5 4" xfId="18239"/>
    <cellStyle name="20% - Accent5 9 5 4 2" xfId="18240"/>
    <cellStyle name="20% - Accent5 9 5 5" xfId="18241"/>
    <cellStyle name="20% - Accent5 9 6" xfId="18242"/>
    <cellStyle name="20% - Accent5 9 6 2" xfId="18243"/>
    <cellStyle name="20% - Accent5 9 6 2 2" xfId="18244"/>
    <cellStyle name="20% - Accent5 9 6 3" xfId="18245"/>
    <cellStyle name="20% - Accent5 9 7" xfId="18246"/>
    <cellStyle name="20% - Accent5 9 7 2" xfId="18247"/>
    <cellStyle name="20% - Accent5 9 7 2 2" xfId="18248"/>
    <cellStyle name="20% - Accent5 9 7 3" xfId="18249"/>
    <cellStyle name="20% - Accent5 9 8" xfId="18250"/>
    <cellStyle name="20% - Accent5 9 8 2" xfId="18251"/>
    <cellStyle name="20% - Accent5 9 8 2 2" xfId="18252"/>
    <cellStyle name="20% - Accent5 9 8 3" xfId="18253"/>
    <cellStyle name="20% - Accent5 9 9" xfId="18254"/>
    <cellStyle name="20% - Accent5 9 9 2" xfId="18255"/>
    <cellStyle name="20% - Accent5 90" xfId="18256"/>
    <cellStyle name="20% - Accent5 90 2" xfId="18257"/>
    <cellStyle name="20% - Accent5 91" xfId="18258"/>
    <cellStyle name="20% - Accent5 91 2" xfId="18259"/>
    <cellStyle name="20% - Accent5 92" xfId="18260"/>
    <cellStyle name="20% - Accent5 92 2" xfId="18261"/>
    <cellStyle name="20% - Accent5 93" xfId="18262"/>
    <cellStyle name="20% - Accent5 94" xfId="18263"/>
    <cellStyle name="20% - Accent5 95" xfId="18264"/>
    <cellStyle name="20% - Accent5 96" xfId="18265"/>
    <cellStyle name="20% - Accent5 97" xfId="18266"/>
    <cellStyle name="20% - Accent5 98" xfId="18267"/>
    <cellStyle name="20% - Accent5 99" xfId="18268"/>
    <cellStyle name="20% - Accent6" xfId="44" builtinId="50" customBuiltin="1"/>
    <cellStyle name="20% - Accent6 10" xfId="18269"/>
    <cellStyle name="20% - Accent6 10 10" xfId="18270"/>
    <cellStyle name="20% - Accent6 10 2" xfId="18271"/>
    <cellStyle name="20% - Accent6 10 2 2" xfId="18272"/>
    <cellStyle name="20% - Accent6 10 2 2 2" xfId="18273"/>
    <cellStyle name="20% - Accent6 10 2 2 2 2" xfId="18274"/>
    <cellStyle name="20% - Accent6 10 2 2 2 2 2" xfId="18275"/>
    <cellStyle name="20% - Accent6 10 2 2 2 2 2 2" xfId="18276"/>
    <cellStyle name="20% - Accent6 10 2 2 2 2 2 2 2" xfId="18277"/>
    <cellStyle name="20% - Accent6 10 2 2 2 2 2 3" xfId="18278"/>
    <cellStyle name="20% - Accent6 10 2 2 2 2 3" xfId="18279"/>
    <cellStyle name="20% - Accent6 10 2 2 2 2 3 2" xfId="18280"/>
    <cellStyle name="20% - Accent6 10 2 2 2 2 3 2 2" xfId="18281"/>
    <cellStyle name="20% - Accent6 10 2 2 2 2 3 3" xfId="18282"/>
    <cellStyle name="20% - Accent6 10 2 2 2 2 4" xfId="18283"/>
    <cellStyle name="20% - Accent6 10 2 2 2 2 4 2" xfId="18284"/>
    <cellStyle name="20% - Accent6 10 2 2 2 2 5" xfId="18285"/>
    <cellStyle name="20% - Accent6 10 2 2 2 3" xfId="18286"/>
    <cellStyle name="20% - Accent6 10 2 2 2 3 2" xfId="18287"/>
    <cellStyle name="20% - Accent6 10 2 2 2 3 2 2" xfId="18288"/>
    <cellStyle name="20% - Accent6 10 2 2 2 3 3" xfId="18289"/>
    <cellStyle name="20% - Accent6 10 2 2 2 4" xfId="18290"/>
    <cellStyle name="20% - Accent6 10 2 2 2 4 2" xfId="18291"/>
    <cellStyle name="20% - Accent6 10 2 2 2 4 2 2" xfId="18292"/>
    <cellStyle name="20% - Accent6 10 2 2 2 4 3" xfId="18293"/>
    <cellStyle name="20% - Accent6 10 2 2 2 5" xfId="18294"/>
    <cellStyle name="20% - Accent6 10 2 2 2 5 2" xfId="18295"/>
    <cellStyle name="20% - Accent6 10 2 2 2 6" xfId="18296"/>
    <cellStyle name="20% - Accent6 10 2 2 3" xfId="18297"/>
    <cellStyle name="20% - Accent6 10 2 2 3 2" xfId="18298"/>
    <cellStyle name="20% - Accent6 10 2 2 3 2 2" xfId="18299"/>
    <cellStyle name="20% - Accent6 10 2 2 3 2 2 2" xfId="18300"/>
    <cellStyle name="20% - Accent6 10 2 2 3 2 3" xfId="18301"/>
    <cellStyle name="20% - Accent6 10 2 2 3 3" xfId="18302"/>
    <cellStyle name="20% - Accent6 10 2 2 3 3 2" xfId="18303"/>
    <cellStyle name="20% - Accent6 10 2 2 3 3 2 2" xfId="18304"/>
    <cellStyle name="20% - Accent6 10 2 2 3 3 3" xfId="18305"/>
    <cellStyle name="20% - Accent6 10 2 2 3 4" xfId="18306"/>
    <cellStyle name="20% - Accent6 10 2 2 3 4 2" xfId="18307"/>
    <cellStyle name="20% - Accent6 10 2 2 3 5" xfId="18308"/>
    <cellStyle name="20% - Accent6 10 2 2 4" xfId="18309"/>
    <cellStyle name="20% - Accent6 10 2 2 4 2" xfId="18310"/>
    <cellStyle name="20% - Accent6 10 2 2 4 2 2" xfId="18311"/>
    <cellStyle name="20% - Accent6 10 2 2 4 3" xfId="18312"/>
    <cellStyle name="20% - Accent6 10 2 2 5" xfId="18313"/>
    <cellStyle name="20% - Accent6 10 2 2 5 2" xfId="18314"/>
    <cellStyle name="20% - Accent6 10 2 2 5 2 2" xfId="18315"/>
    <cellStyle name="20% - Accent6 10 2 2 5 3" xfId="18316"/>
    <cellStyle name="20% - Accent6 10 2 2 6" xfId="18317"/>
    <cellStyle name="20% - Accent6 10 2 2 6 2" xfId="18318"/>
    <cellStyle name="20% - Accent6 10 2 2 6 2 2" xfId="18319"/>
    <cellStyle name="20% - Accent6 10 2 2 6 3" xfId="18320"/>
    <cellStyle name="20% - Accent6 10 2 2 7" xfId="18321"/>
    <cellStyle name="20% - Accent6 10 2 2 7 2" xfId="18322"/>
    <cellStyle name="20% - Accent6 10 2 2 8" xfId="18323"/>
    <cellStyle name="20% - Accent6 10 2 3" xfId="18324"/>
    <cellStyle name="20% - Accent6 10 2 3 2" xfId="18325"/>
    <cellStyle name="20% - Accent6 10 2 3 2 2" xfId="18326"/>
    <cellStyle name="20% - Accent6 10 2 3 2 2 2" xfId="18327"/>
    <cellStyle name="20% - Accent6 10 2 3 2 2 2 2" xfId="18328"/>
    <cellStyle name="20% - Accent6 10 2 3 2 2 3" xfId="18329"/>
    <cellStyle name="20% - Accent6 10 2 3 2 3" xfId="18330"/>
    <cellStyle name="20% - Accent6 10 2 3 2 3 2" xfId="18331"/>
    <cellStyle name="20% - Accent6 10 2 3 2 3 2 2" xfId="18332"/>
    <cellStyle name="20% - Accent6 10 2 3 2 3 3" xfId="18333"/>
    <cellStyle name="20% - Accent6 10 2 3 2 4" xfId="18334"/>
    <cellStyle name="20% - Accent6 10 2 3 2 4 2" xfId="18335"/>
    <cellStyle name="20% - Accent6 10 2 3 2 5" xfId="18336"/>
    <cellStyle name="20% - Accent6 10 2 3 3" xfId="18337"/>
    <cellStyle name="20% - Accent6 10 2 3 3 2" xfId="18338"/>
    <cellStyle name="20% - Accent6 10 2 3 3 2 2" xfId="18339"/>
    <cellStyle name="20% - Accent6 10 2 3 3 3" xfId="18340"/>
    <cellStyle name="20% - Accent6 10 2 3 4" xfId="18341"/>
    <cellStyle name="20% - Accent6 10 2 3 4 2" xfId="18342"/>
    <cellStyle name="20% - Accent6 10 2 3 4 2 2" xfId="18343"/>
    <cellStyle name="20% - Accent6 10 2 3 4 3" xfId="18344"/>
    <cellStyle name="20% - Accent6 10 2 3 5" xfId="18345"/>
    <cellStyle name="20% - Accent6 10 2 3 5 2" xfId="18346"/>
    <cellStyle name="20% - Accent6 10 2 3 6" xfId="18347"/>
    <cellStyle name="20% - Accent6 10 2 4" xfId="18348"/>
    <cellStyle name="20% - Accent6 10 2 4 2" xfId="18349"/>
    <cellStyle name="20% - Accent6 10 2 4 2 2" xfId="18350"/>
    <cellStyle name="20% - Accent6 10 2 4 2 2 2" xfId="18351"/>
    <cellStyle name="20% - Accent6 10 2 4 2 3" xfId="18352"/>
    <cellStyle name="20% - Accent6 10 2 4 3" xfId="18353"/>
    <cellStyle name="20% - Accent6 10 2 4 3 2" xfId="18354"/>
    <cellStyle name="20% - Accent6 10 2 4 3 2 2" xfId="18355"/>
    <cellStyle name="20% - Accent6 10 2 4 3 3" xfId="18356"/>
    <cellStyle name="20% - Accent6 10 2 4 4" xfId="18357"/>
    <cellStyle name="20% - Accent6 10 2 4 4 2" xfId="18358"/>
    <cellStyle name="20% - Accent6 10 2 4 5" xfId="18359"/>
    <cellStyle name="20% - Accent6 10 2 5" xfId="18360"/>
    <cellStyle name="20% - Accent6 10 2 5 2" xfId="18361"/>
    <cellStyle name="20% - Accent6 10 2 5 2 2" xfId="18362"/>
    <cellStyle name="20% - Accent6 10 2 5 3" xfId="18363"/>
    <cellStyle name="20% - Accent6 10 2 6" xfId="18364"/>
    <cellStyle name="20% - Accent6 10 2 6 2" xfId="18365"/>
    <cellStyle name="20% - Accent6 10 2 6 2 2" xfId="18366"/>
    <cellStyle name="20% - Accent6 10 2 6 3" xfId="18367"/>
    <cellStyle name="20% - Accent6 10 2 7" xfId="18368"/>
    <cellStyle name="20% - Accent6 10 2 7 2" xfId="18369"/>
    <cellStyle name="20% - Accent6 10 2 7 2 2" xfId="18370"/>
    <cellStyle name="20% - Accent6 10 2 7 3" xfId="18371"/>
    <cellStyle name="20% - Accent6 10 2 8" xfId="18372"/>
    <cellStyle name="20% - Accent6 10 2 8 2" xfId="18373"/>
    <cellStyle name="20% - Accent6 10 2 9" xfId="18374"/>
    <cellStyle name="20% - Accent6 10 3" xfId="18375"/>
    <cellStyle name="20% - Accent6 10 3 2" xfId="18376"/>
    <cellStyle name="20% - Accent6 10 3 2 2" xfId="18377"/>
    <cellStyle name="20% - Accent6 10 3 2 2 2" xfId="18378"/>
    <cellStyle name="20% - Accent6 10 3 2 2 2 2" xfId="18379"/>
    <cellStyle name="20% - Accent6 10 3 2 2 2 2 2" xfId="18380"/>
    <cellStyle name="20% - Accent6 10 3 2 2 2 3" xfId="18381"/>
    <cellStyle name="20% - Accent6 10 3 2 2 3" xfId="18382"/>
    <cellStyle name="20% - Accent6 10 3 2 2 3 2" xfId="18383"/>
    <cellStyle name="20% - Accent6 10 3 2 2 3 2 2" xfId="18384"/>
    <cellStyle name="20% - Accent6 10 3 2 2 3 3" xfId="18385"/>
    <cellStyle name="20% - Accent6 10 3 2 2 4" xfId="18386"/>
    <cellStyle name="20% - Accent6 10 3 2 2 4 2" xfId="18387"/>
    <cellStyle name="20% - Accent6 10 3 2 2 5" xfId="18388"/>
    <cellStyle name="20% - Accent6 10 3 2 3" xfId="18389"/>
    <cellStyle name="20% - Accent6 10 3 2 3 2" xfId="18390"/>
    <cellStyle name="20% - Accent6 10 3 2 3 2 2" xfId="18391"/>
    <cellStyle name="20% - Accent6 10 3 2 3 3" xfId="18392"/>
    <cellStyle name="20% - Accent6 10 3 2 4" xfId="18393"/>
    <cellStyle name="20% - Accent6 10 3 2 4 2" xfId="18394"/>
    <cellStyle name="20% - Accent6 10 3 2 4 2 2" xfId="18395"/>
    <cellStyle name="20% - Accent6 10 3 2 4 3" xfId="18396"/>
    <cellStyle name="20% - Accent6 10 3 2 5" xfId="18397"/>
    <cellStyle name="20% - Accent6 10 3 2 5 2" xfId="18398"/>
    <cellStyle name="20% - Accent6 10 3 2 6" xfId="18399"/>
    <cellStyle name="20% - Accent6 10 3 3" xfId="18400"/>
    <cellStyle name="20% - Accent6 10 3 3 2" xfId="18401"/>
    <cellStyle name="20% - Accent6 10 3 3 2 2" xfId="18402"/>
    <cellStyle name="20% - Accent6 10 3 3 2 2 2" xfId="18403"/>
    <cellStyle name="20% - Accent6 10 3 3 2 3" xfId="18404"/>
    <cellStyle name="20% - Accent6 10 3 3 3" xfId="18405"/>
    <cellStyle name="20% - Accent6 10 3 3 3 2" xfId="18406"/>
    <cellStyle name="20% - Accent6 10 3 3 3 2 2" xfId="18407"/>
    <cellStyle name="20% - Accent6 10 3 3 3 3" xfId="18408"/>
    <cellStyle name="20% - Accent6 10 3 3 4" xfId="18409"/>
    <cellStyle name="20% - Accent6 10 3 3 4 2" xfId="18410"/>
    <cellStyle name="20% - Accent6 10 3 3 5" xfId="18411"/>
    <cellStyle name="20% - Accent6 10 3 4" xfId="18412"/>
    <cellStyle name="20% - Accent6 10 3 4 2" xfId="18413"/>
    <cellStyle name="20% - Accent6 10 3 4 2 2" xfId="18414"/>
    <cellStyle name="20% - Accent6 10 3 4 3" xfId="18415"/>
    <cellStyle name="20% - Accent6 10 3 5" xfId="18416"/>
    <cellStyle name="20% - Accent6 10 3 5 2" xfId="18417"/>
    <cellStyle name="20% - Accent6 10 3 5 2 2" xfId="18418"/>
    <cellStyle name="20% - Accent6 10 3 5 3" xfId="18419"/>
    <cellStyle name="20% - Accent6 10 3 6" xfId="18420"/>
    <cellStyle name="20% - Accent6 10 3 6 2" xfId="18421"/>
    <cellStyle name="20% - Accent6 10 3 6 2 2" xfId="18422"/>
    <cellStyle name="20% - Accent6 10 3 6 3" xfId="18423"/>
    <cellStyle name="20% - Accent6 10 3 7" xfId="18424"/>
    <cellStyle name="20% - Accent6 10 3 7 2" xfId="18425"/>
    <cellStyle name="20% - Accent6 10 3 8" xfId="18426"/>
    <cellStyle name="20% - Accent6 10 4" xfId="18427"/>
    <cellStyle name="20% - Accent6 10 4 2" xfId="18428"/>
    <cellStyle name="20% - Accent6 10 4 2 2" xfId="18429"/>
    <cellStyle name="20% - Accent6 10 4 2 2 2" xfId="18430"/>
    <cellStyle name="20% - Accent6 10 4 2 2 2 2" xfId="18431"/>
    <cellStyle name="20% - Accent6 10 4 2 2 3" xfId="18432"/>
    <cellStyle name="20% - Accent6 10 4 2 3" xfId="18433"/>
    <cellStyle name="20% - Accent6 10 4 2 3 2" xfId="18434"/>
    <cellStyle name="20% - Accent6 10 4 2 3 2 2" xfId="18435"/>
    <cellStyle name="20% - Accent6 10 4 2 3 3" xfId="18436"/>
    <cellStyle name="20% - Accent6 10 4 2 4" xfId="18437"/>
    <cellStyle name="20% - Accent6 10 4 2 4 2" xfId="18438"/>
    <cellStyle name="20% - Accent6 10 4 2 5" xfId="18439"/>
    <cellStyle name="20% - Accent6 10 4 3" xfId="18440"/>
    <cellStyle name="20% - Accent6 10 4 3 2" xfId="18441"/>
    <cellStyle name="20% - Accent6 10 4 3 2 2" xfId="18442"/>
    <cellStyle name="20% - Accent6 10 4 3 3" xfId="18443"/>
    <cellStyle name="20% - Accent6 10 4 4" xfId="18444"/>
    <cellStyle name="20% - Accent6 10 4 4 2" xfId="18445"/>
    <cellStyle name="20% - Accent6 10 4 4 2 2" xfId="18446"/>
    <cellStyle name="20% - Accent6 10 4 4 3" xfId="18447"/>
    <cellStyle name="20% - Accent6 10 4 5" xfId="18448"/>
    <cellStyle name="20% - Accent6 10 4 5 2" xfId="18449"/>
    <cellStyle name="20% - Accent6 10 4 6" xfId="18450"/>
    <cellStyle name="20% - Accent6 10 5" xfId="18451"/>
    <cellStyle name="20% - Accent6 10 5 2" xfId="18452"/>
    <cellStyle name="20% - Accent6 10 5 2 2" xfId="18453"/>
    <cellStyle name="20% - Accent6 10 5 2 2 2" xfId="18454"/>
    <cellStyle name="20% - Accent6 10 5 2 3" xfId="18455"/>
    <cellStyle name="20% - Accent6 10 5 3" xfId="18456"/>
    <cellStyle name="20% - Accent6 10 5 3 2" xfId="18457"/>
    <cellStyle name="20% - Accent6 10 5 3 2 2" xfId="18458"/>
    <cellStyle name="20% - Accent6 10 5 3 3" xfId="18459"/>
    <cellStyle name="20% - Accent6 10 5 4" xfId="18460"/>
    <cellStyle name="20% - Accent6 10 5 4 2" xfId="18461"/>
    <cellStyle name="20% - Accent6 10 5 5" xfId="18462"/>
    <cellStyle name="20% - Accent6 10 6" xfId="18463"/>
    <cellStyle name="20% - Accent6 10 6 2" xfId="18464"/>
    <cellStyle name="20% - Accent6 10 6 2 2" xfId="18465"/>
    <cellStyle name="20% - Accent6 10 6 3" xfId="18466"/>
    <cellStyle name="20% - Accent6 10 7" xfId="18467"/>
    <cellStyle name="20% - Accent6 10 7 2" xfId="18468"/>
    <cellStyle name="20% - Accent6 10 7 2 2" xfId="18469"/>
    <cellStyle name="20% - Accent6 10 7 3" xfId="18470"/>
    <cellStyle name="20% - Accent6 10 8" xfId="18471"/>
    <cellStyle name="20% - Accent6 10 8 2" xfId="18472"/>
    <cellStyle name="20% - Accent6 10 8 2 2" xfId="18473"/>
    <cellStyle name="20% - Accent6 10 8 3" xfId="18474"/>
    <cellStyle name="20% - Accent6 10 9" xfId="18475"/>
    <cellStyle name="20% - Accent6 10 9 2" xfId="18476"/>
    <cellStyle name="20% - Accent6 100" xfId="18477"/>
    <cellStyle name="20% - Accent6 101" xfId="18478"/>
    <cellStyle name="20% - Accent6 102" xfId="18479"/>
    <cellStyle name="20% - Accent6 103" xfId="18480"/>
    <cellStyle name="20% - Accent6 104" xfId="18481"/>
    <cellStyle name="20% - Accent6 105" xfId="18482"/>
    <cellStyle name="20% - Accent6 106" xfId="18483"/>
    <cellStyle name="20% - Accent6 107" xfId="18484"/>
    <cellStyle name="20% - Accent6 108" xfId="18485"/>
    <cellStyle name="20% - Accent6 109" xfId="18486"/>
    <cellStyle name="20% - Accent6 11" xfId="18487"/>
    <cellStyle name="20% - Accent6 11 10" xfId="18488"/>
    <cellStyle name="20% - Accent6 11 2" xfId="18489"/>
    <cellStyle name="20% - Accent6 11 2 2" xfId="18490"/>
    <cellStyle name="20% - Accent6 11 2 2 2" xfId="18491"/>
    <cellStyle name="20% - Accent6 11 2 2 2 2" xfId="18492"/>
    <cellStyle name="20% - Accent6 11 2 2 2 2 2" xfId="18493"/>
    <cellStyle name="20% - Accent6 11 2 2 2 2 2 2" xfId="18494"/>
    <cellStyle name="20% - Accent6 11 2 2 2 2 2 2 2" xfId="18495"/>
    <cellStyle name="20% - Accent6 11 2 2 2 2 2 3" xfId="18496"/>
    <cellStyle name="20% - Accent6 11 2 2 2 2 3" xfId="18497"/>
    <cellStyle name="20% - Accent6 11 2 2 2 2 3 2" xfId="18498"/>
    <cellStyle name="20% - Accent6 11 2 2 2 2 3 2 2" xfId="18499"/>
    <cellStyle name="20% - Accent6 11 2 2 2 2 3 3" xfId="18500"/>
    <cellStyle name="20% - Accent6 11 2 2 2 2 4" xfId="18501"/>
    <cellStyle name="20% - Accent6 11 2 2 2 2 4 2" xfId="18502"/>
    <cellStyle name="20% - Accent6 11 2 2 2 2 5" xfId="18503"/>
    <cellStyle name="20% - Accent6 11 2 2 2 3" xfId="18504"/>
    <cellStyle name="20% - Accent6 11 2 2 2 3 2" xfId="18505"/>
    <cellStyle name="20% - Accent6 11 2 2 2 3 2 2" xfId="18506"/>
    <cellStyle name="20% - Accent6 11 2 2 2 3 3" xfId="18507"/>
    <cellStyle name="20% - Accent6 11 2 2 2 4" xfId="18508"/>
    <cellStyle name="20% - Accent6 11 2 2 2 4 2" xfId="18509"/>
    <cellStyle name="20% - Accent6 11 2 2 2 4 2 2" xfId="18510"/>
    <cellStyle name="20% - Accent6 11 2 2 2 4 3" xfId="18511"/>
    <cellStyle name="20% - Accent6 11 2 2 2 5" xfId="18512"/>
    <cellStyle name="20% - Accent6 11 2 2 2 5 2" xfId="18513"/>
    <cellStyle name="20% - Accent6 11 2 2 2 6" xfId="18514"/>
    <cellStyle name="20% - Accent6 11 2 2 3" xfId="18515"/>
    <cellStyle name="20% - Accent6 11 2 2 3 2" xfId="18516"/>
    <cellStyle name="20% - Accent6 11 2 2 3 2 2" xfId="18517"/>
    <cellStyle name="20% - Accent6 11 2 2 3 2 2 2" xfId="18518"/>
    <cellStyle name="20% - Accent6 11 2 2 3 2 3" xfId="18519"/>
    <cellStyle name="20% - Accent6 11 2 2 3 3" xfId="18520"/>
    <cellStyle name="20% - Accent6 11 2 2 3 3 2" xfId="18521"/>
    <cellStyle name="20% - Accent6 11 2 2 3 3 2 2" xfId="18522"/>
    <cellStyle name="20% - Accent6 11 2 2 3 3 3" xfId="18523"/>
    <cellStyle name="20% - Accent6 11 2 2 3 4" xfId="18524"/>
    <cellStyle name="20% - Accent6 11 2 2 3 4 2" xfId="18525"/>
    <cellStyle name="20% - Accent6 11 2 2 3 5" xfId="18526"/>
    <cellStyle name="20% - Accent6 11 2 2 4" xfId="18527"/>
    <cellStyle name="20% - Accent6 11 2 2 4 2" xfId="18528"/>
    <cellStyle name="20% - Accent6 11 2 2 4 2 2" xfId="18529"/>
    <cellStyle name="20% - Accent6 11 2 2 4 3" xfId="18530"/>
    <cellStyle name="20% - Accent6 11 2 2 5" xfId="18531"/>
    <cellStyle name="20% - Accent6 11 2 2 5 2" xfId="18532"/>
    <cellStyle name="20% - Accent6 11 2 2 5 2 2" xfId="18533"/>
    <cellStyle name="20% - Accent6 11 2 2 5 3" xfId="18534"/>
    <cellStyle name="20% - Accent6 11 2 2 6" xfId="18535"/>
    <cellStyle name="20% - Accent6 11 2 2 6 2" xfId="18536"/>
    <cellStyle name="20% - Accent6 11 2 2 6 2 2" xfId="18537"/>
    <cellStyle name="20% - Accent6 11 2 2 6 3" xfId="18538"/>
    <cellStyle name="20% - Accent6 11 2 2 7" xfId="18539"/>
    <cellStyle name="20% - Accent6 11 2 2 7 2" xfId="18540"/>
    <cellStyle name="20% - Accent6 11 2 2 8" xfId="18541"/>
    <cellStyle name="20% - Accent6 11 2 3" xfId="18542"/>
    <cellStyle name="20% - Accent6 11 2 3 2" xfId="18543"/>
    <cellStyle name="20% - Accent6 11 2 3 2 2" xfId="18544"/>
    <cellStyle name="20% - Accent6 11 2 3 2 2 2" xfId="18545"/>
    <cellStyle name="20% - Accent6 11 2 3 2 2 2 2" xfId="18546"/>
    <cellStyle name="20% - Accent6 11 2 3 2 2 3" xfId="18547"/>
    <cellStyle name="20% - Accent6 11 2 3 2 3" xfId="18548"/>
    <cellStyle name="20% - Accent6 11 2 3 2 3 2" xfId="18549"/>
    <cellStyle name="20% - Accent6 11 2 3 2 3 2 2" xfId="18550"/>
    <cellStyle name="20% - Accent6 11 2 3 2 3 3" xfId="18551"/>
    <cellStyle name="20% - Accent6 11 2 3 2 4" xfId="18552"/>
    <cellStyle name="20% - Accent6 11 2 3 2 4 2" xfId="18553"/>
    <cellStyle name="20% - Accent6 11 2 3 2 5" xfId="18554"/>
    <cellStyle name="20% - Accent6 11 2 3 3" xfId="18555"/>
    <cellStyle name="20% - Accent6 11 2 3 3 2" xfId="18556"/>
    <cellStyle name="20% - Accent6 11 2 3 3 2 2" xfId="18557"/>
    <cellStyle name="20% - Accent6 11 2 3 3 3" xfId="18558"/>
    <cellStyle name="20% - Accent6 11 2 3 4" xfId="18559"/>
    <cellStyle name="20% - Accent6 11 2 3 4 2" xfId="18560"/>
    <cellStyle name="20% - Accent6 11 2 3 4 2 2" xfId="18561"/>
    <cellStyle name="20% - Accent6 11 2 3 4 3" xfId="18562"/>
    <cellStyle name="20% - Accent6 11 2 3 5" xfId="18563"/>
    <cellStyle name="20% - Accent6 11 2 3 5 2" xfId="18564"/>
    <cellStyle name="20% - Accent6 11 2 3 6" xfId="18565"/>
    <cellStyle name="20% - Accent6 11 2 4" xfId="18566"/>
    <cellStyle name="20% - Accent6 11 2 4 2" xfId="18567"/>
    <cellStyle name="20% - Accent6 11 2 4 2 2" xfId="18568"/>
    <cellStyle name="20% - Accent6 11 2 4 2 2 2" xfId="18569"/>
    <cellStyle name="20% - Accent6 11 2 4 2 3" xfId="18570"/>
    <cellStyle name="20% - Accent6 11 2 4 3" xfId="18571"/>
    <cellStyle name="20% - Accent6 11 2 4 3 2" xfId="18572"/>
    <cellStyle name="20% - Accent6 11 2 4 3 2 2" xfId="18573"/>
    <cellStyle name="20% - Accent6 11 2 4 3 3" xfId="18574"/>
    <cellStyle name="20% - Accent6 11 2 4 4" xfId="18575"/>
    <cellStyle name="20% - Accent6 11 2 4 4 2" xfId="18576"/>
    <cellStyle name="20% - Accent6 11 2 4 5" xfId="18577"/>
    <cellStyle name="20% - Accent6 11 2 5" xfId="18578"/>
    <cellStyle name="20% - Accent6 11 2 5 2" xfId="18579"/>
    <cellStyle name="20% - Accent6 11 2 5 2 2" xfId="18580"/>
    <cellStyle name="20% - Accent6 11 2 5 3" xfId="18581"/>
    <cellStyle name="20% - Accent6 11 2 6" xfId="18582"/>
    <cellStyle name="20% - Accent6 11 2 6 2" xfId="18583"/>
    <cellStyle name="20% - Accent6 11 2 6 2 2" xfId="18584"/>
    <cellStyle name="20% - Accent6 11 2 6 3" xfId="18585"/>
    <cellStyle name="20% - Accent6 11 2 7" xfId="18586"/>
    <cellStyle name="20% - Accent6 11 2 7 2" xfId="18587"/>
    <cellStyle name="20% - Accent6 11 2 7 2 2" xfId="18588"/>
    <cellStyle name="20% - Accent6 11 2 7 3" xfId="18589"/>
    <cellStyle name="20% - Accent6 11 2 8" xfId="18590"/>
    <cellStyle name="20% - Accent6 11 2 8 2" xfId="18591"/>
    <cellStyle name="20% - Accent6 11 2 9" xfId="18592"/>
    <cellStyle name="20% - Accent6 11 3" xfId="18593"/>
    <cellStyle name="20% - Accent6 11 3 2" xfId="18594"/>
    <cellStyle name="20% - Accent6 11 3 2 2" xfId="18595"/>
    <cellStyle name="20% - Accent6 11 3 2 2 2" xfId="18596"/>
    <cellStyle name="20% - Accent6 11 3 2 2 2 2" xfId="18597"/>
    <cellStyle name="20% - Accent6 11 3 2 2 2 2 2" xfId="18598"/>
    <cellStyle name="20% - Accent6 11 3 2 2 2 3" xfId="18599"/>
    <cellStyle name="20% - Accent6 11 3 2 2 3" xfId="18600"/>
    <cellStyle name="20% - Accent6 11 3 2 2 3 2" xfId="18601"/>
    <cellStyle name="20% - Accent6 11 3 2 2 3 2 2" xfId="18602"/>
    <cellStyle name="20% - Accent6 11 3 2 2 3 3" xfId="18603"/>
    <cellStyle name="20% - Accent6 11 3 2 2 4" xfId="18604"/>
    <cellStyle name="20% - Accent6 11 3 2 2 4 2" xfId="18605"/>
    <cellStyle name="20% - Accent6 11 3 2 2 5" xfId="18606"/>
    <cellStyle name="20% - Accent6 11 3 2 3" xfId="18607"/>
    <cellStyle name="20% - Accent6 11 3 2 3 2" xfId="18608"/>
    <cellStyle name="20% - Accent6 11 3 2 3 2 2" xfId="18609"/>
    <cellStyle name="20% - Accent6 11 3 2 3 3" xfId="18610"/>
    <cellStyle name="20% - Accent6 11 3 2 4" xfId="18611"/>
    <cellStyle name="20% - Accent6 11 3 2 4 2" xfId="18612"/>
    <cellStyle name="20% - Accent6 11 3 2 4 2 2" xfId="18613"/>
    <cellStyle name="20% - Accent6 11 3 2 4 3" xfId="18614"/>
    <cellStyle name="20% - Accent6 11 3 2 5" xfId="18615"/>
    <cellStyle name="20% - Accent6 11 3 2 5 2" xfId="18616"/>
    <cellStyle name="20% - Accent6 11 3 2 6" xfId="18617"/>
    <cellStyle name="20% - Accent6 11 3 3" xfId="18618"/>
    <cellStyle name="20% - Accent6 11 3 3 2" xfId="18619"/>
    <cellStyle name="20% - Accent6 11 3 3 2 2" xfId="18620"/>
    <cellStyle name="20% - Accent6 11 3 3 2 2 2" xfId="18621"/>
    <cellStyle name="20% - Accent6 11 3 3 2 3" xfId="18622"/>
    <cellStyle name="20% - Accent6 11 3 3 3" xfId="18623"/>
    <cellStyle name="20% - Accent6 11 3 3 3 2" xfId="18624"/>
    <cellStyle name="20% - Accent6 11 3 3 3 2 2" xfId="18625"/>
    <cellStyle name="20% - Accent6 11 3 3 3 3" xfId="18626"/>
    <cellStyle name="20% - Accent6 11 3 3 4" xfId="18627"/>
    <cellStyle name="20% - Accent6 11 3 3 4 2" xfId="18628"/>
    <cellStyle name="20% - Accent6 11 3 3 5" xfId="18629"/>
    <cellStyle name="20% - Accent6 11 3 4" xfId="18630"/>
    <cellStyle name="20% - Accent6 11 3 4 2" xfId="18631"/>
    <cellStyle name="20% - Accent6 11 3 4 2 2" xfId="18632"/>
    <cellStyle name="20% - Accent6 11 3 4 3" xfId="18633"/>
    <cellStyle name="20% - Accent6 11 3 5" xfId="18634"/>
    <cellStyle name="20% - Accent6 11 3 5 2" xfId="18635"/>
    <cellStyle name="20% - Accent6 11 3 5 2 2" xfId="18636"/>
    <cellStyle name="20% - Accent6 11 3 5 3" xfId="18637"/>
    <cellStyle name="20% - Accent6 11 3 6" xfId="18638"/>
    <cellStyle name="20% - Accent6 11 3 6 2" xfId="18639"/>
    <cellStyle name="20% - Accent6 11 3 6 2 2" xfId="18640"/>
    <cellStyle name="20% - Accent6 11 3 6 3" xfId="18641"/>
    <cellStyle name="20% - Accent6 11 3 7" xfId="18642"/>
    <cellStyle name="20% - Accent6 11 3 7 2" xfId="18643"/>
    <cellStyle name="20% - Accent6 11 3 8" xfId="18644"/>
    <cellStyle name="20% - Accent6 11 4" xfId="18645"/>
    <cellStyle name="20% - Accent6 11 4 2" xfId="18646"/>
    <cellStyle name="20% - Accent6 11 4 2 2" xfId="18647"/>
    <cellStyle name="20% - Accent6 11 4 2 2 2" xfId="18648"/>
    <cellStyle name="20% - Accent6 11 4 2 2 2 2" xfId="18649"/>
    <cellStyle name="20% - Accent6 11 4 2 2 3" xfId="18650"/>
    <cellStyle name="20% - Accent6 11 4 2 3" xfId="18651"/>
    <cellStyle name="20% - Accent6 11 4 2 3 2" xfId="18652"/>
    <cellStyle name="20% - Accent6 11 4 2 3 2 2" xfId="18653"/>
    <cellStyle name="20% - Accent6 11 4 2 3 3" xfId="18654"/>
    <cellStyle name="20% - Accent6 11 4 2 4" xfId="18655"/>
    <cellStyle name="20% - Accent6 11 4 2 4 2" xfId="18656"/>
    <cellStyle name="20% - Accent6 11 4 2 5" xfId="18657"/>
    <cellStyle name="20% - Accent6 11 4 3" xfId="18658"/>
    <cellStyle name="20% - Accent6 11 4 3 2" xfId="18659"/>
    <cellStyle name="20% - Accent6 11 4 3 2 2" xfId="18660"/>
    <cellStyle name="20% - Accent6 11 4 3 3" xfId="18661"/>
    <cellStyle name="20% - Accent6 11 4 4" xfId="18662"/>
    <cellStyle name="20% - Accent6 11 4 4 2" xfId="18663"/>
    <cellStyle name="20% - Accent6 11 4 4 2 2" xfId="18664"/>
    <cellStyle name="20% - Accent6 11 4 4 3" xfId="18665"/>
    <cellStyle name="20% - Accent6 11 4 5" xfId="18666"/>
    <cellStyle name="20% - Accent6 11 4 5 2" xfId="18667"/>
    <cellStyle name="20% - Accent6 11 4 6" xfId="18668"/>
    <cellStyle name="20% - Accent6 11 5" xfId="18669"/>
    <cellStyle name="20% - Accent6 11 5 2" xfId="18670"/>
    <cellStyle name="20% - Accent6 11 5 2 2" xfId="18671"/>
    <cellStyle name="20% - Accent6 11 5 2 2 2" xfId="18672"/>
    <cellStyle name="20% - Accent6 11 5 2 3" xfId="18673"/>
    <cellStyle name="20% - Accent6 11 5 3" xfId="18674"/>
    <cellStyle name="20% - Accent6 11 5 3 2" xfId="18675"/>
    <cellStyle name="20% - Accent6 11 5 3 2 2" xfId="18676"/>
    <cellStyle name="20% - Accent6 11 5 3 3" xfId="18677"/>
    <cellStyle name="20% - Accent6 11 5 4" xfId="18678"/>
    <cellStyle name="20% - Accent6 11 5 4 2" xfId="18679"/>
    <cellStyle name="20% - Accent6 11 5 5" xfId="18680"/>
    <cellStyle name="20% - Accent6 11 6" xfId="18681"/>
    <cellStyle name="20% - Accent6 11 6 2" xfId="18682"/>
    <cellStyle name="20% - Accent6 11 6 2 2" xfId="18683"/>
    <cellStyle name="20% - Accent6 11 6 3" xfId="18684"/>
    <cellStyle name="20% - Accent6 11 7" xfId="18685"/>
    <cellStyle name="20% - Accent6 11 7 2" xfId="18686"/>
    <cellStyle name="20% - Accent6 11 7 2 2" xfId="18687"/>
    <cellStyle name="20% - Accent6 11 7 3" xfId="18688"/>
    <cellStyle name="20% - Accent6 11 8" xfId="18689"/>
    <cellStyle name="20% - Accent6 11 8 2" xfId="18690"/>
    <cellStyle name="20% - Accent6 11 8 2 2" xfId="18691"/>
    <cellStyle name="20% - Accent6 11 8 3" xfId="18692"/>
    <cellStyle name="20% - Accent6 11 9" xfId="18693"/>
    <cellStyle name="20% - Accent6 11 9 2" xfId="18694"/>
    <cellStyle name="20% - Accent6 110" xfId="18695"/>
    <cellStyle name="20% - Accent6 111" xfId="18696"/>
    <cellStyle name="20% - Accent6 112" xfId="18697"/>
    <cellStyle name="20% - Accent6 113" xfId="18698"/>
    <cellStyle name="20% - Accent6 114" xfId="18699"/>
    <cellStyle name="20% - Accent6 115" xfId="18700"/>
    <cellStyle name="20% - Accent6 116" xfId="18701"/>
    <cellStyle name="20% - Accent6 117" xfId="18702"/>
    <cellStyle name="20% - Accent6 118" xfId="18703"/>
    <cellStyle name="20% - Accent6 119" xfId="18704"/>
    <cellStyle name="20% - Accent6 12" xfId="18705"/>
    <cellStyle name="20% - Accent6 12 10" xfId="18706"/>
    <cellStyle name="20% - Accent6 12 2" xfId="18707"/>
    <cellStyle name="20% - Accent6 12 2 2" xfId="18708"/>
    <cellStyle name="20% - Accent6 12 2 2 2" xfId="18709"/>
    <cellStyle name="20% - Accent6 12 2 2 2 2" xfId="18710"/>
    <cellStyle name="20% - Accent6 12 2 2 2 2 2" xfId="18711"/>
    <cellStyle name="20% - Accent6 12 2 2 2 2 2 2" xfId="18712"/>
    <cellStyle name="20% - Accent6 12 2 2 2 2 2 2 2" xfId="18713"/>
    <cellStyle name="20% - Accent6 12 2 2 2 2 2 3" xfId="18714"/>
    <cellStyle name="20% - Accent6 12 2 2 2 2 3" xfId="18715"/>
    <cellStyle name="20% - Accent6 12 2 2 2 2 3 2" xfId="18716"/>
    <cellStyle name="20% - Accent6 12 2 2 2 2 3 2 2" xfId="18717"/>
    <cellStyle name="20% - Accent6 12 2 2 2 2 3 3" xfId="18718"/>
    <cellStyle name="20% - Accent6 12 2 2 2 2 4" xfId="18719"/>
    <cellStyle name="20% - Accent6 12 2 2 2 2 4 2" xfId="18720"/>
    <cellStyle name="20% - Accent6 12 2 2 2 2 5" xfId="18721"/>
    <cellStyle name="20% - Accent6 12 2 2 2 3" xfId="18722"/>
    <cellStyle name="20% - Accent6 12 2 2 2 3 2" xfId="18723"/>
    <cellStyle name="20% - Accent6 12 2 2 2 3 2 2" xfId="18724"/>
    <cellStyle name="20% - Accent6 12 2 2 2 3 3" xfId="18725"/>
    <cellStyle name="20% - Accent6 12 2 2 2 4" xfId="18726"/>
    <cellStyle name="20% - Accent6 12 2 2 2 4 2" xfId="18727"/>
    <cellStyle name="20% - Accent6 12 2 2 2 4 2 2" xfId="18728"/>
    <cellStyle name="20% - Accent6 12 2 2 2 4 3" xfId="18729"/>
    <cellStyle name="20% - Accent6 12 2 2 2 5" xfId="18730"/>
    <cellStyle name="20% - Accent6 12 2 2 2 5 2" xfId="18731"/>
    <cellStyle name="20% - Accent6 12 2 2 2 6" xfId="18732"/>
    <cellStyle name="20% - Accent6 12 2 2 3" xfId="18733"/>
    <cellStyle name="20% - Accent6 12 2 2 3 2" xfId="18734"/>
    <cellStyle name="20% - Accent6 12 2 2 3 2 2" xfId="18735"/>
    <cellStyle name="20% - Accent6 12 2 2 3 2 2 2" xfId="18736"/>
    <cellStyle name="20% - Accent6 12 2 2 3 2 3" xfId="18737"/>
    <cellStyle name="20% - Accent6 12 2 2 3 3" xfId="18738"/>
    <cellStyle name="20% - Accent6 12 2 2 3 3 2" xfId="18739"/>
    <cellStyle name="20% - Accent6 12 2 2 3 3 2 2" xfId="18740"/>
    <cellStyle name="20% - Accent6 12 2 2 3 3 3" xfId="18741"/>
    <cellStyle name="20% - Accent6 12 2 2 3 4" xfId="18742"/>
    <cellStyle name="20% - Accent6 12 2 2 3 4 2" xfId="18743"/>
    <cellStyle name="20% - Accent6 12 2 2 3 5" xfId="18744"/>
    <cellStyle name="20% - Accent6 12 2 2 4" xfId="18745"/>
    <cellStyle name="20% - Accent6 12 2 2 4 2" xfId="18746"/>
    <cellStyle name="20% - Accent6 12 2 2 4 2 2" xfId="18747"/>
    <cellStyle name="20% - Accent6 12 2 2 4 3" xfId="18748"/>
    <cellStyle name="20% - Accent6 12 2 2 5" xfId="18749"/>
    <cellStyle name="20% - Accent6 12 2 2 5 2" xfId="18750"/>
    <cellStyle name="20% - Accent6 12 2 2 5 2 2" xfId="18751"/>
    <cellStyle name="20% - Accent6 12 2 2 5 3" xfId="18752"/>
    <cellStyle name="20% - Accent6 12 2 2 6" xfId="18753"/>
    <cellStyle name="20% - Accent6 12 2 2 6 2" xfId="18754"/>
    <cellStyle name="20% - Accent6 12 2 2 6 2 2" xfId="18755"/>
    <cellStyle name="20% - Accent6 12 2 2 6 3" xfId="18756"/>
    <cellStyle name="20% - Accent6 12 2 2 7" xfId="18757"/>
    <cellStyle name="20% - Accent6 12 2 2 7 2" xfId="18758"/>
    <cellStyle name="20% - Accent6 12 2 2 8" xfId="18759"/>
    <cellStyle name="20% - Accent6 12 2 3" xfId="18760"/>
    <cellStyle name="20% - Accent6 12 2 3 2" xfId="18761"/>
    <cellStyle name="20% - Accent6 12 2 3 2 2" xfId="18762"/>
    <cellStyle name="20% - Accent6 12 2 3 2 2 2" xfId="18763"/>
    <cellStyle name="20% - Accent6 12 2 3 2 2 2 2" xfId="18764"/>
    <cellStyle name="20% - Accent6 12 2 3 2 2 3" xfId="18765"/>
    <cellStyle name="20% - Accent6 12 2 3 2 3" xfId="18766"/>
    <cellStyle name="20% - Accent6 12 2 3 2 3 2" xfId="18767"/>
    <cellStyle name="20% - Accent6 12 2 3 2 3 2 2" xfId="18768"/>
    <cellStyle name="20% - Accent6 12 2 3 2 3 3" xfId="18769"/>
    <cellStyle name="20% - Accent6 12 2 3 2 4" xfId="18770"/>
    <cellStyle name="20% - Accent6 12 2 3 2 4 2" xfId="18771"/>
    <cellStyle name="20% - Accent6 12 2 3 2 5" xfId="18772"/>
    <cellStyle name="20% - Accent6 12 2 3 3" xfId="18773"/>
    <cellStyle name="20% - Accent6 12 2 3 3 2" xfId="18774"/>
    <cellStyle name="20% - Accent6 12 2 3 3 2 2" xfId="18775"/>
    <cellStyle name="20% - Accent6 12 2 3 3 3" xfId="18776"/>
    <cellStyle name="20% - Accent6 12 2 3 4" xfId="18777"/>
    <cellStyle name="20% - Accent6 12 2 3 4 2" xfId="18778"/>
    <cellStyle name="20% - Accent6 12 2 3 4 2 2" xfId="18779"/>
    <cellStyle name="20% - Accent6 12 2 3 4 3" xfId="18780"/>
    <cellStyle name="20% - Accent6 12 2 3 5" xfId="18781"/>
    <cellStyle name="20% - Accent6 12 2 3 5 2" xfId="18782"/>
    <cellStyle name="20% - Accent6 12 2 3 6" xfId="18783"/>
    <cellStyle name="20% - Accent6 12 2 4" xfId="18784"/>
    <cellStyle name="20% - Accent6 12 2 4 2" xfId="18785"/>
    <cellStyle name="20% - Accent6 12 2 4 2 2" xfId="18786"/>
    <cellStyle name="20% - Accent6 12 2 4 2 2 2" xfId="18787"/>
    <cellStyle name="20% - Accent6 12 2 4 2 3" xfId="18788"/>
    <cellStyle name="20% - Accent6 12 2 4 3" xfId="18789"/>
    <cellStyle name="20% - Accent6 12 2 4 3 2" xfId="18790"/>
    <cellStyle name="20% - Accent6 12 2 4 3 2 2" xfId="18791"/>
    <cellStyle name="20% - Accent6 12 2 4 3 3" xfId="18792"/>
    <cellStyle name="20% - Accent6 12 2 4 4" xfId="18793"/>
    <cellStyle name="20% - Accent6 12 2 4 4 2" xfId="18794"/>
    <cellStyle name="20% - Accent6 12 2 4 5" xfId="18795"/>
    <cellStyle name="20% - Accent6 12 2 5" xfId="18796"/>
    <cellStyle name="20% - Accent6 12 2 5 2" xfId="18797"/>
    <cellStyle name="20% - Accent6 12 2 5 2 2" xfId="18798"/>
    <cellStyle name="20% - Accent6 12 2 5 3" xfId="18799"/>
    <cellStyle name="20% - Accent6 12 2 6" xfId="18800"/>
    <cellStyle name="20% - Accent6 12 2 6 2" xfId="18801"/>
    <cellStyle name="20% - Accent6 12 2 6 2 2" xfId="18802"/>
    <cellStyle name="20% - Accent6 12 2 6 3" xfId="18803"/>
    <cellStyle name="20% - Accent6 12 2 7" xfId="18804"/>
    <cellStyle name="20% - Accent6 12 2 7 2" xfId="18805"/>
    <cellStyle name="20% - Accent6 12 2 7 2 2" xfId="18806"/>
    <cellStyle name="20% - Accent6 12 2 7 3" xfId="18807"/>
    <cellStyle name="20% - Accent6 12 2 8" xfId="18808"/>
    <cellStyle name="20% - Accent6 12 2 8 2" xfId="18809"/>
    <cellStyle name="20% - Accent6 12 2 9" xfId="18810"/>
    <cellStyle name="20% - Accent6 12 3" xfId="18811"/>
    <cellStyle name="20% - Accent6 12 3 2" xfId="18812"/>
    <cellStyle name="20% - Accent6 12 3 2 2" xfId="18813"/>
    <cellStyle name="20% - Accent6 12 3 2 2 2" xfId="18814"/>
    <cellStyle name="20% - Accent6 12 3 2 2 2 2" xfId="18815"/>
    <cellStyle name="20% - Accent6 12 3 2 2 2 2 2" xfId="18816"/>
    <cellStyle name="20% - Accent6 12 3 2 2 2 3" xfId="18817"/>
    <cellStyle name="20% - Accent6 12 3 2 2 3" xfId="18818"/>
    <cellStyle name="20% - Accent6 12 3 2 2 3 2" xfId="18819"/>
    <cellStyle name="20% - Accent6 12 3 2 2 3 2 2" xfId="18820"/>
    <cellStyle name="20% - Accent6 12 3 2 2 3 3" xfId="18821"/>
    <cellStyle name="20% - Accent6 12 3 2 2 4" xfId="18822"/>
    <cellStyle name="20% - Accent6 12 3 2 2 4 2" xfId="18823"/>
    <cellStyle name="20% - Accent6 12 3 2 2 5" xfId="18824"/>
    <cellStyle name="20% - Accent6 12 3 2 3" xfId="18825"/>
    <cellStyle name="20% - Accent6 12 3 2 3 2" xfId="18826"/>
    <cellStyle name="20% - Accent6 12 3 2 3 2 2" xfId="18827"/>
    <cellStyle name="20% - Accent6 12 3 2 3 3" xfId="18828"/>
    <cellStyle name="20% - Accent6 12 3 2 4" xfId="18829"/>
    <cellStyle name="20% - Accent6 12 3 2 4 2" xfId="18830"/>
    <cellStyle name="20% - Accent6 12 3 2 4 2 2" xfId="18831"/>
    <cellStyle name="20% - Accent6 12 3 2 4 3" xfId="18832"/>
    <cellStyle name="20% - Accent6 12 3 2 5" xfId="18833"/>
    <cellStyle name="20% - Accent6 12 3 2 5 2" xfId="18834"/>
    <cellStyle name="20% - Accent6 12 3 2 6" xfId="18835"/>
    <cellStyle name="20% - Accent6 12 3 3" xfId="18836"/>
    <cellStyle name="20% - Accent6 12 3 3 2" xfId="18837"/>
    <cellStyle name="20% - Accent6 12 3 3 2 2" xfId="18838"/>
    <cellStyle name="20% - Accent6 12 3 3 2 2 2" xfId="18839"/>
    <cellStyle name="20% - Accent6 12 3 3 2 3" xfId="18840"/>
    <cellStyle name="20% - Accent6 12 3 3 3" xfId="18841"/>
    <cellStyle name="20% - Accent6 12 3 3 3 2" xfId="18842"/>
    <cellStyle name="20% - Accent6 12 3 3 3 2 2" xfId="18843"/>
    <cellStyle name="20% - Accent6 12 3 3 3 3" xfId="18844"/>
    <cellStyle name="20% - Accent6 12 3 3 4" xfId="18845"/>
    <cellStyle name="20% - Accent6 12 3 3 4 2" xfId="18846"/>
    <cellStyle name="20% - Accent6 12 3 3 5" xfId="18847"/>
    <cellStyle name="20% - Accent6 12 3 4" xfId="18848"/>
    <cellStyle name="20% - Accent6 12 3 4 2" xfId="18849"/>
    <cellStyle name="20% - Accent6 12 3 4 2 2" xfId="18850"/>
    <cellStyle name="20% - Accent6 12 3 4 3" xfId="18851"/>
    <cellStyle name="20% - Accent6 12 3 5" xfId="18852"/>
    <cellStyle name="20% - Accent6 12 3 5 2" xfId="18853"/>
    <cellStyle name="20% - Accent6 12 3 5 2 2" xfId="18854"/>
    <cellStyle name="20% - Accent6 12 3 5 3" xfId="18855"/>
    <cellStyle name="20% - Accent6 12 3 6" xfId="18856"/>
    <cellStyle name="20% - Accent6 12 3 6 2" xfId="18857"/>
    <cellStyle name="20% - Accent6 12 3 6 2 2" xfId="18858"/>
    <cellStyle name="20% - Accent6 12 3 6 3" xfId="18859"/>
    <cellStyle name="20% - Accent6 12 3 7" xfId="18860"/>
    <cellStyle name="20% - Accent6 12 3 7 2" xfId="18861"/>
    <cellStyle name="20% - Accent6 12 3 8" xfId="18862"/>
    <cellStyle name="20% - Accent6 12 4" xfId="18863"/>
    <cellStyle name="20% - Accent6 12 4 2" xfId="18864"/>
    <cellStyle name="20% - Accent6 12 4 2 2" xfId="18865"/>
    <cellStyle name="20% - Accent6 12 4 2 2 2" xfId="18866"/>
    <cellStyle name="20% - Accent6 12 4 2 2 2 2" xfId="18867"/>
    <cellStyle name="20% - Accent6 12 4 2 2 3" xfId="18868"/>
    <cellStyle name="20% - Accent6 12 4 2 3" xfId="18869"/>
    <cellStyle name="20% - Accent6 12 4 2 3 2" xfId="18870"/>
    <cellStyle name="20% - Accent6 12 4 2 3 2 2" xfId="18871"/>
    <cellStyle name="20% - Accent6 12 4 2 3 3" xfId="18872"/>
    <cellStyle name="20% - Accent6 12 4 2 4" xfId="18873"/>
    <cellStyle name="20% - Accent6 12 4 2 4 2" xfId="18874"/>
    <cellStyle name="20% - Accent6 12 4 2 5" xfId="18875"/>
    <cellStyle name="20% - Accent6 12 4 3" xfId="18876"/>
    <cellStyle name="20% - Accent6 12 4 3 2" xfId="18877"/>
    <cellStyle name="20% - Accent6 12 4 3 2 2" xfId="18878"/>
    <cellStyle name="20% - Accent6 12 4 3 3" xfId="18879"/>
    <cellStyle name="20% - Accent6 12 4 4" xfId="18880"/>
    <cellStyle name="20% - Accent6 12 4 4 2" xfId="18881"/>
    <cellStyle name="20% - Accent6 12 4 4 2 2" xfId="18882"/>
    <cellStyle name="20% - Accent6 12 4 4 3" xfId="18883"/>
    <cellStyle name="20% - Accent6 12 4 5" xfId="18884"/>
    <cellStyle name="20% - Accent6 12 4 5 2" xfId="18885"/>
    <cellStyle name="20% - Accent6 12 4 6" xfId="18886"/>
    <cellStyle name="20% - Accent6 12 5" xfId="18887"/>
    <cellStyle name="20% - Accent6 12 5 2" xfId="18888"/>
    <cellStyle name="20% - Accent6 12 5 2 2" xfId="18889"/>
    <cellStyle name="20% - Accent6 12 5 2 2 2" xfId="18890"/>
    <cellStyle name="20% - Accent6 12 5 2 3" xfId="18891"/>
    <cellStyle name="20% - Accent6 12 5 3" xfId="18892"/>
    <cellStyle name="20% - Accent6 12 5 3 2" xfId="18893"/>
    <cellStyle name="20% - Accent6 12 5 3 2 2" xfId="18894"/>
    <cellStyle name="20% - Accent6 12 5 3 3" xfId="18895"/>
    <cellStyle name="20% - Accent6 12 5 4" xfId="18896"/>
    <cellStyle name="20% - Accent6 12 5 4 2" xfId="18897"/>
    <cellStyle name="20% - Accent6 12 5 5" xfId="18898"/>
    <cellStyle name="20% - Accent6 12 6" xfId="18899"/>
    <cellStyle name="20% - Accent6 12 6 2" xfId="18900"/>
    <cellStyle name="20% - Accent6 12 6 2 2" xfId="18901"/>
    <cellStyle name="20% - Accent6 12 6 3" xfId="18902"/>
    <cellStyle name="20% - Accent6 12 7" xfId="18903"/>
    <cellStyle name="20% - Accent6 12 7 2" xfId="18904"/>
    <cellStyle name="20% - Accent6 12 7 2 2" xfId="18905"/>
    <cellStyle name="20% - Accent6 12 7 3" xfId="18906"/>
    <cellStyle name="20% - Accent6 12 8" xfId="18907"/>
    <cellStyle name="20% - Accent6 12 8 2" xfId="18908"/>
    <cellStyle name="20% - Accent6 12 8 2 2" xfId="18909"/>
    <cellStyle name="20% - Accent6 12 8 3" xfId="18910"/>
    <cellStyle name="20% - Accent6 12 9" xfId="18911"/>
    <cellStyle name="20% - Accent6 12 9 2" xfId="18912"/>
    <cellStyle name="20% - Accent6 120" xfId="18913"/>
    <cellStyle name="20% - Accent6 121" xfId="18914"/>
    <cellStyle name="20% - Accent6 122" xfId="18915"/>
    <cellStyle name="20% - Accent6 123" xfId="18916"/>
    <cellStyle name="20% - Accent6 124" xfId="18917"/>
    <cellStyle name="20% - Accent6 125" xfId="18918"/>
    <cellStyle name="20% - Accent6 126" xfId="18919"/>
    <cellStyle name="20% - Accent6 127" xfId="18920"/>
    <cellStyle name="20% - Accent6 128" xfId="18921"/>
    <cellStyle name="20% - Accent6 129" xfId="18922"/>
    <cellStyle name="20% - Accent6 13" xfId="18923"/>
    <cellStyle name="20% - Accent6 13 10" xfId="18924"/>
    <cellStyle name="20% - Accent6 13 2" xfId="18925"/>
    <cellStyle name="20% - Accent6 13 2 2" xfId="18926"/>
    <cellStyle name="20% - Accent6 13 2 2 2" xfId="18927"/>
    <cellStyle name="20% - Accent6 13 2 2 2 2" xfId="18928"/>
    <cellStyle name="20% - Accent6 13 2 2 2 2 2" xfId="18929"/>
    <cellStyle name="20% - Accent6 13 2 2 2 2 2 2" xfId="18930"/>
    <cellStyle name="20% - Accent6 13 2 2 2 2 2 2 2" xfId="18931"/>
    <cellStyle name="20% - Accent6 13 2 2 2 2 2 3" xfId="18932"/>
    <cellStyle name="20% - Accent6 13 2 2 2 2 3" xfId="18933"/>
    <cellStyle name="20% - Accent6 13 2 2 2 2 3 2" xfId="18934"/>
    <cellStyle name="20% - Accent6 13 2 2 2 2 3 2 2" xfId="18935"/>
    <cellStyle name="20% - Accent6 13 2 2 2 2 3 3" xfId="18936"/>
    <cellStyle name="20% - Accent6 13 2 2 2 2 4" xfId="18937"/>
    <cellStyle name="20% - Accent6 13 2 2 2 2 4 2" xfId="18938"/>
    <cellStyle name="20% - Accent6 13 2 2 2 2 5" xfId="18939"/>
    <cellStyle name="20% - Accent6 13 2 2 2 3" xfId="18940"/>
    <cellStyle name="20% - Accent6 13 2 2 2 3 2" xfId="18941"/>
    <cellStyle name="20% - Accent6 13 2 2 2 3 2 2" xfId="18942"/>
    <cellStyle name="20% - Accent6 13 2 2 2 3 3" xfId="18943"/>
    <cellStyle name="20% - Accent6 13 2 2 2 4" xfId="18944"/>
    <cellStyle name="20% - Accent6 13 2 2 2 4 2" xfId="18945"/>
    <cellStyle name="20% - Accent6 13 2 2 2 4 2 2" xfId="18946"/>
    <cellStyle name="20% - Accent6 13 2 2 2 4 3" xfId="18947"/>
    <cellStyle name="20% - Accent6 13 2 2 2 5" xfId="18948"/>
    <cellStyle name="20% - Accent6 13 2 2 2 5 2" xfId="18949"/>
    <cellStyle name="20% - Accent6 13 2 2 2 6" xfId="18950"/>
    <cellStyle name="20% - Accent6 13 2 2 3" xfId="18951"/>
    <cellStyle name="20% - Accent6 13 2 2 3 2" xfId="18952"/>
    <cellStyle name="20% - Accent6 13 2 2 3 2 2" xfId="18953"/>
    <cellStyle name="20% - Accent6 13 2 2 3 2 2 2" xfId="18954"/>
    <cellStyle name="20% - Accent6 13 2 2 3 2 3" xfId="18955"/>
    <cellStyle name="20% - Accent6 13 2 2 3 3" xfId="18956"/>
    <cellStyle name="20% - Accent6 13 2 2 3 3 2" xfId="18957"/>
    <cellStyle name="20% - Accent6 13 2 2 3 3 2 2" xfId="18958"/>
    <cellStyle name="20% - Accent6 13 2 2 3 3 3" xfId="18959"/>
    <cellStyle name="20% - Accent6 13 2 2 3 4" xfId="18960"/>
    <cellStyle name="20% - Accent6 13 2 2 3 4 2" xfId="18961"/>
    <cellStyle name="20% - Accent6 13 2 2 3 5" xfId="18962"/>
    <cellStyle name="20% - Accent6 13 2 2 4" xfId="18963"/>
    <cellStyle name="20% - Accent6 13 2 2 4 2" xfId="18964"/>
    <cellStyle name="20% - Accent6 13 2 2 4 2 2" xfId="18965"/>
    <cellStyle name="20% - Accent6 13 2 2 4 3" xfId="18966"/>
    <cellStyle name="20% - Accent6 13 2 2 5" xfId="18967"/>
    <cellStyle name="20% - Accent6 13 2 2 5 2" xfId="18968"/>
    <cellStyle name="20% - Accent6 13 2 2 5 2 2" xfId="18969"/>
    <cellStyle name="20% - Accent6 13 2 2 5 3" xfId="18970"/>
    <cellStyle name="20% - Accent6 13 2 2 6" xfId="18971"/>
    <cellStyle name="20% - Accent6 13 2 2 6 2" xfId="18972"/>
    <cellStyle name="20% - Accent6 13 2 2 6 2 2" xfId="18973"/>
    <cellStyle name="20% - Accent6 13 2 2 6 3" xfId="18974"/>
    <cellStyle name="20% - Accent6 13 2 2 7" xfId="18975"/>
    <cellStyle name="20% - Accent6 13 2 2 7 2" xfId="18976"/>
    <cellStyle name="20% - Accent6 13 2 2 8" xfId="18977"/>
    <cellStyle name="20% - Accent6 13 2 3" xfId="18978"/>
    <cellStyle name="20% - Accent6 13 2 3 2" xfId="18979"/>
    <cellStyle name="20% - Accent6 13 2 3 2 2" xfId="18980"/>
    <cellStyle name="20% - Accent6 13 2 3 2 2 2" xfId="18981"/>
    <cellStyle name="20% - Accent6 13 2 3 2 2 2 2" xfId="18982"/>
    <cellStyle name="20% - Accent6 13 2 3 2 2 3" xfId="18983"/>
    <cellStyle name="20% - Accent6 13 2 3 2 3" xfId="18984"/>
    <cellStyle name="20% - Accent6 13 2 3 2 3 2" xfId="18985"/>
    <cellStyle name="20% - Accent6 13 2 3 2 3 2 2" xfId="18986"/>
    <cellStyle name="20% - Accent6 13 2 3 2 3 3" xfId="18987"/>
    <cellStyle name="20% - Accent6 13 2 3 2 4" xfId="18988"/>
    <cellStyle name="20% - Accent6 13 2 3 2 4 2" xfId="18989"/>
    <cellStyle name="20% - Accent6 13 2 3 2 5" xfId="18990"/>
    <cellStyle name="20% - Accent6 13 2 3 3" xfId="18991"/>
    <cellStyle name="20% - Accent6 13 2 3 3 2" xfId="18992"/>
    <cellStyle name="20% - Accent6 13 2 3 3 2 2" xfId="18993"/>
    <cellStyle name="20% - Accent6 13 2 3 3 3" xfId="18994"/>
    <cellStyle name="20% - Accent6 13 2 3 4" xfId="18995"/>
    <cellStyle name="20% - Accent6 13 2 3 4 2" xfId="18996"/>
    <cellStyle name="20% - Accent6 13 2 3 4 2 2" xfId="18997"/>
    <cellStyle name="20% - Accent6 13 2 3 4 3" xfId="18998"/>
    <cellStyle name="20% - Accent6 13 2 3 5" xfId="18999"/>
    <cellStyle name="20% - Accent6 13 2 3 5 2" xfId="19000"/>
    <cellStyle name="20% - Accent6 13 2 3 6" xfId="19001"/>
    <cellStyle name="20% - Accent6 13 2 4" xfId="19002"/>
    <cellStyle name="20% - Accent6 13 2 4 2" xfId="19003"/>
    <cellStyle name="20% - Accent6 13 2 4 2 2" xfId="19004"/>
    <cellStyle name="20% - Accent6 13 2 4 2 2 2" xfId="19005"/>
    <cellStyle name="20% - Accent6 13 2 4 2 3" xfId="19006"/>
    <cellStyle name="20% - Accent6 13 2 4 3" xfId="19007"/>
    <cellStyle name="20% - Accent6 13 2 4 3 2" xfId="19008"/>
    <cellStyle name="20% - Accent6 13 2 4 3 2 2" xfId="19009"/>
    <cellStyle name="20% - Accent6 13 2 4 3 3" xfId="19010"/>
    <cellStyle name="20% - Accent6 13 2 4 4" xfId="19011"/>
    <cellStyle name="20% - Accent6 13 2 4 4 2" xfId="19012"/>
    <cellStyle name="20% - Accent6 13 2 4 5" xfId="19013"/>
    <cellStyle name="20% - Accent6 13 2 5" xfId="19014"/>
    <cellStyle name="20% - Accent6 13 2 5 2" xfId="19015"/>
    <cellStyle name="20% - Accent6 13 2 5 2 2" xfId="19016"/>
    <cellStyle name="20% - Accent6 13 2 5 3" xfId="19017"/>
    <cellStyle name="20% - Accent6 13 2 6" xfId="19018"/>
    <cellStyle name="20% - Accent6 13 2 6 2" xfId="19019"/>
    <cellStyle name="20% - Accent6 13 2 6 2 2" xfId="19020"/>
    <cellStyle name="20% - Accent6 13 2 6 3" xfId="19021"/>
    <cellStyle name="20% - Accent6 13 2 7" xfId="19022"/>
    <cellStyle name="20% - Accent6 13 2 7 2" xfId="19023"/>
    <cellStyle name="20% - Accent6 13 2 7 2 2" xfId="19024"/>
    <cellStyle name="20% - Accent6 13 2 7 3" xfId="19025"/>
    <cellStyle name="20% - Accent6 13 2 8" xfId="19026"/>
    <cellStyle name="20% - Accent6 13 2 8 2" xfId="19027"/>
    <cellStyle name="20% - Accent6 13 2 9" xfId="19028"/>
    <cellStyle name="20% - Accent6 13 3" xfId="19029"/>
    <cellStyle name="20% - Accent6 13 3 2" xfId="19030"/>
    <cellStyle name="20% - Accent6 13 3 2 2" xfId="19031"/>
    <cellStyle name="20% - Accent6 13 3 2 2 2" xfId="19032"/>
    <cellStyle name="20% - Accent6 13 3 2 2 2 2" xfId="19033"/>
    <cellStyle name="20% - Accent6 13 3 2 2 2 2 2" xfId="19034"/>
    <cellStyle name="20% - Accent6 13 3 2 2 2 3" xfId="19035"/>
    <cellStyle name="20% - Accent6 13 3 2 2 3" xfId="19036"/>
    <cellStyle name="20% - Accent6 13 3 2 2 3 2" xfId="19037"/>
    <cellStyle name="20% - Accent6 13 3 2 2 3 2 2" xfId="19038"/>
    <cellStyle name="20% - Accent6 13 3 2 2 3 3" xfId="19039"/>
    <cellStyle name="20% - Accent6 13 3 2 2 4" xfId="19040"/>
    <cellStyle name="20% - Accent6 13 3 2 2 4 2" xfId="19041"/>
    <cellStyle name="20% - Accent6 13 3 2 2 5" xfId="19042"/>
    <cellStyle name="20% - Accent6 13 3 2 3" xfId="19043"/>
    <cellStyle name="20% - Accent6 13 3 2 3 2" xfId="19044"/>
    <cellStyle name="20% - Accent6 13 3 2 3 2 2" xfId="19045"/>
    <cellStyle name="20% - Accent6 13 3 2 3 3" xfId="19046"/>
    <cellStyle name="20% - Accent6 13 3 2 4" xfId="19047"/>
    <cellStyle name="20% - Accent6 13 3 2 4 2" xfId="19048"/>
    <cellStyle name="20% - Accent6 13 3 2 4 2 2" xfId="19049"/>
    <cellStyle name="20% - Accent6 13 3 2 4 3" xfId="19050"/>
    <cellStyle name="20% - Accent6 13 3 2 5" xfId="19051"/>
    <cellStyle name="20% - Accent6 13 3 2 5 2" xfId="19052"/>
    <cellStyle name="20% - Accent6 13 3 2 6" xfId="19053"/>
    <cellStyle name="20% - Accent6 13 3 3" xfId="19054"/>
    <cellStyle name="20% - Accent6 13 3 3 2" xfId="19055"/>
    <cellStyle name="20% - Accent6 13 3 3 2 2" xfId="19056"/>
    <cellStyle name="20% - Accent6 13 3 3 2 2 2" xfId="19057"/>
    <cellStyle name="20% - Accent6 13 3 3 2 3" xfId="19058"/>
    <cellStyle name="20% - Accent6 13 3 3 3" xfId="19059"/>
    <cellStyle name="20% - Accent6 13 3 3 3 2" xfId="19060"/>
    <cellStyle name="20% - Accent6 13 3 3 3 2 2" xfId="19061"/>
    <cellStyle name="20% - Accent6 13 3 3 3 3" xfId="19062"/>
    <cellStyle name="20% - Accent6 13 3 3 4" xfId="19063"/>
    <cellStyle name="20% - Accent6 13 3 3 4 2" xfId="19064"/>
    <cellStyle name="20% - Accent6 13 3 3 5" xfId="19065"/>
    <cellStyle name="20% - Accent6 13 3 4" xfId="19066"/>
    <cellStyle name="20% - Accent6 13 3 4 2" xfId="19067"/>
    <cellStyle name="20% - Accent6 13 3 4 2 2" xfId="19068"/>
    <cellStyle name="20% - Accent6 13 3 4 3" xfId="19069"/>
    <cellStyle name="20% - Accent6 13 3 5" xfId="19070"/>
    <cellStyle name="20% - Accent6 13 3 5 2" xfId="19071"/>
    <cellStyle name="20% - Accent6 13 3 5 2 2" xfId="19072"/>
    <cellStyle name="20% - Accent6 13 3 5 3" xfId="19073"/>
    <cellStyle name="20% - Accent6 13 3 6" xfId="19074"/>
    <cellStyle name="20% - Accent6 13 3 6 2" xfId="19075"/>
    <cellStyle name="20% - Accent6 13 3 6 2 2" xfId="19076"/>
    <cellStyle name="20% - Accent6 13 3 6 3" xfId="19077"/>
    <cellStyle name="20% - Accent6 13 3 7" xfId="19078"/>
    <cellStyle name="20% - Accent6 13 3 7 2" xfId="19079"/>
    <cellStyle name="20% - Accent6 13 3 8" xfId="19080"/>
    <cellStyle name="20% - Accent6 13 4" xfId="19081"/>
    <cellStyle name="20% - Accent6 13 4 2" xfId="19082"/>
    <cellStyle name="20% - Accent6 13 4 2 2" xfId="19083"/>
    <cellStyle name="20% - Accent6 13 4 2 2 2" xfId="19084"/>
    <cellStyle name="20% - Accent6 13 4 2 2 2 2" xfId="19085"/>
    <cellStyle name="20% - Accent6 13 4 2 2 3" xfId="19086"/>
    <cellStyle name="20% - Accent6 13 4 2 3" xfId="19087"/>
    <cellStyle name="20% - Accent6 13 4 2 3 2" xfId="19088"/>
    <cellStyle name="20% - Accent6 13 4 2 3 2 2" xfId="19089"/>
    <cellStyle name="20% - Accent6 13 4 2 3 3" xfId="19090"/>
    <cellStyle name="20% - Accent6 13 4 2 4" xfId="19091"/>
    <cellStyle name="20% - Accent6 13 4 2 4 2" xfId="19092"/>
    <cellStyle name="20% - Accent6 13 4 2 5" xfId="19093"/>
    <cellStyle name="20% - Accent6 13 4 3" xfId="19094"/>
    <cellStyle name="20% - Accent6 13 4 3 2" xfId="19095"/>
    <cellStyle name="20% - Accent6 13 4 3 2 2" xfId="19096"/>
    <cellStyle name="20% - Accent6 13 4 3 3" xfId="19097"/>
    <cellStyle name="20% - Accent6 13 4 4" xfId="19098"/>
    <cellStyle name="20% - Accent6 13 4 4 2" xfId="19099"/>
    <cellStyle name="20% - Accent6 13 4 4 2 2" xfId="19100"/>
    <cellStyle name="20% - Accent6 13 4 4 3" xfId="19101"/>
    <cellStyle name="20% - Accent6 13 4 5" xfId="19102"/>
    <cellStyle name="20% - Accent6 13 4 5 2" xfId="19103"/>
    <cellStyle name="20% - Accent6 13 4 6" xfId="19104"/>
    <cellStyle name="20% - Accent6 13 5" xfId="19105"/>
    <cellStyle name="20% - Accent6 13 5 2" xfId="19106"/>
    <cellStyle name="20% - Accent6 13 5 2 2" xfId="19107"/>
    <cellStyle name="20% - Accent6 13 5 2 2 2" xfId="19108"/>
    <cellStyle name="20% - Accent6 13 5 2 3" xfId="19109"/>
    <cellStyle name="20% - Accent6 13 5 3" xfId="19110"/>
    <cellStyle name="20% - Accent6 13 5 3 2" xfId="19111"/>
    <cellStyle name="20% - Accent6 13 5 3 2 2" xfId="19112"/>
    <cellStyle name="20% - Accent6 13 5 3 3" xfId="19113"/>
    <cellStyle name="20% - Accent6 13 5 4" xfId="19114"/>
    <cellStyle name="20% - Accent6 13 5 4 2" xfId="19115"/>
    <cellStyle name="20% - Accent6 13 5 5" xfId="19116"/>
    <cellStyle name="20% - Accent6 13 6" xfId="19117"/>
    <cellStyle name="20% - Accent6 13 6 2" xfId="19118"/>
    <cellStyle name="20% - Accent6 13 6 2 2" xfId="19119"/>
    <cellStyle name="20% - Accent6 13 6 3" xfId="19120"/>
    <cellStyle name="20% - Accent6 13 7" xfId="19121"/>
    <cellStyle name="20% - Accent6 13 7 2" xfId="19122"/>
    <cellStyle name="20% - Accent6 13 7 2 2" xfId="19123"/>
    <cellStyle name="20% - Accent6 13 7 3" xfId="19124"/>
    <cellStyle name="20% - Accent6 13 8" xfId="19125"/>
    <cellStyle name="20% - Accent6 13 8 2" xfId="19126"/>
    <cellStyle name="20% - Accent6 13 8 2 2" xfId="19127"/>
    <cellStyle name="20% - Accent6 13 8 3" xfId="19128"/>
    <cellStyle name="20% - Accent6 13 9" xfId="19129"/>
    <cellStyle name="20% - Accent6 13 9 2" xfId="19130"/>
    <cellStyle name="20% - Accent6 130" xfId="19131"/>
    <cellStyle name="20% - Accent6 131" xfId="19132"/>
    <cellStyle name="20% - Accent6 132" xfId="19133"/>
    <cellStyle name="20% - Accent6 133" xfId="19134"/>
    <cellStyle name="20% - Accent6 134" xfId="19135"/>
    <cellStyle name="20% - Accent6 135" xfId="19136"/>
    <cellStyle name="20% - Accent6 136" xfId="19137"/>
    <cellStyle name="20% - Accent6 137" xfId="19138"/>
    <cellStyle name="20% - Accent6 138" xfId="19139"/>
    <cellStyle name="20% - Accent6 139" xfId="19140"/>
    <cellStyle name="20% - Accent6 14" xfId="19141"/>
    <cellStyle name="20% - Accent6 14 2" xfId="19142"/>
    <cellStyle name="20% - Accent6 14 2 2" xfId="19143"/>
    <cellStyle name="20% - Accent6 14 2 2 2" xfId="19144"/>
    <cellStyle name="20% - Accent6 14 2 2 2 2" xfId="19145"/>
    <cellStyle name="20% - Accent6 14 2 2 2 2 2" xfId="19146"/>
    <cellStyle name="20% - Accent6 14 2 2 2 2 2 2" xfId="19147"/>
    <cellStyle name="20% - Accent6 14 2 2 2 2 3" xfId="19148"/>
    <cellStyle name="20% - Accent6 14 2 2 2 3" xfId="19149"/>
    <cellStyle name="20% - Accent6 14 2 2 2 3 2" xfId="19150"/>
    <cellStyle name="20% - Accent6 14 2 2 2 3 2 2" xfId="19151"/>
    <cellStyle name="20% - Accent6 14 2 2 2 3 3" xfId="19152"/>
    <cellStyle name="20% - Accent6 14 2 2 2 4" xfId="19153"/>
    <cellStyle name="20% - Accent6 14 2 2 2 4 2" xfId="19154"/>
    <cellStyle name="20% - Accent6 14 2 2 2 5" xfId="19155"/>
    <cellStyle name="20% - Accent6 14 2 2 3" xfId="19156"/>
    <cellStyle name="20% - Accent6 14 2 2 3 2" xfId="19157"/>
    <cellStyle name="20% - Accent6 14 2 2 3 2 2" xfId="19158"/>
    <cellStyle name="20% - Accent6 14 2 2 3 3" xfId="19159"/>
    <cellStyle name="20% - Accent6 14 2 2 4" xfId="19160"/>
    <cellStyle name="20% - Accent6 14 2 2 4 2" xfId="19161"/>
    <cellStyle name="20% - Accent6 14 2 2 4 2 2" xfId="19162"/>
    <cellStyle name="20% - Accent6 14 2 2 4 3" xfId="19163"/>
    <cellStyle name="20% - Accent6 14 2 2 5" xfId="19164"/>
    <cellStyle name="20% - Accent6 14 2 2 5 2" xfId="19165"/>
    <cellStyle name="20% - Accent6 14 2 2 6" xfId="19166"/>
    <cellStyle name="20% - Accent6 14 2 3" xfId="19167"/>
    <cellStyle name="20% - Accent6 14 2 3 2" xfId="19168"/>
    <cellStyle name="20% - Accent6 14 2 3 2 2" xfId="19169"/>
    <cellStyle name="20% - Accent6 14 2 3 2 2 2" xfId="19170"/>
    <cellStyle name="20% - Accent6 14 2 3 2 3" xfId="19171"/>
    <cellStyle name="20% - Accent6 14 2 3 3" xfId="19172"/>
    <cellStyle name="20% - Accent6 14 2 3 3 2" xfId="19173"/>
    <cellStyle name="20% - Accent6 14 2 3 3 2 2" xfId="19174"/>
    <cellStyle name="20% - Accent6 14 2 3 3 3" xfId="19175"/>
    <cellStyle name="20% - Accent6 14 2 3 4" xfId="19176"/>
    <cellStyle name="20% - Accent6 14 2 3 4 2" xfId="19177"/>
    <cellStyle name="20% - Accent6 14 2 3 5" xfId="19178"/>
    <cellStyle name="20% - Accent6 14 2 4" xfId="19179"/>
    <cellStyle name="20% - Accent6 14 2 4 2" xfId="19180"/>
    <cellStyle name="20% - Accent6 14 2 4 2 2" xfId="19181"/>
    <cellStyle name="20% - Accent6 14 2 4 3" xfId="19182"/>
    <cellStyle name="20% - Accent6 14 2 5" xfId="19183"/>
    <cellStyle name="20% - Accent6 14 2 5 2" xfId="19184"/>
    <cellStyle name="20% - Accent6 14 2 5 2 2" xfId="19185"/>
    <cellStyle name="20% - Accent6 14 2 5 3" xfId="19186"/>
    <cellStyle name="20% - Accent6 14 2 6" xfId="19187"/>
    <cellStyle name="20% - Accent6 14 2 6 2" xfId="19188"/>
    <cellStyle name="20% - Accent6 14 2 6 2 2" xfId="19189"/>
    <cellStyle name="20% - Accent6 14 2 6 3" xfId="19190"/>
    <cellStyle name="20% - Accent6 14 2 7" xfId="19191"/>
    <cellStyle name="20% - Accent6 14 2 7 2" xfId="19192"/>
    <cellStyle name="20% - Accent6 14 2 8" xfId="19193"/>
    <cellStyle name="20% - Accent6 14 3" xfId="19194"/>
    <cellStyle name="20% - Accent6 14 3 2" xfId="19195"/>
    <cellStyle name="20% - Accent6 14 3 2 2" xfId="19196"/>
    <cellStyle name="20% - Accent6 14 3 2 2 2" xfId="19197"/>
    <cellStyle name="20% - Accent6 14 3 2 2 2 2" xfId="19198"/>
    <cellStyle name="20% - Accent6 14 3 2 2 3" xfId="19199"/>
    <cellStyle name="20% - Accent6 14 3 2 3" xfId="19200"/>
    <cellStyle name="20% - Accent6 14 3 2 3 2" xfId="19201"/>
    <cellStyle name="20% - Accent6 14 3 2 3 2 2" xfId="19202"/>
    <cellStyle name="20% - Accent6 14 3 2 3 3" xfId="19203"/>
    <cellStyle name="20% - Accent6 14 3 2 4" xfId="19204"/>
    <cellStyle name="20% - Accent6 14 3 2 4 2" xfId="19205"/>
    <cellStyle name="20% - Accent6 14 3 2 5" xfId="19206"/>
    <cellStyle name="20% - Accent6 14 3 3" xfId="19207"/>
    <cellStyle name="20% - Accent6 14 3 3 2" xfId="19208"/>
    <cellStyle name="20% - Accent6 14 3 3 2 2" xfId="19209"/>
    <cellStyle name="20% - Accent6 14 3 3 3" xfId="19210"/>
    <cellStyle name="20% - Accent6 14 3 4" xfId="19211"/>
    <cellStyle name="20% - Accent6 14 3 4 2" xfId="19212"/>
    <cellStyle name="20% - Accent6 14 3 4 2 2" xfId="19213"/>
    <cellStyle name="20% - Accent6 14 3 4 3" xfId="19214"/>
    <cellStyle name="20% - Accent6 14 3 5" xfId="19215"/>
    <cellStyle name="20% - Accent6 14 3 5 2" xfId="19216"/>
    <cellStyle name="20% - Accent6 14 3 6" xfId="19217"/>
    <cellStyle name="20% - Accent6 14 4" xfId="19218"/>
    <cellStyle name="20% - Accent6 14 4 2" xfId="19219"/>
    <cellStyle name="20% - Accent6 14 4 2 2" xfId="19220"/>
    <cellStyle name="20% - Accent6 14 4 2 2 2" xfId="19221"/>
    <cellStyle name="20% - Accent6 14 4 2 3" xfId="19222"/>
    <cellStyle name="20% - Accent6 14 4 3" xfId="19223"/>
    <cellStyle name="20% - Accent6 14 4 3 2" xfId="19224"/>
    <cellStyle name="20% - Accent6 14 4 3 2 2" xfId="19225"/>
    <cellStyle name="20% - Accent6 14 4 3 3" xfId="19226"/>
    <cellStyle name="20% - Accent6 14 4 4" xfId="19227"/>
    <cellStyle name="20% - Accent6 14 4 4 2" xfId="19228"/>
    <cellStyle name="20% - Accent6 14 4 5" xfId="19229"/>
    <cellStyle name="20% - Accent6 14 5" xfId="19230"/>
    <cellStyle name="20% - Accent6 14 5 2" xfId="19231"/>
    <cellStyle name="20% - Accent6 14 5 2 2" xfId="19232"/>
    <cellStyle name="20% - Accent6 14 5 3" xfId="19233"/>
    <cellStyle name="20% - Accent6 14 6" xfId="19234"/>
    <cellStyle name="20% - Accent6 14 6 2" xfId="19235"/>
    <cellStyle name="20% - Accent6 14 6 2 2" xfId="19236"/>
    <cellStyle name="20% - Accent6 14 6 3" xfId="19237"/>
    <cellStyle name="20% - Accent6 14 7" xfId="19238"/>
    <cellStyle name="20% - Accent6 14 7 2" xfId="19239"/>
    <cellStyle name="20% - Accent6 14 7 2 2" xfId="19240"/>
    <cellStyle name="20% - Accent6 14 7 3" xfId="19241"/>
    <cellStyle name="20% - Accent6 14 8" xfId="19242"/>
    <cellStyle name="20% - Accent6 14 8 2" xfId="19243"/>
    <cellStyle name="20% - Accent6 14 9" xfId="19244"/>
    <cellStyle name="20% - Accent6 140" xfId="19245"/>
    <cellStyle name="20% - Accent6 141" xfId="19246"/>
    <cellStyle name="20% - Accent6 142" xfId="19247"/>
    <cellStyle name="20% - Accent6 143" xfId="19248"/>
    <cellStyle name="20% - Accent6 144" xfId="19249"/>
    <cellStyle name="20% - Accent6 145" xfId="19250"/>
    <cellStyle name="20% - Accent6 146" xfId="19251"/>
    <cellStyle name="20% - Accent6 147" xfId="19252"/>
    <cellStyle name="20% - Accent6 148" xfId="19253"/>
    <cellStyle name="20% - Accent6 149" xfId="19254"/>
    <cellStyle name="20% - Accent6 15" xfId="19255"/>
    <cellStyle name="20% - Accent6 15 2" xfId="19256"/>
    <cellStyle name="20% - Accent6 15 2 2" xfId="19257"/>
    <cellStyle name="20% - Accent6 15 2 2 2" xfId="19258"/>
    <cellStyle name="20% - Accent6 15 2 2 2 2" xfId="19259"/>
    <cellStyle name="20% - Accent6 15 2 2 2 2 2" xfId="19260"/>
    <cellStyle name="20% - Accent6 15 2 2 2 2 2 2" xfId="19261"/>
    <cellStyle name="20% - Accent6 15 2 2 2 2 3" xfId="19262"/>
    <cellStyle name="20% - Accent6 15 2 2 2 3" xfId="19263"/>
    <cellStyle name="20% - Accent6 15 2 2 2 3 2" xfId="19264"/>
    <cellStyle name="20% - Accent6 15 2 2 2 3 2 2" xfId="19265"/>
    <cellStyle name="20% - Accent6 15 2 2 2 3 3" xfId="19266"/>
    <cellStyle name="20% - Accent6 15 2 2 2 4" xfId="19267"/>
    <cellStyle name="20% - Accent6 15 2 2 2 4 2" xfId="19268"/>
    <cellStyle name="20% - Accent6 15 2 2 2 5" xfId="19269"/>
    <cellStyle name="20% - Accent6 15 2 2 3" xfId="19270"/>
    <cellStyle name="20% - Accent6 15 2 2 3 2" xfId="19271"/>
    <cellStyle name="20% - Accent6 15 2 2 3 2 2" xfId="19272"/>
    <cellStyle name="20% - Accent6 15 2 2 3 3" xfId="19273"/>
    <cellStyle name="20% - Accent6 15 2 2 4" xfId="19274"/>
    <cellStyle name="20% - Accent6 15 2 2 4 2" xfId="19275"/>
    <cellStyle name="20% - Accent6 15 2 2 4 2 2" xfId="19276"/>
    <cellStyle name="20% - Accent6 15 2 2 4 3" xfId="19277"/>
    <cellStyle name="20% - Accent6 15 2 2 5" xfId="19278"/>
    <cellStyle name="20% - Accent6 15 2 2 5 2" xfId="19279"/>
    <cellStyle name="20% - Accent6 15 2 2 6" xfId="19280"/>
    <cellStyle name="20% - Accent6 15 2 3" xfId="19281"/>
    <cellStyle name="20% - Accent6 15 2 3 2" xfId="19282"/>
    <cellStyle name="20% - Accent6 15 2 3 2 2" xfId="19283"/>
    <cellStyle name="20% - Accent6 15 2 3 2 2 2" xfId="19284"/>
    <cellStyle name="20% - Accent6 15 2 3 2 3" xfId="19285"/>
    <cellStyle name="20% - Accent6 15 2 3 3" xfId="19286"/>
    <cellStyle name="20% - Accent6 15 2 3 3 2" xfId="19287"/>
    <cellStyle name="20% - Accent6 15 2 3 3 2 2" xfId="19288"/>
    <cellStyle name="20% - Accent6 15 2 3 3 3" xfId="19289"/>
    <cellStyle name="20% - Accent6 15 2 3 4" xfId="19290"/>
    <cellStyle name="20% - Accent6 15 2 3 4 2" xfId="19291"/>
    <cellStyle name="20% - Accent6 15 2 3 5" xfId="19292"/>
    <cellStyle name="20% - Accent6 15 2 4" xfId="19293"/>
    <cellStyle name="20% - Accent6 15 2 4 2" xfId="19294"/>
    <cellStyle name="20% - Accent6 15 2 4 2 2" xfId="19295"/>
    <cellStyle name="20% - Accent6 15 2 4 3" xfId="19296"/>
    <cellStyle name="20% - Accent6 15 2 5" xfId="19297"/>
    <cellStyle name="20% - Accent6 15 2 5 2" xfId="19298"/>
    <cellStyle name="20% - Accent6 15 2 5 2 2" xfId="19299"/>
    <cellStyle name="20% - Accent6 15 2 5 3" xfId="19300"/>
    <cellStyle name="20% - Accent6 15 2 6" xfId="19301"/>
    <cellStyle name="20% - Accent6 15 2 6 2" xfId="19302"/>
    <cellStyle name="20% - Accent6 15 2 6 2 2" xfId="19303"/>
    <cellStyle name="20% - Accent6 15 2 6 3" xfId="19304"/>
    <cellStyle name="20% - Accent6 15 2 7" xfId="19305"/>
    <cellStyle name="20% - Accent6 15 2 7 2" xfId="19306"/>
    <cellStyle name="20% - Accent6 15 2 8" xfId="19307"/>
    <cellStyle name="20% - Accent6 15 3" xfId="19308"/>
    <cellStyle name="20% - Accent6 15 3 2" xfId="19309"/>
    <cellStyle name="20% - Accent6 15 3 2 2" xfId="19310"/>
    <cellStyle name="20% - Accent6 15 3 2 2 2" xfId="19311"/>
    <cellStyle name="20% - Accent6 15 3 2 2 2 2" xfId="19312"/>
    <cellStyle name="20% - Accent6 15 3 2 2 3" xfId="19313"/>
    <cellStyle name="20% - Accent6 15 3 2 3" xfId="19314"/>
    <cellStyle name="20% - Accent6 15 3 2 3 2" xfId="19315"/>
    <cellStyle name="20% - Accent6 15 3 2 3 2 2" xfId="19316"/>
    <cellStyle name="20% - Accent6 15 3 2 3 3" xfId="19317"/>
    <cellStyle name="20% - Accent6 15 3 2 4" xfId="19318"/>
    <cellStyle name="20% - Accent6 15 3 2 4 2" xfId="19319"/>
    <cellStyle name="20% - Accent6 15 3 2 5" xfId="19320"/>
    <cellStyle name="20% - Accent6 15 3 3" xfId="19321"/>
    <cellStyle name="20% - Accent6 15 3 3 2" xfId="19322"/>
    <cellStyle name="20% - Accent6 15 3 3 2 2" xfId="19323"/>
    <cellStyle name="20% - Accent6 15 3 3 3" xfId="19324"/>
    <cellStyle name="20% - Accent6 15 3 4" xfId="19325"/>
    <cellStyle name="20% - Accent6 15 3 4 2" xfId="19326"/>
    <cellStyle name="20% - Accent6 15 3 4 2 2" xfId="19327"/>
    <cellStyle name="20% - Accent6 15 3 4 3" xfId="19328"/>
    <cellStyle name="20% - Accent6 15 3 5" xfId="19329"/>
    <cellStyle name="20% - Accent6 15 3 5 2" xfId="19330"/>
    <cellStyle name="20% - Accent6 15 3 6" xfId="19331"/>
    <cellStyle name="20% - Accent6 15 4" xfId="19332"/>
    <cellStyle name="20% - Accent6 15 4 2" xfId="19333"/>
    <cellStyle name="20% - Accent6 15 4 2 2" xfId="19334"/>
    <cellStyle name="20% - Accent6 15 4 2 2 2" xfId="19335"/>
    <cellStyle name="20% - Accent6 15 4 2 3" xfId="19336"/>
    <cellStyle name="20% - Accent6 15 4 3" xfId="19337"/>
    <cellStyle name="20% - Accent6 15 4 3 2" xfId="19338"/>
    <cellStyle name="20% - Accent6 15 4 3 2 2" xfId="19339"/>
    <cellStyle name="20% - Accent6 15 4 3 3" xfId="19340"/>
    <cellStyle name="20% - Accent6 15 4 4" xfId="19341"/>
    <cellStyle name="20% - Accent6 15 4 4 2" xfId="19342"/>
    <cellStyle name="20% - Accent6 15 4 5" xfId="19343"/>
    <cellStyle name="20% - Accent6 15 5" xfId="19344"/>
    <cellStyle name="20% - Accent6 15 5 2" xfId="19345"/>
    <cellStyle name="20% - Accent6 15 5 2 2" xfId="19346"/>
    <cellStyle name="20% - Accent6 15 5 3" xfId="19347"/>
    <cellStyle name="20% - Accent6 15 6" xfId="19348"/>
    <cellStyle name="20% - Accent6 15 6 2" xfId="19349"/>
    <cellStyle name="20% - Accent6 15 6 2 2" xfId="19350"/>
    <cellStyle name="20% - Accent6 15 6 3" xfId="19351"/>
    <cellStyle name="20% - Accent6 15 7" xfId="19352"/>
    <cellStyle name="20% - Accent6 15 7 2" xfId="19353"/>
    <cellStyle name="20% - Accent6 15 7 2 2" xfId="19354"/>
    <cellStyle name="20% - Accent6 15 7 3" xfId="19355"/>
    <cellStyle name="20% - Accent6 15 8" xfId="19356"/>
    <cellStyle name="20% - Accent6 15 8 2" xfId="19357"/>
    <cellStyle name="20% - Accent6 15 9" xfId="19358"/>
    <cellStyle name="20% - Accent6 150" xfId="19359"/>
    <cellStyle name="20% - Accent6 151" xfId="19360"/>
    <cellStyle name="20% - Accent6 152" xfId="19361"/>
    <cellStyle name="20% - Accent6 153" xfId="19362"/>
    <cellStyle name="20% - Accent6 154" xfId="19363"/>
    <cellStyle name="20% - Accent6 155" xfId="19364"/>
    <cellStyle name="20% - Accent6 156" xfId="19365"/>
    <cellStyle name="20% - Accent6 157" xfId="19366"/>
    <cellStyle name="20% - Accent6 158" xfId="19367"/>
    <cellStyle name="20% - Accent6 159" xfId="19368"/>
    <cellStyle name="20% - Accent6 16" xfId="19369"/>
    <cellStyle name="20% - Accent6 16 2" xfId="19370"/>
    <cellStyle name="20% - Accent6 16 2 2" xfId="19371"/>
    <cellStyle name="20% - Accent6 16 2 2 2" xfId="19372"/>
    <cellStyle name="20% - Accent6 16 2 2 2 2" xfId="19373"/>
    <cellStyle name="20% - Accent6 16 2 2 2 2 2" xfId="19374"/>
    <cellStyle name="20% - Accent6 16 2 2 2 3" xfId="19375"/>
    <cellStyle name="20% - Accent6 16 2 2 3" xfId="19376"/>
    <cellStyle name="20% - Accent6 16 2 2 3 2" xfId="19377"/>
    <cellStyle name="20% - Accent6 16 2 2 3 2 2" xfId="19378"/>
    <cellStyle name="20% - Accent6 16 2 2 3 3" xfId="19379"/>
    <cellStyle name="20% - Accent6 16 2 2 4" xfId="19380"/>
    <cellStyle name="20% - Accent6 16 2 2 4 2" xfId="19381"/>
    <cellStyle name="20% - Accent6 16 2 2 5" xfId="19382"/>
    <cellStyle name="20% - Accent6 16 2 3" xfId="19383"/>
    <cellStyle name="20% - Accent6 16 2 3 2" xfId="19384"/>
    <cellStyle name="20% - Accent6 16 2 3 2 2" xfId="19385"/>
    <cellStyle name="20% - Accent6 16 2 3 3" xfId="19386"/>
    <cellStyle name="20% - Accent6 16 2 4" xfId="19387"/>
    <cellStyle name="20% - Accent6 16 2 4 2" xfId="19388"/>
    <cellStyle name="20% - Accent6 16 2 4 2 2" xfId="19389"/>
    <cellStyle name="20% - Accent6 16 2 4 3" xfId="19390"/>
    <cellStyle name="20% - Accent6 16 2 5" xfId="19391"/>
    <cellStyle name="20% - Accent6 16 2 5 2" xfId="19392"/>
    <cellStyle name="20% - Accent6 16 2 5 2 2" xfId="19393"/>
    <cellStyle name="20% - Accent6 16 2 5 3" xfId="19394"/>
    <cellStyle name="20% - Accent6 16 2 6" xfId="19395"/>
    <cellStyle name="20% - Accent6 16 2 6 2" xfId="19396"/>
    <cellStyle name="20% - Accent6 16 2 7" xfId="19397"/>
    <cellStyle name="20% - Accent6 16 3" xfId="19398"/>
    <cellStyle name="20% - Accent6 16 3 2" xfId="19399"/>
    <cellStyle name="20% - Accent6 16 3 2 2" xfId="19400"/>
    <cellStyle name="20% - Accent6 16 3 2 2 2" xfId="19401"/>
    <cellStyle name="20% - Accent6 16 3 2 3" xfId="19402"/>
    <cellStyle name="20% - Accent6 16 3 3" xfId="19403"/>
    <cellStyle name="20% - Accent6 16 3 3 2" xfId="19404"/>
    <cellStyle name="20% - Accent6 16 3 3 2 2" xfId="19405"/>
    <cellStyle name="20% - Accent6 16 3 3 3" xfId="19406"/>
    <cellStyle name="20% - Accent6 16 3 4" xfId="19407"/>
    <cellStyle name="20% - Accent6 16 3 4 2" xfId="19408"/>
    <cellStyle name="20% - Accent6 16 3 5" xfId="19409"/>
    <cellStyle name="20% - Accent6 16 4" xfId="19410"/>
    <cellStyle name="20% - Accent6 16 4 2" xfId="19411"/>
    <cellStyle name="20% - Accent6 16 4 2 2" xfId="19412"/>
    <cellStyle name="20% - Accent6 16 4 3" xfId="19413"/>
    <cellStyle name="20% - Accent6 16 5" xfId="19414"/>
    <cellStyle name="20% - Accent6 16 5 2" xfId="19415"/>
    <cellStyle name="20% - Accent6 16 5 2 2" xfId="19416"/>
    <cellStyle name="20% - Accent6 16 5 3" xfId="19417"/>
    <cellStyle name="20% - Accent6 16 6" xfId="19418"/>
    <cellStyle name="20% - Accent6 16 6 2" xfId="19419"/>
    <cellStyle name="20% - Accent6 16 6 2 2" xfId="19420"/>
    <cellStyle name="20% - Accent6 16 6 3" xfId="19421"/>
    <cellStyle name="20% - Accent6 16 7" xfId="19422"/>
    <cellStyle name="20% - Accent6 16 7 2" xfId="19423"/>
    <cellStyle name="20% - Accent6 16 8" xfId="19424"/>
    <cellStyle name="20% - Accent6 160" xfId="19425"/>
    <cellStyle name="20% - Accent6 161" xfId="19426"/>
    <cellStyle name="20% - Accent6 162" xfId="19427"/>
    <cellStyle name="20% - Accent6 163" xfId="19428"/>
    <cellStyle name="20% - Accent6 164" xfId="19429"/>
    <cellStyle name="20% - Accent6 165" xfId="19430"/>
    <cellStyle name="20% - Accent6 166" xfId="19431"/>
    <cellStyle name="20% - Accent6 167" xfId="19432"/>
    <cellStyle name="20% - Accent6 168" xfId="19433"/>
    <cellStyle name="20% - Accent6 169" xfId="19434"/>
    <cellStyle name="20% - Accent6 17" xfId="19435"/>
    <cellStyle name="20% - Accent6 17 2" xfId="19436"/>
    <cellStyle name="20% - Accent6 17 2 2" xfId="19437"/>
    <cellStyle name="20% - Accent6 17 2 2 2" xfId="19438"/>
    <cellStyle name="20% - Accent6 17 2 2 2 2" xfId="19439"/>
    <cellStyle name="20% - Accent6 17 2 2 2 2 2" xfId="19440"/>
    <cellStyle name="20% - Accent6 17 2 2 2 3" xfId="19441"/>
    <cellStyle name="20% - Accent6 17 2 2 3" xfId="19442"/>
    <cellStyle name="20% - Accent6 17 2 2 3 2" xfId="19443"/>
    <cellStyle name="20% - Accent6 17 2 2 3 2 2" xfId="19444"/>
    <cellStyle name="20% - Accent6 17 2 2 3 3" xfId="19445"/>
    <cellStyle name="20% - Accent6 17 2 2 4" xfId="19446"/>
    <cellStyle name="20% - Accent6 17 2 2 4 2" xfId="19447"/>
    <cellStyle name="20% - Accent6 17 2 2 5" xfId="19448"/>
    <cellStyle name="20% - Accent6 17 2 3" xfId="19449"/>
    <cellStyle name="20% - Accent6 17 2 3 2" xfId="19450"/>
    <cellStyle name="20% - Accent6 17 2 3 2 2" xfId="19451"/>
    <cellStyle name="20% - Accent6 17 2 3 3" xfId="19452"/>
    <cellStyle name="20% - Accent6 17 2 4" xfId="19453"/>
    <cellStyle name="20% - Accent6 17 2 4 2" xfId="19454"/>
    <cellStyle name="20% - Accent6 17 2 4 2 2" xfId="19455"/>
    <cellStyle name="20% - Accent6 17 2 4 3" xfId="19456"/>
    <cellStyle name="20% - Accent6 17 2 5" xfId="19457"/>
    <cellStyle name="20% - Accent6 17 2 5 2" xfId="19458"/>
    <cellStyle name="20% - Accent6 17 2 5 2 2" xfId="19459"/>
    <cellStyle name="20% - Accent6 17 2 5 3" xfId="19460"/>
    <cellStyle name="20% - Accent6 17 2 6" xfId="19461"/>
    <cellStyle name="20% - Accent6 17 2 6 2" xfId="19462"/>
    <cellStyle name="20% - Accent6 17 2 7" xfId="19463"/>
    <cellStyle name="20% - Accent6 17 3" xfId="19464"/>
    <cellStyle name="20% - Accent6 17 3 2" xfId="19465"/>
    <cellStyle name="20% - Accent6 17 3 2 2" xfId="19466"/>
    <cellStyle name="20% - Accent6 17 3 2 2 2" xfId="19467"/>
    <cellStyle name="20% - Accent6 17 3 2 3" xfId="19468"/>
    <cellStyle name="20% - Accent6 17 3 3" xfId="19469"/>
    <cellStyle name="20% - Accent6 17 3 3 2" xfId="19470"/>
    <cellStyle name="20% - Accent6 17 3 3 2 2" xfId="19471"/>
    <cellStyle name="20% - Accent6 17 3 3 3" xfId="19472"/>
    <cellStyle name="20% - Accent6 17 3 4" xfId="19473"/>
    <cellStyle name="20% - Accent6 17 3 4 2" xfId="19474"/>
    <cellStyle name="20% - Accent6 17 3 5" xfId="19475"/>
    <cellStyle name="20% - Accent6 17 4" xfId="19476"/>
    <cellStyle name="20% - Accent6 17 4 2" xfId="19477"/>
    <cellStyle name="20% - Accent6 17 4 2 2" xfId="19478"/>
    <cellStyle name="20% - Accent6 17 4 3" xfId="19479"/>
    <cellStyle name="20% - Accent6 17 5" xfId="19480"/>
    <cellStyle name="20% - Accent6 17 5 2" xfId="19481"/>
    <cellStyle name="20% - Accent6 17 5 2 2" xfId="19482"/>
    <cellStyle name="20% - Accent6 17 5 3" xfId="19483"/>
    <cellStyle name="20% - Accent6 17 6" xfId="19484"/>
    <cellStyle name="20% - Accent6 17 6 2" xfId="19485"/>
    <cellStyle name="20% - Accent6 17 6 2 2" xfId="19486"/>
    <cellStyle name="20% - Accent6 17 6 3" xfId="19487"/>
    <cellStyle name="20% - Accent6 17 7" xfId="19488"/>
    <cellStyle name="20% - Accent6 17 7 2" xfId="19489"/>
    <cellStyle name="20% - Accent6 17 8" xfId="19490"/>
    <cellStyle name="20% - Accent6 170" xfId="19491"/>
    <cellStyle name="20% - Accent6 171" xfId="52360"/>
    <cellStyle name="20% - Accent6 172" xfId="52369"/>
    <cellStyle name="20% - Accent6 173" xfId="52545"/>
    <cellStyle name="20% - Accent6 174" xfId="52546"/>
    <cellStyle name="20% - Accent6 18" xfId="19492"/>
    <cellStyle name="20% - Accent6 18 2" xfId="19493"/>
    <cellStyle name="20% - Accent6 18 2 2" xfId="19494"/>
    <cellStyle name="20% - Accent6 18 2 2 2" xfId="19495"/>
    <cellStyle name="20% - Accent6 18 2 2 2 2" xfId="19496"/>
    <cellStyle name="20% - Accent6 18 2 2 2 2 2" xfId="19497"/>
    <cellStyle name="20% - Accent6 18 2 2 2 3" xfId="19498"/>
    <cellStyle name="20% - Accent6 18 2 2 3" xfId="19499"/>
    <cellStyle name="20% - Accent6 18 2 2 3 2" xfId="19500"/>
    <cellStyle name="20% - Accent6 18 2 2 3 2 2" xfId="19501"/>
    <cellStyle name="20% - Accent6 18 2 2 3 3" xfId="19502"/>
    <cellStyle name="20% - Accent6 18 2 2 4" xfId="19503"/>
    <cellStyle name="20% - Accent6 18 2 2 4 2" xfId="19504"/>
    <cellStyle name="20% - Accent6 18 2 2 5" xfId="19505"/>
    <cellStyle name="20% - Accent6 18 2 3" xfId="19506"/>
    <cellStyle name="20% - Accent6 18 2 3 2" xfId="19507"/>
    <cellStyle name="20% - Accent6 18 2 3 2 2" xfId="19508"/>
    <cellStyle name="20% - Accent6 18 2 3 3" xfId="19509"/>
    <cellStyle name="20% - Accent6 18 2 4" xfId="19510"/>
    <cellStyle name="20% - Accent6 18 2 4 2" xfId="19511"/>
    <cellStyle name="20% - Accent6 18 2 4 2 2" xfId="19512"/>
    <cellStyle name="20% - Accent6 18 2 4 3" xfId="19513"/>
    <cellStyle name="20% - Accent6 18 2 5" xfId="19514"/>
    <cellStyle name="20% - Accent6 18 2 5 2" xfId="19515"/>
    <cellStyle name="20% - Accent6 18 2 5 2 2" xfId="19516"/>
    <cellStyle name="20% - Accent6 18 2 5 3" xfId="19517"/>
    <cellStyle name="20% - Accent6 18 2 6" xfId="19518"/>
    <cellStyle name="20% - Accent6 18 2 6 2" xfId="19519"/>
    <cellStyle name="20% - Accent6 18 2 7" xfId="19520"/>
    <cellStyle name="20% - Accent6 18 3" xfId="19521"/>
    <cellStyle name="20% - Accent6 18 3 2" xfId="19522"/>
    <cellStyle name="20% - Accent6 18 3 2 2" xfId="19523"/>
    <cellStyle name="20% - Accent6 18 3 2 2 2" xfId="19524"/>
    <cellStyle name="20% - Accent6 18 3 2 3" xfId="19525"/>
    <cellStyle name="20% - Accent6 18 3 3" xfId="19526"/>
    <cellStyle name="20% - Accent6 18 3 3 2" xfId="19527"/>
    <cellStyle name="20% - Accent6 18 3 3 2 2" xfId="19528"/>
    <cellStyle name="20% - Accent6 18 3 3 3" xfId="19529"/>
    <cellStyle name="20% - Accent6 18 3 4" xfId="19530"/>
    <cellStyle name="20% - Accent6 18 3 4 2" xfId="19531"/>
    <cellStyle name="20% - Accent6 18 3 5" xfId="19532"/>
    <cellStyle name="20% - Accent6 18 4" xfId="19533"/>
    <cellStyle name="20% - Accent6 18 4 2" xfId="19534"/>
    <cellStyle name="20% - Accent6 18 4 2 2" xfId="19535"/>
    <cellStyle name="20% - Accent6 18 4 3" xfId="19536"/>
    <cellStyle name="20% - Accent6 18 5" xfId="19537"/>
    <cellStyle name="20% - Accent6 18 5 2" xfId="19538"/>
    <cellStyle name="20% - Accent6 18 5 2 2" xfId="19539"/>
    <cellStyle name="20% - Accent6 18 5 3" xfId="19540"/>
    <cellStyle name="20% - Accent6 18 6" xfId="19541"/>
    <cellStyle name="20% - Accent6 18 6 2" xfId="19542"/>
    <cellStyle name="20% - Accent6 18 6 2 2" xfId="19543"/>
    <cellStyle name="20% - Accent6 18 6 3" xfId="19544"/>
    <cellStyle name="20% - Accent6 18 7" xfId="19545"/>
    <cellStyle name="20% - Accent6 18 7 2" xfId="19546"/>
    <cellStyle name="20% - Accent6 18 8" xfId="19547"/>
    <cellStyle name="20% - Accent6 19" xfId="19548"/>
    <cellStyle name="20% - Accent6 19 2" xfId="19549"/>
    <cellStyle name="20% - Accent6 19 2 2" xfId="19550"/>
    <cellStyle name="20% - Accent6 19 2 2 2" xfId="19551"/>
    <cellStyle name="20% - Accent6 19 2 2 2 2" xfId="19552"/>
    <cellStyle name="20% - Accent6 19 2 2 2 2 2" xfId="19553"/>
    <cellStyle name="20% - Accent6 19 2 2 2 3" xfId="19554"/>
    <cellStyle name="20% - Accent6 19 2 2 3" xfId="19555"/>
    <cellStyle name="20% - Accent6 19 2 2 3 2" xfId="19556"/>
    <cellStyle name="20% - Accent6 19 2 2 3 2 2" xfId="19557"/>
    <cellStyle name="20% - Accent6 19 2 2 3 3" xfId="19558"/>
    <cellStyle name="20% - Accent6 19 2 2 4" xfId="19559"/>
    <cellStyle name="20% - Accent6 19 2 2 4 2" xfId="19560"/>
    <cellStyle name="20% - Accent6 19 2 2 5" xfId="19561"/>
    <cellStyle name="20% - Accent6 19 2 3" xfId="19562"/>
    <cellStyle name="20% - Accent6 19 2 3 2" xfId="19563"/>
    <cellStyle name="20% - Accent6 19 2 3 2 2" xfId="19564"/>
    <cellStyle name="20% - Accent6 19 2 3 3" xfId="19565"/>
    <cellStyle name="20% - Accent6 19 2 4" xfId="19566"/>
    <cellStyle name="20% - Accent6 19 2 4 2" xfId="19567"/>
    <cellStyle name="20% - Accent6 19 2 4 2 2" xfId="19568"/>
    <cellStyle name="20% - Accent6 19 2 4 3" xfId="19569"/>
    <cellStyle name="20% - Accent6 19 2 5" xfId="19570"/>
    <cellStyle name="20% - Accent6 19 2 5 2" xfId="19571"/>
    <cellStyle name="20% - Accent6 19 2 6" xfId="19572"/>
    <cellStyle name="20% - Accent6 19 3" xfId="19573"/>
    <cellStyle name="20% - Accent6 19 3 2" xfId="19574"/>
    <cellStyle name="20% - Accent6 19 3 2 2" xfId="19575"/>
    <cellStyle name="20% - Accent6 19 3 2 2 2" xfId="19576"/>
    <cellStyle name="20% - Accent6 19 3 2 3" xfId="19577"/>
    <cellStyle name="20% - Accent6 19 3 3" xfId="19578"/>
    <cellStyle name="20% - Accent6 19 3 3 2" xfId="19579"/>
    <cellStyle name="20% - Accent6 19 3 3 2 2" xfId="19580"/>
    <cellStyle name="20% - Accent6 19 3 3 3" xfId="19581"/>
    <cellStyle name="20% - Accent6 19 3 4" xfId="19582"/>
    <cellStyle name="20% - Accent6 19 3 4 2" xfId="19583"/>
    <cellStyle name="20% - Accent6 19 3 5" xfId="19584"/>
    <cellStyle name="20% - Accent6 19 4" xfId="19585"/>
    <cellStyle name="20% - Accent6 19 4 2" xfId="19586"/>
    <cellStyle name="20% - Accent6 19 4 2 2" xfId="19587"/>
    <cellStyle name="20% - Accent6 19 4 3" xfId="19588"/>
    <cellStyle name="20% - Accent6 19 5" xfId="19589"/>
    <cellStyle name="20% - Accent6 19 5 2" xfId="19590"/>
    <cellStyle name="20% - Accent6 19 5 2 2" xfId="19591"/>
    <cellStyle name="20% - Accent6 19 5 3" xfId="19592"/>
    <cellStyle name="20% - Accent6 19 6" xfId="19593"/>
    <cellStyle name="20% - Accent6 19 6 2" xfId="19594"/>
    <cellStyle name="20% - Accent6 19 6 2 2" xfId="19595"/>
    <cellStyle name="20% - Accent6 19 6 3" xfId="19596"/>
    <cellStyle name="20% - Accent6 19 7" xfId="19597"/>
    <cellStyle name="20% - Accent6 19 7 2" xfId="19598"/>
    <cellStyle name="20% - Accent6 19 8" xfId="19599"/>
    <cellStyle name="20% - Accent6 2" xfId="61"/>
    <cellStyle name="20% - Accent6 2 10" xfId="19601"/>
    <cellStyle name="20% - Accent6 2 10 2" xfId="19602"/>
    <cellStyle name="20% - Accent6 2 11" xfId="19603"/>
    <cellStyle name="20% - Accent6 2 12" xfId="19600"/>
    <cellStyle name="20% - Accent6 2 2" xfId="108"/>
    <cellStyle name="20% - Accent6 2 2 10" xfId="19604"/>
    <cellStyle name="20% - Accent6 2 2 2" xfId="196"/>
    <cellStyle name="20% - Accent6 2 2 2 2" xfId="372"/>
    <cellStyle name="20% - Accent6 2 2 2 2 2" xfId="19607"/>
    <cellStyle name="20% - Accent6 2 2 2 2 2 2" xfId="19608"/>
    <cellStyle name="20% - Accent6 2 2 2 2 2 2 2" xfId="19609"/>
    <cellStyle name="20% - Accent6 2 2 2 2 2 2 2 2" xfId="19610"/>
    <cellStyle name="20% - Accent6 2 2 2 2 2 2 3" xfId="19611"/>
    <cellStyle name="20% - Accent6 2 2 2 2 2 3" xfId="19612"/>
    <cellStyle name="20% - Accent6 2 2 2 2 2 3 2" xfId="19613"/>
    <cellStyle name="20% - Accent6 2 2 2 2 2 3 2 2" xfId="19614"/>
    <cellStyle name="20% - Accent6 2 2 2 2 2 3 3" xfId="19615"/>
    <cellStyle name="20% - Accent6 2 2 2 2 2 4" xfId="19616"/>
    <cellStyle name="20% - Accent6 2 2 2 2 2 4 2" xfId="19617"/>
    <cellStyle name="20% - Accent6 2 2 2 2 2 5" xfId="19618"/>
    <cellStyle name="20% - Accent6 2 2 2 2 3" xfId="19619"/>
    <cellStyle name="20% - Accent6 2 2 2 2 3 2" xfId="19620"/>
    <cellStyle name="20% - Accent6 2 2 2 2 3 2 2" xfId="19621"/>
    <cellStyle name="20% - Accent6 2 2 2 2 3 3" xfId="19622"/>
    <cellStyle name="20% - Accent6 2 2 2 2 4" xfId="19623"/>
    <cellStyle name="20% - Accent6 2 2 2 2 4 2" xfId="19624"/>
    <cellStyle name="20% - Accent6 2 2 2 2 4 2 2" xfId="19625"/>
    <cellStyle name="20% - Accent6 2 2 2 2 4 3" xfId="19626"/>
    <cellStyle name="20% - Accent6 2 2 2 2 5" xfId="19627"/>
    <cellStyle name="20% - Accent6 2 2 2 2 5 2" xfId="19628"/>
    <cellStyle name="20% - Accent6 2 2 2 2 6" xfId="19629"/>
    <cellStyle name="20% - Accent6 2 2 2 2 7" xfId="19606"/>
    <cellStyle name="20% - Accent6 2 2 2 3" xfId="19630"/>
    <cellStyle name="20% - Accent6 2 2 2 3 2" xfId="19631"/>
    <cellStyle name="20% - Accent6 2 2 2 3 2 2" xfId="19632"/>
    <cellStyle name="20% - Accent6 2 2 2 3 2 2 2" xfId="19633"/>
    <cellStyle name="20% - Accent6 2 2 2 3 2 3" xfId="19634"/>
    <cellStyle name="20% - Accent6 2 2 2 3 3" xfId="19635"/>
    <cellStyle name="20% - Accent6 2 2 2 3 3 2" xfId="19636"/>
    <cellStyle name="20% - Accent6 2 2 2 3 3 2 2" xfId="19637"/>
    <cellStyle name="20% - Accent6 2 2 2 3 3 3" xfId="19638"/>
    <cellStyle name="20% - Accent6 2 2 2 3 4" xfId="19639"/>
    <cellStyle name="20% - Accent6 2 2 2 3 4 2" xfId="19640"/>
    <cellStyle name="20% - Accent6 2 2 2 3 5" xfId="19641"/>
    <cellStyle name="20% - Accent6 2 2 2 4" xfId="19642"/>
    <cellStyle name="20% - Accent6 2 2 2 4 2" xfId="19643"/>
    <cellStyle name="20% - Accent6 2 2 2 4 2 2" xfId="19644"/>
    <cellStyle name="20% - Accent6 2 2 2 4 3" xfId="19645"/>
    <cellStyle name="20% - Accent6 2 2 2 5" xfId="19646"/>
    <cellStyle name="20% - Accent6 2 2 2 5 2" xfId="19647"/>
    <cellStyle name="20% - Accent6 2 2 2 5 2 2" xfId="19648"/>
    <cellStyle name="20% - Accent6 2 2 2 5 3" xfId="19649"/>
    <cellStyle name="20% - Accent6 2 2 2 6" xfId="19650"/>
    <cellStyle name="20% - Accent6 2 2 2 6 2" xfId="19651"/>
    <cellStyle name="20% - Accent6 2 2 2 6 2 2" xfId="19652"/>
    <cellStyle name="20% - Accent6 2 2 2 6 3" xfId="19653"/>
    <cellStyle name="20% - Accent6 2 2 2 7" xfId="19654"/>
    <cellStyle name="20% - Accent6 2 2 2 7 2" xfId="19655"/>
    <cellStyle name="20% - Accent6 2 2 2 8" xfId="19656"/>
    <cellStyle name="20% - Accent6 2 2 2 9" xfId="19605"/>
    <cellStyle name="20% - Accent6 2 2 3" xfId="284"/>
    <cellStyle name="20% - Accent6 2 2 3 2" xfId="19658"/>
    <cellStyle name="20% - Accent6 2 2 3 2 2" xfId="19659"/>
    <cellStyle name="20% - Accent6 2 2 3 2 2 2" xfId="19660"/>
    <cellStyle name="20% - Accent6 2 2 3 2 2 2 2" xfId="19661"/>
    <cellStyle name="20% - Accent6 2 2 3 2 2 3" xfId="19662"/>
    <cellStyle name="20% - Accent6 2 2 3 2 3" xfId="19663"/>
    <cellStyle name="20% - Accent6 2 2 3 2 3 2" xfId="19664"/>
    <cellStyle name="20% - Accent6 2 2 3 2 3 2 2" xfId="19665"/>
    <cellStyle name="20% - Accent6 2 2 3 2 3 3" xfId="19666"/>
    <cellStyle name="20% - Accent6 2 2 3 2 4" xfId="19667"/>
    <cellStyle name="20% - Accent6 2 2 3 2 4 2" xfId="19668"/>
    <cellStyle name="20% - Accent6 2 2 3 2 5" xfId="19669"/>
    <cellStyle name="20% - Accent6 2 2 3 3" xfId="19670"/>
    <cellStyle name="20% - Accent6 2 2 3 3 2" xfId="19671"/>
    <cellStyle name="20% - Accent6 2 2 3 3 2 2" xfId="19672"/>
    <cellStyle name="20% - Accent6 2 2 3 3 3" xfId="19673"/>
    <cellStyle name="20% - Accent6 2 2 3 4" xfId="19674"/>
    <cellStyle name="20% - Accent6 2 2 3 4 2" xfId="19675"/>
    <cellStyle name="20% - Accent6 2 2 3 4 2 2" xfId="19676"/>
    <cellStyle name="20% - Accent6 2 2 3 4 3" xfId="19677"/>
    <cellStyle name="20% - Accent6 2 2 3 5" xfId="19678"/>
    <cellStyle name="20% - Accent6 2 2 3 5 2" xfId="19679"/>
    <cellStyle name="20% - Accent6 2 2 3 6" xfId="19680"/>
    <cellStyle name="20% - Accent6 2 2 3 7" xfId="19657"/>
    <cellStyle name="20% - Accent6 2 2 4" xfId="19681"/>
    <cellStyle name="20% - Accent6 2 2 4 2" xfId="19682"/>
    <cellStyle name="20% - Accent6 2 2 4 2 2" xfId="19683"/>
    <cellStyle name="20% - Accent6 2 2 4 2 2 2" xfId="19684"/>
    <cellStyle name="20% - Accent6 2 2 4 2 3" xfId="19685"/>
    <cellStyle name="20% - Accent6 2 2 4 3" xfId="19686"/>
    <cellStyle name="20% - Accent6 2 2 4 3 2" xfId="19687"/>
    <cellStyle name="20% - Accent6 2 2 4 3 2 2" xfId="19688"/>
    <cellStyle name="20% - Accent6 2 2 4 3 3" xfId="19689"/>
    <cellStyle name="20% - Accent6 2 2 4 4" xfId="19690"/>
    <cellStyle name="20% - Accent6 2 2 4 4 2" xfId="19691"/>
    <cellStyle name="20% - Accent6 2 2 4 5" xfId="19692"/>
    <cellStyle name="20% - Accent6 2 2 5" xfId="19693"/>
    <cellStyle name="20% - Accent6 2 2 5 2" xfId="19694"/>
    <cellStyle name="20% - Accent6 2 2 5 2 2" xfId="19695"/>
    <cellStyle name="20% - Accent6 2 2 5 3" xfId="19696"/>
    <cellStyle name="20% - Accent6 2 2 6" xfId="19697"/>
    <cellStyle name="20% - Accent6 2 2 6 2" xfId="19698"/>
    <cellStyle name="20% - Accent6 2 2 6 2 2" xfId="19699"/>
    <cellStyle name="20% - Accent6 2 2 6 3" xfId="19700"/>
    <cellStyle name="20% - Accent6 2 2 7" xfId="19701"/>
    <cellStyle name="20% - Accent6 2 2 7 2" xfId="19702"/>
    <cellStyle name="20% - Accent6 2 2 7 2 2" xfId="19703"/>
    <cellStyle name="20% - Accent6 2 2 7 3" xfId="19704"/>
    <cellStyle name="20% - Accent6 2 2 8" xfId="19705"/>
    <cellStyle name="20% - Accent6 2 2 8 2" xfId="19706"/>
    <cellStyle name="20% - Accent6 2 2 9" xfId="19707"/>
    <cellStyle name="20% - Accent6 2 3" xfId="152"/>
    <cellStyle name="20% - Accent6 2 3 2" xfId="328"/>
    <cellStyle name="20% - Accent6 2 3 2 2" xfId="19710"/>
    <cellStyle name="20% - Accent6 2 3 2 2 2" xfId="19711"/>
    <cellStyle name="20% - Accent6 2 3 2 2 2 2" xfId="19712"/>
    <cellStyle name="20% - Accent6 2 3 2 2 2 2 2" xfId="19713"/>
    <cellStyle name="20% - Accent6 2 3 2 2 2 3" xfId="19714"/>
    <cellStyle name="20% - Accent6 2 3 2 2 3" xfId="19715"/>
    <cellStyle name="20% - Accent6 2 3 2 2 3 2" xfId="19716"/>
    <cellStyle name="20% - Accent6 2 3 2 2 3 2 2" xfId="19717"/>
    <cellStyle name="20% - Accent6 2 3 2 2 3 3" xfId="19718"/>
    <cellStyle name="20% - Accent6 2 3 2 2 4" xfId="19719"/>
    <cellStyle name="20% - Accent6 2 3 2 2 4 2" xfId="19720"/>
    <cellStyle name="20% - Accent6 2 3 2 2 5" xfId="19721"/>
    <cellStyle name="20% - Accent6 2 3 2 3" xfId="19722"/>
    <cellStyle name="20% - Accent6 2 3 2 3 2" xfId="19723"/>
    <cellStyle name="20% - Accent6 2 3 2 3 2 2" xfId="19724"/>
    <cellStyle name="20% - Accent6 2 3 2 3 3" xfId="19725"/>
    <cellStyle name="20% - Accent6 2 3 2 4" xfId="19726"/>
    <cellStyle name="20% - Accent6 2 3 2 4 2" xfId="19727"/>
    <cellStyle name="20% - Accent6 2 3 2 4 2 2" xfId="19728"/>
    <cellStyle name="20% - Accent6 2 3 2 4 3" xfId="19729"/>
    <cellStyle name="20% - Accent6 2 3 2 5" xfId="19730"/>
    <cellStyle name="20% - Accent6 2 3 2 5 2" xfId="19731"/>
    <cellStyle name="20% - Accent6 2 3 2 6" xfId="19732"/>
    <cellStyle name="20% - Accent6 2 3 2 7" xfId="19709"/>
    <cellStyle name="20% - Accent6 2 3 3" xfId="19733"/>
    <cellStyle name="20% - Accent6 2 3 3 2" xfId="19734"/>
    <cellStyle name="20% - Accent6 2 3 3 2 2" xfId="19735"/>
    <cellStyle name="20% - Accent6 2 3 3 2 2 2" xfId="19736"/>
    <cellStyle name="20% - Accent6 2 3 3 2 3" xfId="19737"/>
    <cellStyle name="20% - Accent6 2 3 3 3" xfId="19738"/>
    <cellStyle name="20% - Accent6 2 3 3 3 2" xfId="19739"/>
    <cellStyle name="20% - Accent6 2 3 3 3 2 2" xfId="19740"/>
    <cellStyle name="20% - Accent6 2 3 3 3 3" xfId="19741"/>
    <cellStyle name="20% - Accent6 2 3 3 4" xfId="19742"/>
    <cellStyle name="20% - Accent6 2 3 3 4 2" xfId="19743"/>
    <cellStyle name="20% - Accent6 2 3 3 5" xfId="19744"/>
    <cellStyle name="20% - Accent6 2 3 4" xfId="19745"/>
    <cellStyle name="20% - Accent6 2 3 4 2" xfId="19746"/>
    <cellStyle name="20% - Accent6 2 3 4 2 2" xfId="19747"/>
    <cellStyle name="20% - Accent6 2 3 4 3" xfId="19748"/>
    <cellStyle name="20% - Accent6 2 3 5" xfId="19749"/>
    <cellStyle name="20% - Accent6 2 3 5 2" xfId="19750"/>
    <cellStyle name="20% - Accent6 2 3 5 2 2" xfId="19751"/>
    <cellStyle name="20% - Accent6 2 3 5 3" xfId="19752"/>
    <cellStyle name="20% - Accent6 2 3 6" xfId="19753"/>
    <cellStyle name="20% - Accent6 2 3 6 2" xfId="19754"/>
    <cellStyle name="20% - Accent6 2 3 6 2 2" xfId="19755"/>
    <cellStyle name="20% - Accent6 2 3 6 3" xfId="19756"/>
    <cellStyle name="20% - Accent6 2 3 7" xfId="19757"/>
    <cellStyle name="20% - Accent6 2 3 7 2" xfId="19758"/>
    <cellStyle name="20% - Accent6 2 3 8" xfId="19759"/>
    <cellStyle name="20% - Accent6 2 3 9" xfId="19708"/>
    <cellStyle name="20% - Accent6 2 4" xfId="240"/>
    <cellStyle name="20% - Accent6 2 4 2" xfId="19761"/>
    <cellStyle name="20% - Accent6 2 4 2 2" xfId="19762"/>
    <cellStyle name="20% - Accent6 2 4 2 2 2" xfId="19763"/>
    <cellStyle name="20% - Accent6 2 4 2 2 2 2" xfId="19764"/>
    <cellStyle name="20% - Accent6 2 4 2 2 3" xfId="19765"/>
    <cellStyle name="20% - Accent6 2 4 2 3" xfId="19766"/>
    <cellStyle name="20% - Accent6 2 4 2 3 2" xfId="19767"/>
    <cellStyle name="20% - Accent6 2 4 2 3 2 2" xfId="19768"/>
    <cellStyle name="20% - Accent6 2 4 2 3 3" xfId="19769"/>
    <cellStyle name="20% - Accent6 2 4 2 4" xfId="19770"/>
    <cellStyle name="20% - Accent6 2 4 2 4 2" xfId="19771"/>
    <cellStyle name="20% - Accent6 2 4 2 5" xfId="19772"/>
    <cellStyle name="20% - Accent6 2 4 3" xfId="19773"/>
    <cellStyle name="20% - Accent6 2 4 3 2" xfId="19774"/>
    <cellStyle name="20% - Accent6 2 4 3 2 2" xfId="19775"/>
    <cellStyle name="20% - Accent6 2 4 3 3" xfId="19776"/>
    <cellStyle name="20% - Accent6 2 4 4" xfId="19777"/>
    <cellStyle name="20% - Accent6 2 4 4 2" xfId="19778"/>
    <cellStyle name="20% - Accent6 2 4 4 2 2" xfId="19779"/>
    <cellStyle name="20% - Accent6 2 4 4 3" xfId="19780"/>
    <cellStyle name="20% - Accent6 2 4 5" xfId="19781"/>
    <cellStyle name="20% - Accent6 2 4 5 2" xfId="19782"/>
    <cellStyle name="20% - Accent6 2 4 6" xfId="19783"/>
    <cellStyle name="20% - Accent6 2 4 7" xfId="19760"/>
    <cellStyle name="20% - Accent6 2 5" xfId="19784"/>
    <cellStyle name="20% - Accent6 2 5 2" xfId="19785"/>
    <cellStyle name="20% - Accent6 2 5 2 2" xfId="19786"/>
    <cellStyle name="20% - Accent6 2 5 2 2 2" xfId="19787"/>
    <cellStyle name="20% - Accent6 2 5 2 3" xfId="19788"/>
    <cellStyle name="20% - Accent6 2 5 3" xfId="19789"/>
    <cellStyle name="20% - Accent6 2 5 3 2" xfId="19790"/>
    <cellStyle name="20% - Accent6 2 5 3 2 2" xfId="19791"/>
    <cellStyle name="20% - Accent6 2 5 3 3" xfId="19792"/>
    <cellStyle name="20% - Accent6 2 5 4" xfId="19793"/>
    <cellStyle name="20% - Accent6 2 5 4 2" xfId="19794"/>
    <cellStyle name="20% - Accent6 2 5 5" xfId="19795"/>
    <cellStyle name="20% - Accent6 2 6" xfId="19796"/>
    <cellStyle name="20% - Accent6 2 6 2" xfId="19797"/>
    <cellStyle name="20% - Accent6 2 6 2 2" xfId="19798"/>
    <cellStyle name="20% - Accent6 2 6 3" xfId="19799"/>
    <cellStyle name="20% - Accent6 2 7" xfId="19800"/>
    <cellStyle name="20% - Accent6 2 7 2" xfId="19801"/>
    <cellStyle name="20% - Accent6 2 7 2 2" xfId="19802"/>
    <cellStyle name="20% - Accent6 2 7 3" xfId="19803"/>
    <cellStyle name="20% - Accent6 2 8" xfId="19804"/>
    <cellStyle name="20% - Accent6 2 8 2" xfId="19805"/>
    <cellStyle name="20% - Accent6 2 8 2 2" xfId="19806"/>
    <cellStyle name="20% - Accent6 2 8 3" xfId="19807"/>
    <cellStyle name="20% - Accent6 2 9" xfId="19808"/>
    <cellStyle name="20% - Accent6 2 9 2" xfId="19809"/>
    <cellStyle name="20% - Accent6 20" xfId="19810"/>
    <cellStyle name="20% - Accent6 20 2" xfId="19811"/>
    <cellStyle name="20% - Accent6 20 2 2" xfId="19812"/>
    <cellStyle name="20% - Accent6 20 2 2 2" xfId="19813"/>
    <cellStyle name="20% - Accent6 20 2 2 2 2" xfId="19814"/>
    <cellStyle name="20% - Accent6 20 2 2 2 2 2" xfId="19815"/>
    <cellStyle name="20% - Accent6 20 2 2 2 3" xfId="19816"/>
    <cellStyle name="20% - Accent6 20 2 2 3" xfId="19817"/>
    <cellStyle name="20% - Accent6 20 2 2 3 2" xfId="19818"/>
    <cellStyle name="20% - Accent6 20 2 2 3 2 2" xfId="19819"/>
    <cellStyle name="20% - Accent6 20 2 2 3 3" xfId="19820"/>
    <cellStyle name="20% - Accent6 20 2 2 4" xfId="19821"/>
    <cellStyle name="20% - Accent6 20 2 2 4 2" xfId="19822"/>
    <cellStyle name="20% - Accent6 20 2 2 5" xfId="19823"/>
    <cellStyle name="20% - Accent6 20 2 3" xfId="19824"/>
    <cellStyle name="20% - Accent6 20 2 3 2" xfId="19825"/>
    <cellStyle name="20% - Accent6 20 2 3 2 2" xfId="19826"/>
    <cellStyle name="20% - Accent6 20 2 3 3" xfId="19827"/>
    <cellStyle name="20% - Accent6 20 2 4" xfId="19828"/>
    <cellStyle name="20% - Accent6 20 2 4 2" xfId="19829"/>
    <cellStyle name="20% - Accent6 20 2 4 2 2" xfId="19830"/>
    <cellStyle name="20% - Accent6 20 2 4 3" xfId="19831"/>
    <cellStyle name="20% - Accent6 20 2 5" xfId="19832"/>
    <cellStyle name="20% - Accent6 20 2 5 2" xfId="19833"/>
    <cellStyle name="20% - Accent6 20 2 6" xfId="19834"/>
    <cellStyle name="20% - Accent6 20 3" xfId="19835"/>
    <cellStyle name="20% - Accent6 20 3 2" xfId="19836"/>
    <cellStyle name="20% - Accent6 20 3 2 2" xfId="19837"/>
    <cellStyle name="20% - Accent6 20 3 2 2 2" xfId="19838"/>
    <cellStyle name="20% - Accent6 20 3 2 3" xfId="19839"/>
    <cellStyle name="20% - Accent6 20 3 3" xfId="19840"/>
    <cellStyle name="20% - Accent6 20 3 3 2" xfId="19841"/>
    <cellStyle name="20% - Accent6 20 3 3 2 2" xfId="19842"/>
    <cellStyle name="20% - Accent6 20 3 3 3" xfId="19843"/>
    <cellStyle name="20% - Accent6 20 3 4" xfId="19844"/>
    <cellStyle name="20% - Accent6 20 3 4 2" xfId="19845"/>
    <cellStyle name="20% - Accent6 20 3 5" xfId="19846"/>
    <cellStyle name="20% - Accent6 20 4" xfId="19847"/>
    <cellStyle name="20% - Accent6 20 4 2" xfId="19848"/>
    <cellStyle name="20% - Accent6 20 4 2 2" xfId="19849"/>
    <cellStyle name="20% - Accent6 20 4 3" xfId="19850"/>
    <cellStyle name="20% - Accent6 20 5" xfId="19851"/>
    <cellStyle name="20% - Accent6 20 5 2" xfId="19852"/>
    <cellStyle name="20% - Accent6 20 5 2 2" xfId="19853"/>
    <cellStyle name="20% - Accent6 20 5 3" xfId="19854"/>
    <cellStyle name="20% - Accent6 20 6" xfId="19855"/>
    <cellStyle name="20% - Accent6 20 6 2" xfId="19856"/>
    <cellStyle name="20% - Accent6 20 7" xfId="19857"/>
    <cellStyle name="20% - Accent6 21" xfId="19858"/>
    <cellStyle name="20% - Accent6 21 2" xfId="19859"/>
    <cellStyle name="20% - Accent6 21 2 2" xfId="19860"/>
    <cellStyle name="20% - Accent6 21 2 2 2" xfId="19861"/>
    <cellStyle name="20% - Accent6 21 2 2 2 2" xfId="19862"/>
    <cellStyle name="20% - Accent6 21 2 2 2 2 2" xfId="19863"/>
    <cellStyle name="20% - Accent6 21 2 2 2 3" xfId="19864"/>
    <cellStyle name="20% - Accent6 21 2 2 3" xfId="19865"/>
    <cellStyle name="20% - Accent6 21 2 2 3 2" xfId="19866"/>
    <cellStyle name="20% - Accent6 21 2 2 3 2 2" xfId="19867"/>
    <cellStyle name="20% - Accent6 21 2 2 3 3" xfId="19868"/>
    <cellStyle name="20% - Accent6 21 2 2 4" xfId="19869"/>
    <cellStyle name="20% - Accent6 21 2 2 4 2" xfId="19870"/>
    <cellStyle name="20% - Accent6 21 2 2 5" xfId="19871"/>
    <cellStyle name="20% - Accent6 21 2 3" xfId="19872"/>
    <cellStyle name="20% - Accent6 21 2 3 2" xfId="19873"/>
    <cellStyle name="20% - Accent6 21 2 3 2 2" xfId="19874"/>
    <cellStyle name="20% - Accent6 21 2 3 3" xfId="19875"/>
    <cellStyle name="20% - Accent6 21 2 4" xfId="19876"/>
    <cellStyle name="20% - Accent6 21 2 4 2" xfId="19877"/>
    <cellStyle name="20% - Accent6 21 2 4 2 2" xfId="19878"/>
    <cellStyle name="20% - Accent6 21 2 4 3" xfId="19879"/>
    <cellStyle name="20% - Accent6 21 2 5" xfId="19880"/>
    <cellStyle name="20% - Accent6 21 2 5 2" xfId="19881"/>
    <cellStyle name="20% - Accent6 21 2 6" xfId="19882"/>
    <cellStyle name="20% - Accent6 21 3" xfId="19883"/>
    <cellStyle name="20% - Accent6 21 3 2" xfId="19884"/>
    <cellStyle name="20% - Accent6 21 3 2 2" xfId="19885"/>
    <cellStyle name="20% - Accent6 21 3 2 2 2" xfId="19886"/>
    <cellStyle name="20% - Accent6 21 3 2 3" xfId="19887"/>
    <cellStyle name="20% - Accent6 21 3 3" xfId="19888"/>
    <cellStyle name="20% - Accent6 21 3 3 2" xfId="19889"/>
    <cellStyle name="20% - Accent6 21 3 3 2 2" xfId="19890"/>
    <cellStyle name="20% - Accent6 21 3 3 3" xfId="19891"/>
    <cellStyle name="20% - Accent6 21 3 4" xfId="19892"/>
    <cellStyle name="20% - Accent6 21 3 4 2" xfId="19893"/>
    <cellStyle name="20% - Accent6 21 3 5" xfId="19894"/>
    <cellStyle name="20% - Accent6 21 4" xfId="19895"/>
    <cellStyle name="20% - Accent6 21 4 2" xfId="19896"/>
    <cellStyle name="20% - Accent6 21 4 2 2" xfId="19897"/>
    <cellStyle name="20% - Accent6 21 4 3" xfId="19898"/>
    <cellStyle name="20% - Accent6 21 5" xfId="19899"/>
    <cellStyle name="20% - Accent6 21 5 2" xfId="19900"/>
    <cellStyle name="20% - Accent6 21 5 2 2" xfId="19901"/>
    <cellStyle name="20% - Accent6 21 5 3" xfId="19902"/>
    <cellStyle name="20% - Accent6 21 6" xfId="19903"/>
    <cellStyle name="20% - Accent6 21 6 2" xfId="19904"/>
    <cellStyle name="20% - Accent6 21 7" xfId="19905"/>
    <cellStyle name="20% - Accent6 22" xfId="19906"/>
    <cellStyle name="20% - Accent6 22 2" xfId="19907"/>
    <cellStyle name="20% - Accent6 22 2 2" xfId="19908"/>
    <cellStyle name="20% - Accent6 22 2 2 2" xfId="19909"/>
    <cellStyle name="20% - Accent6 22 2 2 2 2" xfId="19910"/>
    <cellStyle name="20% - Accent6 22 2 2 2 2 2" xfId="19911"/>
    <cellStyle name="20% - Accent6 22 2 2 2 3" xfId="19912"/>
    <cellStyle name="20% - Accent6 22 2 2 3" xfId="19913"/>
    <cellStyle name="20% - Accent6 22 2 2 3 2" xfId="19914"/>
    <cellStyle name="20% - Accent6 22 2 2 3 2 2" xfId="19915"/>
    <cellStyle name="20% - Accent6 22 2 2 3 3" xfId="19916"/>
    <cellStyle name="20% - Accent6 22 2 2 4" xfId="19917"/>
    <cellStyle name="20% - Accent6 22 2 2 4 2" xfId="19918"/>
    <cellStyle name="20% - Accent6 22 2 2 5" xfId="19919"/>
    <cellStyle name="20% - Accent6 22 2 3" xfId="19920"/>
    <cellStyle name="20% - Accent6 22 2 3 2" xfId="19921"/>
    <cellStyle name="20% - Accent6 22 2 3 2 2" xfId="19922"/>
    <cellStyle name="20% - Accent6 22 2 3 3" xfId="19923"/>
    <cellStyle name="20% - Accent6 22 2 4" xfId="19924"/>
    <cellStyle name="20% - Accent6 22 2 4 2" xfId="19925"/>
    <cellStyle name="20% - Accent6 22 2 4 2 2" xfId="19926"/>
    <cellStyle name="20% - Accent6 22 2 4 3" xfId="19927"/>
    <cellStyle name="20% - Accent6 22 2 5" xfId="19928"/>
    <cellStyle name="20% - Accent6 22 2 5 2" xfId="19929"/>
    <cellStyle name="20% - Accent6 22 2 6" xfId="19930"/>
    <cellStyle name="20% - Accent6 22 3" xfId="19931"/>
    <cellStyle name="20% - Accent6 22 3 2" xfId="19932"/>
    <cellStyle name="20% - Accent6 22 3 2 2" xfId="19933"/>
    <cellStyle name="20% - Accent6 22 3 2 2 2" xfId="19934"/>
    <cellStyle name="20% - Accent6 22 3 2 3" xfId="19935"/>
    <cellStyle name="20% - Accent6 22 3 3" xfId="19936"/>
    <cellStyle name="20% - Accent6 22 3 3 2" xfId="19937"/>
    <cellStyle name="20% - Accent6 22 3 3 2 2" xfId="19938"/>
    <cellStyle name="20% - Accent6 22 3 3 3" xfId="19939"/>
    <cellStyle name="20% - Accent6 22 3 4" xfId="19940"/>
    <cellStyle name="20% - Accent6 22 3 4 2" xfId="19941"/>
    <cellStyle name="20% - Accent6 22 3 5" xfId="19942"/>
    <cellStyle name="20% - Accent6 22 4" xfId="19943"/>
    <cellStyle name="20% - Accent6 22 4 2" xfId="19944"/>
    <cellStyle name="20% - Accent6 22 4 2 2" xfId="19945"/>
    <cellStyle name="20% - Accent6 22 4 3" xfId="19946"/>
    <cellStyle name="20% - Accent6 22 5" xfId="19947"/>
    <cellStyle name="20% - Accent6 22 5 2" xfId="19948"/>
    <cellStyle name="20% - Accent6 22 5 2 2" xfId="19949"/>
    <cellStyle name="20% - Accent6 22 5 3" xfId="19950"/>
    <cellStyle name="20% - Accent6 22 6" xfId="19951"/>
    <cellStyle name="20% - Accent6 22 6 2" xfId="19952"/>
    <cellStyle name="20% - Accent6 22 7" xfId="19953"/>
    <cellStyle name="20% - Accent6 23" xfId="19954"/>
    <cellStyle name="20% - Accent6 23 2" xfId="19955"/>
    <cellStyle name="20% - Accent6 23 2 2" xfId="19956"/>
    <cellStyle name="20% - Accent6 23 2 2 2" xfId="19957"/>
    <cellStyle name="20% - Accent6 23 2 2 2 2" xfId="19958"/>
    <cellStyle name="20% - Accent6 23 2 2 3" xfId="19959"/>
    <cellStyle name="20% - Accent6 23 2 3" xfId="19960"/>
    <cellStyle name="20% - Accent6 23 2 3 2" xfId="19961"/>
    <cellStyle name="20% - Accent6 23 2 3 2 2" xfId="19962"/>
    <cellStyle name="20% - Accent6 23 2 3 3" xfId="19963"/>
    <cellStyle name="20% - Accent6 23 2 4" xfId="19964"/>
    <cellStyle name="20% - Accent6 23 2 4 2" xfId="19965"/>
    <cellStyle name="20% - Accent6 23 2 5" xfId="19966"/>
    <cellStyle name="20% - Accent6 23 3" xfId="19967"/>
    <cellStyle name="20% - Accent6 23 3 2" xfId="19968"/>
    <cellStyle name="20% - Accent6 23 3 2 2" xfId="19969"/>
    <cellStyle name="20% - Accent6 23 3 3" xfId="19970"/>
    <cellStyle name="20% - Accent6 23 4" xfId="19971"/>
    <cellStyle name="20% - Accent6 23 4 2" xfId="19972"/>
    <cellStyle name="20% - Accent6 23 4 2 2" xfId="19973"/>
    <cellStyle name="20% - Accent6 23 4 3" xfId="19974"/>
    <cellStyle name="20% - Accent6 23 5" xfId="19975"/>
    <cellStyle name="20% - Accent6 23 5 2" xfId="19976"/>
    <cellStyle name="20% - Accent6 23 6" xfId="19977"/>
    <cellStyle name="20% - Accent6 24" xfId="19978"/>
    <cellStyle name="20% - Accent6 24 2" xfId="19979"/>
    <cellStyle name="20% - Accent6 24 2 2" xfId="19980"/>
    <cellStyle name="20% - Accent6 24 2 2 2" xfId="19981"/>
    <cellStyle name="20% - Accent6 24 2 3" xfId="19982"/>
    <cellStyle name="20% - Accent6 24 3" xfId="19983"/>
    <cellStyle name="20% - Accent6 24 3 2" xfId="19984"/>
    <cellStyle name="20% - Accent6 24 3 2 2" xfId="19985"/>
    <cellStyle name="20% - Accent6 24 3 3" xfId="19986"/>
    <cellStyle name="20% - Accent6 24 4" xfId="19987"/>
    <cellStyle name="20% - Accent6 24 4 2" xfId="19988"/>
    <cellStyle name="20% - Accent6 24 5" xfId="19989"/>
    <cellStyle name="20% - Accent6 25" xfId="19990"/>
    <cellStyle name="20% - Accent6 25 2" xfId="19991"/>
    <cellStyle name="20% - Accent6 25 2 2" xfId="19992"/>
    <cellStyle name="20% - Accent6 25 2 3" xfId="19993"/>
    <cellStyle name="20% - Accent6 25 3" xfId="19994"/>
    <cellStyle name="20% - Accent6 25 3 2" xfId="19995"/>
    <cellStyle name="20% - Accent6 25 4" xfId="19996"/>
    <cellStyle name="20% - Accent6 25 5" xfId="19997"/>
    <cellStyle name="20% - Accent6 26" xfId="19998"/>
    <cellStyle name="20% - Accent6 26 2" xfId="19999"/>
    <cellStyle name="20% - Accent6 26 2 2" xfId="20000"/>
    <cellStyle name="20% - Accent6 26 2 3" xfId="20001"/>
    <cellStyle name="20% - Accent6 26 3" xfId="20002"/>
    <cellStyle name="20% - Accent6 26 3 2" xfId="20003"/>
    <cellStyle name="20% - Accent6 26 4" xfId="20004"/>
    <cellStyle name="20% - Accent6 26 5" xfId="20005"/>
    <cellStyle name="20% - Accent6 27" xfId="20006"/>
    <cellStyle name="20% - Accent6 27 2" xfId="20007"/>
    <cellStyle name="20% - Accent6 27 2 2" xfId="20008"/>
    <cellStyle name="20% - Accent6 27 2 3" xfId="20009"/>
    <cellStyle name="20% - Accent6 27 3" xfId="20010"/>
    <cellStyle name="20% - Accent6 27 3 2" xfId="20011"/>
    <cellStyle name="20% - Accent6 27 4" xfId="20012"/>
    <cellStyle name="20% - Accent6 27 5" xfId="20013"/>
    <cellStyle name="20% - Accent6 28" xfId="20014"/>
    <cellStyle name="20% - Accent6 28 2" xfId="20015"/>
    <cellStyle name="20% - Accent6 28 2 2" xfId="20016"/>
    <cellStyle name="20% - Accent6 28 3" xfId="20017"/>
    <cellStyle name="20% - Accent6 28 3 2" xfId="20018"/>
    <cellStyle name="20% - Accent6 28 4" xfId="20019"/>
    <cellStyle name="20% - Accent6 28 5" xfId="20020"/>
    <cellStyle name="20% - Accent6 29" xfId="20021"/>
    <cellStyle name="20% - Accent6 29 2" xfId="20022"/>
    <cellStyle name="20% - Accent6 29 2 2" xfId="20023"/>
    <cellStyle name="20% - Accent6 29 3" xfId="20024"/>
    <cellStyle name="20% - Accent6 29 3 2" xfId="20025"/>
    <cellStyle name="20% - Accent6 29 4" xfId="20026"/>
    <cellStyle name="20% - Accent6 29 5" xfId="20027"/>
    <cellStyle name="20% - Accent6 3" xfId="72"/>
    <cellStyle name="20% - Accent6 3 10" xfId="20029"/>
    <cellStyle name="20% - Accent6 3 10 2" xfId="20030"/>
    <cellStyle name="20% - Accent6 3 11" xfId="20031"/>
    <cellStyle name="20% - Accent6 3 12" xfId="20028"/>
    <cellStyle name="20% - Accent6 3 2" xfId="118"/>
    <cellStyle name="20% - Accent6 3 2 10" xfId="20032"/>
    <cellStyle name="20% - Accent6 3 2 2" xfId="206"/>
    <cellStyle name="20% - Accent6 3 2 2 2" xfId="382"/>
    <cellStyle name="20% - Accent6 3 2 2 2 2" xfId="20035"/>
    <cellStyle name="20% - Accent6 3 2 2 2 2 2" xfId="20036"/>
    <cellStyle name="20% - Accent6 3 2 2 2 2 2 2" xfId="20037"/>
    <cellStyle name="20% - Accent6 3 2 2 2 2 2 2 2" xfId="20038"/>
    <cellStyle name="20% - Accent6 3 2 2 2 2 2 3" xfId="20039"/>
    <cellStyle name="20% - Accent6 3 2 2 2 2 3" xfId="20040"/>
    <cellStyle name="20% - Accent6 3 2 2 2 2 3 2" xfId="20041"/>
    <cellStyle name="20% - Accent6 3 2 2 2 2 3 2 2" xfId="20042"/>
    <cellStyle name="20% - Accent6 3 2 2 2 2 3 3" xfId="20043"/>
    <cellStyle name="20% - Accent6 3 2 2 2 2 4" xfId="20044"/>
    <cellStyle name="20% - Accent6 3 2 2 2 2 4 2" xfId="20045"/>
    <cellStyle name="20% - Accent6 3 2 2 2 2 5" xfId="20046"/>
    <cellStyle name="20% - Accent6 3 2 2 2 3" xfId="20047"/>
    <cellStyle name="20% - Accent6 3 2 2 2 3 2" xfId="20048"/>
    <cellStyle name="20% - Accent6 3 2 2 2 3 2 2" xfId="20049"/>
    <cellStyle name="20% - Accent6 3 2 2 2 3 3" xfId="20050"/>
    <cellStyle name="20% - Accent6 3 2 2 2 4" xfId="20051"/>
    <cellStyle name="20% - Accent6 3 2 2 2 4 2" xfId="20052"/>
    <cellStyle name="20% - Accent6 3 2 2 2 4 2 2" xfId="20053"/>
    <cellStyle name="20% - Accent6 3 2 2 2 4 3" xfId="20054"/>
    <cellStyle name="20% - Accent6 3 2 2 2 5" xfId="20055"/>
    <cellStyle name="20% - Accent6 3 2 2 2 5 2" xfId="20056"/>
    <cellStyle name="20% - Accent6 3 2 2 2 6" xfId="20057"/>
    <cellStyle name="20% - Accent6 3 2 2 2 7" xfId="20034"/>
    <cellStyle name="20% - Accent6 3 2 2 3" xfId="20058"/>
    <cellStyle name="20% - Accent6 3 2 2 3 2" xfId="20059"/>
    <cellStyle name="20% - Accent6 3 2 2 3 2 2" xfId="20060"/>
    <cellStyle name="20% - Accent6 3 2 2 3 2 2 2" xfId="20061"/>
    <cellStyle name="20% - Accent6 3 2 2 3 2 3" xfId="20062"/>
    <cellStyle name="20% - Accent6 3 2 2 3 3" xfId="20063"/>
    <cellStyle name="20% - Accent6 3 2 2 3 3 2" xfId="20064"/>
    <cellStyle name="20% - Accent6 3 2 2 3 3 2 2" xfId="20065"/>
    <cellStyle name="20% - Accent6 3 2 2 3 3 3" xfId="20066"/>
    <cellStyle name="20% - Accent6 3 2 2 3 4" xfId="20067"/>
    <cellStyle name="20% - Accent6 3 2 2 3 4 2" xfId="20068"/>
    <cellStyle name="20% - Accent6 3 2 2 3 5" xfId="20069"/>
    <cellStyle name="20% - Accent6 3 2 2 4" xfId="20070"/>
    <cellStyle name="20% - Accent6 3 2 2 4 2" xfId="20071"/>
    <cellStyle name="20% - Accent6 3 2 2 4 2 2" xfId="20072"/>
    <cellStyle name="20% - Accent6 3 2 2 4 3" xfId="20073"/>
    <cellStyle name="20% - Accent6 3 2 2 5" xfId="20074"/>
    <cellStyle name="20% - Accent6 3 2 2 5 2" xfId="20075"/>
    <cellStyle name="20% - Accent6 3 2 2 5 2 2" xfId="20076"/>
    <cellStyle name="20% - Accent6 3 2 2 5 3" xfId="20077"/>
    <cellStyle name="20% - Accent6 3 2 2 6" xfId="20078"/>
    <cellStyle name="20% - Accent6 3 2 2 6 2" xfId="20079"/>
    <cellStyle name="20% - Accent6 3 2 2 6 2 2" xfId="20080"/>
    <cellStyle name="20% - Accent6 3 2 2 6 3" xfId="20081"/>
    <cellStyle name="20% - Accent6 3 2 2 7" xfId="20082"/>
    <cellStyle name="20% - Accent6 3 2 2 7 2" xfId="20083"/>
    <cellStyle name="20% - Accent6 3 2 2 8" xfId="20084"/>
    <cellStyle name="20% - Accent6 3 2 2 9" xfId="20033"/>
    <cellStyle name="20% - Accent6 3 2 3" xfId="294"/>
    <cellStyle name="20% - Accent6 3 2 3 2" xfId="20086"/>
    <cellStyle name="20% - Accent6 3 2 3 2 2" xfId="20087"/>
    <cellStyle name="20% - Accent6 3 2 3 2 2 2" xfId="20088"/>
    <cellStyle name="20% - Accent6 3 2 3 2 2 2 2" xfId="20089"/>
    <cellStyle name="20% - Accent6 3 2 3 2 2 3" xfId="20090"/>
    <cellStyle name="20% - Accent6 3 2 3 2 3" xfId="20091"/>
    <cellStyle name="20% - Accent6 3 2 3 2 3 2" xfId="20092"/>
    <cellStyle name="20% - Accent6 3 2 3 2 3 2 2" xfId="20093"/>
    <cellStyle name="20% - Accent6 3 2 3 2 3 3" xfId="20094"/>
    <cellStyle name="20% - Accent6 3 2 3 2 4" xfId="20095"/>
    <cellStyle name="20% - Accent6 3 2 3 2 4 2" xfId="20096"/>
    <cellStyle name="20% - Accent6 3 2 3 2 5" xfId="20097"/>
    <cellStyle name="20% - Accent6 3 2 3 3" xfId="20098"/>
    <cellStyle name="20% - Accent6 3 2 3 3 2" xfId="20099"/>
    <cellStyle name="20% - Accent6 3 2 3 3 2 2" xfId="20100"/>
    <cellStyle name="20% - Accent6 3 2 3 3 3" xfId="20101"/>
    <cellStyle name="20% - Accent6 3 2 3 4" xfId="20102"/>
    <cellStyle name="20% - Accent6 3 2 3 4 2" xfId="20103"/>
    <cellStyle name="20% - Accent6 3 2 3 4 2 2" xfId="20104"/>
    <cellStyle name="20% - Accent6 3 2 3 4 3" xfId="20105"/>
    <cellStyle name="20% - Accent6 3 2 3 5" xfId="20106"/>
    <cellStyle name="20% - Accent6 3 2 3 5 2" xfId="20107"/>
    <cellStyle name="20% - Accent6 3 2 3 6" xfId="20108"/>
    <cellStyle name="20% - Accent6 3 2 3 7" xfId="20085"/>
    <cellStyle name="20% - Accent6 3 2 4" xfId="20109"/>
    <cellStyle name="20% - Accent6 3 2 4 2" xfId="20110"/>
    <cellStyle name="20% - Accent6 3 2 4 2 2" xfId="20111"/>
    <cellStyle name="20% - Accent6 3 2 4 2 2 2" xfId="20112"/>
    <cellStyle name="20% - Accent6 3 2 4 2 3" xfId="20113"/>
    <cellStyle name="20% - Accent6 3 2 4 3" xfId="20114"/>
    <cellStyle name="20% - Accent6 3 2 4 3 2" xfId="20115"/>
    <cellStyle name="20% - Accent6 3 2 4 3 2 2" xfId="20116"/>
    <cellStyle name="20% - Accent6 3 2 4 3 3" xfId="20117"/>
    <cellStyle name="20% - Accent6 3 2 4 4" xfId="20118"/>
    <cellStyle name="20% - Accent6 3 2 4 4 2" xfId="20119"/>
    <cellStyle name="20% - Accent6 3 2 4 5" xfId="20120"/>
    <cellStyle name="20% - Accent6 3 2 5" xfId="20121"/>
    <cellStyle name="20% - Accent6 3 2 5 2" xfId="20122"/>
    <cellStyle name="20% - Accent6 3 2 5 2 2" xfId="20123"/>
    <cellStyle name="20% - Accent6 3 2 5 3" xfId="20124"/>
    <cellStyle name="20% - Accent6 3 2 6" xfId="20125"/>
    <cellStyle name="20% - Accent6 3 2 6 2" xfId="20126"/>
    <cellStyle name="20% - Accent6 3 2 6 2 2" xfId="20127"/>
    <cellStyle name="20% - Accent6 3 2 6 3" xfId="20128"/>
    <cellStyle name="20% - Accent6 3 2 7" xfId="20129"/>
    <cellStyle name="20% - Accent6 3 2 7 2" xfId="20130"/>
    <cellStyle name="20% - Accent6 3 2 7 2 2" xfId="20131"/>
    <cellStyle name="20% - Accent6 3 2 7 3" xfId="20132"/>
    <cellStyle name="20% - Accent6 3 2 8" xfId="20133"/>
    <cellStyle name="20% - Accent6 3 2 8 2" xfId="20134"/>
    <cellStyle name="20% - Accent6 3 2 9" xfId="20135"/>
    <cellStyle name="20% - Accent6 3 3" xfId="162"/>
    <cellStyle name="20% - Accent6 3 3 2" xfId="338"/>
    <cellStyle name="20% - Accent6 3 3 2 2" xfId="20138"/>
    <cellStyle name="20% - Accent6 3 3 2 2 2" xfId="20139"/>
    <cellStyle name="20% - Accent6 3 3 2 2 2 2" xfId="20140"/>
    <cellStyle name="20% - Accent6 3 3 2 2 2 2 2" xfId="20141"/>
    <cellStyle name="20% - Accent6 3 3 2 2 2 3" xfId="20142"/>
    <cellStyle name="20% - Accent6 3 3 2 2 3" xfId="20143"/>
    <cellStyle name="20% - Accent6 3 3 2 2 3 2" xfId="20144"/>
    <cellStyle name="20% - Accent6 3 3 2 2 3 2 2" xfId="20145"/>
    <cellStyle name="20% - Accent6 3 3 2 2 3 3" xfId="20146"/>
    <cellStyle name="20% - Accent6 3 3 2 2 4" xfId="20147"/>
    <cellStyle name="20% - Accent6 3 3 2 2 4 2" xfId="20148"/>
    <cellStyle name="20% - Accent6 3 3 2 2 5" xfId="20149"/>
    <cellStyle name="20% - Accent6 3 3 2 3" xfId="20150"/>
    <cellStyle name="20% - Accent6 3 3 2 3 2" xfId="20151"/>
    <cellStyle name="20% - Accent6 3 3 2 3 2 2" xfId="20152"/>
    <cellStyle name="20% - Accent6 3 3 2 3 3" xfId="20153"/>
    <cellStyle name="20% - Accent6 3 3 2 4" xfId="20154"/>
    <cellStyle name="20% - Accent6 3 3 2 4 2" xfId="20155"/>
    <cellStyle name="20% - Accent6 3 3 2 4 2 2" xfId="20156"/>
    <cellStyle name="20% - Accent6 3 3 2 4 3" xfId="20157"/>
    <cellStyle name="20% - Accent6 3 3 2 5" xfId="20158"/>
    <cellStyle name="20% - Accent6 3 3 2 5 2" xfId="20159"/>
    <cellStyle name="20% - Accent6 3 3 2 6" xfId="20160"/>
    <cellStyle name="20% - Accent6 3 3 2 7" xfId="20137"/>
    <cellStyle name="20% - Accent6 3 3 3" xfId="20161"/>
    <cellStyle name="20% - Accent6 3 3 3 2" xfId="20162"/>
    <cellStyle name="20% - Accent6 3 3 3 2 2" xfId="20163"/>
    <cellStyle name="20% - Accent6 3 3 3 2 2 2" xfId="20164"/>
    <cellStyle name="20% - Accent6 3 3 3 2 3" xfId="20165"/>
    <cellStyle name="20% - Accent6 3 3 3 3" xfId="20166"/>
    <cellStyle name="20% - Accent6 3 3 3 3 2" xfId="20167"/>
    <cellStyle name="20% - Accent6 3 3 3 3 2 2" xfId="20168"/>
    <cellStyle name="20% - Accent6 3 3 3 3 3" xfId="20169"/>
    <cellStyle name="20% - Accent6 3 3 3 4" xfId="20170"/>
    <cellStyle name="20% - Accent6 3 3 3 4 2" xfId="20171"/>
    <cellStyle name="20% - Accent6 3 3 3 5" xfId="20172"/>
    <cellStyle name="20% - Accent6 3 3 4" xfId="20173"/>
    <cellStyle name="20% - Accent6 3 3 4 2" xfId="20174"/>
    <cellStyle name="20% - Accent6 3 3 4 2 2" xfId="20175"/>
    <cellStyle name="20% - Accent6 3 3 4 3" xfId="20176"/>
    <cellStyle name="20% - Accent6 3 3 5" xfId="20177"/>
    <cellStyle name="20% - Accent6 3 3 5 2" xfId="20178"/>
    <cellStyle name="20% - Accent6 3 3 5 2 2" xfId="20179"/>
    <cellStyle name="20% - Accent6 3 3 5 3" xfId="20180"/>
    <cellStyle name="20% - Accent6 3 3 6" xfId="20181"/>
    <cellStyle name="20% - Accent6 3 3 6 2" xfId="20182"/>
    <cellStyle name="20% - Accent6 3 3 6 2 2" xfId="20183"/>
    <cellStyle name="20% - Accent6 3 3 6 3" xfId="20184"/>
    <cellStyle name="20% - Accent6 3 3 7" xfId="20185"/>
    <cellStyle name="20% - Accent6 3 3 7 2" xfId="20186"/>
    <cellStyle name="20% - Accent6 3 3 8" xfId="20187"/>
    <cellStyle name="20% - Accent6 3 3 9" xfId="20136"/>
    <cellStyle name="20% - Accent6 3 4" xfId="250"/>
    <cellStyle name="20% - Accent6 3 4 2" xfId="20189"/>
    <cellStyle name="20% - Accent6 3 4 2 2" xfId="20190"/>
    <cellStyle name="20% - Accent6 3 4 2 2 2" xfId="20191"/>
    <cellStyle name="20% - Accent6 3 4 2 2 2 2" xfId="20192"/>
    <cellStyle name="20% - Accent6 3 4 2 2 3" xfId="20193"/>
    <cellStyle name="20% - Accent6 3 4 2 3" xfId="20194"/>
    <cellStyle name="20% - Accent6 3 4 2 3 2" xfId="20195"/>
    <cellStyle name="20% - Accent6 3 4 2 3 2 2" xfId="20196"/>
    <cellStyle name="20% - Accent6 3 4 2 3 3" xfId="20197"/>
    <cellStyle name="20% - Accent6 3 4 2 4" xfId="20198"/>
    <cellStyle name="20% - Accent6 3 4 2 4 2" xfId="20199"/>
    <cellStyle name="20% - Accent6 3 4 2 5" xfId="20200"/>
    <cellStyle name="20% - Accent6 3 4 3" xfId="20201"/>
    <cellStyle name="20% - Accent6 3 4 3 2" xfId="20202"/>
    <cellStyle name="20% - Accent6 3 4 3 2 2" xfId="20203"/>
    <cellStyle name="20% - Accent6 3 4 3 3" xfId="20204"/>
    <cellStyle name="20% - Accent6 3 4 4" xfId="20205"/>
    <cellStyle name="20% - Accent6 3 4 4 2" xfId="20206"/>
    <cellStyle name="20% - Accent6 3 4 4 2 2" xfId="20207"/>
    <cellStyle name="20% - Accent6 3 4 4 3" xfId="20208"/>
    <cellStyle name="20% - Accent6 3 4 5" xfId="20209"/>
    <cellStyle name="20% - Accent6 3 4 5 2" xfId="20210"/>
    <cellStyle name="20% - Accent6 3 4 6" xfId="20211"/>
    <cellStyle name="20% - Accent6 3 4 7" xfId="20188"/>
    <cellStyle name="20% - Accent6 3 5" xfId="20212"/>
    <cellStyle name="20% - Accent6 3 5 2" xfId="20213"/>
    <cellStyle name="20% - Accent6 3 5 2 2" xfId="20214"/>
    <cellStyle name="20% - Accent6 3 5 2 2 2" xfId="20215"/>
    <cellStyle name="20% - Accent6 3 5 2 3" xfId="20216"/>
    <cellStyle name="20% - Accent6 3 5 3" xfId="20217"/>
    <cellStyle name="20% - Accent6 3 5 3 2" xfId="20218"/>
    <cellStyle name="20% - Accent6 3 5 3 2 2" xfId="20219"/>
    <cellStyle name="20% - Accent6 3 5 3 3" xfId="20220"/>
    <cellStyle name="20% - Accent6 3 5 4" xfId="20221"/>
    <cellStyle name="20% - Accent6 3 5 4 2" xfId="20222"/>
    <cellStyle name="20% - Accent6 3 5 5" xfId="20223"/>
    <cellStyle name="20% - Accent6 3 6" xfId="20224"/>
    <cellStyle name="20% - Accent6 3 6 2" xfId="20225"/>
    <cellStyle name="20% - Accent6 3 6 2 2" xfId="20226"/>
    <cellStyle name="20% - Accent6 3 6 3" xfId="20227"/>
    <cellStyle name="20% - Accent6 3 7" xfId="20228"/>
    <cellStyle name="20% - Accent6 3 7 2" xfId="20229"/>
    <cellStyle name="20% - Accent6 3 7 2 2" xfId="20230"/>
    <cellStyle name="20% - Accent6 3 7 3" xfId="20231"/>
    <cellStyle name="20% - Accent6 3 8" xfId="20232"/>
    <cellStyle name="20% - Accent6 3 8 2" xfId="20233"/>
    <cellStyle name="20% - Accent6 3 8 2 2" xfId="20234"/>
    <cellStyle name="20% - Accent6 3 8 3" xfId="20235"/>
    <cellStyle name="20% - Accent6 3 9" xfId="20236"/>
    <cellStyle name="20% - Accent6 3 9 2" xfId="20237"/>
    <cellStyle name="20% - Accent6 30" xfId="20238"/>
    <cellStyle name="20% - Accent6 30 2" xfId="20239"/>
    <cellStyle name="20% - Accent6 30 2 2" xfId="20240"/>
    <cellStyle name="20% - Accent6 30 3" xfId="20241"/>
    <cellStyle name="20% - Accent6 30 3 2" xfId="20242"/>
    <cellStyle name="20% - Accent6 30 4" xfId="20243"/>
    <cellStyle name="20% - Accent6 30 5" xfId="20244"/>
    <cellStyle name="20% - Accent6 31" xfId="20245"/>
    <cellStyle name="20% - Accent6 31 2" xfId="20246"/>
    <cellStyle name="20% - Accent6 31 2 2" xfId="20247"/>
    <cellStyle name="20% - Accent6 31 3" xfId="20248"/>
    <cellStyle name="20% - Accent6 31 3 2" xfId="20249"/>
    <cellStyle name="20% - Accent6 31 4" xfId="20250"/>
    <cellStyle name="20% - Accent6 31 5" xfId="20251"/>
    <cellStyle name="20% - Accent6 32" xfId="20252"/>
    <cellStyle name="20% - Accent6 32 2" xfId="20253"/>
    <cellStyle name="20% - Accent6 32 2 2" xfId="20254"/>
    <cellStyle name="20% - Accent6 32 3" xfId="20255"/>
    <cellStyle name="20% - Accent6 32 3 2" xfId="20256"/>
    <cellStyle name="20% - Accent6 32 4" xfId="20257"/>
    <cellStyle name="20% - Accent6 32 5" xfId="20258"/>
    <cellStyle name="20% - Accent6 33" xfId="20259"/>
    <cellStyle name="20% - Accent6 33 2" xfId="20260"/>
    <cellStyle name="20% - Accent6 33 2 2" xfId="20261"/>
    <cellStyle name="20% - Accent6 33 3" xfId="20262"/>
    <cellStyle name="20% - Accent6 33 3 2" xfId="20263"/>
    <cellStyle name="20% - Accent6 33 4" xfId="20264"/>
    <cellStyle name="20% - Accent6 33 5" xfId="20265"/>
    <cellStyle name="20% - Accent6 34" xfId="20266"/>
    <cellStyle name="20% - Accent6 34 2" xfId="20267"/>
    <cellStyle name="20% - Accent6 34 2 2" xfId="20268"/>
    <cellStyle name="20% - Accent6 34 3" xfId="20269"/>
    <cellStyle name="20% - Accent6 34 3 2" xfId="20270"/>
    <cellStyle name="20% - Accent6 34 4" xfId="20271"/>
    <cellStyle name="20% - Accent6 34 5" xfId="20272"/>
    <cellStyle name="20% - Accent6 35" xfId="20273"/>
    <cellStyle name="20% - Accent6 35 2" xfId="20274"/>
    <cellStyle name="20% - Accent6 35 2 2" xfId="20275"/>
    <cellStyle name="20% - Accent6 35 3" xfId="20276"/>
    <cellStyle name="20% - Accent6 35 3 2" xfId="20277"/>
    <cellStyle name="20% - Accent6 35 4" xfId="20278"/>
    <cellStyle name="20% - Accent6 35 5" xfId="20279"/>
    <cellStyle name="20% - Accent6 36" xfId="20280"/>
    <cellStyle name="20% - Accent6 36 2" xfId="20281"/>
    <cellStyle name="20% - Accent6 36 2 2" xfId="20282"/>
    <cellStyle name="20% - Accent6 36 3" xfId="20283"/>
    <cellStyle name="20% - Accent6 36 3 2" xfId="20284"/>
    <cellStyle name="20% - Accent6 36 4" xfId="20285"/>
    <cellStyle name="20% - Accent6 36 5" xfId="20286"/>
    <cellStyle name="20% - Accent6 37" xfId="20287"/>
    <cellStyle name="20% - Accent6 37 2" xfId="20288"/>
    <cellStyle name="20% - Accent6 37 2 2" xfId="20289"/>
    <cellStyle name="20% - Accent6 37 3" xfId="20290"/>
    <cellStyle name="20% - Accent6 37 3 2" xfId="20291"/>
    <cellStyle name="20% - Accent6 37 4" xfId="20292"/>
    <cellStyle name="20% - Accent6 37 5" xfId="20293"/>
    <cellStyle name="20% - Accent6 38" xfId="20294"/>
    <cellStyle name="20% - Accent6 38 2" xfId="20295"/>
    <cellStyle name="20% - Accent6 38 2 2" xfId="20296"/>
    <cellStyle name="20% - Accent6 38 3" xfId="20297"/>
    <cellStyle name="20% - Accent6 38 3 2" xfId="20298"/>
    <cellStyle name="20% - Accent6 38 4" xfId="20299"/>
    <cellStyle name="20% - Accent6 38 5" xfId="20300"/>
    <cellStyle name="20% - Accent6 39" xfId="20301"/>
    <cellStyle name="20% - Accent6 39 2" xfId="20302"/>
    <cellStyle name="20% - Accent6 39 2 2" xfId="20303"/>
    <cellStyle name="20% - Accent6 39 3" xfId="20304"/>
    <cellStyle name="20% - Accent6 39 3 2" xfId="20305"/>
    <cellStyle name="20% - Accent6 39 4" xfId="20306"/>
    <cellStyle name="20% - Accent6 39 5" xfId="20307"/>
    <cellStyle name="20% - Accent6 4" xfId="92"/>
    <cellStyle name="20% - Accent6 4 10" xfId="20309"/>
    <cellStyle name="20% - Accent6 4 10 2" xfId="20310"/>
    <cellStyle name="20% - Accent6 4 11" xfId="20311"/>
    <cellStyle name="20% - Accent6 4 12" xfId="20308"/>
    <cellStyle name="20% - Accent6 4 2" xfId="181"/>
    <cellStyle name="20% - Accent6 4 2 10" xfId="20312"/>
    <cellStyle name="20% - Accent6 4 2 2" xfId="357"/>
    <cellStyle name="20% - Accent6 4 2 2 2" xfId="20314"/>
    <cellStyle name="20% - Accent6 4 2 2 2 2" xfId="20315"/>
    <cellStyle name="20% - Accent6 4 2 2 2 2 2" xfId="20316"/>
    <cellStyle name="20% - Accent6 4 2 2 2 2 2 2" xfId="20317"/>
    <cellStyle name="20% - Accent6 4 2 2 2 2 2 2 2" xfId="20318"/>
    <cellStyle name="20% - Accent6 4 2 2 2 2 2 3" xfId="20319"/>
    <cellStyle name="20% - Accent6 4 2 2 2 2 3" xfId="20320"/>
    <cellStyle name="20% - Accent6 4 2 2 2 2 3 2" xfId="20321"/>
    <cellStyle name="20% - Accent6 4 2 2 2 2 3 2 2" xfId="20322"/>
    <cellStyle name="20% - Accent6 4 2 2 2 2 3 3" xfId="20323"/>
    <cellStyle name="20% - Accent6 4 2 2 2 2 4" xfId="20324"/>
    <cellStyle name="20% - Accent6 4 2 2 2 2 4 2" xfId="20325"/>
    <cellStyle name="20% - Accent6 4 2 2 2 2 5" xfId="20326"/>
    <cellStyle name="20% - Accent6 4 2 2 2 3" xfId="20327"/>
    <cellStyle name="20% - Accent6 4 2 2 2 3 2" xfId="20328"/>
    <cellStyle name="20% - Accent6 4 2 2 2 3 2 2" xfId="20329"/>
    <cellStyle name="20% - Accent6 4 2 2 2 3 3" xfId="20330"/>
    <cellStyle name="20% - Accent6 4 2 2 2 4" xfId="20331"/>
    <cellStyle name="20% - Accent6 4 2 2 2 4 2" xfId="20332"/>
    <cellStyle name="20% - Accent6 4 2 2 2 4 2 2" xfId="20333"/>
    <cellStyle name="20% - Accent6 4 2 2 2 4 3" xfId="20334"/>
    <cellStyle name="20% - Accent6 4 2 2 2 5" xfId="20335"/>
    <cellStyle name="20% - Accent6 4 2 2 2 5 2" xfId="20336"/>
    <cellStyle name="20% - Accent6 4 2 2 2 6" xfId="20337"/>
    <cellStyle name="20% - Accent6 4 2 2 3" xfId="20338"/>
    <cellStyle name="20% - Accent6 4 2 2 3 2" xfId="20339"/>
    <cellStyle name="20% - Accent6 4 2 2 3 2 2" xfId="20340"/>
    <cellStyle name="20% - Accent6 4 2 2 3 2 2 2" xfId="20341"/>
    <cellStyle name="20% - Accent6 4 2 2 3 2 3" xfId="20342"/>
    <cellStyle name="20% - Accent6 4 2 2 3 3" xfId="20343"/>
    <cellStyle name="20% - Accent6 4 2 2 3 3 2" xfId="20344"/>
    <cellStyle name="20% - Accent6 4 2 2 3 3 2 2" xfId="20345"/>
    <cellStyle name="20% - Accent6 4 2 2 3 3 3" xfId="20346"/>
    <cellStyle name="20% - Accent6 4 2 2 3 4" xfId="20347"/>
    <cellStyle name="20% - Accent6 4 2 2 3 4 2" xfId="20348"/>
    <cellStyle name="20% - Accent6 4 2 2 3 5" xfId="20349"/>
    <cellStyle name="20% - Accent6 4 2 2 4" xfId="20350"/>
    <cellStyle name="20% - Accent6 4 2 2 4 2" xfId="20351"/>
    <cellStyle name="20% - Accent6 4 2 2 4 2 2" xfId="20352"/>
    <cellStyle name="20% - Accent6 4 2 2 4 3" xfId="20353"/>
    <cellStyle name="20% - Accent6 4 2 2 5" xfId="20354"/>
    <cellStyle name="20% - Accent6 4 2 2 5 2" xfId="20355"/>
    <cellStyle name="20% - Accent6 4 2 2 5 2 2" xfId="20356"/>
    <cellStyle name="20% - Accent6 4 2 2 5 3" xfId="20357"/>
    <cellStyle name="20% - Accent6 4 2 2 6" xfId="20358"/>
    <cellStyle name="20% - Accent6 4 2 2 6 2" xfId="20359"/>
    <cellStyle name="20% - Accent6 4 2 2 6 2 2" xfId="20360"/>
    <cellStyle name="20% - Accent6 4 2 2 6 3" xfId="20361"/>
    <cellStyle name="20% - Accent6 4 2 2 7" xfId="20362"/>
    <cellStyle name="20% - Accent6 4 2 2 7 2" xfId="20363"/>
    <cellStyle name="20% - Accent6 4 2 2 8" xfId="20364"/>
    <cellStyle name="20% - Accent6 4 2 2 9" xfId="20313"/>
    <cellStyle name="20% - Accent6 4 2 3" xfId="20365"/>
    <cellStyle name="20% - Accent6 4 2 3 2" xfId="20366"/>
    <cellStyle name="20% - Accent6 4 2 3 2 2" xfId="20367"/>
    <cellStyle name="20% - Accent6 4 2 3 2 2 2" xfId="20368"/>
    <cellStyle name="20% - Accent6 4 2 3 2 2 2 2" xfId="20369"/>
    <cellStyle name="20% - Accent6 4 2 3 2 2 3" xfId="20370"/>
    <cellStyle name="20% - Accent6 4 2 3 2 3" xfId="20371"/>
    <cellStyle name="20% - Accent6 4 2 3 2 3 2" xfId="20372"/>
    <cellStyle name="20% - Accent6 4 2 3 2 3 2 2" xfId="20373"/>
    <cellStyle name="20% - Accent6 4 2 3 2 3 3" xfId="20374"/>
    <cellStyle name="20% - Accent6 4 2 3 2 4" xfId="20375"/>
    <cellStyle name="20% - Accent6 4 2 3 2 4 2" xfId="20376"/>
    <cellStyle name="20% - Accent6 4 2 3 2 5" xfId="20377"/>
    <cellStyle name="20% - Accent6 4 2 3 3" xfId="20378"/>
    <cellStyle name="20% - Accent6 4 2 3 3 2" xfId="20379"/>
    <cellStyle name="20% - Accent6 4 2 3 3 2 2" xfId="20380"/>
    <cellStyle name="20% - Accent6 4 2 3 3 3" xfId="20381"/>
    <cellStyle name="20% - Accent6 4 2 3 4" xfId="20382"/>
    <cellStyle name="20% - Accent6 4 2 3 4 2" xfId="20383"/>
    <cellStyle name="20% - Accent6 4 2 3 4 2 2" xfId="20384"/>
    <cellStyle name="20% - Accent6 4 2 3 4 3" xfId="20385"/>
    <cellStyle name="20% - Accent6 4 2 3 5" xfId="20386"/>
    <cellStyle name="20% - Accent6 4 2 3 5 2" xfId="20387"/>
    <cellStyle name="20% - Accent6 4 2 3 6" xfId="20388"/>
    <cellStyle name="20% - Accent6 4 2 4" xfId="20389"/>
    <cellStyle name="20% - Accent6 4 2 4 2" xfId="20390"/>
    <cellStyle name="20% - Accent6 4 2 4 2 2" xfId="20391"/>
    <cellStyle name="20% - Accent6 4 2 4 2 2 2" xfId="20392"/>
    <cellStyle name="20% - Accent6 4 2 4 2 3" xfId="20393"/>
    <cellStyle name="20% - Accent6 4 2 4 3" xfId="20394"/>
    <cellStyle name="20% - Accent6 4 2 4 3 2" xfId="20395"/>
    <cellStyle name="20% - Accent6 4 2 4 3 2 2" xfId="20396"/>
    <cellStyle name="20% - Accent6 4 2 4 3 3" xfId="20397"/>
    <cellStyle name="20% - Accent6 4 2 4 4" xfId="20398"/>
    <cellStyle name="20% - Accent6 4 2 4 4 2" xfId="20399"/>
    <cellStyle name="20% - Accent6 4 2 4 5" xfId="20400"/>
    <cellStyle name="20% - Accent6 4 2 5" xfId="20401"/>
    <cellStyle name="20% - Accent6 4 2 5 2" xfId="20402"/>
    <cellStyle name="20% - Accent6 4 2 5 2 2" xfId="20403"/>
    <cellStyle name="20% - Accent6 4 2 5 3" xfId="20404"/>
    <cellStyle name="20% - Accent6 4 2 6" xfId="20405"/>
    <cellStyle name="20% - Accent6 4 2 6 2" xfId="20406"/>
    <cellStyle name="20% - Accent6 4 2 6 2 2" xfId="20407"/>
    <cellStyle name="20% - Accent6 4 2 6 3" xfId="20408"/>
    <cellStyle name="20% - Accent6 4 2 7" xfId="20409"/>
    <cellStyle name="20% - Accent6 4 2 7 2" xfId="20410"/>
    <cellStyle name="20% - Accent6 4 2 7 2 2" xfId="20411"/>
    <cellStyle name="20% - Accent6 4 2 7 3" xfId="20412"/>
    <cellStyle name="20% - Accent6 4 2 8" xfId="20413"/>
    <cellStyle name="20% - Accent6 4 2 8 2" xfId="20414"/>
    <cellStyle name="20% - Accent6 4 2 9" xfId="20415"/>
    <cellStyle name="20% - Accent6 4 3" xfId="269"/>
    <cellStyle name="20% - Accent6 4 3 2" xfId="20417"/>
    <cellStyle name="20% - Accent6 4 3 2 2" xfId="20418"/>
    <cellStyle name="20% - Accent6 4 3 2 2 2" xfId="20419"/>
    <cellStyle name="20% - Accent6 4 3 2 2 2 2" xfId="20420"/>
    <cellStyle name="20% - Accent6 4 3 2 2 2 2 2" xfId="20421"/>
    <cellStyle name="20% - Accent6 4 3 2 2 2 3" xfId="20422"/>
    <cellStyle name="20% - Accent6 4 3 2 2 3" xfId="20423"/>
    <cellStyle name="20% - Accent6 4 3 2 2 3 2" xfId="20424"/>
    <cellStyle name="20% - Accent6 4 3 2 2 3 2 2" xfId="20425"/>
    <cellStyle name="20% - Accent6 4 3 2 2 3 3" xfId="20426"/>
    <cellStyle name="20% - Accent6 4 3 2 2 4" xfId="20427"/>
    <cellStyle name="20% - Accent6 4 3 2 2 4 2" xfId="20428"/>
    <cellStyle name="20% - Accent6 4 3 2 2 5" xfId="20429"/>
    <cellStyle name="20% - Accent6 4 3 2 3" xfId="20430"/>
    <cellStyle name="20% - Accent6 4 3 2 3 2" xfId="20431"/>
    <cellStyle name="20% - Accent6 4 3 2 3 2 2" xfId="20432"/>
    <cellStyle name="20% - Accent6 4 3 2 3 3" xfId="20433"/>
    <cellStyle name="20% - Accent6 4 3 2 4" xfId="20434"/>
    <cellStyle name="20% - Accent6 4 3 2 4 2" xfId="20435"/>
    <cellStyle name="20% - Accent6 4 3 2 4 2 2" xfId="20436"/>
    <cellStyle name="20% - Accent6 4 3 2 4 3" xfId="20437"/>
    <cellStyle name="20% - Accent6 4 3 2 5" xfId="20438"/>
    <cellStyle name="20% - Accent6 4 3 2 5 2" xfId="20439"/>
    <cellStyle name="20% - Accent6 4 3 2 6" xfId="20440"/>
    <cellStyle name="20% - Accent6 4 3 3" xfId="20441"/>
    <cellStyle name="20% - Accent6 4 3 3 2" xfId="20442"/>
    <cellStyle name="20% - Accent6 4 3 3 2 2" xfId="20443"/>
    <cellStyle name="20% - Accent6 4 3 3 2 2 2" xfId="20444"/>
    <cellStyle name="20% - Accent6 4 3 3 2 3" xfId="20445"/>
    <cellStyle name="20% - Accent6 4 3 3 3" xfId="20446"/>
    <cellStyle name="20% - Accent6 4 3 3 3 2" xfId="20447"/>
    <cellStyle name="20% - Accent6 4 3 3 3 2 2" xfId="20448"/>
    <cellStyle name="20% - Accent6 4 3 3 3 3" xfId="20449"/>
    <cellStyle name="20% - Accent6 4 3 3 4" xfId="20450"/>
    <cellStyle name="20% - Accent6 4 3 3 4 2" xfId="20451"/>
    <cellStyle name="20% - Accent6 4 3 3 5" xfId="20452"/>
    <cellStyle name="20% - Accent6 4 3 4" xfId="20453"/>
    <cellStyle name="20% - Accent6 4 3 4 2" xfId="20454"/>
    <cellStyle name="20% - Accent6 4 3 4 2 2" xfId="20455"/>
    <cellStyle name="20% - Accent6 4 3 4 3" xfId="20456"/>
    <cellStyle name="20% - Accent6 4 3 5" xfId="20457"/>
    <cellStyle name="20% - Accent6 4 3 5 2" xfId="20458"/>
    <cellStyle name="20% - Accent6 4 3 5 2 2" xfId="20459"/>
    <cellStyle name="20% - Accent6 4 3 5 3" xfId="20460"/>
    <cellStyle name="20% - Accent6 4 3 6" xfId="20461"/>
    <cellStyle name="20% - Accent6 4 3 6 2" xfId="20462"/>
    <cellStyle name="20% - Accent6 4 3 6 2 2" xfId="20463"/>
    <cellStyle name="20% - Accent6 4 3 6 3" xfId="20464"/>
    <cellStyle name="20% - Accent6 4 3 7" xfId="20465"/>
    <cellStyle name="20% - Accent6 4 3 7 2" xfId="20466"/>
    <cellStyle name="20% - Accent6 4 3 8" xfId="20467"/>
    <cellStyle name="20% - Accent6 4 3 9" xfId="20416"/>
    <cellStyle name="20% - Accent6 4 4" xfId="20468"/>
    <cellStyle name="20% - Accent6 4 4 2" xfId="20469"/>
    <cellStyle name="20% - Accent6 4 4 2 2" xfId="20470"/>
    <cellStyle name="20% - Accent6 4 4 2 2 2" xfId="20471"/>
    <cellStyle name="20% - Accent6 4 4 2 2 2 2" xfId="20472"/>
    <cellStyle name="20% - Accent6 4 4 2 2 3" xfId="20473"/>
    <cellStyle name="20% - Accent6 4 4 2 3" xfId="20474"/>
    <cellStyle name="20% - Accent6 4 4 2 3 2" xfId="20475"/>
    <cellStyle name="20% - Accent6 4 4 2 3 2 2" xfId="20476"/>
    <cellStyle name="20% - Accent6 4 4 2 3 3" xfId="20477"/>
    <cellStyle name="20% - Accent6 4 4 2 4" xfId="20478"/>
    <cellStyle name="20% - Accent6 4 4 2 4 2" xfId="20479"/>
    <cellStyle name="20% - Accent6 4 4 2 5" xfId="20480"/>
    <cellStyle name="20% - Accent6 4 4 3" xfId="20481"/>
    <cellStyle name="20% - Accent6 4 4 3 2" xfId="20482"/>
    <cellStyle name="20% - Accent6 4 4 3 2 2" xfId="20483"/>
    <cellStyle name="20% - Accent6 4 4 3 3" xfId="20484"/>
    <cellStyle name="20% - Accent6 4 4 4" xfId="20485"/>
    <cellStyle name="20% - Accent6 4 4 4 2" xfId="20486"/>
    <cellStyle name="20% - Accent6 4 4 4 2 2" xfId="20487"/>
    <cellStyle name="20% - Accent6 4 4 4 3" xfId="20488"/>
    <cellStyle name="20% - Accent6 4 4 5" xfId="20489"/>
    <cellStyle name="20% - Accent6 4 4 5 2" xfId="20490"/>
    <cellStyle name="20% - Accent6 4 4 6" xfId="20491"/>
    <cellStyle name="20% - Accent6 4 5" xfId="20492"/>
    <cellStyle name="20% - Accent6 4 5 2" xfId="20493"/>
    <cellStyle name="20% - Accent6 4 5 2 2" xfId="20494"/>
    <cellStyle name="20% - Accent6 4 5 2 2 2" xfId="20495"/>
    <cellStyle name="20% - Accent6 4 5 2 3" xfId="20496"/>
    <cellStyle name="20% - Accent6 4 5 3" xfId="20497"/>
    <cellStyle name="20% - Accent6 4 5 3 2" xfId="20498"/>
    <cellStyle name="20% - Accent6 4 5 3 2 2" xfId="20499"/>
    <cellStyle name="20% - Accent6 4 5 3 3" xfId="20500"/>
    <cellStyle name="20% - Accent6 4 5 4" xfId="20501"/>
    <cellStyle name="20% - Accent6 4 5 4 2" xfId="20502"/>
    <cellStyle name="20% - Accent6 4 5 5" xfId="20503"/>
    <cellStyle name="20% - Accent6 4 6" xfId="20504"/>
    <cellStyle name="20% - Accent6 4 6 2" xfId="20505"/>
    <cellStyle name="20% - Accent6 4 6 2 2" xfId="20506"/>
    <cellStyle name="20% - Accent6 4 6 3" xfId="20507"/>
    <cellStyle name="20% - Accent6 4 7" xfId="20508"/>
    <cellStyle name="20% - Accent6 4 7 2" xfId="20509"/>
    <cellStyle name="20% - Accent6 4 7 2 2" xfId="20510"/>
    <cellStyle name="20% - Accent6 4 7 3" xfId="20511"/>
    <cellStyle name="20% - Accent6 4 8" xfId="20512"/>
    <cellStyle name="20% - Accent6 4 8 2" xfId="20513"/>
    <cellStyle name="20% - Accent6 4 8 2 2" xfId="20514"/>
    <cellStyle name="20% - Accent6 4 8 3" xfId="20515"/>
    <cellStyle name="20% - Accent6 4 9" xfId="20516"/>
    <cellStyle name="20% - Accent6 4 9 2" xfId="20517"/>
    <cellStyle name="20% - Accent6 40" xfId="20518"/>
    <cellStyle name="20% - Accent6 40 2" xfId="20519"/>
    <cellStyle name="20% - Accent6 40 2 2" xfId="20520"/>
    <cellStyle name="20% - Accent6 40 3" xfId="20521"/>
    <cellStyle name="20% - Accent6 40 3 2" xfId="20522"/>
    <cellStyle name="20% - Accent6 40 4" xfId="20523"/>
    <cellStyle name="20% - Accent6 40 5" xfId="20524"/>
    <cellStyle name="20% - Accent6 41" xfId="20525"/>
    <cellStyle name="20% - Accent6 41 2" xfId="20526"/>
    <cellStyle name="20% - Accent6 41 2 2" xfId="20527"/>
    <cellStyle name="20% - Accent6 41 3" xfId="20528"/>
    <cellStyle name="20% - Accent6 41 3 2" xfId="20529"/>
    <cellStyle name="20% - Accent6 41 4" xfId="20530"/>
    <cellStyle name="20% - Accent6 41 5" xfId="20531"/>
    <cellStyle name="20% - Accent6 42" xfId="20532"/>
    <cellStyle name="20% - Accent6 42 2" xfId="20533"/>
    <cellStyle name="20% - Accent6 42 2 2" xfId="20534"/>
    <cellStyle name="20% - Accent6 42 3" xfId="20535"/>
    <cellStyle name="20% - Accent6 42 3 2" xfId="20536"/>
    <cellStyle name="20% - Accent6 42 4" xfId="20537"/>
    <cellStyle name="20% - Accent6 42 5" xfId="20538"/>
    <cellStyle name="20% - Accent6 43" xfId="20539"/>
    <cellStyle name="20% - Accent6 43 2" xfId="20540"/>
    <cellStyle name="20% - Accent6 43 2 2" xfId="20541"/>
    <cellStyle name="20% - Accent6 43 3" xfId="20542"/>
    <cellStyle name="20% - Accent6 43 3 2" xfId="20543"/>
    <cellStyle name="20% - Accent6 43 4" xfId="20544"/>
    <cellStyle name="20% - Accent6 44" xfId="20545"/>
    <cellStyle name="20% - Accent6 44 2" xfId="20546"/>
    <cellStyle name="20% - Accent6 44 2 2" xfId="20547"/>
    <cellStyle name="20% - Accent6 44 3" xfId="20548"/>
    <cellStyle name="20% - Accent6 44 3 2" xfId="20549"/>
    <cellStyle name="20% - Accent6 44 4" xfId="20550"/>
    <cellStyle name="20% - Accent6 45" xfId="20551"/>
    <cellStyle name="20% - Accent6 45 2" xfId="20552"/>
    <cellStyle name="20% - Accent6 45 2 2" xfId="20553"/>
    <cellStyle name="20% - Accent6 45 3" xfId="20554"/>
    <cellStyle name="20% - Accent6 45 3 2" xfId="20555"/>
    <cellStyle name="20% - Accent6 45 4" xfId="20556"/>
    <cellStyle name="20% - Accent6 46" xfId="20557"/>
    <cellStyle name="20% - Accent6 46 2" xfId="20558"/>
    <cellStyle name="20% - Accent6 46 2 2" xfId="20559"/>
    <cellStyle name="20% - Accent6 46 3" xfId="20560"/>
    <cellStyle name="20% - Accent6 46 3 2" xfId="20561"/>
    <cellStyle name="20% - Accent6 46 4" xfId="20562"/>
    <cellStyle name="20% - Accent6 47" xfId="20563"/>
    <cellStyle name="20% - Accent6 47 2" xfId="20564"/>
    <cellStyle name="20% - Accent6 47 2 2" xfId="20565"/>
    <cellStyle name="20% - Accent6 47 3" xfId="20566"/>
    <cellStyle name="20% - Accent6 47 3 2" xfId="20567"/>
    <cellStyle name="20% - Accent6 47 4" xfId="20568"/>
    <cellStyle name="20% - Accent6 48" xfId="20569"/>
    <cellStyle name="20% - Accent6 48 2" xfId="20570"/>
    <cellStyle name="20% - Accent6 48 2 2" xfId="20571"/>
    <cellStyle name="20% - Accent6 48 3" xfId="20572"/>
    <cellStyle name="20% - Accent6 48 3 2" xfId="20573"/>
    <cellStyle name="20% - Accent6 48 4" xfId="20574"/>
    <cellStyle name="20% - Accent6 49" xfId="20575"/>
    <cellStyle name="20% - Accent6 49 2" xfId="20576"/>
    <cellStyle name="20% - Accent6 49 2 2" xfId="20577"/>
    <cellStyle name="20% - Accent6 49 3" xfId="20578"/>
    <cellStyle name="20% - Accent6 49 3 2" xfId="20579"/>
    <cellStyle name="20% - Accent6 49 4" xfId="20580"/>
    <cellStyle name="20% - Accent6 5" xfId="137"/>
    <cellStyle name="20% - Accent6 5 10" xfId="20582"/>
    <cellStyle name="20% - Accent6 5 10 2" xfId="20583"/>
    <cellStyle name="20% - Accent6 5 11" xfId="20584"/>
    <cellStyle name="20% - Accent6 5 12" xfId="20581"/>
    <cellStyle name="20% - Accent6 5 2" xfId="313"/>
    <cellStyle name="20% - Accent6 5 2 10" xfId="20585"/>
    <cellStyle name="20% - Accent6 5 2 2" xfId="20586"/>
    <cellStyle name="20% - Accent6 5 2 2 2" xfId="20587"/>
    <cellStyle name="20% - Accent6 5 2 2 2 2" xfId="20588"/>
    <cellStyle name="20% - Accent6 5 2 2 2 2 2" xfId="20589"/>
    <cellStyle name="20% - Accent6 5 2 2 2 2 2 2" xfId="20590"/>
    <cellStyle name="20% - Accent6 5 2 2 2 2 2 2 2" xfId="20591"/>
    <cellStyle name="20% - Accent6 5 2 2 2 2 2 3" xfId="20592"/>
    <cellStyle name="20% - Accent6 5 2 2 2 2 3" xfId="20593"/>
    <cellStyle name="20% - Accent6 5 2 2 2 2 3 2" xfId="20594"/>
    <cellStyle name="20% - Accent6 5 2 2 2 2 3 2 2" xfId="20595"/>
    <cellStyle name="20% - Accent6 5 2 2 2 2 3 3" xfId="20596"/>
    <cellStyle name="20% - Accent6 5 2 2 2 2 4" xfId="20597"/>
    <cellStyle name="20% - Accent6 5 2 2 2 2 4 2" xfId="20598"/>
    <cellStyle name="20% - Accent6 5 2 2 2 2 5" xfId="20599"/>
    <cellStyle name="20% - Accent6 5 2 2 2 3" xfId="20600"/>
    <cellStyle name="20% - Accent6 5 2 2 2 3 2" xfId="20601"/>
    <cellStyle name="20% - Accent6 5 2 2 2 3 2 2" xfId="20602"/>
    <cellStyle name="20% - Accent6 5 2 2 2 3 3" xfId="20603"/>
    <cellStyle name="20% - Accent6 5 2 2 2 4" xfId="20604"/>
    <cellStyle name="20% - Accent6 5 2 2 2 4 2" xfId="20605"/>
    <cellStyle name="20% - Accent6 5 2 2 2 4 2 2" xfId="20606"/>
    <cellStyle name="20% - Accent6 5 2 2 2 4 3" xfId="20607"/>
    <cellStyle name="20% - Accent6 5 2 2 2 5" xfId="20608"/>
    <cellStyle name="20% - Accent6 5 2 2 2 5 2" xfId="20609"/>
    <cellStyle name="20% - Accent6 5 2 2 2 6" xfId="20610"/>
    <cellStyle name="20% - Accent6 5 2 2 3" xfId="20611"/>
    <cellStyle name="20% - Accent6 5 2 2 3 2" xfId="20612"/>
    <cellStyle name="20% - Accent6 5 2 2 3 2 2" xfId="20613"/>
    <cellStyle name="20% - Accent6 5 2 2 3 2 2 2" xfId="20614"/>
    <cellStyle name="20% - Accent6 5 2 2 3 2 3" xfId="20615"/>
    <cellStyle name="20% - Accent6 5 2 2 3 3" xfId="20616"/>
    <cellStyle name="20% - Accent6 5 2 2 3 3 2" xfId="20617"/>
    <cellStyle name="20% - Accent6 5 2 2 3 3 2 2" xfId="20618"/>
    <cellStyle name="20% - Accent6 5 2 2 3 3 3" xfId="20619"/>
    <cellStyle name="20% - Accent6 5 2 2 3 4" xfId="20620"/>
    <cellStyle name="20% - Accent6 5 2 2 3 4 2" xfId="20621"/>
    <cellStyle name="20% - Accent6 5 2 2 3 5" xfId="20622"/>
    <cellStyle name="20% - Accent6 5 2 2 4" xfId="20623"/>
    <cellStyle name="20% - Accent6 5 2 2 4 2" xfId="20624"/>
    <cellStyle name="20% - Accent6 5 2 2 4 2 2" xfId="20625"/>
    <cellStyle name="20% - Accent6 5 2 2 4 3" xfId="20626"/>
    <cellStyle name="20% - Accent6 5 2 2 5" xfId="20627"/>
    <cellStyle name="20% - Accent6 5 2 2 5 2" xfId="20628"/>
    <cellStyle name="20% - Accent6 5 2 2 5 2 2" xfId="20629"/>
    <cellStyle name="20% - Accent6 5 2 2 5 3" xfId="20630"/>
    <cellStyle name="20% - Accent6 5 2 2 6" xfId="20631"/>
    <cellStyle name="20% - Accent6 5 2 2 6 2" xfId="20632"/>
    <cellStyle name="20% - Accent6 5 2 2 6 2 2" xfId="20633"/>
    <cellStyle name="20% - Accent6 5 2 2 6 3" xfId="20634"/>
    <cellStyle name="20% - Accent6 5 2 2 7" xfId="20635"/>
    <cellStyle name="20% - Accent6 5 2 2 7 2" xfId="20636"/>
    <cellStyle name="20% - Accent6 5 2 2 8" xfId="20637"/>
    <cellStyle name="20% - Accent6 5 2 3" xfId="20638"/>
    <cellStyle name="20% - Accent6 5 2 3 2" xfId="20639"/>
    <cellStyle name="20% - Accent6 5 2 3 2 2" xfId="20640"/>
    <cellStyle name="20% - Accent6 5 2 3 2 2 2" xfId="20641"/>
    <cellStyle name="20% - Accent6 5 2 3 2 2 2 2" xfId="20642"/>
    <cellStyle name="20% - Accent6 5 2 3 2 2 3" xfId="20643"/>
    <cellStyle name="20% - Accent6 5 2 3 2 3" xfId="20644"/>
    <cellStyle name="20% - Accent6 5 2 3 2 3 2" xfId="20645"/>
    <cellStyle name="20% - Accent6 5 2 3 2 3 2 2" xfId="20646"/>
    <cellStyle name="20% - Accent6 5 2 3 2 3 3" xfId="20647"/>
    <cellStyle name="20% - Accent6 5 2 3 2 4" xfId="20648"/>
    <cellStyle name="20% - Accent6 5 2 3 2 4 2" xfId="20649"/>
    <cellStyle name="20% - Accent6 5 2 3 2 5" xfId="20650"/>
    <cellStyle name="20% - Accent6 5 2 3 3" xfId="20651"/>
    <cellStyle name="20% - Accent6 5 2 3 3 2" xfId="20652"/>
    <cellStyle name="20% - Accent6 5 2 3 3 2 2" xfId="20653"/>
    <cellStyle name="20% - Accent6 5 2 3 3 3" xfId="20654"/>
    <cellStyle name="20% - Accent6 5 2 3 4" xfId="20655"/>
    <cellStyle name="20% - Accent6 5 2 3 4 2" xfId="20656"/>
    <cellStyle name="20% - Accent6 5 2 3 4 2 2" xfId="20657"/>
    <cellStyle name="20% - Accent6 5 2 3 4 3" xfId="20658"/>
    <cellStyle name="20% - Accent6 5 2 3 5" xfId="20659"/>
    <cellStyle name="20% - Accent6 5 2 3 5 2" xfId="20660"/>
    <cellStyle name="20% - Accent6 5 2 3 6" xfId="20661"/>
    <cellStyle name="20% - Accent6 5 2 4" xfId="20662"/>
    <cellStyle name="20% - Accent6 5 2 4 2" xfId="20663"/>
    <cellStyle name="20% - Accent6 5 2 4 2 2" xfId="20664"/>
    <cellStyle name="20% - Accent6 5 2 4 2 2 2" xfId="20665"/>
    <cellStyle name="20% - Accent6 5 2 4 2 3" xfId="20666"/>
    <cellStyle name="20% - Accent6 5 2 4 3" xfId="20667"/>
    <cellStyle name="20% - Accent6 5 2 4 3 2" xfId="20668"/>
    <cellStyle name="20% - Accent6 5 2 4 3 2 2" xfId="20669"/>
    <cellStyle name="20% - Accent6 5 2 4 3 3" xfId="20670"/>
    <cellStyle name="20% - Accent6 5 2 4 4" xfId="20671"/>
    <cellStyle name="20% - Accent6 5 2 4 4 2" xfId="20672"/>
    <cellStyle name="20% - Accent6 5 2 4 5" xfId="20673"/>
    <cellStyle name="20% - Accent6 5 2 5" xfId="20674"/>
    <cellStyle name="20% - Accent6 5 2 5 2" xfId="20675"/>
    <cellStyle name="20% - Accent6 5 2 5 2 2" xfId="20676"/>
    <cellStyle name="20% - Accent6 5 2 5 3" xfId="20677"/>
    <cellStyle name="20% - Accent6 5 2 6" xfId="20678"/>
    <cellStyle name="20% - Accent6 5 2 6 2" xfId="20679"/>
    <cellStyle name="20% - Accent6 5 2 6 2 2" xfId="20680"/>
    <cellStyle name="20% - Accent6 5 2 6 3" xfId="20681"/>
    <cellStyle name="20% - Accent6 5 2 7" xfId="20682"/>
    <cellStyle name="20% - Accent6 5 2 7 2" xfId="20683"/>
    <cellStyle name="20% - Accent6 5 2 7 2 2" xfId="20684"/>
    <cellStyle name="20% - Accent6 5 2 7 3" xfId="20685"/>
    <cellStyle name="20% - Accent6 5 2 8" xfId="20686"/>
    <cellStyle name="20% - Accent6 5 2 8 2" xfId="20687"/>
    <cellStyle name="20% - Accent6 5 2 9" xfId="20688"/>
    <cellStyle name="20% - Accent6 5 3" xfId="20689"/>
    <cellStyle name="20% - Accent6 5 3 2" xfId="20690"/>
    <cellStyle name="20% - Accent6 5 3 2 2" xfId="20691"/>
    <cellStyle name="20% - Accent6 5 3 2 2 2" xfId="20692"/>
    <cellStyle name="20% - Accent6 5 3 2 2 2 2" xfId="20693"/>
    <cellStyle name="20% - Accent6 5 3 2 2 2 2 2" xfId="20694"/>
    <cellStyle name="20% - Accent6 5 3 2 2 2 3" xfId="20695"/>
    <cellStyle name="20% - Accent6 5 3 2 2 3" xfId="20696"/>
    <cellStyle name="20% - Accent6 5 3 2 2 3 2" xfId="20697"/>
    <cellStyle name="20% - Accent6 5 3 2 2 3 2 2" xfId="20698"/>
    <cellStyle name="20% - Accent6 5 3 2 2 3 3" xfId="20699"/>
    <cellStyle name="20% - Accent6 5 3 2 2 4" xfId="20700"/>
    <cellStyle name="20% - Accent6 5 3 2 2 4 2" xfId="20701"/>
    <cellStyle name="20% - Accent6 5 3 2 2 5" xfId="20702"/>
    <cellStyle name="20% - Accent6 5 3 2 3" xfId="20703"/>
    <cellStyle name="20% - Accent6 5 3 2 3 2" xfId="20704"/>
    <cellStyle name="20% - Accent6 5 3 2 3 2 2" xfId="20705"/>
    <cellStyle name="20% - Accent6 5 3 2 3 3" xfId="20706"/>
    <cellStyle name="20% - Accent6 5 3 2 4" xfId="20707"/>
    <cellStyle name="20% - Accent6 5 3 2 4 2" xfId="20708"/>
    <cellStyle name="20% - Accent6 5 3 2 4 2 2" xfId="20709"/>
    <cellStyle name="20% - Accent6 5 3 2 4 3" xfId="20710"/>
    <cellStyle name="20% - Accent6 5 3 2 5" xfId="20711"/>
    <cellStyle name="20% - Accent6 5 3 2 5 2" xfId="20712"/>
    <cellStyle name="20% - Accent6 5 3 2 6" xfId="20713"/>
    <cellStyle name="20% - Accent6 5 3 3" xfId="20714"/>
    <cellStyle name="20% - Accent6 5 3 3 2" xfId="20715"/>
    <cellStyle name="20% - Accent6 5 3 3 2 2" xfId="20716"/>
    <cellStyle name="20% - Accent6 5 3 3 2 2 2" xfId="20717"/>
    <cellStyle name="20% - Accent6 5 3 3 2 3" xfId="20718"/>
    <cellStyle name="20% - Accent6 5 3 3 3" xfId="20719"/>
    <cellStyle name="20% - Accent6 5 3 3 3 2" xfId="20720"/>
    <cellStyle name="20% - Accent6 5 3 3 3 2 2" xfId="20721"/>
    <cellStyle name="20% - Accent6 5 3 3 3 3" xfId="20722"/>
    <cellStyle name="20% - Accent6 5 3 3 4" xfId="20723"/>
    <cellStyle name="20% - Accent6 5 3 3 4 2" xfId="20724"/>
    <cellStyle name="20% - Accent6 5 3 3 5" xfId="20725"/>
    <cellStyle name="20% - Accent6 5 3 4" xfId="20726"/>
    <cellStyle name="20% - Accent6 5 3 4 2" xfId="20727"/>
    <cellStyle name="20% - Accent6 5 3 4 2 2" xfId="20728"/>
    <cellStyle name="20% - Accent6 5 3 4 3" xfId="20729"/>
    <cellStyle name="20% - Accent6 5 3 5" xfId="20730"/>
    <cellStyle name="20% - Accent6 5 3 5 2" xfId="20731"/>
    <cellStyle name="20% - Accent6 5 3 5 2 2" xfId="20732"/>
    <cellStyle name="20% - Accent6 5 3 5 3" xfId="20733"/>
    <cellStyle name="20% - Accent6 5 3 6" xfId="20734"/>
    <cellStyle name="20% - Accent6 5 3 6 2" xfId="20735"/>
    <cellStyle name="20% - Accent6 5 3 6 2 2" xfId="20736"/>
    <cellStyle name="20% - Accent6 5 3 6 3" xfId="20737"/>
    <cellStyle name="20% - Accent6 5 3 7" xfId="20738"/>
    <cellStyle name="20% - Accent6 5 3 7 2" xfId="20739"/>
    <cellStyle name="20% - Accent6 5 3 8" xfId="20740"/>
    <cellStyle name="20% - Accent6 5 4" xfId="20741"/>
    <cellStyle name="20% - Accent6 5 4 2" xfId="20742"/>
    <cellStyle name="20% - Accent6 5 4 2 2" xfId="20743"/>
    <cellStyle name="20% - Accent6 5 4 2 2 2" xfId="20744"/>
    <cellStyle name="20% - Accent6 5 4 2 2 2 2" xfId="20745"/>
    <cellStyle name="20% - Accent6 5 4 2 2 3" xfId="20746"/>
    <cellStyle name="20% - Accent6 5 4 2 3" xfId="20747"/>
    <cellStyle name="20% - Accent6 5 4 2 3 2" xfId="20748"/>
    <cellStyle name="20% - Accent6 5 4 2 3 2 2" xfId="20749"/>
    <cellStyle name="20% - Accent6 5 4 2 3 3" xfId="20750"/>
    <cellStyle name="20% - Accent6 5 4 2 4" xfId="20751"/>
    <cellStyle name="20% - Accent6 5 4 2 4 2" xfId="20752"/>
    <cellStyle name="20% - Accent6 5 4 2 5" xfId="20753"/>
    <cellStyle name="20% - Accent6 5 4 3" xfId="20754"/>
    <cellStyle name="20% - Accent6 5 4 3 2" xfId="20755"/>
    <cellStyle name="20% - Accent6 5 4 3 2 2" xfId="20756"/>
    <cellStyle name="20% - Accent6 5 4 3 3" xfId="20757"/>
    <cellStyle name="20% - Accent6 5 4 4" xfId="20758"/>
    <cellStyle name="20% - Accent6 5 4 4 2" xfId="20759"/>
    <cellStyle name="20% - Accent6 5 4 4 2 2" xfId="20760"/>
    <cellStyle name="20% - Accent6 5 4 4 3" xfId="20761"/>
    <cellStyle name="20% - Accent6 5 4 5" xfId="20762"/>
    <cellStyle name="20% - Accent6 5 4 5 2" xfId="20763"/>
    <cellStyle name="20% - Accent6 5 4 6" xfId="20764"/>
    <cellStyle name="20% - Accent6 5 5" xfId="20765"/>
    <cellStyle name="20% - Accent6 5 5 2" xfId="20766"/>
    <cellStyle name="20% - Accent6 5 5 2 2" xfId="20767"/>
    <cellStyle name="20% - Accent6 5 5 2 2 2" xfId="20768"/>
    <cellStyle name="20% - Accent6 5 5 2 3" xfId="20769"/>
    <cellStyle name="20% - Accent6 5 5 3" xfId="20770"/>
    <cellStyle name="20% - Accent6 5 5 3 2" xfId="20771"/>
    <cellStyle name="20% - Accent6 5 5 3 2 2" xfId="20772"/>
    <cellStyle name="20% - Accent6 5 5 3 3" xfId="20773"/>
    <cellStyle name="20% - Accent6 5 5 4" xfId="20774"/>
    <cellStyle name="20% - Accent6 5 5 4 2" xfId="20775"/>
    <cellStyle name="20% - Accent6 5 5 5" xfId="20776"/>
    <cellStyle name="20% - Accent6 5 6" xfId="20777"/>
    <cellStyle name="20% - Accent6 5 6 2" xfId="20778"/>
    <cellStyle name="20% - Accent6 5 6 2 2" xfId="20779"/>
    <cellStyle name="20% - Accent6 5 6 3" xfId="20780"/>
    <cellStyle name="20% - Accent6 5 7" xfId="20781"/>
    <cellStyle name="20% - Accent6 5 7 2" xfId="20782"/>
    <cellStyle name="20% - Accent6 5 7 2 2" xfId="20783"/>
    <cellStyle name="20% - Accent6 5 7 3" xfId="20784"/>
    <cellStyle name="20% - Accent6 5 8" xfId="20785"/>
    <cellStyle name="20% - Accent6 5 8 2" xfId="20786"/>
    <cellStyle name="20% - Accent6 5 8 2 2" xfId="20787"/>
    <cellStyle name="20% - Accent6 5 8 3" xfId="20788"/>
    <cellStyle name="20% - Accent6 5 9" xfId="20789"/>
    <cellStyle name="20% - Accent6 5 9 2" xfId="20790"/>
    <cellStyle name="20% - Accent6 50" xfId="20791"/>
    <cellStyle name="20% - Accent6 50 2" xfId="20792"/>
    <cellStyle name="20% - Accent6 50 2 2" xfId="20793"/>
    <cellStyle name="20% - Accent6 50 3" xfId="20794"/>
    <cellStyle name="20% - Accent6 50 3 2" xfId="20795"/>
    <cellStyle name="20% - Accent6 50 4" xfId="20796"/>
    <cellStyle name="20% - Accent6 51" xfId="20797"/>
    <cellStyle name="20% - Accent6 51 2" xfId="20798"/>
    <cellStyle name="20% - Accent6 51 2 2" xfId="20799"/>
    <cellStyle name="20% - Accent6 51 3" xfId="20800"/>
    <cellStyle name="20% - Accent6 51 3 2" xfId="20801"/>
    <cellStyle name="20% - Accent6 51 4" xfId="20802"/>
    <cellStyle name="20% - Accent6 52" xfId="20803"/>
    <cellStyle name="20% - Accent6 52 2" xfId="20804"/>
    <cellStyle name="20% - Accent6 52 2 2" xfId="20805"/>
    <cellStyle name="20% - Accent6 52 3" xfId="20806"/>
    <cellStyle name="20% - Accent6 52 3 2" xfId="20807"/>
    <cellStyle name="20% - Accent6 52 4" xfId="20808"/>
    <cellStyle name="20% - Accent6 53" xfId="20809"/>
    <cellStyle name="20% - Accent6 53 2" xfId="20810"/>
    <cellStyle name="20% - Accent6 53 2 2" xfId="20811"/>
    <cellStyle name="20% - Accent6 53 3" xfId="20812"/>
    <cellStyle name="20% - Accent6 53 3 2" xfId="20813"/>
    <cellStyle name="20% - Accent6 53 4" xfId="20814"/>
    <cellStyle name="20% - Accent6 54" xfId="20815"/>
    <cellStyle name="20% - Accent6 54 2" xfId="20816"/>
    <cellStyle name="20% - Accent6 54 2 2" xfId="20817"/>
    <cellStyle name="20% - Accent6 54 3" xfId="20818"/>
    <cellStyle name="20% - Accent6 54 3 2" xfId="20819"/>
    <cellStyle name="20% - Accent6 54 4" xfId="20820"/>
    <cellStyle name="20% - Accent6 55" xfId="20821"/>
    <cellStyle name="20% - Accent6 55 2" xfId="20822"/>
    <cellStyle name="20% - Accent6 55 2 2" xfId="20823"/>
    <cellStyle name="20% - Accent6 55 3" xfId="20824"/>
    <cellStyle name="20% - Accent6 55 3 2" xfId="20825"/>
    <cellStyle name="20% - Accent6 55 4" xfId="20826"/>
    <cellStyle name="20% - Accent6 56" xfId="20827"/>
    <cellStyle name="20% - Accent6 56 2" xfId="20828"/>
    <cellStyle name="20% - Accent6 56 2 2" xfId="20829"/>
    <cellStyle name="20% - Accent6 56 3" xfId="20830"/>
    <cellStyle name="20% - Accent6 56 3 2" xfId="20831"/>
    <cellStyle name="20% - Accent6 56 4" xfId="20832"/>
    <cellStyle name="20% - Accent6 57" xfId="20833"/>
    <cellStyle name="20% - Accent6 57 2" xfId="20834"/>
    <cellStyle name="20% - Accent6 57 2 2" xfId="20835"/>
    <cellStyle name="20% - Accent6 57 3" xfId="20836"/>
    <cellStyle name="20% - Accent6 57 3 2" xfId="20837"/>
    <cellStyle name="20% - Accent6 57 4" xfId="20838"/>
    <cellStyle name="20% - Accent6 58" xfId="20839"/>
    <cellStyle name="20% - Accent6 58 2" xfId="20840"/>
    <cellStyle name="20% - Accent6 58 2 2" xfId="20841"/>
    <cellStyle name="20% - Accent6 58 3" xfId="20842"/>
    <cellStyle name="20% - Accent6 58 3 2" xfId="20843"/>
    <cellStyle name="20% - Accent6 58 4" xfId="20844"/>
    <cellStyle name="20% - Accent6 59" xfId="20845"/>
    <cellStyle name="20% - Accent6 59 2" xfId="20846"/>
    <cellStyle name="20% - Accent6 59 2 2" xfId="20847"/>
    <cellStyle name="20% - Accent6 59 3" xfId="20848"/>
    <cellStyle name="20% - Accent6 59 3 2" xfId="20849"/>
    <cellStyle name="20% - Accent6 59 4" xfId="20850"/>
    <cellStyle name="20% - Accent6 6" xfId="225"/>
    <cellStyle name="20% - Accent6 6 10" xfId="20852"/>
    <cellStyle name="20% - Accent6 6 10 2" xfId="20853"/>
    <cellStyle name="20% - Accent6 6 11" xfId="20854"/>
    <cellStyle name="20% - Accent6 6 12" xfId="20851"/>
    <cellStyle name="20% - Accent6 6 2" xfId="20855"/>
    <cellStyle name="20% - Accent6 6 2 2" xfId="20856"/>
    <cellStyle name="20% - Accent6 6 2 2 2" xfId="20857"/>
    <cellStyle name="20% - Accent6 6 2 2 2 2" xfId="20858"/>
    <cellStyle name="20% - Accent6 6 2 2 2 2 2" xfId="20859"/>
    <cellStyle name="20% - Accent6 6 2 2 2 2 2 2" xfId="20860"/>
    <cellStyle name="20% - Accent6 6 2 2 2 2 2 2 2" xfId="20861"/>
    <cellStyle name="20% - Accent6 6 2 2 2 2 2 3" xfId="20862"/>
    <cellStyle name="20% - Accent6 6 2 2 2 2 3" xfId="20863"/>
    <cellStyle name="20% - Accent6 6 2 2 2 2 3 2" xfId="20864"/>
    <cellStyle name="20% - Accent6 6 2 2 2 2 3 2 2" xfId="20865"/>
    <cellStyle name="20% - Accent6 6 2 2 2 2 3 3" xfId="20866"/>
    <cellStyle name="20% - Accent6 6 2 2 2 2 4" xfId="20867"/>
    <cellStyle name="20% - Accent6 6 2 2 2 2 4 2" xfId="20868"/>
    <cellStyle name="20% - Accent6 6 2 2 2 2 5" xfId="20869"/>
    <cellStyle name="20% - Accent6 6 2 2 2 3" xfId="20870"/>
    <cellStyle name="20% - Accent6 6 2 2 2 3 2" xfId="20871"/>
    <cellStyle name="20% - Accent6 6 2 2 2 3 2 2" xfId="20872"/>
    <cellStyle name="20% - Accent6 6 2 2 2 3 3" xfId="20873"/>
    <cellStyle name="20% - Accent6 6 2 2 2 4" xfId="20874"/>
    <cellStyle name="20% - Accent6 6 2 2 2 4 2" xfId="20875"/>
    <cellStyle name="20% - Accent6 6 2 2 2 4 2 2" xfId="20876"/>
    <cellStyle name="20% - Accent6 6 2 2 2 4 3" xfId="20877"/>
    <cellStyle name="20% - Accent6 6 2 2 2 5" xfId="20878"/>
    <cellStyle name="20% - Accent6 6 2 2 2 5 2" xfId="20879"/>
    <cellStyle name="20% - Accent6 6 2 2 2 6" xfId="20880"/>
    <cellStyle name="20% - Accent6 6 2 2 3" xfId="20881"/>
    <cellStyle name="20% - Accent6 6 2 2 3 2" xfId="20882"/>
    <cellStyle name="20% - Accent6 6 2 2 3 2 2" xfId="20883"/>
    <cellStyle name="20% - Accent6 6 2 2 3 2 2 2" xfId="20884"/>
    <cellStyle name="20% - Accent6 6 2 2 3 2 3" xfId="20885"/>
    <cellStyle name="20% - Accent6 6 2 2 3 3" xfId="20886"/>
    <cellStyle name="20% - Accent6 6 2 2 3 3 2" xfId="20887"/>
    <cellStyle name="20% - Accent6 6 2 2 3 3 2 2" xfId="20888"/>
    <cellStyle name="20% - Accent6 6 2 2 3 3 3" xfId="20889"/>
    <cellStyle name="20% - Accent6 6 2 2 3 4" xfId="20890"/>
    <cellStyle name="20% - Accent6 6 2 2 3 4 2" xfId="20891"/>
    <cellStyle name="20% - Accent6 6 2 2 3 5" xfId="20892"/>
    <cellStyle name="20% - Accent6 6 2 2 4" xfId="20893"/>
    <cellStyle name="20% - Accent6 6 2 2 4 2" xfId="20894"/>
    <cellStyle name="20% - Accent6 6 2 2 4 2 2" xfId="20895"/>
    <cellStyle name="20% - Accent6 6 2 2 4 3" xfId="20896"/>
    <cellStyle name="20% - Accent6 6 2 2 5" xfId="20897"/>
    <cellStyle name="20% - Accent6 6 2 2 5 2" xfId="20898"/>
    <cellStyle name="20% - Accent6 6 2 2 5 2 2" xfId="20899"/>
    <cellStyle name="20% - Accent6 6 2 2 5 3" xfId="20900"/>
    <cellStyle name="20% - Accent6 6 2 2 6" xfId="20901"/>
    <cellStyle name="20% - Accent6 6 2 2 6 2" xfId="20902"/>
    <cellStyle name="20% - Accent6 6 2 2 6 2 2" xfId="20903"/>
    <cellStyle name="20% - Accent6 6 2 2 6 3" xfId="20904"/>
    <cellStyle name="20% - Accent6 6 2 2 7" xfId="20905"/>
    <cellStyle name="20% - Accent6 6 2 2 7 2" xfId="20906"/>
    <cellStyle name="20% - Accent6 6 2 2 8" xfId="20907"/>
    <cellStyle name="20% - Accent6 6 2 3" xfId="20908"/>
    <cellStyle name="20% - Accent6 6 2 3 2" xfId="20909"/>
    <cellStyle name="20% - Accent6 6 2 3 2 2" xfId="20910"/>
    <cellStyle name="20% - Accent6 6 2 3 2 2 2" xfId="20911"/>
    <cellStyle name="20% - Accent6 6 2 3 2 2 2 2" xfId="20912"/>
    <cellStyle name="20% - Accent6 6 2 3 2 2 3" xfId="20913"/>
    <cellStyle name="20% - Accent6 6 2 3 2 3" xfId="20914"/>
    <cellStyle name="20% - Accent6 6 2 3 2 3 2" xfId="20915"/>
    <cellStyle name="20% - Accent6 6 2 3 2 3 2 2" xfId="20916"/>
    <cellStyle name="20% - Accent6 6 2 3 2 3 3" xfId="20917"/>
    <cellStyle name="20% - Accent6 6 2 3 2 4" xfId="20918"/>
    <cellStyle name="20% - Accent6 6 2 3 2 4 2" xfId="20919"/>
    <cellStyle name="20% - Accent6 6 2 3 2 5" xfId="20920"/>
    <cellStyle name="20% - Accent6 6 2 3 3" xfId="20921"/>
    <cellStyle name="20% - Accent6 6 2 3 3 2" xfId="20922"/>
    <cellStyle name="20% - Accent6 6 2 3 3 2 2" xfId="20923"/>
    <cellStyle name="20% - Accent6 6 2 3 3 3" xfId="20924"/>
    <cellStyle name="20% - Accent6 6 2 3 4" xfId="20925"/>
    <cellStyle name="20% - Accent6 6 2 3 4 2" xfId="20926"/>
    <cellStyle name="20% - Accent6 6 2 3 4 2 2" xfId="20927"/>
    <cellStyle name="20% - Accent6 6 2 3 4 3" xfId="20928"/>
    <cellStyle name="20% - Accent6 6 2 3 5" xfId="20929"/>
    <cellStyle name="20% - Accent6 6 2 3 5 2" xfId="20930"/>
    <cellStyle name="20% - Accent6 6 2 3 6" xfId="20931"/>
    <cellStyle name="20% - Accent6 6 2 4" xfId="20932"/>
    <cellStyle name="20% - Accent6 6 2 4 2" xfId="20933"/>
    <cellStyle name="20% - Accent6 6 2 4 2 2" xfId="20934"/>
    <cellStyle name="20% - Accent6 6 2 4 2 2 2" xfId="20935"/>
    <cellStyle name="20% - Accent6 6 2 4 2 3" xfId="20936"/>
    <cellStyle name="20% - Accent6 6 2 4 3" xfId="20937"/>
    <cellStyle name="20% - Accent6 6 2 4 3 2" xfId="20938"/>
    <cellStyle name="20% - Accent6 6 2 4 3 2 2" xfId="20939"/>
    <cellStyle name="20% - Accent6 6 2 4 3 3" xfId="20940"/>
    <cellStyle name="20% - Accent6 6 2 4 4" xfId="20941"/>
    <cellStyle name="20% - Accent6 6 2 4 4 2" xfId="20942"/>
    <cellStyle name="20% - Accent6 6 2 4 5" xfId="20943"/>
    <cellStyle name="20% - Accent6 6 2 5" xfId="20944"/>
    <cellStyle name="20% - Accent6 6 2 5 2" xfId="20945"/>
    <cellStyle name="20% - Accent6 6 2 5 2 2" xfId="20946"/>
    <cellStyle name="20% - Accent6 6 2 5 3" xfId="20947"/>
    <cellStyle name="20% - Accent6 6 2 6" xfId="20948"/>
    <cellStyle name="20% - Accent6 6 2 6 2" xfId="20949"/>
    <cellStyle name="20% - Accent6 6 2 6 2 2" xfId="20950"/>
    <cellStyle name="20% - Accent6 6 2 6 3" xfId="20951"/>
    <cellStyle name="20% - Accent6 6 2 7" xfId="20952"/>
    <cellStyle name="20% - Accent6 6 2 7 2" xfId="20953"/>
    <cellStyle name="20% - Accent6 6 2 7 2 2" xfId="20954"/>
    <cellStyle name="20% - Accent6 6 2 7 3" xfId="20955"/>
    <cellStyle name="20% - Accent6 6 2 8" xfId="20956"/>
    <cellStyle name="20% - Accent6 6 2 8 2" xfId="20957"/>
    <cellStyle name="20% - Accent6 6 2 9" xfId="20958"/>
    <cellStyle name="20% - Accent6 6 3" xfId="20959"/>
    <cellStyle name="20% - Accent6 6 3 2" xfId="20960"/>
    <cellStyle name="20% - Accent6 6 3 2 2" xfId="20961"/>
    <cellStyle name="20% - Accent6 6 3 2 2 2" xfId="20962"/>
    <cellStyle name="20% - Accent6 6 3 2 2 2 2" xfId="20963"/>
    <cellStyle name="20% - Accent6 6 3 2 2 2 2 2" xfId="20964"/>
    <cellStyle name="20% - Accent6 6 3 2 2 2 3" xfId="20965"/>
    <cellStyle name="20% - Accent6 6 3 2 2 3" xfId="20966"/>
    <cellStyle name="20% - Accent6 6 3 2 2 3 2" xfId="20967"/>
    <cellStyle name="20% - Accent6 6 3 2 2 3 2 2" xfId="20968"/>
    <cellStyle name="20% - Accent6 6 3 2 2 3 3" xfId="20969"/>
    <cellStyle name="20% - Accent6 6 3 2 2 4" xfId="20970"/>
    <cellStyle name="20% - Accent6 6 3 2 2 4 2" xfId="20971"/>
    <cellStyle name="20% - Accent6 6 3 2 2 5" xfId="20972"/>
    <cellStyle name="20% - Accent6 6 3 2 3" xfId="20973"/>
    <cellStyle name="20% - Accent6 6 3 2 3 2" xfId="20974"/>
    <cellStyle name="20% - Accent6 6 3 2 3 2 2" xfId="20975"/>
    <cellStyle name="20% - Accent6 6 3 2 3 3" xfId="20976"/>
    <cellStyle name="20% - Accent6 6 3 2 4" xfId="20977"/>
    <cellStyle name="20% - Accent6 6 3 2 4 2" xfId="20978"/>
    <cellStyle name="20% - Accent6 6 3 2 4 2 2" xfId="20979"/>
    <cellStyle name="20% - Accent6 6 3 2 4 3" xfId="20980"/>
    <cellStyle name="20% - Accent6 6 3 2 5" xfId="20981"/>
    <cellStyle name="20% - Accent6 6 3 2 5 2" xfId="20982"/>
    <cellStyle name="20% - Accent6 6 3 2 6" xfId="20983"/>
    <cellStyle name="20% - Accent6 6 3 3" xfId="20984"/>
    <cellStyle name="20% - Accent6 6 3 3 2" xfId="20985"/>
    <cellStyle name="20% - Accent6 6 3 3 2 2" xfId="20986"/>
    <cellStyle name="20% - Accent6 6 3 3 2 2 2" xfId="20987"/>
    <cellStyle name="20% - Accent6 6 3 3 2 3" xfId="20988"/>
    <cellStyle name="20% - Accent6 6 3 3 3" xfId="20989"/>
    <cellStyle name="20% - Accent6 6 3 3 3 2" xfId="20990"/>
    <cellStyle name="20% - Accent6 6 3 3 3 2 2" xfId="20991"/>
    <cellStyle name="20% - Accent6 6 3 3 3 3" xfId="20992"/>
    <cellStyle name="20% - Accent6 6 3 3 4" xfId="20993"/>
    <cellStyle name="20% - Accent6 6 3 3 4 2" xfId="20994"/>
    <cellStyle name="20% - Accent6 6 3 3 5" xfId="20995"/>
    <cellStyle name="20% - Accent6 6 3 4" xfId="20996"/>
    <cellStyle name="20% - Accent6 6 3 4 2" xfId="20997"/>
    <cellStyle name="20% - Accent6 6 3 4 2 2" xfId="20998"/>
    <cellStyle name="20% - Accent6 6 3 4 3" xfId="20999"/>
    <cellStyle name="20% - Accent6 6 3 5" xfId="21000"/>
    <cellStyle name="20% - Accent6 6 3 5 2" xfId="21001"/>
    <cellStyle name="20% - Accent6 6 3 5 2 2" xfId="21002"/>
    <cellStyle name="20% - Accent6 6 3 5 3" xfId="21003"/>
    <cellStyle name="20% - Accent6 6 3 6" xfId="21004"/>
    <cellStyle name="20% - Accent6 6 3 6 2" xfId="21005"/>
    <cellStyle name="20% - Accent6 6 3 6 2 2" xfId="21006"/>
    <cellStyle name="20% - Accent6 6 3 6 3" xfId="21007"/>
    <cellStyle name="20% - Accent6 6 3 7" xfId="21008"/>
    <cellStyle name="20% - Accent6 6 3 7 2" xfId="21009"/>
    <cellStyle name="20% - Accent6 6 3 8" xfId="21010"/>
    <cellStyle name="20% - Accent6 6 4" xfId="21011"/>
    <cellStyle name="20% - Accent6 6 4 2" xfId="21012"/>
    <cellStyle name="20% - Accent6 6 4 2 2" xfId="21013"/>
    <cellStyle name="20% - Accent6 6 4 2 2 2" xfId="21014"/>
    <cellStyle name="20% - Accent6 6 4 2 2 2 2" xfId="21015"/>
    <cellStyle name="20% - Accent6 6 4 2 2 3" xfId="21016"/>
    <cellStyle name="20% - Accent6 6 4 2 3" xfId="21017"/>
    <cellStyle name="20% - Accent6 6 4 2 3 2" xfId="21018"/>
    <cellStyle name="20% - Accent6 6 4 2 3 2 2" xfId="21019"/>
    <cellStyle name="20% - Accent6 6 4 2 3 3" xfId="21020"/>
    <cellStyle name="20% - Accent6 6 4 2 4" xfId="21021"/>
    <cellStyle name="20% - Accent6 6 4 2 4 2" xfId="21022"/>
    <cellStyle name="20% - Accent6 6 4 2 5" xfId="21023"/>
    <cellStyle name="20% - Accent6 6 4 3" xfId="21024"/>
    <cellStyle name="20% - Accent6 6 4 3 2" xfId="21025"/>
    <cellStyle name="20% - Accent6 6 4 3 2 2" xfId="21026"/>
    <cellStyle name="20% - Accent6 6 4 3 3" xfId="21027"/>
    <cellStyle name="20% - Accent6 6 4 4" xfId="21028"/>
    <cellStyle name="20% - Accent6 6 4 4 2" xfId="21029"/>
    <cellStyle name="20% - Accent6 6 4 4 2 2" xfId="21030"/>
    <cellStyle name="20% - Accent6 6 4 4 3" xfId="21031"/>
    <cellStyle name="20% - Accent6 6 4 5" xfId="21032"/>
    <cellStyle name="20% - Accent6 6 4 5 2" xfId="21033"/>
    <cellStyle name="20% - Accent6 6 4 6" xfId="21034"/>
    <cellStyle name="20% - Accent6 6 5" xfId="21035"/>
    <cellStyle name="20% - Accent6 6 5 2" xfId="21036"/>
    <cellStyle name="20% - Accent6 6 5 2 2" xfId="21037"/>
    <cellStyle name="20% - Accent6 6 5 2 2 2" xfId="21038"/>
    <cellStyle name="20% - Accent6 6 5 2 3" xfId="21039"/>
    <cellStyle name="20% - Accent6 6 5 3" xfId="21040"/>
    <cellStyle name="20% - Accent6 6 5 3 2" xfId="21041"/>
    <cellStyle name="20% - Accent6 6 5 3 2 2" xfId="21042"/>
    <cellStyle name="20% - Accent6 6 5 3 3" xfId="21043"/>
    <cellStyle name="20% - Accent6 6 5 4" xfId="21044"/>
    <cellStyle name="20% - Accent6 6 5 4 2" xfId="21045"/>
    <cellStyle name="20% - Accent6 6 5 5" xfId="21046"/>
    <cellStyle name="20% - Accent6 6 6" xfId="21047"/>
    <cellStyle name="20% - Accent6 6 6 2" xfId="21048"/>
    <cellStyle name="20% - Accent6 6 6 2 2" xfId="21049"/>
    <cellStyle name="20% - Accent6 6 6 3" xfId="21050"/>
    <cellStyle name="20% - Accent6 6 7" xfId="21051"/>
    <cellStyle name="20% - Accent6 6 7 2" xfId="21052"/>
    <cellStyle name="20% - Accent6 6 7 2 2" xfId="21053"/>
    <cellStyle name="20% - Accent6 6 7 3" xfId="21054"/>
    <cellStyle name="20% - Accent6 6 8" xfId="21055"/>
    <cellStyle name="20% - Accent6 6 8 2" xfId="21056"/>
    <cellStyle name="20% - Accent6 6 8 2 2" xfId="21057"/>
    <cellStyle name="20% - Accent6 6 8 3" xfId="21058"/>
    <cellStyle name="20% - Accent6 6 9" xfId="21059"/>
    <cellStyle name="20% - Accent6 6 9 2" xfId="21060"/>
    <cellStyle name="20% - Accent6 60" xfId="21061"/>
    <cellStyle name="20% - Accent6 60 2" xfId="21062"/>
    <cellStyle name="20% - Accent6 60 2 2" xfId="21063"/>
    <cellStyle name="20% - Accent6 60 3" xfId="21064"/>
    <cellStyle name="20% - Accent6 60 3 2" xfId="21065"/>
    <cellStyle name="20% - Accent6 60 4" xfId="21066"/>
    <cellStyle name="20% - Accent6 61" xfId="21067"/>
    <cellStyle name="20% - Accent6 61 2" xfId="21068"/>
    <cellStyle name="20% - Accent6 61 2 2" xfId="21069"/>
    <cellStyle name="20% - Accent6 61 3" xfId="21070"/>
    <cellStyle name="20% - Accent6 61 3 2" xfId="21071"/>
    <cellStyle name="20% - Accent6 61 4" xfId="21072"/>
    <cellStyle name="20% - Accent6 62" xfId="21073"/>
    <cellStyle name="20% - Accent6 62 2" xfId="21074"/>
    <cellStyle name="20% - Accent6 62 2 2" xfId="21075"/>
    <cellStyle name="20% - Accent6 62 3" xfId="21076"/>
    <cellStyle name="20% - Accent6 62 3 2" xfId="21077"/>
    <cellStyle name="20% - Accent6 62 4" xfId="21078"/>
    <cellStyle name="20% - Accent6 63" xfId="21079"/>
    <cellStyle name="20% - Accent6 63 2" xfId="21080"/>
    <cellStyle name="20% - Accent6 63 2 2" xfId="21081"/>
    <cellStyle name="20% - Accent6 63 3" xfId="21082"/>
    <cellStyle name="20% - Accent6 63 3 2" xfId="21083"/>
    <cellStyle name="20% - Accent6 63 4" xfId="21084"/>
    <cellStyle name="20% - Accent6 64" xfId="21085"/>
    <cellStyle name="20% - Accent6 64 2" xfId="21086"/>
    <cellStyle name="20% - Accent6 64 2 2" xfId="21087"/>
    <cellStyle name="20% - Accent6 64 3" xfId="21088"/>
    <cellStyle name="20% - Accent6 64 3 2" xfId="21089"/>
    <cellStyle name="20% - Accent6 64 4" xfId="21090"/>
    <cellStyle name="20% - Accent6 65" xfId="21091"/>
    <cellStyle name="20% - Accent6 65 2" xfId="21092"/>
    <cellStyle name="20% - Accent6 65 2 2" xfId="21093"/>
    <cellStyle name="20% - Accent6 65 3" xfId="21094"/>
    <cellStyle name="20% - Accent6 65 3 2" xfId="21095"/>
    <cellStyle name="20% - Accent6 65 4" xfId="21096"/>
    <cellStyle name="20% - Accent6 66" xfId="21097"/>
    <cellStyle name="20% - Accent6 66 2" xfId="21098"/>
    <cellStyle name="20% - Accent6 66 2 2" xfId="21099"/>
    <cellStyle name="20% - Accent6 66 3" xfId="21100"/>
    <cellStyle name="20% - Accent6 66 3 2" xfId="21101"/>
    <cellStyle name="20% - Accent6 66 4" xfId="21102"/>
    <cellStyle name="20% - Accent6 67" xfId="21103"/>
    <cellStyle name="20% - Accent6 67 2" xfId="21104"/>
    <cellStyle name="20% - Accent6 67 2 2" xfId="21105"/>
    <cellStyle name="20% - Accent6 67 3" xfId="21106"/>
    <cellStyle name="20% - Accent6 67 3 2" xfId="21107"/>
    <cellStyle name="20% - Accent6 67 4" xfId="21108"/>
    <cellStyle name="20% - Accent6 68" xfId="21109"/>
    <cellStyle name="20% - Accent6 68 2" xfId="21110"/>
    <cellStyle name="20% - Accent6 68 2 2" xfId="21111"/>
    <cellStyle name="20% - Accent6 68 3" xfId="21112"/>
    <cellStyle name="20% - Accent6 68 3 2" xfId="21113"/>
    <cellStyle name="20% - Accent6 68 4" xfId="21114"/>
    <cellStyle name="20% - Accent6 69" xfId="21115"/>
    <cellStyle name="20% - Accent6 69 2" xfId="21116"/>
    <cellStyle name="20% - Accent6 69 2 2" xfId="21117"/>
    <cellStyle name="20% - Accent6 69 3" xfId="21118"/>
    <cellStyle name="20% - Accent6 69 3 2" xfId="21119"/>
    <cellStyle name="20% - Accent6 69 4" xfId="21120"/>
    <cellStyle name="20% - Accent6 7" xfId="21121"/>
    <cellStyle name="20% - Accent6 7 10" xfId="21122"/>
    <cellStyle name="20% - Accent6 7 10 2" xfId="21123"/>
    <cellStyle name="20% - Accent6 7 11" xfId="21124"/>
    <cellStyle name="20% - Accent6 7 2" xfId="21125"/>
    <cellStyle name="20% - Accent6 7 2 2" xfId="21126"/>
    <cellStyle name="20% - Accent6 7 2 2 2" xfId="21127"/>
    <cellStyle name="20% - Accent6 7 2 2 2 2" xfId="21128"/>
    <cellStyle name="20% - Accent6 7 2 2 2 2 2" xfId="21129"/>
    <cellStyle name="20% - Accent6 7 2 2 2 2 2 2" xfId="21130"/>
    <cellStyle name="20% - Accent6 7 2 2 2 2 2 2 2" xfId="21131"/>
    <cellStyle name="20% - Accent6 7 2 2 2 2 2 3" xfId="21132"/>
    <cellStyle name="20% - Accent6 7 2 2 2 2 3" xfId="21133"/>
    <cellStyle name="20% - Accent6 7 2 2 2 2 3 2" xfId="21134"/>
    <cellStyle name="20% - Accent6 7 2 2 2 2 3 2 2" xfId="21135"/>
    <cellStyle name="20% - Accent6 7 2 2 2 2 3 3" xfId="21136"/>
    <cellStyle name="20% - Accent6 7 2 2 2 2 4" xfId="21137"/>
    <cellStyle name="20% - Accent6 7 2 2 2 2 4 2" xfId="21138"/>
    <cellStyle name="20% - Accent6 7 2 2 2 2 5" xfId="21139"/>
    <cellStyle name="20% - Accent6 7 2 2 2 3" xfId="21140"/>
    <cellStyle name="20% - Accent6 7 2 2 2 3 2" xfId="21141"/>
    <cellStyle name="20% - Accent6 7 2 2 2 3 2 2" xfId="21142"/>
    <cellStyle name="20% - Accent6 7 2 2 2 3 3" xfId="21143"/>
    <cellStyle name="20% - Accent6 7 2 2 2 4" xfId="21144"/>
    <cellStyle name="20% - Accent6 7 2 2 2 4 2" xfId="21145"/>
    <cellStyle name="20% - Accent6 7 2 2 2 4 2 2" xfId="21146"/>
    <cellStyle name="20% - Accent6 7 2 2 2 4 3" xfId="21147"/>
    <cellStyle name="20% - Accent6 7 2 2 2 5" xfId="21148"/>
    <cellStyle name="20% - Accent6 7 2 2 2 5 2" xfId="21149"/>
    <cellStyle name="20% - Accent6 7 2 2 2 6" xfId="21150"/>
    <cellStyle name="20% - Accent6 7 2 2 3" xfId="21151"/>
    <cellStyle name="20% - Accent6 7 2 2 3 2" xfId="21152"/>
    <cellStyle name="20% - Accent6 7 2 2 3 2 2" xfId="21153"/>
    <cellStyle name="20% - Accent6 7 2 2 3 2 2 2" xfId="21154"/>
    <cellStyle name="20% - Accent6 7 2 2 3 2 3" xfId="21155"/>
    <cellStyle name="20% - Accent6 7 2 2 3 3" xfId="21156"/>
    <cellStyle name="20% - Accent6 7 2 2 3 3 2" xfId="21157"/>
    <cellStyle name="20% - Accent6 7 2 2 3 3 2 2" xfId="21158"/>
    <cellStyle name="20% - Accent6 7 2 2 3 3 3" xfId="21159"/>
    <cellStyle name="20% - Accent6 7 2 2 3 4" xfId="21160"/>
    <cellStyle name="20% - Accent6 7 2 2 3 4 2" xfId="21161"/>
    <cellStyle name="20% - Accent6 7 2 2 3 5" xfId="21162"/>
    <cellStyle name="20% - Accent6 7 2 2 4" xfId="21163"/>
    <cellStyle name="20% - Accent6 7 2 2 4 2" xfId="21164"/>
    <cellStyle name="20% - Accent6 7 2 2 4 2 2" xfId="21165"/>
    <cellStyle name="20% - Accent6 7 2 2 4 3" xfId="21166"/>
    <cellStyle name="20% - Accent6 7 2 2 5" xfId="21167"/>
    <cellStyle name="20% - Accent6 7 2 2 5 2" xfId="21168"/>
    <cellStyle name="20% - Accent6 7 2 2 5 2 2" xfId="21169"/>
    <cellStyle name="20% - Accent6 7 2 2 5 3" xfId="21170"/>
    <cellStyle name="20% - Accent6 7 2 2 6" xfId="21171"/>
    <cellStyle name="20% - Accent6 7 2 2 6 2" xfId="21172"/>
    <cellStyle name="20% - Accent6 7 2 2 6 2 2" xfId="21173"/>
    <cellStyle name="20% - Accent6 7 2 2 6 3" xfId="21174"/>
    <cellStyle name="20% - Accent6 7 2 2 7" xfId="21175"/>
    <cellStyle name="20% - Accent6 7 2 2 7 2" xfId="21176"/>
    <cellStyle name="20% - Accent6 7 2 2 8" xfId="21177"/>
    <cellStyle name="20% - Accent6 7 2 3" xfId="21178"/>
    <cellStyle name="20% - Accent6 7 2 3 2" xfId="21179"/>
    <cellStyle name="20% - Accent6 7 2 3 2 2" xfId="21180"/>
    <cellStyle name="20% - Accent6 7 2 3 2 2 2" xfId="21181"/>
    <cellStyle name="20% - Accent6 7 2 3 2 2 2 2" xfId="21182"/>
    <cellStyle name="20% - Accent6 7 2 3 2 2 3" xfId="21183"/>
    <cellStyle name="20% - Accent6 7 2 3 2 3" xfId="21184"/>
    <cellStyle name="20% - Accent6 7 2 3 2 3 2" xfId="21185"/>
    <cellStyle name="20% - Accent6 7 2 3 2 3 2 2" xfId="21186"/>
    <cellStyle name="20% - Accent6 7 2 3 2 3 3" xfId="21187"/>
    <cellStyle name="20% - Accent6 7 2 3 2 4" xfId="21188"/>
    <cellStyle name="20% - Accent6 7 2 3 2 4 2" xfId="21189"/>
    <cellStyle name="20% - Accent6 7 2 3 2 5" xfId="21190"/>
    <cellStyle name="20% - Accent6 7 2 3 3" xfId="21191"/>
    <cellStyle name="20% - Accent6 7 2 3 3 2" xfId="21192"/>
    <cellStyle name="20% - Accent6 7 2 3 3 2 2" xfId="21193"/>
    <cellStyle name="20% - Accent6 7 2 3 3 3" xfId="21194"/>
    <cellStyle name="20% - Accent6 7 2 3 4" xfId="21195"/>
    <cellStyle name="20% - Accent6 7 2 3 4 2" xfId="21196"/>
    <cellStyle name="20% - Accent6 7 2 3 4 2 2" xfId="21197"/>
    <cellStyle name="20% - Accent6 7 2 3 4 3" xfId="21198"/>
    <cellStyle name="20% - Accent6 7 2 3 5" xfId="21199"/>
    <cellStyle name="20% - Accent6 7 2 3 5 2" xfId="21200"/>
    <cellStyle name="20% - Accent6 7 2 3 6" xfId="21201"/>
    <cellStyle name="20% - Accent6 7 2 4" xfId="21202"/>
    <cellStyle name="20% - Accent6 7 2 4 2" xfId="21203"/>
    <cellStyle name="20% - Accent6 7 2 4 2 2" xfId="21204"/>
    <cellStyle name="20% - Accent6 7 2 4 2 2 2" xfId="21205"/>
    <cellStyle name="20% - Accent6 7 2 4 2 3" xfId="21206"/>
    <cellStyle name="20% - Accent6 7 2 4 3" xfId="21207"/>
    <cellStyle name="20% - Accent6 7 2 4 3 2" xfId="21208"/>
    <cellStyle name="20% - Accent6 7 2 4 3 2 2" xfId="21209"/>
    <cellStyle name="20% - Accent6 7 2 4 3 3" xfId="21210"/>
    <cellStyle name="20% - Accent6 7 2 4 4" xfId="21211"/>
    <cellStyle name="20% - Accent6 7 2 4 4 2" xfId="21212"/>
    <cellStyle name="20% - Accent6 7 2 4 5" xfId="21213"/>
    <cellStyle name="20% - Accent6 7 2 5" xfId="21214"/>
    <cellStyle name="20% - Accent6 7 2 5 2" xfId="21215"/>
    <cellStyle name="20% - Accent6 7 2 5 2 2" xfId="21216"/>
    <cellStyle name="20% - Accent6 7 2 5 3" xfId="21217"/>
    <cellStyle name="20% - Accent6 7 2 6" xfId="21218"/>
    <cellStyle name="20% - Accent6 7 2 6 2" xfId="21219"/>
    <cellStyle name="20% - Accent6 7 2 6 2 2" xfId="21220"/>
    <cellStyle name="20% - Accent6 7 2 6 3" xfId="21221"/>
    <cellStyle name="20% - Accent6 7 2 7" xfId="21222"/>
    <cellStyle name="20% - Accent6 7 2 7 2" xfId="21223"/>
    <cellStyle name="20% - Accent6 7 2 7 2 2" xfId="21224"/>
    <cellStyle name="20% - Accent6 7 2 7 3" xfId="21225"/>
    <cellStyle name="20% - Accent6 7 2 8" xfId="21226"/>
    <cellStyle name="20% - Accent6 7 2 8 2" xfId="21227"/>
    <cellStyle name="20% - Accent6 7 2 9" xfId="21228"/>
    <cellStyle name="20% - Accent6 7 3" xfId="21229"/>
    <cellStyle name="20% - Accent6 7 3 2" xfId="21230"/>
    <cellStyle name="20% - Accent6 7 3 2 2" xfId="21231"/>
    <cellStyle name="20% - Accent6 7 3 2 2 2" xfId="21232"/>
    <cellStyle name="20% - Accent6 7 3 2 2 2 2" xfId="21233"/>
    <cellStyle name="20% - Accent6 7 3 2 2 2 2 2" xfId="21234"/>
    <cellStyle name="20% - Accent6 7 3 2 2 2 3" xfId="21235"/>
    <cellStyle name="20% - Accent6 7 3 2 2 3" xfId="21236"/>
    <cellStyle name="20% - Accent6 7 3 2 2 3 2" xfId="21237"/>
    <cellStyle name="20% - Accent6 7 3 2 2 3 2 2" xfId="21238"/>
    <cellStyle name="20% - Accent6 7 3 2 2 3 3" xfId="21239"/>
    <cellStyle name="20% - Accent6 7 3 2 2 4" xfId="21240"/>
    <cellStyle name="20% - Accent6 7 3 2 2 4 2" xfId="21241"/>
    <cellStyle name="20% - Accent6 7 3 2 2 5" xfId="21242"/>
    <cellStyle name="20% - Accent6 7 3 2 3" xfId="21243"/>
    <cellStyle name="20% - Accent6 7 3 2 3 2" xfId="21244"/>
    <cellStyle name="20% - Accent6 7 3 2 3 2 2" xfId="21245"/>
    <cellStyle name="20% - Accent6 7 3 2 3 3" xfId="21246"/>
    <cellStyle name="20% - Accent6 7 3 2 4" xfId="21247"/>
    <cellStyle name="20% - Accent6 7 3 2 4 2" xfId="21248"/>
    <cellStyle name="20% - Accent6 7 3 2 4 2 2" xfId="21249"/>
    <cellStyle name="20% - Accent6 7 3 2 4 3" xfId="21250"/>
    <cellStyle name="20% - Accent6 7 3 2 5" xfId="21251"/>
    <cellStyle name="20% - Accent6 7 3 2 5 2" xfId="21252"/>
    <cellStyle name="20% - Accent6 7 3 2 6" xfId="21253"/>
    <cellStyle name="20% - Accent6 7 3 3" xfId="21254"/>
    <cellStyle name="20% - Accent6 7 3 3 2" xfId="21255"/>
    <cellStyle name="20% - Accent6 7 3 3 2 2" xfId="21256"/>
    <cellStyle name="20% - Accent6 7 3 3 2 2 2" xfId="21257"/>
    <cellStyle name="20% - Accent6 7 3 3 2 3" xfId="21258"/>
    <cellStyle name="20% - Accent6 7 3 3 3" xfId="21259"/>
    <cellStyle name="20% - Accent6 7 3 3 3 2" xfId="21260"/>
    <cellStyle name="20% - Accent6 7 3 3 3 2 2" xfId="21261"/>
    <cellStyle name="20% - Accent6 7 3 3 3 3" xfId="21262"/>
    <cellStyle name="20% - Accent6 7 3 3 4" xfId="21263"/>
    <cellStyle name="20% - Accent6 7 3 3 4 2" xfId="21264"/>
    <cellStyle name="20% - Accent6 7 3 3 5" xfId="21265"/>
    <cellStyle name="20% - Accent6 7 3 4" xfId="21266"/>
    <cellStyle name="20% - Accent6 7 3 4 2" xfId="21267"/>
    <cellStyle name="20% - Accent6 7 3 4 2 2" xfId="21268"/>
    <cellStyle name="20% - Accent6 7 3 4 3" xfId="21269"/>
    <cellStyle name="20% - Accent6 7 3 5" xfId="21270"/>
    <cellStyle name="20% - Accent6 7 3 5 2" xfId="21271"/>
    <cellStyle name="20% - Accent6 7 3 5 2 2" xfId="21272"/>
    <cellStyle name="20% - Accent6 7 3 5 3" xfId="21273"/>
    <cellStyle name="20% - Accent6 7 3 6" xfId="21274"/>
    <cellStyle name="20% - Accent6 7 3 6 2" xfId="21275"/>
    <cellStyle name="20% - Accent6 7 3 6 2 2" xfId="21276"/>
    <cellStyle name="20% - Accent6 7 3 6 3" xfId="21277"/>
    <cellStyle name="20% - Accent6 7 3 7" xfId="21278"/>
    <cellStyle name="20% - Accent6 7 3 7 2" xfId="21279"/>
    <cellStyle name="20% - Accent6 7 3 8" xfId="21280"/>
    <cellStyle name="20% - Accent6 7 4" xfId="21281"/>
    <cellStyle name="20% - Accent6 7 4 2" xfId="21282"/>
    <cellStyle name="20% - Accent6 7 4 2 2" xfId="21283"/>
    <cellStyle name="20% - Accent6 7 4 2 2 2" xfId="21284"/>
    <cellStyle name="20% - Accent6 7 4 2 2 2 2" xfId="21285"/>
    <cellStyle name="20% - Accent6 7 4 2 2 3" xfId="21286"/>
    <cellStyle name="20% - Accent6 7 4 2 3" xfId="21287"/>
    <cellStyle name="20% - Accent6 7 4 2 3 2" xfId="21288"/>
    <cellStyle name="20% - Accent6 7 4 2 3 2 2" xfId="21289"/>
    <cellStyle name="20% - Accent6 7 4 2 3 3" xfId="21290"/>
    <cellStyle name="20% - Accent6 7 4 2 4" xfId="21291"/>
    <cellStyle name="20% - Accent6 7 4 2 4 2" xfId="21292"/>
    <cellStyle name="20% - Accent6 7 4 2 5" xfId="21293"/>
    <cellStyle name="20% - Accent6 7 4 3" xfId="21294"/>
    <cellStyle name="20% - Accent6 7 4 3 2" xfId="21295"/>
    <cellStyle name="20% - Accent6 7 4 3 2 2" xfId="21296"/>
    <cellStyle name="20% - Accent6 7 4 3 3" xfId="21297"/>
    <cellStyle name="20% - Accent6 7 4 4" xfId="21298"/>
    <cellStyle name="20% - Accent6 7 4 4 2" xfId="21299"/>
    <cellStyle name="20% - Accent6 7 4 4 2 2" xfId="21300"/>
    <cellStyle name="20% - Accent6 7 4 4 3" xfId="21301"/>
    <cellStyle name="20% - Accent6 7 4 5" xfId="21302"/>
    <cellStyle name="20% - Accent6 7 4 5 2" xfId="21303"/>
    <cellStyle name="20% - Accent6 7 4 6" xfId="21304"/>
    <cellStyle name="20% - Accent6 7 5" xfId="21305"/>
    <cellStyle name="20% - Accent6 7 5 2" xfId="21306"/>
    <cellStyle name="20% - Accent6 7 5 2 2" xfId="21307"/>
    <cellStyle name="20% - Accent6 7 5 2 2 2" xfId="21308"/>
    <cellStyle name="20% - Accent6 7 5 2 3" xfId="21309"/>
    <cellStyle name="20% - Accent6 7 5 3" xfId="21310"/>
    <cellStyle name="20% - Accent6 7 5 3 2" xfId="21311"/>
    <cellStyle name="20% - Accent6 7 5 3 2 2" xfId="21312"/>
    <cellStyle name="20% - Accent6 7 5 3 3" xfId="21313"/>
    <cellStyle name="20% - Accent6 7 5 4" xfId="21314"/>
    <cellStyle name="20% - Accent6 7 5 4 2" xfId="21315"/>
    <cellStyle name="20% - Accent6 7 5 5" xfId="21316"/>
    <cellStyle name="20% - Accent6 7 6" xfId="21317"/>
    <cellStyle name="20% - Accent6 7 6 2" xfId="21318"/>
    <cellStyle name="20% - Accent6 7 6 2 2" xfId="21319"/>
    <cellStyle name="20% - Accent6 7 6 3" xfId="21320"/>
    <cellStyle name="20% - Accent6 7 7" xfId="21321"/>
    <cellStyle name="20% - Accent6 7 7 2" xfId="21322"/>
    <cellStyle name="20% - Accent6 7 7 2 2" xfId="21323"/>
    <cellStyle name="20% - Accent6 7 7 3" xfId="21324"/>
    <cellStyle name="20% - Accent6 7 8" xfId="21325"/>
    <cellStyle name="20% - Accent6 7 8 2" xfId="21326"/>
    <cellStyle name="20% - Accent6 7 8 2 2" xfId="21327"/>
    <cellStyle name="20% - Accent6 7 8 3" xfId="21328"/>
    <cellStyle name="20% - Accent6 7 9" xfId="21329"/>
    <cellStyle name="20% - Accent6 7 9 2" xfId="21330"/>
    <cellStyle name="20% - Accent6 70" xfId="21331"/>
    <cellStyle name="20% - Accent6 70 2" xfId="21332"/>
    <cellStyle name="20% - Accent6 70 2 2" xfId="21333"/>
    <cellStyle name="20% - Accent6 70 3" xfId="21334"/>
    <cellStyle name="20% - Accent6 70 3 2" xfId="21335"/>
    <cellStyle name="20% - Accent6 70 4" xfId="21336"/>
    <cellStyle name="20% - Accent6 71" xfId="21337"/>
    <cellStyle name="20% - Accent6 71 2" xfId="21338"/>
    <cellStyle name="20% - Accent6 71 2 2" xfId="21339"/>
    <cellStyle name="20% - Accent6 71 3" xfId="21340"/>
    <cellStyle name="20% - Accent6 71 3 2" xfId="21341"/>
    <cellStyle name="20% - Accent6 71 4" xfId="21342"/>
    <cellStyle name="20% - Accent6 72" xfId="21343"/>
    <cellStyle name="20% - Accent6 72 2" xfId="21344"/>
    <cellStyle name="20% - Accent6 72 2 2" xfId="21345"/>
    <cellStyle name="20% - Accent6 72 3" xfId="21346"/>
    <cellStyle name="20% - Accent6 72 3 2" xfId="21347"/>
    <cellStyle name="20% - Accent6 72 4" xfId="21348"/>
    <cellStyle name="20% - Accent6 73" xfId="21349"/>
    <cellStyle name="20% - Accent6 73 2" xfId="21350"/>
    <cellStyle name="20% - Accent6 73 2 2" xfId="21351"/>
    <cellStyle name="20% - Accent6 73 3" xfId="21352"/>
    <cellStyle name="20% - Accent6 73 3 2" xfId="21353"/>
    <cellStyle name="20% - Accent6 73 4" xfId="21354"/>
    <cellStyle name="20% - Accent6 74" xfId="21355"/>
    <cellStyle name="20% - Accent6 74 2" xfId="21356"/>
    <cellStyle name="20% - Accent6 74 2 2" xfId="21357"/>
    <cellStyle name="20% - Accent6 74 3" xfId="21358"/>
    <cellStyle name="20% - Accent6 74 3 2" xfId="21359"/>
    <cellStyle name="20% - Accent6 74 4" xfId="21360"/>
    <cellStyle name="20% - Accent6 75" xfId="21361"/>
    <cellStyle name="20% - Accent6 75 2" xfId="21362"/>
    <cellStyle name="20% - Accent6 75 2 2" xfId="21363"/>
    <cellStyle name="20% - Accent6 75 3" xfId="21364"/>
    <cellStyle name="20% - Accent6 75 3 2" xfId="21365"/>
    <cellStyle name="20% - Accent6 75 4" xfId="21366"/>
    <cellStyle name="20% - Accent6 76" xfId="21367"/>
    <cellStyle name="20% - Accent6 76 2" xfId="21368"/>
    <cellStyle name="20% - Accent6 76 2 2" xfId="21369"/>
    <cellStyle name="20% - Accent6 76 3" xfId="21370"/>
    <cellStyle name="20% - Accent6 76 3 2" xfId="21371"/>
    <cellStyle name="20% - Accent6 76 4" xfId="21372"/>
    <cellStyle name="20% - Accent6 77" xfId="21373"/>
    <cellStyle name="20% - Accent6 77 2" xfId="21374"/>
    <cellStyle name="20% - Accent6 77 2 2" xfId="21375"/>
    <cellStyle name="20% - Accent6 77 3" xfId="21376"/>
    <cellStyle name="20% - Accent6 77 3 2" xfId="21377"/>
    <cellStyle name="20% - Accent6 77 4" xfId="21378"/>
    <cellStyle name="20% - Accent6 78" xfId="21379"/>
    <cellStyle name="20% - Accent6 78 2" xfId="21380"/>
    <cellStyle name="20% - Accent6 78 2 2" xfId="21381"/>
    <cellStyle name="20% - Accent6 78 3" xfId="21382"/>
    <cellStyle name="20% - Accent6 78 3 2" xfId="21383"/>
    <cellStyle name="20% - Accent6 78 4" xfId="21384"/>
    <cellStyle name="20% - Accent6 79" xfId="21385"/>
    <cellStyle name="20% - Accent6 79 2" xfId="21386"/>
    <cellStyle name="20% - Accent6 79 2 2" xfId="21387"/>
    <cellStyle name="20% - Accent6 79 3" xfId="21388"/>
    <cellStyle name="20% - Accent6 79 3 2" xfId="21389"/>
    <cellStyle name="20% - Accent6 79 4" xfId="21390"/>
    <cellStyle name="20% - Accent6 8" xfId="21391"/>
    <cellStyle name="20% - Accent6 8 10" xfId="21392"/>
    <cellStyle name="20% - Accent6 8 10 2" xfId="21393"/>
    <cellStyle name="20% - Accent6 8 11" xfId="21394"/>
    <cellStyle name="20% - Accent6 8 2" xfId="21395"/>
    <cellStyle name="20% - Accent6 8 2 2" xfId="21396"/>
    <cellStyle name="20% - Accent6 8 2 2 2" xfId="21397"/>
    <cellStyle name="20% - Accent6 8 2 2 2 2" xfId="21398"/>
    <cellStyle name="20% - Accent6 8 2 2 2 2 2" xfId="21399"/>
    <cellStyle name="20% - Accent6 8 2 2 2 2 2 2" xfId="21400"/>
    <cellStyle name="20% - Accent6 8 2 2 2 2 2 2 2" xfId="21401"/>
    <cellStyle name="20% - Accent6 8 2 2 2 2 2 3" xfId="21402"/>
    <cellStyle name="20% - Accent6 8 2 2 2 2 3" xfId="21403"/>
    <cellStyle name="20% - Accent6 8 2 2 2 2 3 2" xfId="21404"/>
    <cellStyle name="20% - Accent6 8 2 2 2 2 3 2 2" xfId="21405"/>
    <cellStyle name="20% - Accent6 8 2 2 2 2 3 3" xfId="21406"/>
    <cellStyle name="20% - Accent6 8 2 2 2 2 4" xfId="21407"/>
    <cellStyle name="20% - Accent6 8 2 2 2 2 4 2" xfId="21408"/>
    <cellStyle name="20% - Accent6 8 2 2 2 2 5" xfId="21409"/>
    <cellStyle name="20% - Accent6 8 2 2 2 3" xfId="21410"/>
    <cellStyle name="20% - Accent6 8 2 2 2 3 2" xfId="21411"/>
    <cellStyle name="20% - Accent6 8 2 2 2 3 2 2" xfId="21412"/>
    <cellStyle name="20% - Accent6 8 2 2 2 3 3" xfId="21413"/>
    <cellStyle name="20% - Accent6 8 2 2 2 4" xfId="21414"/>
    <cellStyle name="20% - Accent6 8 2 2 2 4 2" xfId="21415"/>
    <cellStyle name="20% - Accent6 8 2 2 2 4 2 2" xfId="21416"/>
    <cellStyle name="20% - Accent6 8 2 2 2 4 3" xfId="21417"/>
    <cellStyle name="20% - Accent6 8 2 2 2 5" xfId="21418"/>
    <cellStyle name="20% - Accent6 8 2 2 2 5 2" xfId="21419"/>
    <cellStyle name="20% - Accent6 8 2 2 2 6" xfId="21420"/>
    <cellStyle name="20% - Accent6 8 2 2 3" xfId="21421"/>
    <cellStyle name="20% - Accent6 8 2 2 3 2" xfId="21422"/>
    <cellStyle name="20% - Accent6 8 2 2 3 2 2" xfId="21423"/>
    <cellStyle name="20% - Accent6 8 2 2 3 2 2 2" xfId="21424"/>
    <cellStyle name="20% - Accent6 8 2 2 3 2 3" xfId="21425"/>
    <cellStyle name="20% - Accent6 8 2 2 3 3" xfId="21426"/>
    <cellStyle name="20% - Accent6 8 2 2 3 3 2" xfId="21427"/>
    <cellStyle name="20% - Accent6 8 2 2 3 3 2 2" xfId="21428"/>
    <cellStyle name="20% - Accent6 8 2 2 3 3 3" xfId="21429"/>
    <cellStyle name="20% - Accent6 8 2 2 3 4" xfId="21430"/>
    <cellStyle name="20% - Accent6 8 2 2 3 4 2" xfId="21431"/>
    <cellStyle name="20% - Accent6 8 2 2 3 5" xfId="21432"/>
    <cellStyle name="20% - Accent6 8 2 2 4" xfId="21433"/>
    <cellStyle name="20% - Accent6 8 2 2 4 2" xfId="21434"/>
    <cellStyle name="20% - Accent6 8 2 2 4 2 2" xfId="21435"/>
    <cellStyle name="20% - Accent6 8 2 2 4 3" xfId="21436"/>
    <cellStyle name="20% - Accent6 8 2 2 5" xfId="21437"/>
    <cellStyle name="20% - Accent6 8 2 2 5 2" xfId="21438"/>
    <cellStyle name="20% - Accent6 8 2 2 5 2 2" xfId="21439"/>
    <cellStyle name="20% - Accent6 8 2 2 5 3" xfId="21440"/>
    <cellStyle name="20% - Accent6 8 2 2 6" xfId="21441"/>
    <cellStyle name="20% - Accent6 8 2 2 6 2" xfId="21442"/>
    <cellStyle name="20% - Accent6 8 2 2 6 2 2" xfId="21443"/>
    <cellStyle name="20% - Accent6 8 2 2 6 3" xfId="21444"/>
    <cellStyle name="20% - Accent6 8 2 2 7" xfId="21445"/>
    <cellStyle name="20% - Accent6 8 2 2 7 2" xfId="21446"/>
    <cellStyle name="20% - Accent6 8 2 2 8" xfId="21447"/>
    <cellStyle name="20% - Accent6 8 2 3" xfId="21448"/>
    <cellStyle name="20% - Accent6 8 2 3 2" xfId="21449"/>
    <cellStyle name="20% - Accent6 8 2 3 2 2" xfId="21450"/>
    <cellStyle name="20% - Accent6 8 2 3 2 2 2" xfId="21451"/>
    <cellStyle name="20% - Accent6 8 2 3 2 2 2 2" xfId="21452"/>
    <cellStyle name="20% - Accent6 8 2 3 2 2 3" xfId="21453"/>
    <cellStyle name="20% - Accent6 8 2 3 2 3" xfId="21454"/>
    <cellStyle name="20% - Accent6 8 2 3 2 3 2" xfId="21455"/>
    <cellStyle name="20% - Accent6 8 2 3 2 3 2 2" xfId="21456"/>
    <cellStyle name="20% - Accent6 8 2 3 2 3 3" xfId="21457"/>
    <cellStyle name="20% - Accent6 8 2 3 2 4" xfId="21458"/>
    <cellStyle name="20% - Accent6 8 2 3 2 4 2" xfId="21459"/>
    <cellStyle name="20% - Accent6 8 2 3 2 5" xfId="21460"/>
    <cellStyle name="20% - Accent6 8 2 3 3" xfId="21461"/>
    <cellStyle name="20% - Accent6 8 2 3 3 2" xfId="21462"/>
    <cellStyle name="20% - Accent6 8 2 3 3 2 2" xfId="21463"/>
    <cellStyle name="20% - Accent6 8 2 3 3 3" xfId="21464"/>
    <cellStyle name="20% - Accent6 8 2 3 4" xfId="21465"/>
    <cellStyle name="20% - Accent6 8 2 3 4 2" xfId="21466"/>
    <cellStyle name="20% - Accent6 8 2 3 4 2 2" xfId="21467"/>
    <cellStyle name="20% - Accent6 8 2 3 4 3" xfId="21468"/>
    <cellStyle name="20% - Accent6 8 2 3 5" xfId="21469"/>
    <cellStyle name="20% - Accent6 8 2 3 5 2" xfId="21470"/>
    <cellStyle name="20% - Accent6 8 2 3 6" xfId="21471"/>
    <cellStyle name="20% - Accent6 8 2 4" xfId="21472"/>
    <cellStyle name="20% - Accent6 8 2 4 2" xfId="21473"/>
    <cellStyle name="20% - Accent6 8 2 4 2 2" xfId="21474"/>
    <cellStyle name="20% - Accent6 8 2 4 2 2 2" xfId="21475"/>
    <cellStyle name="20% - Accent6 8 2 4 2 3" xfId="21476"/>
    <cellStyle name="20% - Accent6 8 2 4 3" xfId="21477"/>
    <cellStyle name="20% - Accent6 8 2 4 3 2" xfId="21478"/>
    <cellStyle name="20% - Accent6 8 2 4 3 2 2" xfId="21479"/>
    <cellStyle name="20% - Accent6 8 2 4 3 3" xfId="21480"/>
    <cellStyle name="20% - Accent6 8 2 4 4" xfId="21481"/>
    <cellStyle name="20% - Accent6 8 2 4 4 2" xfId="21482"/>
    <cellStyle name="20% - Accent6 8 2 4 5" xfId="21483"/>
    <cellStyle name="20% - Accent6 8 2 5" xfId="21484"/>
    <cellStyle name="20% - Accent6 8 2 5 2" xfId="21485"/>
    <cellStyle name="20% - Accent6 8 2 5 2 2" xfId="21486"/>
    <cellStyle name="20% - Accent6 8 2 5 3" xfId="21487"/>
    <cellStyle name="20% - Accent6 8 2 6" xfId="21488"/>
    <cellStyle name="20% - Accent6 8 2 6 2" xfId="21489"/>
    <cellStyle name="20% - Accent6 8 2 6 2 2" xfId="21490"/>
    <cellStyle name="20% - Accent6 8 2 6 3" xfId="21491"/>
    <cellStyle name="20% - Accent6 8 2 7" xfId="21492"/>
    <cellStyle name="20% - Accent6 8 2 7 2" xfId="21493"/>
    <cellStyle name="20% - Accent6 8 2 7 2 2" xfId="21494"/>
    <cellStyle name="20% - Accent6 8 2 7 3" xfId="21495"/>
    <cellStyle name="20% - Accent6 8 2 8" xfId="21496"/>
    <cellStyle name="20% - Accent6 8 2 8 2" xfId="21497"/>
    <cellStyle name="20% - Accent6 8 2 9" xfId="21498"/>
    <cellStyle name="20% - Accent6 8 3" xfId="21499"/>
    <cellStyle name="20% - Accent6 8 3 2" xfId="21500"/>
    <cellStyle name="20% - Accent6 8 3 2 2" xfId="21501"/>
    <cellStyle name="20% - Accent6 8 3 2 2 2" xfId="21502"/>
    <cellStyle name="20% - Accent6 8 3 2 2 2 2" xfId="21503"/>
    <cellStyle name="20% - Accent6 8 3 2 2 2 2 2" xfId="21504"/>
    <cellStyle name="20% - Accent6 8 3 2 2 2 3" xfId="21505"/>
    <cellStyle name="20% - Accent6 8 3 2 2 3" xfId="21506"/>
    <cellStyle name="20% - Accent6 8 3 2 2 3 2" xfId="21507"/>
    <cellStyle name="20% - Accent6 8 3 2 2 3 2 2" xfId="21508"/>
    <cellStyle name="20% - Accent6 8 3 2 2 3 3" xfId="21509"/>
    <cellStyle name="20% - Accent6 8 3 2 2 4" xfId="21510"/>
    <cellStyle name="20% - Accent6 8 3 2 2 4 2" xfId="21511"/>
    <cellStyle name="20% - Accent6 8 3 2 2 5" xfId="21512"/>
    <cellStyle name="20% - Accent6 8 3 2 3" xfId="21513"/>
    <cellStyle name="20% - Accent6 8 3 2 3 2" xfId="21514"/>
    <cellStyle name="20% - Accent6 8 3 2 3 2 2" xfId="21515"/>
    <cellStyle name="20% - Accent6 8 3 2 3 3" xfId="21516"/>
    <cellStyle name="20% - Accent6 8 3 2 4" xfId="21517"/>
    <cellStyle name="20% - Accent6 8 3 2 4 2" xfId="21518"/>
    <cellStyle name="20% - Accent6 8 3 2 4 2 2" xfId="21519"/>
    <cellStyle name="20% - Accent6 8 3 2 4 3" xfId="21520"/>
    <cellStyle name="20% - Accent6 8 3 2 5" xfId="21521"/>
    <cellStyle name="20% - Accent6 8 3 2 5 2" xfId="21522"/>
    <cellStyle name="20% - Accent6 8 3 2 6" xfId="21523"/>
    <cellStyle name="20% - Accent6 8 3 3" xfId="21524"/>
    <cellStyle name="20% - Accent6 8 3 3 2" xfId="21525"/>
    <cellStyle name="20% - Accent6 8 3 3 2 2" xfId="21526"/>
    <cellStyle name="20% - Accent6 8 3 3 2 2 2" xfId="21527"/>
    <cellStyle name="20% - Accent6 8 3 3 2 3" xfId="21528"/>
    <cellStyle name="20% - Accent6 8 3 3 3" xfId="21529"/>
    <cellStyle name="20% - Accent6 8 3 3 3 2" xfId="21530"/>
    <cellStyle name="20% - Accent6 8 3 3 3 2 2" xfId="21531"/>
    <cellStyle name="20% - Accent6 8 3 3 3 3" xfId="21532"/>
    <cellStyle name="20% - Accent6 8 3 3 4" xfId="21533"/>
    <cellStyle name="20% - Accent6 8 3 3 4 2" xfId="21534"/>
    <cellStyle name="20% - Accent6 8 3 3 5" xfId="21535"/>
    <cellStyle name="20% - Accent6 8 3 4" xfId="21536"/>
    <cellStyle name="20% - Accent6 8 3 4 2" xfId="21537"/>
    <cellStyle name="20% - Accent6 8 3 4 2 2" xfId="21538"/>
    <cellStyle name="20% - Accent6 8 3 4 3" xfId="21539"/>
    <cellStyle name="20% - Accent6 8 3 5" xfId="21540"/>
    <cellStyle name="20% - Accent6 8 3 5 2" xfId="21541"/>
    <cellStyle name="20% - Accent6 8 3 5 2 2" xfId="21542"/>
    <cellStyle name="20% - Accent6 8 3 5 3" xfId="21543"/>
    <cellStyle name="20% - Accent6 8 3 6" xfId="21544"/>
    <cellStyle name="20% - Accent6 8 3 6 2" xfId="21545"/>
    <cellStyle name="20% - Accent6 8 3 6 2 2" xfId="21546"/>
    <cellStyle name="20% - Accent6 8 3 6 3" xfId="21547"/>
    <cellStyle name="20% - Accent6 8 3 7" xfId="21548"/>
    <cellStyle name="20% - Accent6 8 3 7 2" xfId="21549"/>
    <cellStyle name="20% - Accent6 8 3 8" xfId="21550"/>
    <cellStyle name="20% - Accent6 8 4" xfId="21551"/>
    <cellStyle name="20% - Accent6 8 4 2" xfId="21552"/>
    <cellStyle name="20% - Accent6 8 4 2 2" xfId="21553"/>
    <cellStyle name="20% - Accent6 8 4 2 2 2" xfId="21554"/>
    <cellStyle name="20% - Accent6 8 4 2 2 2 2" xfId="21555"/>
    <cellStyle name="20% - Accent6 8 4 2 2 3" xfId="21556"/>
    <cellStyle name="20% - Accent6 8 4 2 3" xfId="21557"/>
    <cellStyle name="20% - Accent6 8 4 2 3 2" xfId="21558"/>
    <cellStyle name="20% - Accent6 8 4 2 3 2 2" xfId="21559"/>
    <cellStyle name="20% - Accent6 8 4 2 3 3" xfId="21560"/>
    <cellStyle name="20% - Accent6 8 4 2 4" xfId="21561"/>
    <cellStyle name="20% - Accent6 8 4 2 4 2" xfId="21562"/>
    <cellStyle name="20% - Accent6 8 4 2 5" xfId="21563"/>
    <cellStyle name="20% - Accent6 8 4 3" xfId="21564"/>
    <cellStyle name="20% - Accent6 8 4 3 2" xfId="21565"/>
    <cellStyle name="20% - Accent6 8 4 3 2 2" xfId="21566"/>
    <cellStyle name="20% - Accent6 8 4 3 3" xfId="21567"/>
    <cellStyle name="20% - Accent6 8 4 4" xfId="21568"/>
    <cellStyle name="20% - Accent6 8 4 4 2" xfId="21569"/>
    <cellStyle name="20% - Accent6 8 4 4 2 2" xfId="21570"/>
    <cellStyle name="20% - Accent6 8 4 4 3" xfId="21571"/>
    <cellStyle name="20% - Accent6 8 4 5" xfId="21572"/>
    <cellStyle name="20% - Accent6 8 4 5 2" xfId="21573"/>
    <cellStyle name="20% - Accent6 8 4 6" xfId="21574"/>
    <cellStyle name="20% - Accent6 8 5" xfId="21575"/>
    <cellStyle name="20% - Accent6 8 5 2" xfId="21576"/>
    <cellStyle name="20% - Accent6 8 5 2 2" xfId="21577"/>
    <cellStyle name="20% - Accent6 8 5 2 2 2" xfId="21578"/>
    <cellStyle name="20% - Accent6 8 5 2 3" xfId="21579"/>
    <cellStyle name="20% - Accent6 8 5 3" xfId="21580"/>
    <cellStyle name="20% - Accent6 8 5 3 2" xfId="21581"/>
    <cellStyle name="20% - Accent6 8 5 3 2 2" xfId="21582"/>
    <cellStyle name="20% - Accent6 8 5 3 3" xfId="21583"/>
    <cellStyle name="20% - Accent6 8 5 4" xfId="21584"/>
    <cellStyle name="20% - Accent6 8 5 4 2" xfId="21585"/>
    <cellStyle name="20% - Accent6 8 5 5" xfId="21586"/>
    <cellStyle name="20% - Accent6 8 6" xfId="21587"/>
    <cellStyle name="20% - Accent6 8 6 2" xfId="21588"/>
    <cellStyle name="20% - Accent6 8 6 2 2" xfId="21589"/>
    <cellStyle name="20% - Accent6 8 6 3" xfId="21590"/>
    <cellStyle name="20% - Accent6 8 7" xfId="21591"/>
    <cellStyle name="20% - Accent6 8 7 2" xfId="21592"/>
    <cellStyle name="20% - Accent6 8 7 2 2" xfId="21593"/>
    <cellStyle name="20% - Accent6 8 7 3" xfId="21594"/>
    <cellStyle name="20% - Accent6 8 8" xfId="21595"/>
    <cellStyle name="20% - Accent6 8 8 2" xfId="21596"/>
    <cellStyle name="20% - Accent6 8 8 2 2" xfId="21597"/>
    <cellStyle name="20% - Accent6 8 8 3" xfId="21598"/>
    <cellStyle name="20% - Accent6 8 9" xfId="21599"/>
    <cellStyle name="20% - Accent6 8 9 2" xfId="21600"/>
    <cellStyle name="20% - Accent6 80" xfId="21601"/>
    <cellStyle name="20% - Accent6 80 2" xfId="21602"/>
    <cellStyle name="20% - Accent6 80 2 2" xfId="21603"/>
    <cellStyle name="20% - Accent6 80 3" xfId="21604"/>
    <cellStyle name="20% - Accent6 81" xfId="21605"/>
    <cellStyle name="20% - Accent6 81 2" xfId="21606"/>
    <cellStyle name="20% - Accent6 82" xfId="21607"/>
    <cellStyle name="20% - Accent6 82 2" xfId="21608"/>
    <cellStyle name="20% - Accent6 83" xfId="21609"/>
    <cellStyle name="20% - Accent6 83 2" xfId="21610"/>
    <cellStyle name="20% - Accent6 84" xfId="21611"/>
    <cellStyle name="20% - Accent6 84 2" xfId="21612"/>
    <cellStyle name="20% - Accent6 85" xfId="21613"/>
    <cellStyle name="20% - Accent6 85 2" xfId="21614"/>
    <cellStyle name="20% - Accent6 86" xfId="21615"/>
    <cellStyle name="20% - Accent6 86 2" xfId="21616"/>
    <cellStyle name="20% - Accent6 87" xfId="21617"/>
    <cellStyle name="20% - Accent6 87 2" xfId="21618"/>
    <cellStyle name="20% - Accent6 88" xfId="21619"/>
    <cellStyle name="20% - Accent6 88 2" xfId="21620"/>
    <cellStyle name="20% - Accent6 89" xfId="21621"/>
    <cellStyle name="20% - Accent6 89 2" xfId="21622"/>
    <cellStyle name="20% - Accent6 9" xfId="21623"/>
    <cellStyle name="20% - Accent6 9 10" xfId="21624"/>
    <cellStyle name="20% - Accent6 9 2" xfId="21625"/>
    <cellStyle name="20% - Accent6 9 2 2" xfId="21626"/>
    <cellStyle name="20% - Accent6 9 2 2 2" xfId="21627"/>
    <cellStyle name="20% - Accent6 9 2 2 2 2" xfId="21628"/>
    <cellStyle name="20% - Accent6 9 2 2 2 2 2" xfId="21629"/>
    <cellStyle name="20% - Accent6 9 2 2 2 2 2 2" xfId="21630"/>
    <cellStyle name="20% - Accent6 9 2 2 2 2 2 2 2" xfId="21631"/>
    <cellStyle name="20% - Accent6 9 2 2 2 2 2 3" xfId="21632"/>
    <cellStyle name="20% - Accent6 9 2 2 2 2 3" xfId="21633"/>
    <cellStyle name="20% - Accent6 9 2 2 2 2 3 2" xfId="21634"/>
    <cellStyle name="20% - Accent6 9 2 2 2 2 3 2 2" xfId="21635"/>
    <cellStyle name="20% - Accent6 9 2 2 2 2 3 3" xfId="21636"/>
    <cellStyle name="20% - Accent6 9 2 2 2 2 4" xfId="21637"/>
    <cellStyle name="20% - Accent6 9 2 2 2 2 4 2" xfId="21638"/>
    <cellStyle name="20% - Accent6 9 2 2 2 2 5" xfId="21639"/>
    <cellStyle name="20% - Accent6 9 2 2 2 3" xfId="21640"/>
    <cellStyle name="20% - Accent6 9 2 2 2 3 2" xfId="21641"/>
    <cellStyle name="20% - Accent6 9 2 2 2 3 2 2" xfId="21642"/>
    <cellStyle name="20% - Accent6 9 2 2 2 3 3" xfId="21643"/>
    <cellStyle name="20% - Accent6 9 2 2 2 4" xfId="21644"/>
    <cellStyle name="20% - Accent6 9 2 2 2 4 2" xfId="21645"/>
    <cellStyle name="20% - Accent6 9 2 2 2 4 2 2" xfId="21646"/>
    <cellStyle name="20% - Accent6 9 2 2 2 4 3" xfId="21647"/>
    <cellStyle name="20% - Accent6 9 2 2 2 5" xfId="21648"/>
    <cellStyle name="20% - Accent6 9 2 2 2 5 2" xfId="21649"/>
    <cellStyle name="20% - Accent6 9 2 2 2 6" xfId="21650"/>
    <cellStyle name="20% - Accent6 9 2 2 3" xfId="21651"/>
    <cellStyle name="20% - Accent6 9 2 2 3 2" xfId="21652"/>
    <cellStyle name="20% - Accent6 9 2 2 3 2 2" xfId="21653"/>
    <cellStyle name="20% - Accent6 9 2 2 3 2 2 2" xfId="21654"/>
    <cellStyle name="20% - Accent6 9 2 2 3 2 3" xfId="21655"/>
    <cellStyle name="20% - Accent6 9 2 2 3 3" xfId="21656"/>
    <cellStyle name="20% - Accent6 9 2 2 3 3 2" xfId="21657"/>
    <cellStyle name="20% - Accent6 9 2 2 3 3 2 2" xfId="21658"/>
    <cellStyle name="20% - Accent6 9 2 2 3 3 3" xfId="21659"/>
    <cellStyle name="20% - Accent6 9 2 2 3 4" xfId="21660"/>
    <cellStyle name="20% - Accent6 9 2 2 3 4 2" xfId="21661"/>
    <cellStyle name="20% - Accent6 9 2 2 3 5" xfId="21662"/>
    <cellStyle name="20% - Accent6 9 2 2 4" xfId="21663"/>
    <cellStyle name="20% - Accent6 9 2 2 4 2" xfId="21664"/>
    <cellStyle name="20% - Accent6 9 2 2 4 2 2" xfId="21665"/>
    <cellStyle name="20% - Accent6 9 2 2 4 3" xfId="21666"/>
    <cellStyle name="20% - Accent6 9 2 2 5" xfId="21667"/>
    <cellStyle name="20% - Accent6 9 2 2 5 2" xfId="21668"/>
    <cellStyle name="20% - Accent6 9 2 2 5 2 2" xfId="21669"/>
    <cellStyle name="20% - Accent6 9 2 2 5 3" xfId="21670"/>
    <cellStyle name="20% - Accent6 9 2 2 6" xfId="21671"/>
    <cellStyle name="20% - Accent6 9 2 2 6 2" xfId="21672"/>
    <cellStyle name="20% - Accent6 9 2 2 6 2 2" xfId="21673"/>
    <cellStyle name="20% - Accent6 9 2 2 6 3" xfId="21674"/>
    <cellStyle name="20% - Accent6 9 2 2 7" xfId="21675"/>
    <cellStyle name="20% - Accent6 9 2 2 7 2" xfId="21676"/>
    <cellStyle name="20% - Accent6 9 2 2 8" xfId="21677"/>
    <cellStyle name="20% - Accent6 9 2 3" xfId="21678"/>
    <cellStyle name="20% - Accent6 9 2 3 2" xfId="21679"/>
    <cellStyle name="20% - Accent6 9 2 3 2 2" xfId="21680"/>
    <cellStyle name="20% - Accent6 9 2 3 2 2 2" xfId="21681"/>
    <cellStyle name="20% - Accent6 9 2 3 2 2 2 2" xfId="21682"/>
    <cellStyle name="20% - Accent6 9 2 3 2 2 3" xfId="21683"/>
    <cellStyle name="20% - Accent6 9 2 3 2 3" xfId="21684"/>
    <cellStyle name="20% - Accent6 9 2 3 2 3 2" xfId="21685"/>
    <cellStyle name="20% - Accent6 9 2 3 2 3 2 2" xfId="21686"/>
    <cellStyle name="20% - Accent6 9 2 3 2 3 3" xfId="21687"/>
    <cellStyle name="20% - Accent6 9 2 3 2 4" xfId="21688"/>
    <cellStyle name="20% - Accent6 9 2 3 2 4 2" xfId="21689"/>
    <cellStyle name="20% - Accent6 9 2 3 2 5" xfId="21690"/>
    <cellStyle name="20% - Accent6 9 2 3 3" xfId="21691"/>
    <cellStyle name="20% - Accent6 9 2 3 3 2" xfId="21692"/>
    <cellStyle name="20% - Accent6 9 2 3 3 2 2" xfId="21693"/>
    <cellStyle name="20% - Accent6 9 2 3 3 3" xfId="21694"/>
    <cellStyle name="20% - Accent6 9 2 3 4" xfId="21695"/>
    <cellStyle name="20% - Accent6 9 2 3 4 2" xfId="21696"/>
    <cellStyle name="20% - Accent6 9 2 3 4 2 2" xfId="21697"/>
    <cellStyle name="20% - Accent6 9 2 3 4 3" xfId="21698"/>
    <cellStyle name="20% - Accent6 9 2 3 5" xfId="21699"/>
    <cellStyle name="20% - Accent6 9 2 3 5 2" xfId="21700"/>
    <cellStyle name="20% - Accent6 9 2 3 6" xfId="21701"/>
    <cellStyle name="20% - Accent6 9 2 4" xfId="21702"/>
    <cellStyle name="20% - Accent6 9 2 4 2" xfId="21703"/>
    <cellStyle name="20% - Accent6 9 2 4 2 2" xfId="21704"/>
    <cellStyle name="20% - Accent6 9 2 4 2 2 2" xfId="21705"/>
    <cellStyle name="20% - Accent6 9 2 4 2 3" xfId="21706"/>
    <cellStyle name="20% - Accent6 9 2 4 3" xfId="21707"/>
    <cellStyle name="20% - Accent6 9 2 4 3 2" xfId="21708"/>
    <cellStyle name="20% - Accent6 9 2 4 3 2 2" xfId="21709"/>
    <cellStyle name="20% - Accent6 9 2 4 3 3" xfId="21710"/>
    <cellStyle name="20% - Accent6 9 2 4 4" xfId="21711"/>
    <cellStyle name="20% - Accent6 9 2 4 4 2" xfId="21712"/>
    <cellStyle name="20% - Accent6 9 2 4 5" xfId="21713"/>
    <cellStyle name="20% - Accent6 9 2 5" xfId="21714"/>
    <cellStyle name="20% - Accent6 9 2 5 2" xfId="21715"/>
    <cellStyle name="20% - Accent6 9 2 5 2 2" xfId="21716"/>
    <cellStyle name="20% - Accent6 9 2 5 3" xfId="21717"/>
    <cellStyle name="20% - Accent6 9 2 6" xfId="21718"/>
    <cellStyle name="20% - Accent6 9 2 6 2" xfId="21719"/>
    <cellStyle name="20% - Accent6 9 2 6 2 2" xfId="21720"/>
    <cellStyle name="20% - Accent6 9 2 6 3" xfId="21721"/>
    <cellStyle name="20% - Accent6 9 2 7" xfId="21722"/>
    <cellStyle name="20% - Accent6 9 2 7 2" xfId="21723"/>
    <cellStyle name="20% - Accent6 9 2 7 2 2" xfId="21724"/>
    <cellStyle name="20% - Accent6 9 2 7 3" xfId="21725"/>
    <cellStyle name="20% - Accent6 9 2 8" xfId="21726"/>
    <cellStyle name="20% - Accent6 9 2 8 2" xfId="21727"/>
    <cellStyle name="20% - Accent6 9 2 9" xfId="21728"/>
    <cellStyle name="20% - Accent6 9 3" xfId="21729"/>
    <cellStyle name="20% - Accent6 9 3 2" xfId="21730"/>
    <cellStyle name="20% - Accent6 9 3 2 2" xfId="21731"/>
    <cellStyle name="20% - Accent6 9 3 2 2 2" xfId="21732"/>
    <cellStyle name="20% - Accent6 9 3 2 2 2 2" xfId="21733"/>
    <cellStyle name="20% - Accent6 9 3 2 2 2 2 2" xfId="21734"/>
    <cellStyle name="20% - Accent6 9 3 2 2 2 3" xfId="21735"/>
    <cellStyle name="20% - Accent6 9 3 2 2 3" xfId="21736"/>
    <cellStyle name="20% - Accent6 9 3 2 2 3 2" xfId="21737"/>
    <cellStyle name="20% - Accent6 9 3 2 2 3 2 2" xfId="21738"/>
    <cellStyle name="20% - Accent6 9 3 2 2 3 3" xfId="21739"/>
    <cellStyle name="20% - Accent6 9 3 2 2 4" xfId="21740"/>
    <cellStyle name="20% - Accent6 9 3 2 2 4 2" xfId="21741"/>
    <cellStyle name="20% - Accent6 9 3 2 2 5" xfId="21742"/>
    <cellStyle name="20% - Accent6 9 3 2 3" xfId="21743"/>
    <cellStyle name="20% - Accent6 9 3 2 3 2" xfId="21744"/>
    <cellStyle name="20% - Accent6 9 3 2 3 2 2" xfId="21745"/>
    <cellStyle name="20% - Accent6 9 3 2 3 3" xfId="21746"/>
    <cellStyle name="20% - Accent6 9 3 2 4" xfId="21747"/>
    <cellStyle name="20% - Accent6 9 3 2 4 2" xfId="21748"/>
    <cellStyle name="20% - Accent6 9 3 2 4 2 2" xfId="21749"/>
    <cellStyle name="20% - Accent6 9 3 2 4 3" xfId="21750"/>
    <cellStyle name="20% - Accent6 9 3 2 5" xfId="21751"/>
    <cellStyle name="20% - Accent6 9 3 2 5 2" xfId="21752"/>
    <cellStyle name="20% - Accent6 9 3 2 6" xfId="21753"/>
    <cellStyle name="20% - Accent6 9 3 3" xfId="21754"/>
    <cellStyle name="20% - Accent6 9 3 3 2" xfId="21755"/>
    <cellStyle name="20% - Accent6 9 3 3 2 2" xfId="21756"/>
    <cellStyle name="20% - Accent6 9 3 3 2 2 2" xfId="21757"/>
    <cellStyle name="20% - Accent6 9 3 3 2 3" xfId="21758"/>
    <cellStyle name="20% - Accent6 9 3 3 3" xfId="21759"/>
    <cellStyle name="20% - Accent6 9 3 3 3 2" xfId="21760"/>
    <cellStyle name="20% - Accent6 9 3 3 3 2 2" xfId="21761"/>
    <cellStyle name="20% - Accent6 9 3 3 3 3" xfId="21762"/>
    <cellStyle name="20% - Accent6 9 3 3 4" xfId="21763"/>
    <cellStyle name="20% - Accent6 9 3 3 4 2" xfId="21764"/>
    <cellStyle name="20% - Accent6 9 3 3 5" xfId="21765"/>
    <cellStyle name="20% - Accent6 9 3 4" xfId="21766"/>
    <cellStyle name="20% - Accent6 9 3 4 2" xfId="21767"/>
    <cellStyle name="20% - Accent6 9 3 4 2 2" xfId="21768"/>
    <cellStyle name="20% - Accent6 9 3 4 3" xfId="21769"/>
    <cellStyle name="20% - Accent6 9 3 5" xfId="21770"/>
    <cellStyle name="20% - Accent6 9 3 5 2" xfId="21771"/>
    <cellStyle name="20% - Accent6 9 3 5 2 2" xfId="21772"/>
    <cellStyle name="20% - Accent6 9 3 5 3" xfId="21773"/>
    <cellStyle name="20% - Accent6 9 3 6" xfId="21774"/>
    <cellStyle name="20% - Accent6 9 3 6 2" xfId="21775"/>
    <cellStyle name="20% - Accent6 9 3 6 2 2" xfId="21776"/>
    <cellStyle name="20% - Accent6 9 3 6 3" xfId="21777"/>
    <cellStyle name="20% - Accent6 9 3 7" xfId="21778"/>
    <cellStyle name="20% - Accent6 9 3 7 2" xfId="21779"/>
    <cellStyle name="20% - Accent6 9 3 8" xfId="21780"/>
    <cellStyle name="20% - Accent6 9 4" xfId="21781"/>
    <cellStyle name="20% - Accent6 9 4 2" xfId="21782"/>
    <cellStyle name="20% - Accent6 9 4 2 2" xfId="21783"/>
    <cellStyle name="20% - Accent6 9 4 2 2 2" xfId="21784"/>
    <cellStyle name="20% - Accent6 9 4 2 2 2 2" xfId="21785"/>
    <cellStyle name="20% - Accent6 9 4 2 2 3" xfId="21786"/>
    <cellStyle name="20% - Accent6 9 4 2 3" xfId="21787"/>
    <cellStyle name="20% - Accent6 9 4 2 3 2" xfId="21788"/>
    <cellStyle name="20% - Accent6 9 4 2 3 2 2" xfId="21789"/>
    <cellStyle name="20% - Accent6 9 4 2 3 3" xfId="21790"/>
    <cellStyle name="20% - Accent6 9 4 2 4" xfId="21791"/>
    <cellStyle name="20% - Accent6 9 4 2 4 2" xfId="21792"/>
    <cellStyle name="20% - Accent6 9 4 2 5" xfId="21793"/>
    <cellStyle name="20% - Accent6 9 4 3" xfId="21794"/>
    <cellStyle name="20% - Accent6 9 4 3 2" xfId="21795"/>
    <cellStyle name="20% - Accent6 9 4 3 2 2" xfId="21796"/>
    <cellStyle name="20% - Accent6 9 4 3 3" xfId="21797"/>
    <cellStyle name="20% - Accent6 9 4 4" xfId="21798"/>
    <cellStyle name="20% - Accent6 9 4 4 2" xfId="21799"/>
    <cellStyle name="20% - Accent6 9 4 4 2 2" xfId="21800"/>
    <cellStyle name="20% - Accent6 9 4 4 3" xfId="21801"/>
    <cellStyle name="20% - Accent6 9 4 5" xfId="21802"/>
    <cellStyle name="20% - Accent6 9 4 5 2" xfId="21803"/>
    <cellStyle name="20% - Accent6 9 4 6" xfId="21804"/>
    <cellStyle name="20% - Accent6 9 5" xfId="21805"/>
    <cellStyle name="20% - Accent6 9 5 2" xfId="21806"/>
    <cellStyle name="20% - Accent6 9 5 2 2" xfId="21807"/>
    <cellStyle name="20% - Accent6 9 5 2 2 2" xfId="21808"/>
    <cellStyle name="20% - Accent6 9 5 2 3" xfId="21809"/>
    <cellStyle name="20% - Accent6 9 5 3" xfId="21810"/>
    <cellStyle name="20% - Accent6 9 5 3 2" xfId="21811"/>
    <cellStyle name="20% - Accent6 9 5 3 2 2" xfId="21812"/>
    <cellStyle name="20% - Accent6 9 5 3 3" xfId="21813"/>
    <cellStyle name="20% - Accent6 9 5 4" xfId="21814"/>
    <cellStyle name="20% - Accent6 9 5 4 2" xfId="21815"/>
    <cellStyle name="20% - Accent6 9 5 5" xfId="21816"/>
    <cellStyle name="20% - Accent6 9 6" xfId="21817"/>
    <cellStyle name="20% - Accent6 9 6 2" xfId="21818"/>
    <cellStyle name="20% - Accent6 9 6 2 2" xfId="21819"/>
    <cellStyle name="20% - Accent6 9 6 3" xfId="21820"/>
    <cellStyle name="20% - Accent6 9 7" xfId="21821"/>
    <cellStyle name="20% - Accent6 9 7 2" xfId="21822"/>
    <cellStyle name="20% - Accent6 9 7 2 2" xfId="21823"/>
    <cellStyle name="20% - Accent6 9 7 3" xfId="21824"/>
    <cellStyle name="20% - Accent6 9 8" xfId="21825"/>
    <cellStyle name="20% - Accent6 9 8 2" xfId="21826"/>
    <cellStyle name="20% - Accent6 9 8 2 2" xfId="21827"/>
    <cellStyle name="20% - Accent6 9 8 3" xfId="21828"/>
    <cellStyle name="20% - Accent6 9 9" xfId="21829"/>
    <cellStyle name="20% - Accent6 9 9 2" xfId="21830"/>
    <cellStyle name="20% - Accent6 90" xfId="21831"/>
    <cellStyle name="20% - Accent6 90 2" xfId="21832"/>
    <cellStyle name="20% - Accent6 91" xfId="21833"/>
    <cellStyle name="20% - Accent6 91 2" xfId="21834"/>
    <cellStyle name="20% - Accent6 92" xfId="21835"/>
    <cellStyle name="20% - Accent6 92 2" xfId="21836"/>
    <cellStyle name="20% - Accent6 93" xfId="21837"/>
    <cellStyle name="20% - Accent6 94" xfId="21838"/>
    <cellStyle name="20% - Accent6 95" xfId="21839"/>
    <cellStyle name="20% - Accent6 96" xfId="21840"/>
    <cellStyle name="20% - Accent6 97" xfId="21841"/>
    <cellStyle name="20% - Accent6 98" xfId="21842"/>
    <cellStyle name="20% - Accent6 99" xfId="21843"/>
    <cellStyle name="20% - アクセント 1" xfId="52431"/>
    <cellStyle name="20% - アクセント 2" xfId="52432"/>
    <cellStyle name="20% - アクセント 3" xfId="52433"/>
    <cellStyle name="20% - アクセント 4" xfId="52434"/>
    <cellStyle name="20% - アクセント 5" xfId="52435"/>
    <cellStyle name="20% - アクセント 6" xfId="52436"/>
    <cellStyle name="40% - Accent1" xfId="25" builtinId="31" customBuiltin="1"/>
    <cellStyle name="40% - Accent1 10" xfId="21844"/>
    <cellStyle name="40% - Accent1 10 10" xfId="21845"/>
    <cellStyle name="40% - Accent1 10 2" xfId="21846"/>
    <cellStyle name="40% - Accent1 10 2 2" xfId="21847"/>
    <cellStyle name="40% - Accent1 10 2 2 2" xfId="21848"/>
    <cellStyle name="40% - Accent1 10 2 2 2 2" xfId="21849"/>
    <cellStyle name="40% - Accent1 10 2 2 2 2 2" xfId="21850"/>
    <cellStyle name="40% - Accent1 10 2 2 2 2 2 2" xfId="21851"/>
    <cellStyle name="40% - Accent1 10 2 2 2 2 2 2 2" xfId="21852"/>
    <cellStyle name="40% - Accent1 10 2 2 2 2 2 3" xfId="21853"/>
    <cellStyle name="40% - Accent1 10 2 2 2 2 3" xfId="21854"/>
    <cellStyle name="40% - Accent1 10 2 2 2 2 3 2" xfId="21855"/>
    <cellStyle name="40% - Accent1 10 2 2 2 2 3 2 2" xfId="21856"/>
    <cellStyle name="40% - Accent1 10 2 2 2 2 3 3" xfId="21857"/>
    <cellStyle name="40% - Accent1 10 2 2 2 2 4" xfId="21858"/>
    <cellStyle name="40% - Accent1 10 2 2 2 2 4 2" xfId="21859"/>
    <cellStyle name="40% - Accent1 10 2 2 2 2 5" xfId="21860"/>
    <cellStyle name="40% - Accent1 10 2 2 2 3" xfId="21861"/>
    <cellStyle name="40% - Accent1 10 2 2 2 3 2" xfId="21862"/>
    <cellStyle name="40% - Accent1 10 2 2 2 3 2 2" xfId="21863"/>
    <cellStyle name="40% - Accent1 10 2 2 2 3 3" xfId="21864"/>
    <cellStyle name="40% - Accent1 10 2 2 2 4" xfId="21865"/>
    <cellStyle name="40% - Accent1 10 2 2 2 4 2" xfId="21866"/>
    <cellStyle name="40% - Accent1 10 2 2 2 4 2 2" xfId="21867"/>
    <cellStyle name="40% - Accent1 10 2 2 2 4 3" xfId="21868"/>
    <cellStyle name="40% - Accent1 10 2 2 2 5" xfId="21869"/>
    <cellStyle name="40% - Accent1 10 2 2 2 5 2" xfId="21870"/>
    <cellStyle name="40% - Accent1 10 2 2 2 6" xfId="21871"/>
    <cellStyle name="40% - Accent1 10 2 2 3" xfId="21872"/>
    <cellStyle name="40% - Accent1 10 2 2 3 2" xfId="21873"/>
    <cellStyle name="40% - Accent1 10 2 2 3 2 2" xfId="21874"/>
    <cellStyle name="40% - Accent1 10 2 2 3 2 2 2" xfId="21875"/>
    <cellStyle name="40% - Accent1 10 2 2 3 2 3" xfId="21876"/>
    <cellStyle name="40% - Accent1 10 2 2 3 3" xfId="21877"/>
    <cellStyle name="40% - Accent1 10 2 2 3 3 2" xfId="21878"/>
    <cellStyle name="40% - Accent1 10 2 2 3 3 2 2" xfId="21879"/>
    <cellStyle name="40% - Accent1 10 2 2 3 3 3" xfId="21880"/>
    <cellStyle name="40% - Accent1 10 2 2 3 4" xfId="21881"/>
    <cellStyle name="40% - Accent1 10 2 2 3 4 2" xfId="21882"/>
    <cellStyle name="40% - Accent1 10 2 2 3 5" xfId="21883"/>
    <cellStyle name="40% - Accent1 10 2 2 4" xfId="21884"/>
    <cellStyle name="40% - Accent1 10 2 2 4 2" xfId="21885"/>
    <cellStyle name="40% - Accent1 10 2 2 4 2 2" xfId="21886"/>
    <cellStyle name="40% - Accent1 10 2 2 4 3" xfId="21887"/>
    <cellStyle name="40% - Accent1 10 2 2 5" xfId="21888"/>
    <cellStyle name="40% - Accent1 10 2 2 5 2" xfId="21889"/>
    <cellStyle name="40% - Accent1 10 2 2 5 2 2" xfId="21890"/>
    <cellStyle name="40% - Accent1 10 2 2 5 3" xfId="21891"/>
    <cellStyle name="40% - Accent1 10 2 2 6" xfId="21892"/>
    <cellStyle name="40% - Accent1 10 2 2 6 2" xfId="21893"/>
    <cellStyle name="40% - Accent1 10 2 2 6 2 2" xfId="21894"/>
    <cellStyle name="40% - Accent1 10 2 2 6 3" xfId="21895"/>
    <cellStyle name="40% - Accent1 10 2 2 7" xfId="21896"/>
    <cellStyle name="40% - Accent1 10 2 2 7 2" xfId="21897"/>
    <cellStyle name="40% - Accent1 10 2 2 8" xfId="21898"/>
    <cellStyle name="40% - Accent1 10 2 3" xfId="21899"/>
    <cellStyle name="40% - Accent1 10 2 3 2" xfId="21900"/>
    <cellStyle name="40% - Accent1 10 2 3 2 2" xfId="21901"/>
    <cellStyle name="40% - Accent1 10 2 3 2 2 2" xfId="21902"/>
    <cellStyle name="40% - Accent1 10 2 3 2 2 2 2" xfId="21903"/>
    <cellStyle name="40% - Accent1 10 2 3 2 2 3" xfId="21904"/>
    <cellStyle name="40% - Accent1 10 2 3 2 3" xfId="21905"/>
    <cellStyle name="40% - Accent1 10 2 3 2 3 2" xfId="21906"/>
    <cellStyle name="40% - Accent1 10 2 3 2 3 2 2" xfId="21907"/>
    <cellStyle name="40% - Accent1 10 2 3 2 3 3" xfId="21908"/>
    <cellStyle name="40% - Accent1 10 2 3 2 4" xfId="21909"/>
    <cellStyle name="40% - Accent1 10 2 3 2 4 2" xfId="21910"/>
    <cellStyle name="40% - Accent1 10 2 3 2 5" xfId="21911"/>
    <cellStyle name="40% - Accent1 10 2 3 3" xfId="21912"/>
    <cellStyle name="40% - Accent1 10 2 3 3 2" xfId="21913"/>
    <cellStyle name="40% - Accent1 10 2 3 3 2 2" xfId="21914"/>
    <cellStyle name="40% - Accent1 10 2 3 3 3" xfId="21915"/>
    <cellStyle name="40% - Accent1 10 2 3 4" xfId="21916"/>
    <cellStyle name="40% - Accent1 10 2 3 4 2" xfId="21917"/>
    <cellStyle name="40% - Accent1 10 2 3 4 2 2" xfId="21918"/>
    <cellStyle name="40% - Accent1 10 2 3 4 3" xfId="21919"/>
    <cellStyle name="40% - Accent1 10 2 3 5" xfId="21920"/>
    <cellStyle name="40% - Accent1 10 2 3 5 2" xfId="21921"/>
    <cellStyle name="40% - Accent1 10 2 3 6" xfId="21922"/>
    <cellStyle name="40% - Accent1 10 2 4" xfId="21923"/>
    <cellStyle name="40% - Accent1 10 2 4 2" xfId="21924"/>
    <cellStyle name="40% - Accent1 10 2 4 2 2" xfId="21925"/>
    <cellStyle name="40% - Accent1 10 2 4 2 2 2" xfId="21926"/>
    <cellStyle name="40% - Accent1 10 2 4 2 3" xfId="21927"/>
    <cellStyle name="40% - Accent1 10 2 4 3" xfId="21928"/>
    <cellStyle name="40% - Accent1 10 2 4 3 2" xfId="21929"/>
    <cellStyle name="40% - Accent1 10 2 4 3 2 2" xfId="21930"/>
    <cellStyle name="40% - Accent1 10 2 4 3 3" xfId="21931"/>
    <cellStyle name="40% - Accent1 10 2 4 4" xfId="21932"/>
    <cellStyle name="40% - Accent1 10 2 4 4 2" xfId="21933"/>
    <cellStyle name="40% - Accent1 10 2 4 5" xfId="21934"/>
    <cellStyle name="40% - Accent1 10 2 5" xfId="21935"/>
    <cellStyle name="40% - Accent1 10 2 5 2" xfId="21936"/>
    <cellStyle name="40% - Accent1 10 2 5 2 2" xfId="21937"/>
    <cellStyle name="40% - Accent1 10 2 5 3" xfId="21938"/>
    <cellStyle name="40% - Accent1 10 2 6" xfId="21939"/>
    <cellStyle name="40% - Accent1 10 2 6 2" xfId="21940"/>
    <cellStyle name="40% - Accent1 10 2 6 2 2" xfId="21941"/>
    <cellStyle name="40% - Accent1 10 2 6 3" xfId="21942"/>
    <cellStyle name="40% - Accent1 10 2 7" xfId="21943"/>
    <cellStyle name="40% - Accent1 10 2 7 2" xfId="21944"/>
    <cellStyle name="40% - Accent1 10 2 7 2 2" xfId="21945"/>
    <cellStyle name="40% - Accent1 10 2 7 3" xfId="21946"/>
    <cellStyle name="40% - Accent1 10 2 8" xfId="21947"/>
    <cellStyle name="40% - Accent1 10 2 8 2" xfId="21948"/>
    <cellStyle name="40% - Accent1 10 2 9" xfId="21949"/>
    <cellStyle name="40% - Accent1 10 3" xfId="21950"/>
    <cellStyle name="40% - Accent1 10 3 2" xfId="21951"/>
    <cellStyle name="40% - Accent1 10 3 2 2" xfId="21952"/>
    <cellStyle name="40% - Accent1 10 3 2 2 2" xfId="21953"/>
    <cellStyle name="40% - Accent1 10 3 2 2 2 2" xfId="21954"/>
    <cellStyle name="40% - Accent1 10 3 2 2 2 2 2" xfId="21955"/>
    <cellStyle name="40% - Accent1 10 3 2 2 2 3" xfId="21956"/>
    <cellStyle name="40% - Accent1 10 3 2 2 3" xfId="21957"/>
    <cellStyle name="40% - Accent1 10 3 2 2 3 2" xfId="21958"/>
    <cellStyle name="40% - Accent1 10 3 2 2 3 2 2" xfId="21959"/>
    <cellStyle name="40% - Accent1 10 3 2 2 3 3" xfId="21960"/>
    <cellStyle name="40% - Accent1 10 3 2 2 4" xfId="21961"/>
    <cellStyle name="40% - Accent1 10 3 2 2 4 2" xfId="21962"/>
    <cellStyle name="40% - Accent1 10 3 2 2 5" xfId="21963"/>
    <cellStyle name="40% - Accent1 10 3 2 3" xfId="21964"/>
    <cellStyle name="40% - Accent1 10 3 2 3 2" xfId="21965"/>
    <cellStyle name="40% - Accent1 10 3 2 3 2 2" xfId="21966"/>
    <cellStyle name="40% - Accent1 10 3 2 3 3" xfId="21967"/>
    <cellStyle name="40% - Accent1 10 3 2 4" xfId="21968"/>
    <cellStyle name="40% - Accent1 10 3 2 4 2" xfId="21969"/>
    <cellStyle name="40% - Accent1 10 3 2 4 2 2" xfId="21970"/>
    <cellStyle name="40% - Accent1 10 3 2 4 3" xfId="21971"/>
    <cellStyle name="40% - Accent1 10 3 2 5" xfId="21972"/>
    <cellStyle name="40% - Accent1 10 3 2 5 2" xfId="21973"/>
    <cellStyle name="40% - Accent1 10 3 2 6" xfId="21974"/>
    <cellStyle name="40% - Accent1 10 3 3" xfId="21975"/>
    <cellStyle name="40% - Accent1 10 3 3 2" xfId="21976"/>
    <cellStyle name="40% - Accent1 10 3 3 2 2" xfId="21977"/>
    <cellStyle name="40% - Accent1 10 3 3 2 2 2" xfId="21978"/>
    <cellStyle name="40% - Accent1 10 3 3 2 3" xfId="21979"/>
    <cellStyle name="40% - Accent1 10 3 3 3" xfId="21980"/>
    <cellStyle name="40% - Accent1 10 3 3 3 2" xfId="21981"/>
    <cellStyle name="40% - Accent1 10 3 3 3 2 2" xfId="21982"/>
    <cellStyle name="40% - Accent1 10 3 3 3 3" xfId="21983"/>
    <cellStyle name="40% - Accent1 10 3 3 4" xfId="21984"/>
    <cellStyle name="40% - Accent1 10 3 3 4 2" xfId="21985"/>
    <cellStyle name="40% - Accent1 10 3 3 5" xfId="21986"/>
    <cellStyle name="40% - Accent1 10 3 4" xfId="21987"/>
    <cellStyle name="40% - Accent1 10 3 4 2" xfId="21988"/>
    <cellStyle name="40% - Accent1 10 3 4 2 2" xfId="21989"/>
    <cellStyle name="40% - Accent1 10 3 4 3" xfId="21990"/>
    <cellStyle name="40% - Accent1 10 3 5" xfId="21991"/>
    <cellStyle name="40% - Accent1 10 3 5 2" xfId="21992"/>
    <cellStyle name="40% - Accent1 10 3 5 2 2" xfId="21993"/>
    <cellStyle name="40% - Accent1 10 3 5 3" xfId="21994"/>
    <cellStyle name="40% - Accent1 10 3 6" xfId="21995"/>
    <cellStyle name="40% - Accent1 10 3 6 2" xfId="21996"/>
    <cellStyle name="40% - Accent1 10 3 6 2 2" xfId="21997"/>
    <cellStyle name="40% - Accent1 10 3 6 3" xfId="21998"/>
    <cellStyle name="40% - Accent1 10 3 7" xfId="21999"/>
    <cellStyle name="40% - Accent1 10 3 7 2" xfId="22000"/>
    <cellStyle name="40% - Accent1 10 3 8" xfId="22001"/>
    <cellStyle name="40% - Accent1 10 4" xfId="22002"/>
    <cellStyle name="40% - Accent1 10 4 2" xfId="22003"/>
    <cellStyle name="40% - Accent1 10 4 2 2" xfId="22004"/>
    <cellStyle name="40% - Accent1 10 4 2 2 2" xfId="22005"/>
    <cellStyle name="40% - Accent1 10 4 2 2 2 2" xfId="22006"/>
    <cellStyle name="40% - Accent1 10 4 2 2 3" xfId="22007"/>
    <cellStyle name="40% - Accent1 10 4 2 3" xfId="22008"/>
    <cellStyle name="40% - Accent1 10 4 2 3 2" xfId="22009"/>
    <cellStyle name="40% - Accent1 10 4 2 3 2 2" xfId="22010"/>
    <cellStyle name="40% - Accent1 10 4 2 3 3" xfId="22011"/>
    <cellStyle name="40% - Accent1 10 4 2 4" xfId="22012"/>
    <cellStyle name="40% - Accent1 10 4 2 4 2" xfId="22013"/>
    <cellStyle name="40% - Accent1 10 4 2 5" xfId="22014"/>
    <cellStyle name="40% - Accent1 10 4 3" xfId="22015"/>
    <cellStyle name="40% - Accent1 10 4 3 2" xfId="22016"/>
    <cellStyle name="40% - Accent1 10 4 3 2 2" xfId="22017"/>
    <cellStyle name="40% - Accent1 10 4 3 3" xfId="22018"/>
    <cellStyle name="40% - Accent1 10 4 4" xfId="22019"/>
    <cellStyle name="40% - Accent1 10 4 4 2" xfId="22020"/>
    <cellStyle name="40% - Accent1 10 4 4 2 2" xfId="22021"/>
    <cellStyle name="40% - Accent1 10 4 4 3" xfId="22022"/>
    <cellStyle name="40% - Accent1 10 4 5" xfId="22023"/>
    <cellStyle name="40% - Accent1 10 4 5 2" xfId="22024"/>
    <cellStyle name="40% - Accent1 10 4 6" xfId="22025"/>
    <cellStyle name="40% - Accent1 10 5" xfId="22026"/>
    <cellStyle name="40% - Accent1 10 5 2" xfId="22027"/>
    <cellStyle name="40% - Accent1 10 5 2 2" xfId="22028"/>
    <cellStyle name="40% - Accent1 10 5 2 2 2" xfId="22029"/>
    <cellStyle name="40% - Accent1 10 5 2 3" xfId="22030"/>
    <cellStyle name="40% - Accent1 10 5 3" xfId="22031"/>
    <cellStyle name="40% - Accent1 10 5 3 2" xfId="22032"/>
    <cellStyle name="40% - Accent1 10 5 3 2 2" xfId="22033"/>
    <cellStyle name="40% - Accent1 10 5 3 3" xfId="22034"/>
    <cellStyle name="40% - Accent1 10 5 4" xfId="22035"/>
    <cellStyle name="40% - Accent1 10 5 4 2" xfId="22036"/>
    <cellStyle name="40% - Accent1 10 5 5" xfId="22037"/>
    <cellStyle name="40% - Accent1 10 6" xfId="22038"/>
    <cellStyle name="40% - Accent1 10 6 2" xfId="22039"/>
    <cellStyle name="40% - Accent1 10 6 2 2" xfId="22040"/>
    <cellStyle name="40% - Accent1 10 6 3" xfId="22041"/>
    <cellStyle name="40% - Accent1 10 7" xfId="22042"/>
    <cellStyle name="40% - Accent1 10 7 2" xfId="22043"/>
    <cellStyle name="40% - Accent1 10 7 2 2" xfId="22044"/>
    <cellStyle name="40% - Accent1 10 7 3" xfId="22045"/>
    <cellStyle name="40% - Accent1 10 8" xfId="22046"/>
    <cellStyle name="40% - Accent1 10 8 2" xfId="22047"/>
    <cellStyle name="40% - Accent1 10 8 2 2" xfId="22048"/>
    <cellStyle name="40% - Accent1 10 8 3" xfId="22049"/>
    <cellStyle name="40% - Accent1 10 9" xfId="22050"/>
    <cellStyle name="40% - Accent1 10 9 2" xfId="22051"/>
    <cellStyle name="40% - Accent1 100" xfId="22052"/>
    <cellStyle name="40% - Accent1 101" xfId="22053"/>
    <cellStyle name="40% - Accent1 102" xfId="22054"/>
    <cellStyle name="40% - Accent1 103" xfId="22055"/>
    <cellStyle name="40% - Accent1 104" xfId="22056"/>
    <cellStyle name="40% - Accent1 105" xfId="22057"/>
    <cellStyle name="40% - Accent1 106" xfId="22058"/>
    <cellStyle name="40% - Accent1 107" xfId="22059"/>
    <cellStyle name="40% - Accent1 108" xfId="22060"/>
    <cellStyle name="40% - Accent1 109" xfId="22061"/>
    <cellStyle name="40% - Accent1 11" xfId="22062"/>
    <cellStyle name="40% - Accent1 11 10" xfId="22063"/>
    <cellStyle name="40% - Accent1 11 2" xfId="22064"/>
    <cellStyle name="40% - Accent1 11 2 2" xfId="22065"/>
    <cellStyle name="40% - Accent1 11 2 2 2" xfId="22066"/>
    <cellStyle name="40% - Accent1 11 2 2 2 2" xfId="22067"/>
    <cellStyle name="40% - Accent1 11 2 2 2 2 2" xfId="22068"/>
    <cellStyle name="40% - Accent1 11 2 2 2 2 2 2" xfId="22069"/>
    <cellStyle name="40% - Accent1 11 2 2 2 2 2 2 2" xfId="22070"/>
    <cellStyle name="40% - Accent1 11 2 2 2 2 2 3" xfId="22071"/>
    <cellStyle name="40% - Accent1 11 2 2 2 2 3" xfId="22072"/>
    <cellStyle name="40% - Accent1 11 2 2 2 2 3 2" xfId="22073"/>
    <cellStyle name="40% - Accent1 11 2 2 2 2 3 2 2" xfId="22074"/>
    <cellStyle name="40% - Accent1 11 2 2 2 2 3 3" xfId="22075"/>
    <cellStyle name="40% - Accent1 11 2 2 2 2 4" xfId="22076"/>
    <cellStyle name="40% - Accent1 11 2 2 2 2 4 2" xfId="22077"/>
    <cellStyle name="40% - Accent1 11 2 2 2 2 5" xfId="22078"/>
    <cellStyle name="40% - Accent1 11 2 2 2 3" xfId="22079"/>
    <cellStyle name="40% - Accent1 11 2 2 2 3 2" xfId="22080"/>
    <cellStyle name="40% - Accent1 11 2 2 2 3 2 2" xfId="22081"/>
    <cellStyle name="40% - Accent1 11 2 2 2 3 3" xfId="22082"/>
    <cellStyle name="40% - Accent1 11 2 2 2 4" xfId="22083"/>
    <cellStyle name="40% - Accent1 11 2 2 2 4 2" xfId="22084"/>
    <cellStyle name="40% - Accent1 11 2 2 2 4 2 2" xfId="22085"/>
    <cellStyle name="40% - Accent1 11 2 2 2 4 3" xfId="22086"/>
    <cellStyle name="40% - Accent1 11 2 2 2 5" xfId="22087"/>
    <cellStyle name="40% - Accent1 11 2 2 2 5 2" xfId="22088"/>
    <cellStyle name="40% - Accent1 11 2 2 2 6" xfId="22089"/>
    <cellStyle name="40% - Accent1 11 2 2 3" xfId="22090"/>
    <cellStyle name="40% - Accent1 11 2 2 3 2" xfId="22091"/>
    <cellStyle name="40% - Accent1 11 2 2 3 2 2" xfId="22092"/>
    <cellStyle name="40% - Accent1 11 2 2 3 2 2 2" xfId="22093"/>
    <cellStyle name="40% - Accent1 11 2 2 3 2 3" xfId="22094"/>
    <cellStyle name="40% - Accent1 11 2 2 3 3" xfId="22095"/>
    <cellStyle name="40% - Accent1 11 2 2 3 3 2" xfId="22096"/>
    <cellStyle name="40% - Accent1 11 2 2 3 3 2 2" xfId="22097"/>
    <cellStyle name="40% - Accent1 11 2 2 3 3 3" xfId="22098"/>
    <cellStyle name="40% - Accent1 11 2 2 3 4" xfId="22099"/>
    <cellStyle name="40% - Accent1 11 2 2 3 4 2" xfId="22100"/>
    <cellStyle name="40% - Accent1 11 2 2 3 5" xfId="22101"/>
    <cellStyle name="40% - Accent1 11 2 2 4" xfId="22102"/>
    <cellStyle name="40% - Accent1 11 2 2 4 2" xfId="22103"/>
    <cellStyle name="40% - Accent1 11 2 2 4 2 2" xfId="22104"/>
    <cellStyle name="40% - Accent1 11 2 2 4 3" xfId="22105"/>
    <cellStyle name="40% - Accent1 11 2 2 5" xfId="22106"/>
    <cellStyle name="40% - Accent1 11 2 2 5 2" xfId="22107"/>
    <cellStyle name="40% - Accent1 11 2 2 5 2 2" xfId="22108"/>
    <cellStyle name="40% - Accent1 11 2 2 5 3" xfId="22109"/>
    <cellStyle name="40% - Accent1 11 2 2 6" xfId="22110"/>
    <cellStyle name="40% - Accent1 11 2 2 6 2" xfId="22111"/>
    <cellStyle name="40% - Accent1 11 2 2 6 2 2" xfId="22112"/>
    <cellStyle name="40% - Accent1 11 2 2 6 3" xfId="22113"/>
    <cellStyle name="40% - Accent1 11 2 2 7" xfId="22114"/>
    <cellStyle name="40% - Accent1 11 2 2 7 2" xfId="22115"/>
    <cellStyle name="40% - Accent1 11 2 2 8" xfId="22116"/>
    <cellStyle name="40% - Accent1 11 2 3" xfId="22117"/>
    <cellStyle name="40% - Accent1 11 2 3 2" xfId="22118"/>
    <cellStyle name="40% - Accent1 11 2 3 2 2" xfId="22119"/>
    <cellStyle name="40% - Accent1 11 2 3 2 2 2" xfId="22120"/>
    <cellStyle name="40% - Accent1 11 2 3 2 2 2 2" xfId="22121"/>
    <cellStyle name="40% - Accent1 11 2 3 2 2 3" xfId="22122"/>
    <cellStyle name="40% - Accent1 11 2 3 2 3" xfId="22123"/>
    <cellStyle name="40% - Accent1 11 2 3 2 3 2" xfId="22124"/>
    <cellStyle name="40% - Accent1 11 2 3 2 3 2 2" xfId="22125"/>
    <cellStyle name="40% - Accent1 11 2 3 2 3 3" xfId="22126"/>
    <cellStyle name="40% - Accent1 11 2 3 2 4" xfId="22127"/>
    <cellStyle name="40% - Accent1 11 2 3 2 4 2" xfId="22128"/>
    <cellStyle name="40% - Accent1 11 2 3 2 5" xfId="22129"/>
    <cellStyle name="40% - Accent1 11 2 3 3" xfId="22130"/>
    <cellStyle name="40% - Accent1 11 2 3 3 2" xfId="22131"/>
    <cellStyle name="40% - Accent1 11 2 3 3 2 2" xfId="22132"/>
    <cellStyle name="40% - Accent1 11 2 3 3 3" xfId="22133"/>
    <cellStyle name="40% - Accent1 11 2 3 4" xfId="22134"/>
    <cellStyle name="40% - Accent1 11 2 3 4 2" xfId="22135"/>
    <cellStyle name="40% - Accent1 11 2 3 4 2 2" xfId="22136"/>
    <cellStyle name="40% - Accent1 11 2 3 4 3" xfId="22137"/>
    <cellStyle name="40% - Accent1 11 2 3 5" xfId="22138"/>
    <cellStyle name="40% - Accent1 11 2 3 5 2" xfId="22139"/>
    <cellStyle name="40% - Accent1 11 2 3 6" xfId="22140"/>
    <cellStyle name="40% - Accent1 11 2 4" xfId="22141"/>
    <cellStyle name="40% - Accent1 11 2 4 2" xfId="22142"/>
    <cellStyle name="40% - Accent1 11 2 4 2 2" xfId="22143"/>
    <cellStyle name="40% - Accent1 11 2 4 2 2 2" xfId="22144"/>
    <cellStyle name="40% - Accent1 11 2 4 2 3" xfId="22145"/>
    <cellStyle name="40% - Accent1 11 2 4 3" xfId="22146"/>
    <cellStyle name="40% - Accent1 11 2 4 3 2" xfId="22147"/>
    <cellStyle name="40% - Accent1 11 2 4 3 2 2" xfId="22148"/>
    <cellStyle name="40% - Accent1 11 2 4 3 3" xfId="22149"/>
    <cellStyle name="40% - Accent1 11 2 4 4" xfId="22150"/>
    <cellStyle name="40% - Accent1 11 2 4 4 2" xfId="22151"/>
    <cellStyle name="40% - Accent1 11 2 4 5" xfId="22152"/>
    <cellStyle name="40% - Accent1 11 2 5" xfId="22153"/>
    <cellStyle name="40% - Accent1 11 2 5 2" xfId="22154"/>
    <cellStyle name="40% - Accent1 11 2 5 2 2" xfId="22155"/>
    <cellStyle name="40% - Accent1 11 2 5 3" xfId="22156"/>
    <cellStyle name="40% - Accent1 11 2 6" xfId="22157"/>
    <cellStyle name="40% - Accent1 11 2 6 2" xfId="22158"/>
    <cellStyle name="40% - Accent1 11 2 6 2 2" xfId="22159"/>
    <cellStyle name="40% - Accent1 11 2 6 3" xfId="22160"/>
    <cellStyle name="40% - Accent1 11 2 7" xfId="22161"/>
    <cellStyle name="40% - Accent1 11 2 7 2" xfId="22162"/>
    <cellStyle name="40% - Accent1 11 2 7 2 2" xfId="22163"/>
    <cellStyle name="40% - Accent1 11 2 7 3" xfId="22164"/>
    <cellStyle name="40% - Accent1 11 2 8" xfId="22165"/>
    <cellStyle name="40% - Accent1 11 2 8 2" xfId="22166"/>
    <cellStyle name="40% - Accent1 11 2 9" xfId="22167"/>
    <cellStyle name="40% - Accent1 11 3" xfId="22168"/>
    <cellStyle name="40% - Accent1 11 3 2" xfId="22169"/>
    <cellStyle name="40% - Accent1 11 3 2 2" xfId="22170"/>
    <cellStyle name="40% - Accent1 11 3 2 2 2" xfId="22171"/>
    <cellStyle name="40% - Accent1 11 3 2 2 2 2" xfId="22172"/>
    <cellStyle name="40% - Accent1 11 3 2 2 2 2 2" xfId="22173"/>
    <cellStyle name="40% - Accent1 11 3 2 2 2 3" xfId="22174"/>
    <cellStyle name="40% - Accent1 11 3 2 2 3" xfId="22175"/>
    <cellStyle name="40% - Accent1 11 3 2 2 3 2" xfId="22176"/>
    <cellStyle name="40% - Accent1 11 3 2 2 3 2 2" xfId="22177"/>
    <cellStyle name="40% - Accent1 11 3 2 2 3 3" xfId="22178"/>
    <cellStyle name="40% - Accent1 11 3 2 2 4" xfId="22179"/>
    <cellStyle name="40% - Accent1 11 3 2 2 4 2" xfId="22180"/>
    <cellStyle name="40% - Accent1 11 3 2 2 5" xfId="22181"/>
    <cellStyle name="40% - Accent1 11 3 2 3" xfId="22182"/>
    <cellStyle name="40% - Accent1 11 3 2 3 2" xfId="22183"/>
    <cellStyle name="40% - Accent1 11 3 2 3 2 2" xfId="22184"/>
    <cellStyle name="40% - Accent1 11 3 2 3 3" xfId="22185"/>
    <cellStyle name="40% - Accent1 11 3 2 4" xfId="22186"/>
    <cellStyle name="40% - Accent1 11 3 2 4 2" xfId="22187"/>
    <cellStyle name="40% - Accent1 11 3 2 4 2 2" xfId="22188"/>
    <cellStyle name="40% - Accent1 11 3 2 4 3" xfId="22189"/>
    <cellStyle name="40% - Accent1 11 3 2 5" xfId="22190"/>
    <cellStyle name="40% - Accent1 11 3 2 5 2" xfId="22191"/>
    <cellStyle name="40% - Accent1 11 3 2 6" xfId="22192"/>
    <cellStyle name="40% - Accent1 11 3 3" xfId="22193"/>
    <cellStyle name="40% - Accent1 11 3 3 2" xfId="22194"/>
    <cellStyle name="40% - Accent1 11 3 3 2 2" xfId="22195"/>
    <cellStyle name="40% - Accent1 11 3 3 2 2 2" xfId="22196"/>
    <cellStyle name="40% - Accent1 11 3 3 2 3" xfId="22197"/>
    <cellStyle name="40% - Accent1 11 3 3 3" xfId="22198"/>
    <cellStyle name="40% - Accent1 11 3 3 3 2" xfId="22199"/>
    <cellStyle name="40% - Accent1 11 3 3 3 2 2" xfId="22200"/>
    <cellStyle name="40% - Accent1 11 3 3 3 3" xfId="22201"/>
    <cellStyle name="40% - Accent1 11 3 3 4" xfId="22202"/>
    <cellStyle name="40% - Accent1 11 3 3 4 2" xfId="22203"/>
    <cellStyle name="40% - Accent1 11 3 3 5" xfId="22204"/>
    <cellStyle name="40% - Accent1 11 3 4" xfId="22205"/>
    <cellStyle name="40% - Accent1 11 3 4 2" xfId="22206"/>
    <cellStyle name="40% - Accent1 11 3 4 2 2" xfId="22207"/>
    <cellStyle name="40% - Accent1 11 3 4 3" xfId="22208"/>
    <cellStyle name="40% - Accent1 11 3 5" xfId="22209"/>
    <cellStyle name="40% - Accent1 11 3 5 2" xfId="22210"/>
    <cellStyle name="40% - Accent1 11 3 5 2 2" xfId="22211"/>
    <cellStyle name="40% - Accent1 11 3 5 3" xfId="22212"/>
    <cellStyle name="40% - Accent1 11 3 6" xfId="22213"/>
    <cellStyle name="40% - Accent1 11 3 6 2" xfId="22214"/>
    <cellStyle name="40% - Accent1 11 3 6 2 2" xfId="22215"/>
    <cellStyle name="40% - Accent1 11 3 6 3" xfId="22216"/>
    <cellStyle name="40% - Accent1 11 3 7" xfId="22217"/>
    <cellStyle name="40% - Accent1 11 3 7 2" xfId="22218"/>
    <cellStyle name="40% - Accent1 11 3 8" xfId="22219"/>
    <cellStyle name="40% - Accent1 11 4" xfId="22220"/>
    <cellStyle name="40% - Accent1 11 4 2" xfId="22221"/>
    <cellStyle name="40% - Accent1 11 4 2 2" xfId="22222"/>
    <cellStyle name="40% - Accent1 11 4 2 2 2" xfId="22223"/>
    <cellStyle name="40% - Accent1 11 4 2 2 2 2" xfId="22224"/>
    <cellStyle name="40% - Accent1 11 4 2 2 3" xfId="22225"/>
    <cellStyle name="40% - Accent1 11 4 2 3" xfId="22226"/>
    <cellStyle name="40% - Accent1 11 4 2 3 2" xfId="22227"/>
    <cellStyle name="40% - Accent1 11 4 2 3 2 2" xfId="22228"/>
    <cellStyle name="40% - Accent1 11 4 2 3 3" xfId="22229"/>
    <cellStyle name="40% - Accent1 11 4 2 4" xfId="22230"/>
    <cellStyle name="40% - Accent1 11 4 2 4 2" xfId="22231"/>
    <cellStyle name="40% - Accent1 11 4 2 5" xfId="22232"/>
    <cellStyle name="40% - Accent1 11 4 3" xfId="22233"/>
    <cellStyle name="40% - Accent1 11 4 3 2" xfId="22234"/>
    <cellStyle name="40% - Accent1 11 4 3 2 2" xfId="22235"/>
    <cellStyle name="40% - Accent1 11 4 3 3" xfId="22236"/>
    <cellStyle name="40% - Accent1 11 4 4" xfId="22237"/>
    <cellStyle name="40% - Accent1 11 4 4 2" xfId="22238"/>
    <cellStyle name="40% - Accent1 11 4 4 2 2" xfId="22239"/>
    <cellStyle name="40% - Accent1 11 4 4 3" xfId="22240"/>
    <cellStyle name="40% - Accent1 11 4 5" xfId="22241"/>
    <cellStyle name="40% - Accent1 11 4 5 2" xfId="22242"/>
    <cellStyle name="40% - Accent1 11 4 6" xfId="22243"/>
    <cellStyle name="40% - Accent1 11 5" xfId="22244"/>
    <cellStyle name="40% - Accent1 11 5 2" xfId="22245"/>
    <cellStyle name="40% - Accent1 11 5 2 2" xfId="22246"/>
    <cellStyle name="40% - Accent1 11 5 2 2 2" xfId="22247"/>
    <cellStyle name="40% - Accent1 11 5 2 3" xfId="22248"/>
    <cellStyle name="40% - Accent1 11 5 3" xfId="22249"/>
    <cellStyle name="40% - Accent1 11 5 3 2" xfId="22250"/>
    <cellStyle name="40% - Accent1 11 5 3 2 2" xfId="22251"/>
    <cellStyle name="40% - Accent1 11 5 3 3" xfId="22252"/>
    <cellStyle name="40% - Accent1 11 5 4" xfId="22253"/>
    <cellStyle name="40% - Accent1 11 5 4 2" xfId="22254"/>
    <cellStyle name="40% - Accent1 11 5 5" xfId="22255"/>
    <cellStyle name="40% - Accent1 11 6" xfId="22256"/>
    <cellStyle name="40% - Accent1 11 6 2" xfId="22257"/>
    <cellStyle name="40% - Accent1 11 6 2 2" xfId="22258"/>
    <cellStyle name="40% - Accent1 11 6 3" xfId="22259"/>
    <cellStyle name="40% - Accent1 11 7" xfId="22260"/>
    <cellStyle name="40% - Accent1 11 7 2" xfId="22261"/>
    <cellStyle name="40% - Accent1 11 7 2 2" xfId="22262"/>
    <cellStyle name="40% - Accent1 11 7 3" xfId="22263"/>
    <cellStyle name="40% - Accent1 11 8" xfId="22264"/>
    <cellStyle name="40% - Accent1 11 8 2" xfId="22265"/>
    <cellStyle name="40% - Accent1 11 8 2 2" xfId="22266"/>
    <cellStyle name="40% - Accent1 11 8 3" xfId="22267"/>
    <cellStyle name="40% - Accent1 11 9" xfId="22268"/>
    <cellStyle name="40% - Accent1 11 9 2" xfId="22269"/>
    <cellStyle name="40% - Accent1 110" xfId="22270"/>
    <cellStyle name="40% - Accent1 111" xfId="22271"/>
    <cellStyle name="40% - Accent1 112" xfId="22272"/>
    <cellStyle name="40% - Accent1 113" xfId="22273"/>
    <cellStyle name="40% - Accent1 114" xfId="22274"/>
    <cellStyle name="40% - Accent1 115" xfId="22275"/>
    <cellStyle name="40% - Accent1 116" xfId="22276"/>
    <cellStyle name="40% - Accent1 117" xfId="22277"/>
    <cellStyle name="40% - Accent1 118" xfId="22278"/>
    <cellStyle name="40% - Accent1 119" xfId="22279"/>
    <cellStyle name="40% - Accent1 12" xfId="22280"/>
    <cellStyle name="40% - Accent1 12 10" xfId="22281"/>
    <cellStyle name="40% - Accent1 12 2" xfId="22282"/>
    <cellStyle name="40% - Accent1 12 2 2" xfId="22283"/>
    <cellStyle name="40% - Accent1 12 2 2 2" xfId="22284"/>
    <cellStyle name="40% - Accent1 12 2 2 2 2" xfId="22285"/>
    <cellStyle name="40% - Accent1 12 2 2 2 2 2" xfId="22286"/>
    <cellStyle name="40% - Accent1 12 2 2 2 2 2 2" xfId="22287"/>
    <cellStyle name="40% - Accent1 12 2 2 2 2 2 2 2" xfId="22288"/>
    <cellStyle name="40% - Accent1 12 2 2 2 2 2 3" xfId="22289"/>
    <cellStyle name="40% - Accent1 12 2 2 2 2 3" xfId="22290"/>
    <cellStyle name="40% - Accent1 12 2 2 2 2 3 2" xfId="22291"/>
    <cellStyle name="40% - Accent1 12 2 2 2 2 3 2 2" xfId="22292"/>
    <cellStyle name="40% - Accent1 12 2 2 2 2 3 3" xfId="22293"/>
    <cellStyle name="40% - Accent1 12 2 2 2 2 4" xfId="22294"/>
    <cellStyle name="40% - Accent1 12 2 2 2 2 4 2" xfId="22295"/>
    <cellStyle name="40% - Accent1 12 2 2 2 2 5" xfId="22296"/>
    <cellStyle name="40% - Accent1 12 2 2 2 3" xfId="22297"/>
    <cellStyle name="40% - Accent1 12 2 2 2 3 2" xfId="22298"/>
    <cellStyle name="40% - Accent1 12 2 2 2 3 2 2" xfId="22299"/>
    <cellStyle name="40% - Accent1 12 2 2 2 3 3" xfId="22300"/>
    <cellStyle name="40% - Accent1 12 2 2 2 4" xfId="22301"/>
    <cellStyle name="40% - Accent1 12 2 2 2 4 2" xfId="22302"/>
    <cellStyle name="40% - Accent1 12 2 2 2 4 2 2" xfId="22303"/>
    <cellStyle name="40% - Accent1 12 2 2 2 4 3" xfId="22304"/>
    <cellStyle name="40% - Accent1 12 2 2 2 5" xfId="22305"/>
    <cellStyle name="40% - Accent1 12 2 2 2 5 2" xfId="22306"/>
    <cellStyle name="40% - Accent1 12 2 2 2 6" xfId="22307"/>
    <cellStyle name="40% - Accent1 12 2 2 3" xfId="22308"/>
    <cellStyle name="40% - Accent1 12 2 2 3 2" xfId="22309"/>
    <cellStyle name="40% - Accent1 12 2 2 3 2 2" xfId="22310"/>
    <cellStyle name="40% - Accent1 12 2 2 3 2 2 2" xfId="22311"/>
    <cellStyle name="40% - Accent1 12 2 2 3 2 3" xfId="22312"/>
    <cellStyle name="40% - Accent1 12 2 2 3 3" xfId="22313"/>
    <cellStyle name="40% - Accent1 12 2 2 3 3 2" xfId="22314"/>
    <cellStyle name="40% - Accent1 12 2 2 3 3 2 2" xfId="22315"/>
    <cellStyle name="40% - Accent1 12 2 2 3 3 3" xfId="22316"/>
    <cellStyle name="40% - Accent1 12 2 2 3 4" xfId="22317"/>
    <cellStyle name="40% - Accent1 12 2 2 3 4 2" xfId="22318"/>
    <cellStyle name="40% - Accent1 12 2 2 3 5" xfId="22319"/>
    <cellStyle name="40% - Accent1 12 2 2 4" xfId="22320"/>
    <cellStyle name="40% - Accent1 12 2 2 4 2" xfId="22321"/>
    <cellStyle name="40% - Accent1 12 2 2 4 2 2" xfId="22322"/>
    <cellStyle name="40% - Accent1 12 2 2 4 3" xfId="22323"/>
    <cellStyle name="40% - Accent1 12 2 2 5" xfId="22324"/>
    <cellStyle name="40% - Accent1 12 2 2 5 2" xfId="22325"/>
    <cellStyle name="40% - Accent1 12 2 2 5 2 2" xfId="22326"/>
    <cellStyle name="40% - Accent1 12 2 2 5 3" xfId="22327"/>
    <cellStyle name="40% - Accent1 12 2 2 6" xfId="22328"/>
    <cellStyle name="40% - Accent1 12 2 2 6 2" xfId="22329"/>
    <cellStyle name="40% - Accent1 12 2 2 6 2 2" xfId="22330"/>
    <cellStyle name="40% - Accent1 12 2 2 6 3" xfId="22331"/>
    <cellStyle name="40% - Accent1 12 2 2 7" xfId="22332"/>
    <cellStyle name="40% - Accent1 12 2 2 7 2" xfId="22333"/>
    <cellStyle name="40% - Accent1 12 2 2 8" xfId="22334"/>
    <cellStyle name="40% - Accent1 12 2 3" xfId="22335"/>
    <cellStyle name="40% - Accent1 12 2 3 2" xfId="22336"/>
    <cellStyle name="40% - Accent1 12 2 3 2 2" xfId="22337"/>
    <cellStyle name="40% - Accent1 12 2 3 2 2 2" xfId="22338"/>
    <cellStyle name="40% - Accent1 12 2 3 2 2 2 2" xfId="22339"/>
    <cellStyle name="40% - Accent1 12 2 3 2 2 3" xfId="22340"/>
    <cellStyle name="40% - Accent1 12 2 3 2 3" xfId="22341"/>
    <cellStyle name="40% - Accent1 12 2 3 2 3 2" xfId="22342"/>
    <cellStyle name="40% - Accent1 12 2 3 2 3 2 2" xfId="22343"/>
    <cellStyle name="40% - Accent1 12 2 3 2 3 3" xfId="22344"/>
    <cellStyle name="40% - Accent1 12 2 3 2 4" xfId="22345"/>
    <cellStyle name="40% - Accent1 12 2 3 2 4 2" xfId="22346"/>
    <cellStyle name="40% - Accent1 12 2 3 2 5" xfId="22347"/>
    <cellStyle name="40% - Accent1 12 2 3 3" xfId="22348"/>
    <cellStyle name="40% - Accent1 12 2 3 3 2" xfId="22349"/>
    <cellStyle name="40% - Accent1 12 2 3 3 2 2" xfId="22350"/>
    <cellStyle name="40% - Accent1 12 2 3 3 3" xfId="22351"/>
    <cellStyle name="40% - Accent1 12 2 3 4" xfId="22352"/>
    <cellStyle name="40% - Accent1 12 2 3 4 2" xfId="22353"/>
    <cellStyle name="40% - Accent1 12 2 3 4 2 2" xfId="22354"/>
    <cellStyle name="40% - Accent1 12 2 3 4 3" xfId="22355"/>
    <cellStyle name="40% - Accent1 12 2 3 5" xfId="22356"/>
    <cellStyle name="40% - Accent1 12 2 3 5 2" xfId="22357"/>
    <cellStyle name="40% - Accent1 12 2 3 6" xfId="22358"/>
    <cellStyle name="40% - Accent1 12 2 4" xfId="22359"/>
    <cellStyle name="40% - Accent1 12 2 4 2" xfId="22360"/>
    <cellStyle name="40% - Accent1 12 2 4 2 2" xfId="22361"/>
    <cellStyle name="40% - Accent1 12 2 4 2 2 2" xfId="22362"/>
    <cellStyle name="40% - Accent1 12 2 4 2 3" xfId="22363"/>
    <cellStyle name="40% - Accent1 12 2 4 3" xfId="22364"/>
    <cellStyle name="40% - Accent1 12 2 4 3 2" xfId="22365"/>
    <cellStyle name="40% - Accent1 12 2 4 3 2 2" xfId="22366"/>
    <cellStyle name="40% - Accent1 12 2 4 3 3" xfId="22367"/>
    <cellStyle name="40% - Accent1 12 2 4 4" xfId="22368"/>
    <cellStyle name="40% - Accent1 12 2 4 4 2" xfId="22369"/>
    <cellStyle name="40% - Accent1 12 2 4 5" xfId="22370"/>
    <cellStyle name="40% - Accent1 12 2 5" xfId="22371"/>
    <cellStyle name="40% - Accent1 12 2 5 2" xfId="22372"/>
    <cellStyle name="40% - Accent1 12 2 5 2 2" xfId="22373"/>
    <cellStyle name="40% - Accent1 12 2 5 3" xfId="22374"/>
    <cellStyle name="40% - Accent1 12 2 6" xfId="22375"/>
    <cellStyle name="40% - Accent1 12 2 6 2" xfId="22376"/>
    <cellStyle name="40% - Accent1 12 2 6 2 2" xfId="22377"/>
    <cellStyle name="40% - Accent1 12 2 6 3" xfId="22378"/>
    <cellStyle name="40% - Accent1 12 2 7" xfId="22379"/>
    <cellStyle name="40% - Accent1 12 2 7 2" xfId="22380"/>
    <cellStyle name="40% - Accent1 12 2 7 2 2" xfId="22381"/>
    <cellStyle name="40% - Accent1 12 2 7 3" xfId="22382"/>
    <cellStyle name="40% - Accent1 12 2 8" xfId="22383"/>
    <cellStyle name="40% - Accent1 12 2 8 2" xfId="22384"/>
    <cellStyle name="40% - Accent1 12 2 9" xfId="22385"/>
    <cellStyle name="40% - Accent1 12 3" xfId="22386"/>
    <cellStyle name="40% - Accent1 12 3 2" xfId="22387"/>
    <cellStyle name="40% - Accent1 12 3 2 2" xfId="22388"/>
    <cellStyle name="40% - Accent1 12 3 2 2 2" xfId="22389"/>
    <cellStyle name="40% - Accent1 12 3 2 2 2 2" xfId="22390"/>
    <cellStyle name="40% - Accent1 12 3 2 2 2 2 2" xfId="22391"/>
    <cellStyle name="40% - Accent1 12 3 2 2 2 3" xfId="22392"/>
    <cellStyle name="40% - Accent1 12 3 2 2 3" xfId="22393"/>
    <cellStyle name="40% - Accent1 12 3 2 2 3 2" xfId="22394"/>
    <cellStyle name="40% - Accent1 12 3 2 2 3 2 2" xfId="22395"/>
    <cellStyle name="40% - Accent1 12 3 2 2 3 3" xfId="22396"/>
    <cellStyle name="40% - Accent1 12 3 2 2 4" xfId="22397"/>
    <cellStyle name="40% - Accent1 12 3 2 2 4 2" xfId="22398"/>
    <cellStyle name="40% - Accent1 12 3 2 2 5" xfId="22399"/>
    <cellStyle name="40% - Accent1 12 3 2 3" xfId="22400"/>
    <cellStyle name="40% - Accent1 12 3 2 3 2" xfId="22401"/>
    <cellStyle name="40% - Accent1 12 3 2 3 2 2" xfId="22402"/>
    <cellStyle name="40% - Accent1 12 3 2 3 3" xfId="22403"/>
    <cellStyle name="40% - Accent1 12 3 2 4" xfId="22404"/>
    <cellStyle name="40% - Accent1 12 3 2 4 2" xfId="22405"/>
    <cellStyle name="40% - Accent1 12 3 2 4 2 2" xfId="22406"/>
    <cellStyle name="40% - Accent1 12 3 2 4 3" xfId="22407"/>
    <cellStyle name="40% - Accent1 12 3 2 5" xfId="22408"/>
    <cellStyle name="40% - Accent1 12 3 2 5 2" xfId="22409"/>
    <cellStyle name="40% - Accent1 12 3 2 6" xfId="22410"/>
    <cellStyle name="40% - Accent1 12 3 3" xfId="22411"/>
    <cellStyle name="40% - Accent1 12 3 3 2" xfId="22412"/>
    <cellStyle name="40% - Accent1 12 3 3 2 2" xfId="22413"/>
    <cellStyle name="40% - Accent1 12 3 3 2 2 2" xfId="22414"/>
    <cellStyle name="40% - Accent1 12 3 3 2 3" xfId="22415"/>
    <cellStyle name="40% - Accent1 12 3 3 3" xfId="22416"/>
    <cellStyle name="40% - Accent1 12 3 3 3 2" xfId="22417"/>
    <cellStyle name="40% - Accent1 12 3 3 3 2 2" xfId="22418"/>
    <cellStyle name="40% - Accent1 12 3 3 3 3" xfId="22419"/>
    <cellStyle name="40% - Accent1 12 3 3 4" xfId="22420"/>
    <cellStyle name="40% - Accent1 12 3 3 4 2" xfId="22421"/>
    <cellStyle name="40% - Accent1 12 3 3 5" xfId="22422"/>
    <cellStyle name="40% - Accent1 12 3 4" xfId="22423"/>
    <cellStyle name="40% - Accent1 12 3 4 2" xfId="22424"/>
    <cellStyle name="40% - Accent1 12 3 4 2 2" xfId="22425"/>
    <cellStyle name="40% - Accent1 12 3 4 3" xfId="22426"/>
    <cellStyle name="40% - Accent1 12 3 5" xfId="22427"/>
    <cellStyle name="40% - Accent1 12 3 5 2" xfId="22428"/>
    <cellStyle name="40% - Accent1 12 3 5 2 2" xfId="22429"/>
    <cellStyle name="40% - Accent1 12 3 5 3" xfId="22430"/>
    <cellStyle name="40% - Accent1 12 3 6" xfId="22431"/>
    <cellStyle name="40% - Accent1 12 3 6 2" xfId="22432"/>
    <cellStyle name="40% - Accent1 12 3 6 2 2" xfId="22433"/>
    <cellStyle name="40% - Accent1 12 3 6 3" xfId="22434"/>
    <cellStyle name="40% - Accent1 12 3 7" xfId="22435"/>
    <cellStyle name="40% - Accent1 12 3 7 2" xfId="22436"/>
    <cellStyle name="40% - Accent1 12 3 8" xfId="22437"/>
    <cellStyle name="40% - Accent1 12 4" xfId="22438"/>
    <cellStyle name="40% - Accent1 12 4 2" xfId="22439"/>
    <cellStyle name="40% - Accent1 12 4 2 2" xfId="22440"/>
    <cellStyle name="40% - Accent1 12 4 2 2 2" xfId="22441"/>
    <cellStyle name="40% - Accent1 12 4 2 2 2 2" xfId="22442"/>
    <cellStyle name="40% - Accent1 12 4 2 2 3" xfId="22443"/>
    <cellStyle name="40% - Accent1 12 4 2 3" xfId="22444"/>
    <cellStyle name="40% - Accent1 12 4 2 3 2" xfId="22445"/>
    <cellStyle name="40% - Accent1 12 4 2 3 2 2" xfId="22446"/>
    <cellStyle name="40% - Accent1 12 4 2 3 3" xfId="22447"/>
    <cellStyle name="40% - Accent1 12 4 2 4" xfId="22448"/>
    <cellStyle name="40% - Accent1 12 4 2 4 2" xfId="22449"/>
    <cellStyle name="40% - Accent1 12 4 2 5" xfId="22450"/>
    <cellStyle name="40% - Accent1 12 4 3" xfId="22451"/>
    <cellStyle name="40% - Accent1 12 4 3 2" xfId="22452"/>
    <cellStyle name="40% - Accent1 12 4 3 2 2" xfId="22453"/>
    <cellStyle name="40% - Accent1 12 4 3 3" xfId="22454"/>
    <cellStyle name="40% - Accent1 12 4 4" xfId="22455"/>
    <cellStyle name="40% - Accent1 12 4 4 2" xfId="22456"/>
    <cellStyle name="40% - Accent1 12 4 4 2 2" xfId="22457"/>
    <cellStyle name="40% - Accent1 12 4 4 3" xfId="22458"/>
    <cellStyle name="40% - Accent1 12 4 5" xfId="22459"/>
    <cellStyle name="40% - Accent1 12 4 5 2" xfId="22460"/>
    <cellStyle name="40% - Accent1 12 4 6" xfId="22461"/>
    <cellStyle name="40% - Accent1 12 5" xfId="22462"/>
    <cellStyle name="40% - Accent1 12 5 2" xfId="22463"/>
    <cellStyle name="40% - Accent1 12 5 2 2" xfId="22464"/>
    <cellStyle name="40% - Accent1 12 5 2 2 2" xfId="22465"/>
    <cellStyle name="40% - Accent1 12 5 2 3" xfId="22466"/>
    <cellStyle name="40% - Accent1 12 5 3" xfId="22467"/>
    <cellStyle name="40% - Accent1 12 5 3 2" xfId="22468"/>
    <cellStyle name="40% - Accent1 12 5 3 2 2" xfId="22469"/>
    <cellStyle name="40% - Accent1 12 5 3 3" xfId="22470"/>
    <cellStyle name="40% - Accent1 12 5 4" xfId="22471"/>
    <cellStyle name="40% - Accent1 12 5 4 2" xfId="22472"/>
    <cellStyle name="40% - Accent1 12 5 5" xfId="22473"/>
    <cellStyle name="40% - Accent1 12 6" xfId="22474"/>
    <cellStyle name="40% - Accent1 12 6 2" xfId="22475"/>
    <cellStyle name="40% - Accent1 12 6 2 2" xfId="22476"/>
    <cellStyle name="40% - Accent1 12 6 3" xfId="22477"/>
    <cellStyle name="40% - Accent1 12 7" xfId="22478"/>
    <cellStyle name="40% - Accent1 12 7 2" xfId="22479"/>
    <cellStyle name="40% - Accent1 12 7 2 2" xfId="22480"/>
    <cellStyle name="40% - Accent1 12 7 3" xfId="22481"/>
    <cellStyle name="40% - Accent1 12 8" xfId="22482"/>
    <cellStyle name="40% - Accent1 12 8 2" xfId="22483"/>
    <cellStyle name="40% - Accent1 12 8 2 2" xfId="22484"/>
    <cellStyle name="40% - Accent1 12 8 3" xfId="22485"/>
    <cellStyle name="40% - Accent1 12 9" xfId="22486"/>
    <cellStyle name="40% - Accent1 12 9 2" xfId="22487"/>
    <cellStyle name="40% - Accent1 120" xfId="22488"/>
    <cellStyle name="40% - Accent1 121" xfId="22489"/>
    <cellStyle name="40% - Accent1 122" xfId="22490"/>
    <cellStyle name="40% - Accent1 123" xfId="22491"/>
    <cellStyle name="40% - Accent1 124" xfId="22492"/>
    <cellStyle name="40% - Accent1 125" xfId="22493"/>
    <cellStyle name="40% - Accent1 126" xfId="22494"/>
    <cellStyle name="40% - Accent1 127" xfId="22495"/>
    <cellStyle name="40% - Accent1 128" xfId="22496"/>
    <cellStyle name="40% - Accent1 129" xfId="22497"/>
    <cellStyle name="40% - Accent1 13" xfId="22498"/>
    <cellStyle name="40% - Accent1 13 10" xfId="22499"/>
    <cellStyle name="40% - Accent1 13 2" xfId="22500"/>
    <cellStyle name="40% - Accent1 13 2 2" xfId="22501"/>
    <cellStyle name="40% - Accent1 13 2 2 2" xfId="22502"/>
    <cellStyle name="40% - Accent1 13 2 2 2 2" xfId="22503"/>
    <cellStyle name="40% - Accent1 13 2 2 2 2 2" xfId="22504"/>
    <cellStyle name="40% - Accent1 13 2 2 2 2 2 2" xfId="22505"/>
    <cellStyle name="40% - Accent1 13 2 2 2 2 2 2 2" xfId="22506"/>
    <cellStyle name="40% - Accent1 13 2 2 2 2 2 3" xfId="22507"/>
    <cellStyle name="40% - Accent1 13 2 2 2 2 3" xfId="22508"/>
    <cellStyle name="40% - Accent1 13 2 2 2 2 3 2" xfId="22509"/>
    <cellStyle name="40% - Accent1 13 2 2 2 2 3 2 2" xfId="22510"/>
    <cellStyle name="40% - Accent1 13 2 2 2 2 3 3" xfId="22511"/>
    <cellStyle name="40% - Accent1 13 2 2 2 2 4" xfId="22512"/>
    <cellStyle name="40% - Accent1 13 2 2 2 2 4 2" xfId="22513"/>
    <cellStyle name="40% - Accent1 13 2 2 2 2 5" xfId="22514"/>
    <cellStyle name="40% - Accent1 13 2 2 2 3" xfId="22515"/>
    <cellStyle name="40% - Accent1 13 2 2 2 3 2" xfId="22516"/>
    <cellStyle name="40% - Accent1 13 2 2 2 3 2 2" xfId="22517"/>
    <cellStyle name="40% - Accent1 13 2 2 2 3 3" xfId="22518"/>
    <cellStyle name="40% - Accent1 13 2 2 2 4" xfId="22519"/>
    <cellStyle name="40% - Accent1 13 2 2 2 4 2" xfId="22520"/>
    <cellStyle name="40% - Accent1 13 2 2 2 4 2 2" xfId="22521"/>
    <cellStyle name="40% - Accent1 13 2 2 2 4 3" xfId="22522"/>
    <cellStyle name="40% - Accent1 13 2 2 2 5" xfId="22523"/>
    <cellStyle name="40% - Accent1 13 2 2 2 5 2" xfId="22524"/>
    <cellStyle name="40% - Accent1 13 2 2 2 6" xfId="22525"/>
    <cellStyle name="40% - Accent1 13 2 2 3" xfId="22526"/>
    <cellStyle name="40% - Accent1 13 2 2 3 2" xfId="22527"/>
    <cellStyle name="40% - Accent1 13 2 2 3 2 2" xfId="22528"/>
    <cellStyle name="40% - Accent1 13 2 2 3 2 2 2" xfId="22529"/>
    <cellStyle name="40% - Accent1 13 2 2 3 2 3" xfId="22530"/>
    <cellStyle name="40% - Accent1 13 2 2 3 3" xfId="22531"/>
    <cellStyle name="40% - Accent1 13 2 2 3 3 2" xfId="22532"/>
    <cellStyle name="40% - Accent1 13 2 2 3 3 2 2" xfId="22533"/>
    <cellStyle name="40% - Accent1 13 2 2 3 3 3" xfId="22534"/>
    <cellStyle name="40% - Accent1 13 2 2 3 4" xfId="22535"/>
    <cellStyle name="40% - Accent1 13 2 2 3 4 2" xfId="22536"/>
    <cellStyle name="40% - Accent1 13 2 2 3 5" xfId="22537"/>
    <cellStyle name="40% - Accent1 13 2 2 4" xfId="22538"/>
    <cellStyle name="40% - Accent1 13 2 2 4 2" xfId="22539"/>
    <cellStyle name="40% - Accent1 13 2 2 4 2 2" xfId="22540"/>
    <cellStyle name="40% - Accent1 13 2 2 4 3" xfId="22541"/>
    <cellStyle name="40% - Accent1 13 2 2 5" xfId="22542"/>
    <cellStyle name="40% - Accent1 13 2 2 5 2" xfId="22543"/>
    <cellStyle name="40% - Accent1 13 2 2 5 2 2" xfId="22544"/>
    <cellStyle name="40% - Accent1 13 2 2 5 3" xfId="22545"/>
    <cellStyle name="40% - Accent1 13 2 2 6" xfId="22546"/>
    <cellStyle name="40% - Accent1 13 2 2 6 2" xfId="22547"/>
    <cellStyle name="40% - Accent1 13 2 2 6 2 2" xfId="22548"/>
    <cellStyle name="40% - Accent1 13 2 2 6 3" xfId="22549"/>
    <cellStyle name="40% - Accent1 13 2 2 7" xfId="22550"/>
    <cellStyle name="40% - Accent1 13 2 2 7 2" xfId="22551"/>
    <cellStyle name="40% - Accent1 13 2 2 8" xfId="22552"/>
    <cellStyle name="40% - Accent1 13 2 3" xfId="22553"/>
    <cellStyle name="40% - Accent1 13 2 3 2" xfId="22554"/>
    <cellStyle name="40% - Accent1 13 2 3 2 2" xfId="22555"/>
    <cellStyle name="40% - Accent1 13 2 3 2 2 2" xfId="22556"/>
    <cellStyle name="40% - Accent1 13 2 3 2 2 2 2" xfId="22557"/>
    <cellStyle name="40% - Accent1 13 2 3 2 2 3" xfId="22558"/>
    <cellStyle name="40% - Accent1 13 2 3 2 3" xfId="22559"/>
    <cellStyle name="40% - Accent1 13 2 3 2 3 2" xfId="22560"/>
    <cellStyle name="40% - Accent1 13 2 3 2 3 2 2" xfId="22561"/>
    <cellStyle name="40% - Accent1 13 2 3 2 3 3" xfId="22562"/>
    <cellStyle name="40% - Accent1 13 2 3 2 4" xfId="22563"/>
    <cellStyle name="40% - Accent1 13 2 3 2 4 2" xfId="22564"/>
    <cellStyle name="40% - Accent1 13 2 3 2 5" xfId="22565"/>
    <cellStyle name="40% - Accent1 13 2 3 3" xfId="22566"/>
    <cellStyle name="40% - Accent1 13 2 3 3 2" xfId="22567"/>
    <cellStyle name="40% - Accent1 13 2 3 3 2 2" xfId="22568"/>
    <cellStyle name="40% - Accent1 13 2 3 3 3" xfId="22569"/>
    <cellStyle name="40% - Accent1 13 2 3 4" xfId="22570"/>
    <cellStyle name="40% - Accent1 13 2 3 4 2" xfId="22571"/>
    <cellStyle name="40% - Accent1 13 2 3 4 2 2" xfId="22572"/>
    <cellStyle name="40% - Accent1 13 2 3 4 3" xfId="22573"/>
    <cellStyle name="40% - Accent1 13 2 3 5" xfId="22574"/>
    <cellStyle name="40% - Accent1 13 2 3 5 2" xfId="22575"/>
    <cellStyle name="40% - Accent1 13 2 3 6" xfId="22576"/>
    <cellStyle name="40% - Accent1 13 2 4" xfId="22577"/>
    <cellStyle name="40% - Accent1 13 2 4 2" xfId="22578"/>
    <cellStyle name="40% - Accent1 13 2 4 2 2" xfId="22579"/>
    <cellStyle name="40% - Accent1 13 2 4 2 2 2" xfId="22580"/>
    <cellStyle name="40% - Accent1 13 2 4 2 3" xfId="22581"/>
    <cellStyle name="40% - Accent1 13 2 4 3" xfId="22582"/>
    <cellStyle name="40% - Accent1 13 2 4 3 2" xfId="22583"/>
    <cellStyle name="40% - Accent1 13 2 4 3 2 2" xfId="22584"/>
    <cellStyle name="40% - Accent1 13 2 4 3 3" xfId="22585"/>
    <cellStyle name="40% - Accent1 13 2 4 4" xfId="22586"/>
    <cellStyle name="40% - Accent1 13 2 4 4 2" xfId="22587"/>
    <cellStyle name="40% - Accent1 13 2 4 5" xfId="22588"/>
    <cellStyle name="40% - Accent1 13 2 5" xfId="22589"/>
    <cellStyle name="40% - Accent1 13 2 5 2" xfId="22590"/>
    <cellStyle name="40% - Accent1 13 2 5 2 2" xfId="22591"/>
    <cellStyle name="40% - Accent1 13 2 5 3" xfId="22592"/>
    <cellStyle name="40% - Accent1 13 2 6" xfId="22593"/>
    <cellStyle name="40% - Accent1 13 2 6 2" xfId="22594"/>
    <cellStyle name="40% - Accent1 13 2 6 2 2" xfId="22595"/>
    <cellStyle name="40% - Accent1 13 2 6 3" xfId="22596"/>
    <cellStyle name="40% - Accent1 13 2 7" xfId="22597"/>
    <cellStyle name="40% - Accent1 13 2 7 2" xfId="22598"/>
    <cellStyle name="40% - Accent1 13 2 7 2 2" xfId="22599"/>
    <cellStyle name="40% - Accent1 13 2 7 3" xfId="22600"/>
    <cellStyle name="40% - Accent1 13 2 8" xfId="22601"/>
    <cellStyle name="40% - Accent1 13 2 8 2" xfId="22602"/>
    <cellStyle name="40% - Accent1 13 2 9" xfId="22603"/>
    <cellStyle name="40% - Accent1 13 3" xfId="22604"/>
    <cellStyle name="40% - Accent1 13 3 2" xfId="22605"/>
    <cellStyle name="40% - Accent1 13 3 2 2" xfId="22606"/>
    <cellStyle name="40% - Accent1 13 3 2 2 2" xfId="22607"/>
    <cellStyle name="40% - Accent1 13 3 2 2 2 2" xfId="22608"/>
    <cellStyle name="40% - Accent1 13 3 2 2 2 2 2" xfId="22609"/>
    <cellStyle name="40% - Accent1 13 3 2 2 2 3" xfId="22610"/>
    <cellStyle name="40% - Accent1 13 3 2 2 3" xfId="22611"/>
    <cellStyle name="40% - Accent1 13 3 2 2 3 2" xfId="22612"/>
    <cellStyle name="40% - Accent1 13 3 2 2 3 2 2" xfId="22613"/>
    <cellStyle name="40% - Accent1 13 3 2 2 3 3" xfId="22614"/>
    <cellStyle name="40% - Accent1 13 3 2 2 4" xfId="22615"/>
    <cellStyle name="40% - Accent1 13 3 2 2 4 2" xfId="22616"/>
    <cellStyle name="40% - Accent1 13 3 2 2 5" xfId="22617"/>
    <cellStyle name="40% - Accent1 13 3 2 3" xfId="22618"/>
    <cellStyle name="40% - Accent1 13 3 2 3 2" xfId="22619"/>
    <cellStyle name="40% - Accent1 13 3 2 3 2 2" xfId="22620"/>
    <cellStyle name="40% - Accent1 13 3 2 3 3" xfId="22621"/>
    <cellStyle name="40% - Accent1 13 3 2 4" xfId="22622"/>
    <cellStyle name="40% - Accent1 13 3 2 4 2" xfId="22623"/>
    <cellStyle name="40% - Accent1 13 3 2 4 2 2" xfId="22624"/>
    <cellStyle name="40% - Accent1 13 3 2 4 3" xfId="22625"/>
    <cellStyle name="40% - Accent1 13 3 2 5" xfId="22626"/>
    <cellStyle name="40% - Accent1 13 3 2 5 2" xfId="22627"/>
    <cellStyle name="40% - Accent1 13 3 2 6" xfId="22628"/>
    <cellStyle name="40% - Accent1 13 3 3" xfId="22629"/>
    <cellStyle name="40% - Accent1 13 3 3 2" xfId="22630"/>
    <cellStyle name="40% - Accent1 13 3 3 2 2" xfId="22631"/>
    <cellStyle name="40% - Accent1 13 3 3 2 2 2" xfId="22632"/>
    <cellStyle name="40% - Accent1 13 3 3 2 3" xfId="22633"/>
    <cellStyle name="40% - Accent1 13 3 3 3" xfId="22634"/>
    <cellStyle name="40% - Accent1 13 3 3 3 2" xfId="22635"/>
    <cellStyle name="40% - Accent1 13 3 3 3 2 2" xfId="22636"/>
    <cellStyle name="40% - Accent1 13 3 3 3 3" xfId="22637"/>
    <cellStyle name="40% - Accent1 13 3 3 4" xfId="22638"/>
    <cellStyle name="40% - Accent1 13 3 3 4 2" xfId="22639"/>
    <cellStyle name="40% - Accent1 13 3 3 5" xfId="22640"/>
    <cellStyle name="40% - Accent1 13 3 4" xfId="22641"/>
    <cellStyle name="40% - Accent1 13 3 4 2" xfId="22642"/>
    <cellStyle name="40% - Accent1 13 3 4 2 2" xfId="22643"/>
    <cellStyle name="40% - Accent1 13 3 4 3" xfId="22644"/>
    <cellStyle name="40% - Accent1 13 3 5" xfId="22645"/>
    <cellStyle name="40% - Accent1 13 3 5 2" xfId="22646"/>
    <cellStyle name="40% - Accent1 13 3 5 2 2" xfId="22647"/>
    <cellStyle name="40% - Accent1 13 3 5 3" xfId="22648"/>
    <cellStyle name="40% - Accent1 13 3 6" xfId="22649"/>
    <cellStyle name="40% - Accent1 13 3 6 2" xfId="22650"/>
    <cellStyle name="40% - Accent1 13 3 6 2 2" xfId="22651"/>
    <cellStyle name="40% - Accent1 13 3 6 3" xfId="22652"/>
    <cellStyle name="40% - Accent1 13 3 7" xfId="22653"/>
    <cellStyle name="40% - Accent1 13 3 7 2" xfId="22654"/>
    <cellStyle name="40% - Accent1 13 3 8" xfId="22655"/>
    <cellStyle name="40% - Accent1 13 4" xfId="22656"/>
    <cellStyle name="40% - Accent1 13 4 2" xfId="22657"/>
    <cellStyle name="40% - Accent1 13 4 2 2" xfId="22658"/>
    <cellStyle name="40% - Accent1 13 4 2 2 2" xfId="22659"/>
    <cellStyle name="40% - Accent1 13 4 2 2 2 2" xfId="22660"/>
    <cellStyle name="40% - Accent1 13 4 2 2 3" xfId="22661"/>
    <cellStyle name="40% - Accent1 13 4 2 3" xfId="22662"/>
    <cellStyle name="40% - Accent1 13 4 2 3 2" xfId="22663"/>
    <cellStyle name="40% - Accent1 13 4 2 3 2 2" xfId="22664"/>
    <cellStyle name="40% - Accent1 13 4 2 3 3" xfId="22665"/>
    <cellStyle name="40% - Accent1 13 4 2 4" xfId="22666"/>
    <cellStyle name="40% - Accent1 13 4 2 4 2" xfId="22667"/>
    <cellStyle name="40% - Accent1 13 4 2 5" xfId="22668"/>
    <cellStyle name="40% - Accent1 13 4 3" xfId="22669"/>
    <cellStyle name="40% - Accent1 13 4 3 2" xfId="22670"/>
    <cellStyle name="40% - Accent1 13 4 3 2 2" xfId="22671"/>
    <cellStyle name="40% - Accent1 13 4 3 3" xfId="22672"/>
    <cellStyle name="40% - Accent1 13 4 4" xfId="22673"/>
    <cellStyle name="40% - Accent1 13 4 4 2" xfId="22674"/>
    <cellStyle name="40% - Accent1 13 4 4 2 2" xfId="22675"/>
    <cellStyle name="40% - Accent1 13 4 4 3" xfId="22676"/>
    <cellStyle name="40% - Accent1 13 4 5" xfId="22677"/>
    <cellStyle name="40% - Accent1 13 4 5 2" xfId="22678"/>
    <cellStyle name="40% - Accent1 13 4 6" xfId="22679"/>
    <cellStyle name="40% - Accent1 13 5" xfId="22680"/>
    <cellStyle name="40% - Accent1 13 5 2" xfId="22681"/>
    <cellStyle name="40% - Accent1 13 5 2 2" xfId="22682"/>
    <cellStyle name="40% - Accent1 13 5 2 2 2" xfId="22683"/>
    <cellStyle name="40% - Accent1 13 5 2 3" xfId="22684"/>
    <cellStyle name="40% - Accent1 13 5 3" xfId="22685"/>
    <cellStyle name="40% - Accent1 13 5 3 2" xfId="22686"/>
    <cellStyle name="40% - Accent1 13 5 3 2 2" xfId="22687"/>
    <cellStyle name="40% - Accent1 13 5 3 3" xfId="22688"/>
    <cellStyle name="40% - Accent1 13 5 4" xfId="22689"/>
    <cellStyle name="40% - Accent1 13 5 4 2" xfId="22690"/>
    <cellStyle name="40% - Accent1 13 5 5" xfId="22691"/>
    <cellStyle name="40% - Accent1 13 6" xfId="22692"/>
    <cellStyle name="40% - Accent1 13 6 2" xfId="22693"/>
    <cellStyle name="40% - Accent1 13 6 2 2" xfId="22694"/>
    <cellStyle name="40% - Accent1 13 6 3" xfId="22695"/>
    <cellStyle name="40% - Accent1 13 7" xfId="22696"/>
    <cellStyle name="40% - Accent1 13 7 2" xfId="22697"/>
    <cellStyle name="40% - Accent1 13 7 2 2" xfId="22698"/>
    <cellStyle name="40% - Accent1 13 7 3" xfId="22699"/>
    <cellStyle name="40% - Accent1 13 8" xfId="22700"/>
    <cellStyle name="40% - Accent1 13 8 2" xfId="22701"/>
    <cellStyle name="40% - Accent1 13 8 2 2" xfId="22702"/>
    <cellStyle name="40% - Accent1 13 8 3" xfId="22703"/>
    <cellStyle name="40% - Accent1 13 9" xfId="22704"/>
    <cellStyle name="40% - Accent1 13 9 2" xfId="22705"/>
    <cellStyle name="40% - Accent1 130" xfId="22706"/>
    <cellStyle name="40% - Accent1 131" xfId="22707"/>
    <cellStyle name="40% - Accent1 132" xfId="22708"/>
    <cellStyle name="40% - Accent1 133" xfId="22709"/>
    <cellStyle name="40% - Accent1 134" xfId="22710"/>
    <cellStyle name="40% - Accent1 135" xfId="22711"/>
    <cellStyle name="40% - Accent1 136" xfId="22712"/>
    <cellStyle name="40% - Accent1 137" xfId="22713"/>
    <cellStyle name="40% - Accent1 138" xfId="22714"/>
    <cellStyle name="40% - Accent1 139" xfId="22715"/>
    <cellStyle name="40% - Accent1 14" xfId="22716"/>
    <cellStyle name="40% - Accent1 14 2" xfId="22717"/>
    <cellStyle name="40% - Accent1 14 2 2" xfId="22718"/>
    <cellStyle name="40% - Accent1 14 2 2 2" xfId="22719"/>
    <cellStyle name="40% - Accent1 14 2 2 2 2" xfId="22720"/>
    <cellStyle name="40% - Accent1 14 2 2 2 2 2" xfId="22721"/>
    <cellStyle name="40% - Accent1 14 2 2 2 2 2 2" xfId="22722"/>
    <cellStyle name="40% - Accent1 14 2 2 2 2 3" xfId="22723"/>
    <cellStyle name="40% - Accent1 14 2 2 2 3" xfId="22724"/>
    <cellStyle name="40% - Accent1 14 2 2 2 3 2" xfId="22725"/>
    <cellStyle name="40% - Accent1 14 2 2 2 3 2 2" xfId="22726"/>
    <cellStyle name="40% - Accent1 14 2 2 2 3 3" xfId="22727"/>
    <cellStyle name="40% - Accent1 14 2 2 2 4" xfId="22728"/>
    <cellStyle name="40% - Accent1 14 2 2 2 4 2" xfId="22729"/>
    <cellStyle name="40% - Accent1 14 2 2 2 5" xfId="22730"/>
    <cellStyle name="40% - Accent1 14 2 2 3" xfId="22731"/>
    <cellStyle name="40% - Accent1 14 2 2 3 2" xfId="22732"/>
    <cellStyle name="40% - Accent1 14 2 2 3 2 2" xfId="22733"/>
    <cellStyle name="40% - Accent1 14 2 2 3 3" xfId="22734"/>
    <cellStyle name="40% - Accent1 14 2 2 4" xfId="22735"/>
    <cellStyle name="40% - Accent1 14 2 2 4 2" xfId="22736"/>
    <cellStyle name="40% - Accent1 14 2 2 4 2 2" xfId="22737"/>
    <cellStyle name="40% - Accent1 14 2 2 4 3" xfId="22738"/>
    <cellStyle name="40% - Accent1 14 2 2 5" xfId="22739"/>
    <cellStyle name="40% - Accent1 14 2 2 5 2" xfId="22740"/>
    <cellStyle name="40% - Accent1 14 2 2 6" xfId="22741"/>
    <cellStyle name="40% - Accent1 14 2 3" xfId="22742"/>
    <cellStyle name="40% - Accent1 14 2 3 2" xfId="22743"/>
    <cellStyle name="40% - Accent1 14 2 3 2 2" xfId="22744"/>
    <cellStyle name="40% - Accent1 14 2 3 2 2 2" xfId="22745"/>
    <cellStyle name="40% - Accent1 14 2 3 2 3" xfId="22746"/>
    <cellStyle name="40% - Accent1 14 2 3 3" xfId="22747"/>
    <cellStyle name="40% - Accent1 14 2 3 3 2" xfId="22748"/>
    <cellStyle name="40% - Accent1 14 2 3 3 2 2" xfId="22749"/>
    <cellStyle name="40% - Accent1 14 2 3 3 3" xfId="22750"/>
    <cellStyle name="40% - Accent1 14 2 3 4" xfId="22751"/>
    <cellStyle name="40% - Accent1 14 2 3 4 2" xfId="22752"/>
    <cellStyle name="40% - Accent1 14 2 3 5" xfId="22753"/>
    <cellStyle name="40% - Accent1 14 2 4" xfId="22754"/>
    <cellStyle name="40% - Accent1 14 2 4 2" xfId="22755"/>
    <cellStyle name="40% - Accent1 14 2 4 2 2" xfId="22756"/>
    <cellStyle name="40% - Accent1 14 2 4 3" xfId="22757"/>
    <cellStyle name="40% - Accent1 14 2 5" xfId="22758"/>
    <cellStyle name="40% - Accent1 14 2 5 2" xfId="22759"/>
    <cellStyle name="40% - Accent1 14 2 5 2 2" xfId="22760"/>
    <cellStyle name="40% - Accent1 14 2 5 3" xfId="22761"/>
    <cellStyle name="40% - Accent1 14 2 6" xfId="22762"/>
    <cellStyle name="40% - Accent1 14 2 6 2" xfId="22763"/>
    <cellStyle name="40% - Accent1 14 2 6 2 2" xfId="22764"/>
    <cellStyle name="40% - Accent1 14 2 6 3" xfId="22765"/>
    <cellStyle name="40% - Accent1 14 2 7" xfId="22766"/>
    <cellStyle name="40% - Accent1 14 2 7 2" xfId="22767"/>
    <cellStyle name="40% - Accent1 14 2 8" xfId="22768"/>
    <cellStyle name="40% - Accent1 14 3" xfId="22769"/>
    <cellStyle name="40% - Accent1 14 3 2" xfId="22770"/>
    <cellStyle name="40% - Accent1 14 3 2 2" xfId="22771"/>
    <cellStyle name="40% - Accent1 14 3 2 2 2" xfId="22772"/>
    <cellStyle name="40% - Accent1 14 3 2 2 2 2" xfId="22773"/>
    <cellStyle name="40% - Accent1 14 3 2 2 3" xfId="22774"/>
    <cellStyle name="40% - Accent1 14 3 2 3" xfId="22775"/>
    <cellStyle name="40% - Accent1 14 3 2 3 2" xfId="22776"/>
    <cellStyle name="40% - Accent1 14 3 2 3 2 2" xfId="22777"/>
    <cellStyle name="40% - Accent1 14 3 2 3 3" xfId="22778"/>
    <cellStyle name="40% - Accent1 14 3 2 4" xfId="22779"/>
    <cellStyle name="40% - Accent1 14 3 2 4 2" xfId="22780"/>
    <cellStyle name="40% - Accent1 14 3 2 5" xfId="22781"/>
    <cellStyle name="40% - Accent1 14 3 3" xfId="22782"/>
    <cellStyle name="40% - Accent1 14 3 3 2" xfId="22783"/>
    <cellStyle name="40% - Accent1 14 3 3 2 2" xfId="22784"/>
    <cellStyle name="40% - Accent1 14 3 3 3" xfId="22785"/>
    <cellStyle name="40% - Accent1 14 3 4" xfId="22786"/>
    <cellStyle name="40% - Accent1 14 3 4 2" xfId="22787"/>
    <cellStyle name="40% - Accent1 14 3 4 2 2" xfId="22788"/>
    <cellStyle name="40% - Accent1 14 3 4 3" xfId="22789"/>
    <cellStyle name="40% - Accent1 14 3 5" xfId="22790"/>
    <cellStyle name="40% - Accent1 14 3 5 2" xfId="22791"/>
    <cellStyle name="40% - Accent1 14 3 6" xfId="22792"/>
    <cellStyle name="40% - Accent1 14 4" xfId="22793"/>
    <cellStyle name="40% - Accent1 14 4 2" xfId="22794"/>
    <cellStyle name="40% - Accent1 14 4 2 2" xfId="22795"/>
    <cellStyle name="40% - Accent1 14 4 2 2 2" xfId="22796"/>
    <cellStyle name="40% - Accent1 14 4 2 3" xfId="22797"/>
    <cellStyle name="40% - Accent1 14 4 3" xfId="22798"/>
    <cellStyle name="40% - Accent1 14 4 3 2" xfId="22799"/>
    <cellStyle name="40% - Accent1 14 4 3 2 2" xfId="22800"/>
    <cellStyle name="40% - Accent1 14 4 3 3" xfId="22801"/>
    <cellStyle name="40% - Accent1 14 4 4" xfId="22802"/>
    <cellStyle name="40% - Accent1 14 4 4 2" xfId="22803"/>
    <cellStyle name="40% - Accent1 14 4 5" xfId="22804"/>
    <cellStyle name="40% - Accent1 14 5" xfId="22805"/>
    <cellStyle name="40% - Accent1 14 5 2" xfId="22806"/>
    <cellStyle name="40% - Accent1 14 5 2 2" xfId="22807"/>
    <cellStyle name="40% - Accent1 14 5 3" xfId="22808"/>
    <cellStyle name="40% - Accent1 14 6" xfId="22809"/>
    <cellStyle name="40% - Accent1 14 6 2" xfId="22810"/>
    <cellStyle name="40% - Accent1 14 6 2 2" xfId="22811"/>
    <cellStyle name="40% - Accent1 14 6 3" xfId="22812"/>
    <cellStyle name="40% - Accent1 14 7" xfId="22813"/>
    <cellStyle name="40% - Accent1 14 7 2" xfId="22814"/>
    <cellStyle name="40% - Accent1 14 7 2 2" xfId="22815"/>
    <cellStyle name="40% - Accent1 14 7 3" xfId="22816"/>
    <cellStyle name="40% - Accent1 14 8" xfId="22817"/>
    <cellStyle name="40% - Accent1 14 8 2" xfId="22818"/>
    <cellStyle name="40% - Accent1 14 9" xfId="22819"/>
    <cellStyle name="40% - Accent1 140" xfId="22820"/>
    <cellStyle name="40% - Accent1 141" xfId="22821"/>
    <cellStyle name="40% - Accent1 142" xfId="22822"/>
    <cellStyle name="40% - Accent1 143" xfId="22823"/>
    <cellStyle name="40% - Accent1 144" xfId="22824"/>
    <cellStyle name="40% - Accent1 145" xfId="22825"/>
    <cellStyle name="40% - Accent1 146" xfId="22826"/>
    <cellStyle name="40% - Accent1 147" xfId="22827"/>
    <cellStyle name="40% - Accent1 148" xfId="22828"/>
    <cellStyle name="40% - Accent1 149" xfId="22829"/>
    <cellStyle name="40% - Accent1 15" xfId="22830"/>
    <cellStyle name="40% - Accent1 15 2" xfId="22831"/>
    <cellStyle name="40% - Accent1 15 2 2" xfId="22832"/>
    <cellStyle name="40% - Accent1 15 2 2 2" xfId="22833"/>
    <cellStyle name="40% - Accent1 15 2 2 2 2" xfId="22834"/>
    <cellStyle name="40% - Accent1 15 2 2 2 2 2" xfId="22835"/>
    <cellStyle name="40% - Accent1 15 2 2 2 2 2 2" xfId="22836"/>
    <cellStyle name="40% - Accent1 15 2 2 2 2 3" xfId="22837"/>
    <cellStyle name="40% - Accent1 15 2 2 2 3" xfId="22838"/>
    <cellStyle name="40% - Accent1 15 2 2 2 3 2" xfId="22839"/>
    <cellStyle name="40% - Accent1 15 2 2 2 3 2 2" xfId="22840"/>
    <cellStyle name="40% - Accent1 15 2 2 2 3 3" xfId="22841"/>
    <cellStyle name="40% - Accent1 15 2 2 2 4" xfId="22842"/>
    <cellStyle name="40% - Accent1 15 2 2 2 4 2" xfId="22843"/>
    <cellStyle name="40% - Accent1 15 2 2 2 5" xfId="22844"/>
    <cellStyle name="40% - Accent1 15 2 2 3" xfId="22845"/>
    <cellStyle name="40% - Accent1 15 2 2 3 2" xfId="22846"/>
    <cellStyle name="40% - Accent1 15 2 2 3 2 2" xfId="22847"/>
    <cellStyle name="40% - Accent1 15 2 2 3 3" xfId="22848"/>
    <cellStyle name="40% - Accent1 15 2 2 4" xfId="22849"/>
    <cellStyle name="40% - Accent1 15 2 2 4 2" xfId="22850"/>
    <cellStyle name="40% - Accent1 15 2 2 4 2 2" xfId="22851"/>
    <cellStyle name="40% - Accent1 15 2 2 4 3" xfId="22852"/>
    <cellStyle name="40% - Accent1 15 2 2 5" xfId="22853"/>
    <cellStyle name="40% - Accent1 15 2 2 5 2" xfId="22854"/>
    <cellStyle name="40% - Accent1 15 2 2 6" xfId="22855"/>
    <cellStyle name="40% - Accent1 15 2 3" xfId="22856"/>
    <cellStyle name="40% - Accent1 15 2 3 2" xfId="22857"/>
    <cellStyle name="40% - Accent1 15 2 3 2 2" xfId="22858"/>
    <cellStyle name="40% - Accent1 15 2 3 2 2 2" xfId="22859"/>
    <cellStyle name="40% - Accent1 15 2 3 2 3" xfId="22860"/>
    <cellStyle name="40% - Accent1 15 2 3 3" xfId="22861"/>
    <cellStyle name="40% - Accent1 15 2 3 3 2" xfId="22862"/>
    <cellStyle name="40% - Accent1 15 2 3 3 2 2" xfId="22863"/>
    <cellStyle name="40% - Accent1 15 2 3 3 3" xfId="22864"/>
    <cellStyle name="40% - Accent1 15 2 3 4" xfId="22865"/>
    <cellStyle name="40% - Accent1 15 2 3 4 2" xfId="22866"/>
    <cellStyle name="40% - Accent1 15 2 3 5" xfId="22867"/>
    <cellStyle name="40% - Accent1 15 2 4" xfId="22868"/>
    <cellStyle name="40% - Accent1 15 2 4 2" xfId="22869"/>
    <cellStyle name="40% - Accent1 15 2 4 2 2" xfId="22870"/>
    <cellStyle name="40% - Accent1 15 2 4 3" xfId="22871"/>
    <cellStyle name="40% - Accent1 15 2 5" xfId="22872"/>
    <cellStyle name="40% - Accent1 15 2 5 2" xfId="22873"/>
    <cellStyle name="40% - Accent1 15 2 5 2 2" xfId="22874"/>
    <cellStyle name="40% - Accent1 15 2 5 3" xfId="22875"/>
    <cellStyle name="40% - Accent1 15 2 6" xfId="22876"/>
    <cellStyle name="40% - Accent1 15 2 6 2" xfId="22877"/>
    <cellStyle name="40% - Accent1 15 2 6 2 2" xfId="22878"/>
    <cellStyle name="40% - Accent1 15 2 6 3" xfId="22879"/>
    <cellStyle name="40% - Accent1 15 2 7" xfId="22880"/>
    <cellStyle name="40% - Accent1 15 2 7 2" xfId="22881"/>
    <cellStyle name="40% - Accent1 15 2 8" xfId="22882"/>
    <cellStyle name="40% - Accent1 15 3" xfId="22883"/>
    <cellStyle name="40% - Accent1 15 3 2" xfId="22884"/>
    <cellStyle name="40% - Accent1 15 3 2 2" xfId="22885"/>
    <cellStyle name="40% - Accent1 15 3 2 2 2" xfId="22886"/>
    <cellStyle name="40% - Accent1 15 3 2 2 2 2" xfId="22887"/>
    <cellStyle name="40% - Accent1 15 3 2 2 3" xfId="22888"/>
    <cellStyle name="40% - Accent1 15 3 2 3" xfId="22889"/>
    <cellStyle name="40% - Accent1 15 3 2 3 2" xfId="22890"/>
    <cellStyle name="40% - Accent1 15 3 2 3 2 2" xfId="22891"/>
    <cellStyle name="40% - Accent1 15 3 2 3 3" xfId="22892"/>
    <cellStyle name="40% - Accent1 15 3 2 4" xfId="22893"/>
    <cellStyle name="40% - Accent1 15 3 2 4 2" xfId="22894"/>
    <cellStyle name="40% - Accent1 15 3 2 5" xfId="22895"/>
    <cellStyle name="40% - Accent1 15 3 3" xfId="22896"/>
    <cellStyle name="40% - Accent1 15 3 3 2" xfId="22897"/>
    <cellStyle name="40% - Accent1 15 3 3 2 2" xfId="22898"/>
    <cellStyle name="40% - Accent1 15 3 3 3" xfId="22899"/>
    <cellStyle name="40% - Accent1 15 3 4" xfId="22900"/>
    <cellStyle name="40% - Accent1 15 3 4 2" xfId="22901"/>
    <cellStyle name="40% - Accent1 15 3 4 2 2" xfId="22902"/>
    <cellStyle name="40% - Accent1 15 3 4 3" xfId="22903"/>
    <cellStyle name="40% - Accent1 15 3 5" xfId="22904"/>
    <cellStyle name="40% - Accent1 15 3 5 2" xfId="22905"/>
    <cellStyle name="40% - Accent1 15 3 6" xfId="22906"/>
    <cellStyle name="40% - Accent1 15 4" xfId="22907"/>
    <cellStyle name="40% - Accent1 15 4 2" xfId="22908"/>
    <cellStyle name="40% - Accent1 15 4 2 2" xfId="22909"/>
    <cellStyle name="40% - Accent1 15 4 2 2 2" xfId="22910"/>
    <cellStyle name="40% - Accent1 15 4 2 3" xfId="22911"/>
    <cellStyle name="40% - Accent1 15 4 3" xfId="22912"/>
    <cellStyle name="40% - Accent1 15 4 3 2" xfId="22913"/>
    <cellStyle name="40% - Accent1 15 4 3 2 2" xfId="22914"/>
    <cellStyle name="40% - Accent1 15 4 3 3" xfId="22915"/>
    <cellStyle name="40% - Accent1 15 4 4" xfId="22916"/>
    <cellStyle name="40% - Accent1 15 4 4 2" xfId="22917"/>
    <cellStyle name="40% - Accent1 15 4 5" xfId="22918"/>
    <cellStyle name="40% - Accent1 15 5" xfId="22919"/>
    <cellStyle name="40% - Accent1 15 5 2" xfId="22920"/>
    <cellStyle name="40% - Accent1 15 5 2 2" xfId="22921"/>
    <cellStyle name="40% - Accent1 15 5 3" xfId="22922"/>
    <cellStyle name="40% - Accent1 15 6" xfId="22923"/>
    <cellStyle name="40% - Accent1 15 6 2" xfId="22924"/>
    <cellStyle name="40% - Accent1 15 6 2 2" xfId="22925"/>
    <cellStyle name="40% - Accent1 15 6 3" xfId="22926"/>
    <cellStyle name="40% - Accent1 15 7" xfId="22927"/>
    <cellStyle name="40% - Accent1 15 7 2" xfId="22928"/>
    <cellStyle name="40% - Accent1 15 7 2 2" xfId="22929"/>
    <cellStyle name="40% - Accent1 15 7 3" xfId="22930"/>
    <cellStyle name="40% - Accent1 15 8" xfId="22931"/>
    <cellStyle name="40% - Accent1 15 8 2" xfId="22932"/>
    <cellStyle name="40% - Accent1 15 9" xfId="22933"/>
    <cellStyle name="40% - Accent1 150" xfId="22934"/>
    <cellStyle name="40% - Accent1 151" xfId="22935"/>
    <cellStyle name="40% - Accent1 152" xfId="22936"/>
    <cellStyle name="40% - Accent1 153" xfId="22937"/>
    <cellStyle name="40% - Accent1 154" xfId="22938"/>
    <cellStyle name="40% - Accent1 155" xfId="22939"/>
    <cellStyle name="40% - Accent1 156" xfId="22940"/>
    <cellStyle name="40% - Accent1 157" xfId="22941"/>
    <cellStyle name="40% - Accent1 158" xfId="22942"/>
    <cellStyle name="40% - Accent1 159" xfId="22943"/>
    <cellStyle name="40% - Accent1 16" xfId="22944"/>
    <cellStyle name="40% - Accent1 16 2" xfId="22945"/>
    <cellStyle name="40% - Accent1 16 2 2" xfId="22946"/>
    <cellStyle name="40% - Accent1 16 2 2 2" xfId="22947"/>
    <cellStyle name="40% - Accent1 16 2 2 2 2" xfId="22948"/>
    <cellStyle name="40% - Accent1 16 2 2 2 2 2" xfId="22949"/>
    <cellStyle name="40% - Accent1 16 2 2 2 3" xfId="22950"/>
    <cellStyle name="40% - Accent1 16 2 2 3" xfId="22951"/>
    <cellStyle name="40% - Accent1 16 2 2 3 2" xfId="22952"/>
    <cellStyle name="40% - Accent1 16 2 2 3 2 2" xfId="22953"/>
    <cellStyle name="40% - Accent1 16 2 2 3 3" xfId="22954"/>
    <cellStyle name="40% - Accent1 16 2 2 4" xfId="22955"/>
    <cellStyle name="40% - Accent1 16 2 2 4 2" xfId="22956"/>
    <cellStyle name="40% - Accent1 16 2 2 5" xfId="22957"/>
    <cellStyle name="40% - Accent1 16 2 3" xfId="22958"/>
    <cellStyle name="40% - Accent1 16 2 3 2" xfId="22959"/>
    <cellStyle name="40% - Accent1 16 2 3 2 2" xfId="22960"/>
    <cellStyle name="40% - Accent1 16 2 3 3" xfId="22961"/>
    <cellStyle name="40% - Accent1 16 2 4" xfId="22962"/>
    <cellStyle name="40% - Accent1 16 2 4 2" xfId="22963"/>
    <cellStyle name="40% - Accent1 16 2 4 2 2" xfId="22964"/>
    <cellStyle name="40% - Accent1 16 2 4 3" xfId="22965"/>
    <cellStyle name="40% - Accent1 16 2 5" xfId="22966"/>
    <cellStyle name="40% - Accent1 16 2 5 2" xfId="22967"/>
    <cellStyle name="40% - Accent1 16 2 5 2 2" xfId="22968"/>
    <cellStyle name="40% - Accent1 16 2 5 3" xfId="22969"/>
    <cellStyle name="40% - Accent1 16 2 6" xfId="22970"/>
    <cellStyle name="40% - Accent1 16 2 6 2" xfId="22971"/>
    <cellStyle name="40% - Accent1 16 2 7" xfId="22972"/>
    <cellStyle name="40% - Accent1 16 3" xfId="22973"/>
    <cellStyle name="40% - Accent1 16 3 2" xfId="22974"/>
    <cellStyle name="40% - Accent1 16 3 2 2" xfId="22975"/>
    <cellStyle name="40% - Accent1 16 3 2 2 2" xfId="22976"/>
    <cellStyle name="40% - Accent1 16 3 2 3" xfId="22977"/>
    <cellStyle name="40% - Accent1 16 3 3" xfId="22978"/>
    <cellStyle name="40% - Accent1 16 3 3 2" xfId="22979"/>
    <cellStyle name="40% - Accent1 16 3 3 2 2" xfId="22980"/>
    <cellStyle name="40% - Accent1 16 3 3 3" xfId="22981"/>
    <cellStyle name="40% - Accent1 16 3 4" xfId="22982"/>
    <cellStyle name="40% - Accent1 16 3 4 2" xfId="22983"/>
    <cellStyle name="40% - Accent1 16 3 5" xfId="22984"/>
    <cellStyle name="40% - Accent1 16 4" xfId="22985"/>
    <cellStyle name="40% - Accent1 16 4 2" xfId="22986"/>
    <cellStyle name="40% - Accent1 16 4 2 2" xfId="22987"/>
    <cellStyle name="40% - Accent1 16 4 3" xfId="22988"/>
    <cellStyle name="40% - Accent1 16 5" xfId="22989"/>
    <cellStyle name="40% - Accent1 16 5 2" xfId="22990"/>
    <cellStyle name="40% - Accent1 16 5 2 2" xfId="22991"/>
    <cellStyle name="40% - Accent1 16 5 3" xfId="22992"/>
    <cellStyle name="40% - Accent1 16 6" xfId="22993"/>
    <cellStyle name="40% - Accent1 16 6 2" xfId="22994"/>
    <cellStyle name="40% - Accent1 16 6 2 2" xfId="22995"/>
    <cellStyle name="40% - Accent1 16 6 3" xfId="22996"/>
    <cellStyle name="40% - Accent1 16 7" xfId="22997"/>
    <cellStyle name="40% - Accent1 16 7 2" xfId="22998"/>
    <cellStyle name="40% - Accent1 16 8" xfId="22999"/>
    <cellStyle name="40% - Accent1 160" xfId="23000"/>
    <cellStyle name="40% - Accent1 161" xfId="23001"/>
    <cellStyle name="40% - Accent1 162" xfId="23002"/>
    <cellStyle name="40% - Accent1 163" xfId="23003"/>
    <cellStyle name="40% - Accent1 164" xfId="23004"/>
    <cellStyle name="40% - Accent1 165" xfId="23005"/>
    <cellStyle name="40% - Accent1 166" xfId="23006"/>
    <cellStyle name="40% - Accent1 167" xfId="23007"/>
    <cellStyle name="40% - Accent1 168" xfId="23008"/>
    <cellStyle name="40% - Accent1 169" xfId="23009"/>
    <cellStyle name="40% - Accent1 17" xfId="23010"/>
    <cellStyle name="40% - Accent1 17 2" xfId="23011"/>
    <cellStyle name="40% - Accent1 17 2 2" xfId="23012"/>
    <cellStyle name="40% - Accent1 17 2 2 2" xfId="23013"/>
    <cellStyle name="40% - Accent1 17 2 2 2 2" xfId="23014"/>
    <cellStyle name="40% - Accent1 17 2 2 2 2 2" xfId="23015"/>
    <cellStyle name="40% - Accent1 17 2 2 2 3" xfId="23016"/>
    <cellStyle name="40% - Accent1 17 2 2 3" xfId="23017"/>
    <cellStyle name="40% - Accent1 17 2 2 3 2" xfId="23018"/>
    <cellStyle name="40% - Accent1 17 2 2 3 2 2" xfId="23019"/>
    <cellStyle name="40% - Accent1 17 2 2 3 3" xfId="23020"/>
    <cellStyle name="40% - Accent1 17 2 2 4" xfId="23021"/>
    <cellStyle name="40% - Accent1 17 2 2 4 2" xfId="23022"/>
    <cellStyle name="40% - Accent1 17 2 2 5" xfId="23023"/>
    <cellStyle name="40% - Accent1 17 2 3" xfId="23024"/>
    <cellStyle name="40% - Accent1 17 2 3 2" xfId="23025"/>
    <cellStyle name="40% - Accent1 17 2 3 2 2" xfId="23026"/>
    <cellStyle name="40% - Accent1 17 2 3 3" xfId="23027"/>
    <cellStyle name="40% - Accent1 17 2 4" xfId="23028"/>
    <cellStyle name="40% - Accent1 17 2 4 2" xfId="23029"/>
    <cellStyle name="40% - Accent1 17 2 4 2 2" xfId="23030"/>
    <cellStyle name="40% - Accent1 17 2 4 3" xfId="23031"/>
    <cellStyle name="40% - Accent1 17 2 5" xfId="23032"/>
    <cellStyle name="40% - Accent1 17 2 5 2" xfId="23033"/>
    <cellStyle name="40% - Accent1 17 2 5 2 2" xfId="23034"/>
    <cellStyle name="40% - Accent1 17 2 5 3" xfId="23035"/>
    <cellStyle name="40% - Accent1 17 2 6" xfId="23036"/>
    <cellStyle name="40% - Accent1 17 2 6 2" xfId="23037"/>
    <cellStyle name="40% - Accent1 17 2 7" xfId="23038"/>
    <cellStyle name="40% - Accent1 17 3" xfId="23039"/>
    <cellStyle name="40% - Accent1 17 3 2" xfId="23040"/>
    <cellStyle name="40% - Accent1 17 3 2 2" xfId="23041"/>
    <cellStyle name="40% - Accent1 17 3 2 2 2" xfId="23042"/>
    <cellStyle name="40% - Accent1 17 3 2 3" xfId="23043"/>
    <cellStyle name="40% - Accent1 17 3 3" xfId="23044"/>
    <cellStyle name="40% - Accent1 17 3 3 2" xfId="23045"/>
    <cellStyle name="40% - Accent1 17 3 3 2 2" xfId="23046"/>
    <cellStyle name="40% - Accent1 17 3 3 3" xfId="23047"/>
    <cellStyle name="40% - Accent1 17 3 4" xfId="23048"/>
    <cellStyle name="40% - Accent1 17 3 4 2" xfId="23049"/>
    <cellStyle name="40% - Accent1 17 3 5" xfId="23050"/>
    <cellStyle name="40% - Accent1 17 4" xfId="23051"/>
    <cellStyle name="40% - Accent1 17 4 2" xfId="23052"/>
    <cellStyle name="40% - Accent1 17 4 2 2" xfId="23053"/>
    <cellStyle name="40% - Accent1 17 4 3" xfId="23054"/>
    <cellStyle name="40% - Accent1 17 5" xfId="23055"/>
    <cellStyle name="40% - Accent1 17 5 2" xfId="23056"/>
    <cellStyle name="40% - Accent1 17 5 2 2" xfId="23057"/>
    <cellStyle name="40% - Accent1 17 5 3" xfId="23058"/>
    <cellStyle name="40% - Accent1 17 6" xfId="23059"/>
    <cellStyle name="40% - Accent1 17 6 2" xfId="23060"/>
    <cellStyle name="40% - Accent1 17 6 2 2" xfId="23061"/>
    <cellStyle name="40% - Accent1 17 6 3" xfId="23062"/>
    <cellStyle name="40% - Accent1 17 7" xfId="23063"/>
    <cellStyle name="40% - Accent1 17 7 2" xfId="23064"/>
    <cellStyle name="40% - Accent1 17 8" xfId="23065"/>
    <cellStyle name="40% - Accent1 170" xfId="23066"/>
    <cellStyle name="40% - Accent1 171" xfId="52351"/>
    <cellStyle name="40% - Accent1 172" xfId="52370"/>
    <cellStyle name="40% - Accent1 173" xfId="52547"/>
    <cellStyle name="40% - Accent1 174" xfId="52548"/>
    <cellStyle name="40% - Accent1 18" xfId="23067"/>
    <cellStyle name="40% - Accent1 18 2" xfId="23068"/>
    <cellStyle name="40% - Accent1 18 2 2" xfId="23069"/>
    <cellStyle name="40% - Accent1 18 2 2 2" xfId="23070"/>
    <cellStyle name="40% - Accent1 18 2 2 2 2" xfId="23071"/>
    <cellStyle name="40% - Accent1 18 2 2 2 2 2" xfId="23072"/>
    <cellStyle name="40% - Accent1 18 2 2 2 3" xfId="23073"/>
    <cellStyle name="40% - Accent1 18 2 2 3" xfId="23074"/>
    <cellStyle name="40% - Accent1 18 2 2 3 2" xfId="23075"/>
    <cellStyle name="40% - Accent1 18 2 2 3 2 2" xfId="23076"/>
    <cellStyle name="40% - Accent1 18 2 2 3 3" xfId="23077"/>
    <cellStyle name="40% - Accent1 18 2 2 4" xfId="23078"/>
    <cellStyle name="40% - Accent1 18 2 2 4 2" xfId="23079"/>
    <cellStyle name="40% - Accent1 18 2 2 5" xfId="23080"/>
    <cellStyle name="40% - Accent1 18 2 3" xfId="23081"/>
    <cellStyle name="40% - Accent1 18 2 3 2" xfId="23082"/>
    <cellStyle name="40% - Accent1 18 2 3 2 2" xfId="23083"/>
    <cellStyle name="40% - Accent1 18 2 3 3" xfId="23084"/>
    <cellStyle name="40% - Accent1 18 2 4" xfId="23085"/>
    <cellStyle name="40% - Accent1 18 2 4 2" xfId="23086"/>
    <cellStyle name="40% - Accent1 18 2 4 2 2" xfId="23087"/>
    <cellStyle name="40% - Accent1 18 2 4 3" xfId="23088"/>
    <cellStyle name="40% - Accent1 18 2 5" xfId="23089"/>
    <cellStyle name="40% - Accent1 18 2 5 2" xfId="23090"/>
    <cellStyle name="40% - Accent1 18 2 5 2 2" xfId="23091"/>
    <cellStyle name="40% - Accent1 18 2 5 3" xfId="23092"/>
    <cellStyle name="40% - Accent1 18 2 6" xfId="23093"/>
    <cellStyle name="40% - Accent1 18 2 6 2" xfId="23094"/>
    <cellStyle name="40% - Accent1 18 2 7" xfId="23095"/>
    <cellStyle name="40% - Accent1 18 3" xfId="23096"/>
    <cellStyle name="40% - Accent1 18 3 2" xfId="23097"/>
    <cellStyle name="40% - Accent1 18 3 2 2" xfId="23098"/>
    <cellStyle name="40% - Accent1 18 3 2 2 2" xfId="23099"/>
    <cellStyle name="40% - Accent1 18 3 2 3" xfId="23100"/>
    <cellStyle name="40% - Accent1 18 3 3" xfId="23101"/>
    <cellStyle name="40% - Accent1 18 3 3 2" xfId="23102"/>
    <cellStyle name="40% - Accent1 18 3 3 2 2" xfId="23103"/>
    <cellStyle name="40% - Accent1 18 3 3 3" xfId="23104"/>
    <cellStyle name="40% - Accent1 18 3 4" xfId="23105"/>
    <cellStyle name="40% - Accent1 18 3 4 2" xfId="23106"/>
    <cellStyle name="40% - Accent1 18 3 5" xfId="23107"/>
    <cellStyle name="40% - Accent1 18 4" xfId="23108"/>
    <cellStyle name="40% - Accent1 18 4 2" xfId="23109"/>
    <cellStyle name="40% - Accent1 18 4 2 2" xfId="23110"/>
    <cellStyle name="40% - Accent1 18 4 3" xfId="23111"/>
    <cellStyle name="40% - Accent1 18 5" xfId="23112"/>
    <cellStyle name="40% - Accent1 18 5 2" xfId="23113"/>
    <cellStyle name="40% - Accent1 18 5 2 2" xfId="23114"/>
    <cellStyle name="40% - Accent1 18 5 3" xfId="23115"/>
    <cellStyle name="40% - Accent1 18 6" xfId="23116"/>
    <cellStyle name="40% - Accent1 18 6 2" xfId="23117"/>
    <cellStyle name="40% - Accent1 18 6 2 2" xfId="23118"/>
    <cellStyle name="40% - Accent1 18 6 3" xfId="23119"/>
    <cellStyle name="40% - Accent1 18 7" xfId="23120"/>
    <cellStyle name="40% - Accent1 18 7 2" xfId="23121"/>
    <cellStyle name="40% - Accent1 18 8" xfId="23122"/>
    <cellStyle name="40% - Accent1 19" xfId="23123"/>
    <cellStyle name="40% - Accent1 19 2" xfId="23124"/>
    <cellStyle name="40% - Accent1 19 2 2" xfId="23125"/>
    <cellStyle name="40% - Accent1 19 2 2 2" xfId="23126"/>
    <cellStyle name="40% - Accent1 19 2 2 2 2" xfId="23127"/>
    <cellStyle name="40% - Accent1 19 2 2 2 2 2" xfId="23128"/>
    <cellStyle name="40% - Accent1 19 2 2 2 3" xfId="23129"/>
    <cellStyle name="40% - Accent1 19 2 2 3" xfId="23130"/>
    <cellStyle name="40% - Accent1 19 2 2 3 2" xfId="23131"/>
    <cellStyle name="40% - Accent1 19 2 2 3 2 2" xfId="23132"/>
    <cellStyle name="40% - Accent1 19 2 2 3 3" xfId="23133"/>
    <cellStyle name="40% - Accent1 19 2 2 4" xfId="23134"/>
    <cellStyle name="40% - Accent1 19 2 2 4 2" xfId="23135"/>
    <cellStyle name="40% - Accent1 19 2 2 5" xfId="23136"/>
    <cellStyle name="40% - Accent1 19 2 3" xfId="23137"/>
    <cellStyle name="40% - Accent1 19 2 3 2" xfId="23138"/>
    <cellStyle name="40% - Accent1 19 2 3 2 2" xfId="23139"/>
    <cellStyle name="40% - Accent1 19 2 3 3" xfId="23140"/>
    <cellStyle name="40% - Accent1 19 2 4" xfId="23141"/>
    <cellStyle name="40% - Accent1 19 2 4 2" xfId="23142"/>
    <cellStyle name="40% - Accent1 19 2 4 2 2" xfId="23143"/>
    <cellStyle name="40% - Accent1 19 2 4 3" xfId="23144"/>
    <cellStyle name="40% - Accent1 19 2 5" xfId="23145"/>
    <cellStyle name="40% - Accent1 19 2 5 2" xfId="23146"/>
    <cellStyle name="40% - Accent1 19 2 6" xfId="23147"/>
    <cellStyle name="40% - Accent1 19 3" xfId="23148"/>
    <cellStyle name="40% - Accent1 19 3 2" xfId="23149"/>
    <cellStyle name="40% - Accent1 19 3 2 2" xfId="23150"/>
    <cellStyle name="40% - Accent1 19 3 2 2 2" xfId="23151"/>
    <cellStyle name="40% - Accent1 19 3 2 3" xfId="23152"/>
    <cellStyle name="40% - Accent1 19 3 3" xfId="23153"/>
    <cellStyle name="40% - Accent1 19 3 3 2" xfId="23154"/>
    <cellStyle name="40% - Accent1 19 3 3 2 2" xfId="23155"/>
    <cellStyle name="40% - Accent1 19 3 3 3" xfId="23156"/>
    <cellStyle name="40% - Accent1 19 3 4" xfId="23157"/>
    <cellStyle name="40% - Accent1 19 3 4 2" xfId="23158"/>
    <cellStyle name="40% - Accent1 19 3 5" xfId="23159"/>
    <cellStyle name="40% - Accent1 19 4" xfId="23160"/>
    <cellStyle name="40% - Accent1 19 4 2" xfId="23161"/>
    <cellStyle name="40% - Accent1 19 4 2 2" xfId="23162"/>
    <cellStyle name="40% - Accent1 19 4 3" xfId="23163"/>
    <cellStyle name="40% - Accent1 19 5" xfId="23164"/>
    <cellStyle name="40% - Accent1 19 5 2" xfId="23165"/>
    <cellStyle name="40% - Accent1 19 5 2 2" xfId="23166"/>
    <cellStyle name="40% - Accent1 19 5 3" xfId="23167"/>
    <cellStyle name="40% - Accent1 19 6" xfId="23168"/>
    <cellStyle name="40% - Accent1 19 6 2" xfId="23169"/>
    <cellStyle name="40% - Accent1 19 6 2 2" xfId="23170"/>
    <cellStyle name="40% - Accent1 19 6 3" xfId="23171"/>
    <cellStyle name="40% - Accent1 19 7" xfId="23172"/>
    <cellStyle name="40% - Accent1 19 7 2" xfId="23173"/>
    <cellStyle name="40% - Accent1 19 8" xfId="23174"/>
    <cellStyle name="40% - Accent1 2" xfId="52"/>
    <cellStyle name="40% - Accent1 2 10" xfId="23176"/>
    <cellStyle name="40% - Accent1 2 10 2" xfId="23177"/>
    <cellStyle name="40% - Accent1 2 11" xfId="23178"/>
    <cellStyle name="40% - Accent1 2 12" xfId="23175"/>
    <cellStyle name="40% - Accent1 2 2" xfId="99"/>
    <cellStyle name="40% - Accent1 2 2 10" xfId="23179"/>
    <cellStyle name="40% - Accent1 2 2 2" xfId="187"/>
    <cellStyle name="40% - Accent1 2 2 2 2" xfId="363"/>
    <cellStyle name="40% - Accent1 2 2 2 2 2" xfId="23182"/>
    <cellStyle name="40% - Accent1 2 2 2 2 2 2" xfId="23183"/>
    <cellStyle name="40% - Accent1 2 2 2 2 2 2 2" xfId="23184"/>
    <cellStyle name="40% - Accent1 2 2 2 2 2 2 2 2" xfId="23185"/>
    <cellStyle name="40% - Accent1 2 2 2 2 2 2 3" xfId="23186"/>
    <cellStyle name="40% - Accent1 2 2 2 2 2 3" xfId="23187"/>
    <cellStyle name="40% - Accent1 2 2 2 2 2 3 2" xfId="23188"/>
    <cellStyle name="40% - Accent1 2 2 2 2 2 3 2 2" xfId="23189"/>
    <cellStyle name="40% - Accent1 2 2 2 2 2 3 3" xfId="23190"/>
    <cellStyle name="40% - Accent1 2 2 2 2 2 4" xfId="23191"/>
    <cellStyle name="40% - Accent1 2 2 2 2 2 4 2" xfId="23192"/>
    <cellStyle name="40% - Accent1 2 2 2 2 2 5" xfId="23193"/>
    <cellStyle name="40% - Accent1 2 2 2 2 3" xfId="23194"/>
    <cellStyle name="40% - Accent1 2 2 2 2 3 2" xfId="23195"/>
    <cellStyle name="40% - Accent1 2 2 2 2 3 2 2" xfId="23196"/>
    <cellStyle name="40% - Accent1 2 2 2 2 3 3" xfId="23197"/>
    <cellStyle name="40% - Accent1 2 2 2 2 4" xfId="23198"/>
    <cellStyle name="40% - Accent1 2 2 2 2 4 2" xfId="23199"/>
    <cellStyle name="40% - Accent1 2 2 2 2 4 2 2" xfId="23200"/>
    <cellStyle name="40% - Accent1 2 2 2 2 4 3" xfId="23201"/>
    <cellStyle name="40% - Accent1 2 2 2 2 5" xfId="23202"/>
    <cellStyle name="40% - Accent1 2 2 2 2 5 2" xfId="23203"/>
    <cellStyle name="40% - Accent1 2 2 2 2 6" xfId="23204"/>
    <cellStyle name="40% - Accent1 2 2 2 2 7" xfId="23181"/>
    <cellStyle name="40% - Accent1 2 2 2 3" xfId="23205"/>
    <cellStyle name="40% - Accent1 2 2 2 3 2" xfId="23206"/>
    <cellStyle name="40% - Accent1 2 2 2 3 2 2" xfId="23207"/>
    <cellStyle name="40% - Accent1 2 2 2 3 2 2 2" xfId="23208"/>
    <cellStyle name="40% - Accent1 2 2 2 3 2 3" xfId="23209"/>
    <cellStyle name="40% - Accent1 2 2 2 3 3" xfId="23210"/>
    <cellStyle name="40% - Accent1 2 2 2 3 3 2" xfId="23211"/>
    <cellStyle name="40% - Accent1 2 2 2 3 3 2 2" xfId="23212"/>
    <cellStyle name="40% - Accent1 2 2 2 3 3 3" xfId="23213"/>
    <cellStyle name="40% - Accent1 2 2 2 3 4" xfId="23214"/>
    <cellStyle name="40% - Accent1 2 2 2 3 4 2" xfId="23215"/>
    <cellStyle name="40% - Accent1 2 2 2 3 5" xfId="23216"/>
    <cellStyle name="40% - Accent1 2 2 2 4" xfId="23217"/>
    <cellStyle name="40% - Accent1 2 2 2 4 2" xfId="23218"/>
    <cellStyle name="40% - Accent1 2 2 2 4 2 2" xfId="23219"/>
    <cellStyle name="40% - Accent1 2 2 2 4 3" xfId="23220"/>
    <cellStyle name="40% - Accent1 2 2 2 5" xfId="23221"/>
    <cellStyle name="40% - Accent1 2 2 2 5 2" xfId="23222"/>
    <cellStyle name="40% - Accent1 2 2 2 5 2 2" xfId="23223"/>
    <cellStyle name="40% - Accent1 2 2 2 5 3" xfId="23224"/>
    <cellStyle name="40% - Accent1 2 2 2 6" xfId="23225"/>
    <cellStyle name="40% - Accent1 2 2 2 6 2" xfId="23226"/>
    <cellStyle name="40% - Accent1 2 2 2 6 2 2" xfId="23227"/>
    <cellStyle name="40% - Accent1 2 2 2 6 3" xfId="23228"/>
    <cellStyle name="40% - Accent1 2 2 2 7" xfId="23229"/>
    <cellStyle name="40% - Accent1 2 2 2 7 2" xfId="23230"/>
    <cellStyle name="40% - Accent1 2 2 2 8" xfId="23231"/>
    <cellStyle name="40% - Accent1 2 2 2 9" xfId="23180"/>
    <cellStyle name="40% - Accent1 2 2 3" xfId="275"/>
    <cellStyle name="40% - Accent1 2 2 3 2" xfId="23233"/>
    <cellStyle name="40% - Accent1 2 2 3 2 2" xfId="23234"/>
    <cellStyle name="40% - Accent1 2 2 3 2 2 2" xfId="23235"/>
    <cellStyle name="40% - Accent1 2 2 3 2 2 2 2" xfId="23236"/>
    <cellStyle name="40% - Accent1 2 2 3 2 2 3" xfId="23237"/>
    <cellStyle name="40% - Accent1 2 2 3 2 3" xfId="23238"/>
    <cellStyle name="40% - Accent1 2 2 3 2 3 2" xfId="23239"/>
    <cellStyle name="40% - Accent1 2 2 3 2 3 2 2" xfId="23240"/>
    <cellStyle name="40% - Accent1 2 2 3 2 3 3" xfId="23241"/>
    <cellStyle name="40% - Accent1 2 2 3 2 4" xfId="23242"/>
    <cellStyle name="40% - Accent1 2 2 3 2 4 2" xfId="23243"/>
    <cellStyle name="40% - Accent1 2 2 3 2 5" xfId="23244"/>
    <cellStyle name="40% - Accent1 2 2 3 3" xfId="23245"/>
    <cellStyle name="40% - Accent1 2 2 3 3 2" xfId="23246"/>
    <cellStyle name="40% - Accent1 2 2 3 3 2 2" xfId="23247"/>
    <cellStyle name="40% - Accent1 2 2 3 3 3" xfId="23248"/>
    <cellStyle name="40% - Accent1 2 2 3 4" xfId="23249"/>
    <cellStyle name="40% - Accent1 2 2 3 4 2" xfId="23250"/>
    <cellStyle name="40% - Accent1 2 2 3 4 2 2" xfId="23251"/>
    <cellStyle name="40% - Accent1 2 2 3 4 3" xfId="23252"/>
    <cellStyle name="40% - Accent1 2 2 3 5" xfId="23253"/>
    <cellStyle name="40% - Accent1 2 2 3 5 2" xfId="23254"/>
    <cellStyle name="40% - Accent1 2 2 3 6" xfId="23255"/>
    <cellStyle name="40% - Accent1 2 2 3 7" xfId="23232"/>
    <cellStyle name="40% - Accent1 2 2 4" xfId="23256"/>
    <cellStyle name="40% - Accent1 2 2 4 2" xfId="23257"/>
    <cellStyle name="40% - Accent1 2 2 4 2 2" xfId="23258"/>
    <cellStyle name="40% - Accent1 2 2 4 2 2 2" xfId="23259"/>
    <cellStyle name="40% - Accent1 2 2 4 2 3" xfId="23260"/>
    <cellStyle name="40% - Accent1 2 2 4 3" xfId="23261"/>
    <cellStyle name="40% - Accent1 2 2 4 3 2" xfId="23262"/>
    <cellStyle name="40% - Accent1 2 2 4 3 2 2" xfId="23263"/>
    <cellStyle name="40% - Accent1 2 2 4 3 3" xfId="23264"/>
    <cellStyle name="40% - Accent1 2 2 4 4" xfId="23265"/>
    <cellStyle name="40% - Accent1 2 2 4 4 2" xfId="23266"/>
    <cellStyle name="40% - Accent1 2 2 4 5" xfId="23267"/>
    <cellStyle name="40% - Accent1 2 2 5" xfId="23268"/>
    <cellStyle name="40% - Accent1 2 2 5 2" xfId="23269"/>
    <cellStyle name="40% - Accent1 2 2 5 2 2" xfId="23270"/>
    <cellStyle name="40% - Accent1 2 2 5 3" xfId="23271"/>
    <cellStyle name="40% - Accent1 2 2 6" xfId="23272"/>
    <cellStyle name="40% - Accent1 2 2 6 2" xfId="23273"/>
    <cellStyle name="40% - Accent1 2 2 6 2 2" xfId="23274"/>
    <cellStyle name="40% - Accent1 2 2 6 3" xfId="23275"/>
    <cellStyle name="40% - Accent1 2 2 7" xfId="23276"/>
    <cellStyle name="40% - Accent1 2 2 7 2" xfId="23277"/>
    <cellStyle name="40% - Accent1 2 2 7 2 2" xfId="23278"/>
    <cellStyle name="40% - Accent1 2 2 7 3" xfId="23279"/>
    <cellStyle name="40% - Accent1 2 2 8" xfId="23280"/>
    <cellStyle name="40% - Accent1 2 2 8 2" xfId="23281"/>
    <cellStyle name="40% - Accent1 2 2 9" xfId="23282"/>
    <cellStyle name="40% - Accent1 2 3" xfId="143"/>
    <cellStyle name="40% - Accent1 2 3 2" xfId="319"/>
    <cellStyle name="40% - Accent1 2 3 2 2" xfId="23285"/>
    <cellStyle name="40% - Accent1 2 3 2 2 2" xfId="23286"/>
    <cellStyle name="40% - Accent1 2 3 2 2 2 2" xfId="23287"/>
    <cellStyle name="40% - Accent1 2 3 2 2 2 2 2" xfId="23288"/>
    <cellStyle name="40% - Accent1 2 3 2 2 2 3" xfId="23289"/>
    <cellStyle name="40% - Accent1 2 3 2 2 3" xfId="23290"/>
    <cellStyle name="40% - Accent1 2 3 2 2 3 2" xfId="23291"/>
    <cellStyle name="40% - Accent1 2 3 2 2 3 2 2" xfId="23292"/>
    <cellStyle name="40% - Accent1 2 3 2 2 3 3" xfId="23293"/>
    <cellStyle name="40% - Accent1 2 3 2 2 4" xfId="23294"/>
    <cellStyle name="40% - Accent1 2 3 2 2 4 2" xfId="23295"/>
    <cellStyle name="40% - Accent1 2 3 2 2 5" xfId="23296"/>
    <cellStyle name="40% - Accent1 2 3 2 3" xfId="23297"/>
    <cellStyle name="40% - Accent1 2 3 2 3 2" xfId="23298"/>
    <cellStyle name="40% - Accent1 2 3 2 3 2 2" xfId="23299"/>
    <cellStyle name="40% - Accent1 2 3 2 3 3" xfId="23300"/>
    <cellStyle name="40% - Accent1 2 3 2 4" xfId="23301"/>
    <cellStyle name="40% - Accent1 2 3 2 4 2" xfId="23302"/>
    <cellStyle name="40% - Accent1 2 3 2 4 2 2" xfId="23303"/>
    <cellStyle name="40% - Accent1 2 3 2 4 3" xfId="23304"/>
    <cellStyle name="40% - Accent1 2 3 2 5" xfId="23305"/>
    <cellStyle name="40% - Accent1 2 3 2 5 2" xfId="23306"/>
    <cellStyle name="40% - Accent1 2 3 2 6" xfId="23307"/>
    <cellStyle name="40% - Accent1 2 3 2 7" xfId="23284"/>
    <cellStyle name="40% - Accent1 2 3 3" xfId="23308"/>
    <cellStyle name="40% - Accent1 2 3 3 2" xfId="23309"/>
    <cellStyle name="40% - Accent1 2 3 3 2 2" xfId="23310"/>
    <cellStyle name="40% - Accent1 2 3 3 2 2 2" xfId="23311"/>
    <cellStyle name="40% - Accent1 2 3 3 2 3" xfId="23312"/>
    <cellStyle name="40% - Accent1 2 3 3 3" xfId="23313"/>
    <cellStyle name="40% - Accent1 2 3 3 3 2" xfId="23314"/>
    <cellStyle name="40% - Accent1 2 3 3 3 2 2" xfId="23315"/>
    <cellStyle name="40% - Accent1 2 3 3 3 3" xfId="23316"/>
    <cellStyle name="40% - Accent1 2 3 3 4" xfId="23317"/>
    <cellStyle name="40% - Accent1 2 3 3 4 2" xfId="23318"/>
    <cellStyle name="40% - Accent1 2 3 3 5" xfId="23319"/>
    <cellStyle name="40% - Accent1 2 3 4" xfId="23320"/>
    <cellStyle name="40% - Accent1 2 3 4 2" xfId="23321"/>
    <cellStyle name="40% - Accent1 2 3 4 2 2" xfId="23322"/>
    <cellStyle name="40% - Accent1 2 3 4 3" xfId="23323"/>
    <cellStyle name="40% - Accent1 2 3 5" xfId="23324"/>
    <cellStyle name="40% - Accent1 2 3 5 2" xfId="23325"/>
    <cellStyle name="40% - Accent1 2 3 5 2 2" xfId="23326"/>
    <cellStyle name="40% - Accent1 2 3 5 3" xfId="23327"/>
    <cellStyle name="40% - Accent1 2 3 6" xfId="23328"/>
    <cellStyle name="40% - Accent1 2 3 6 2" xfId="23329"/>
    <cellStyle name="40% - Accent1 2 3 6 2 2" xfId="23330"/>
    <cellStyle name="40% - Accent1 2 3 6 3" xfId="23331"/>
    <cellStyle name="40% - Accent1 2 3 7" xfId="23332"/>
    <cellStyle name="40% - Accent1 2 3 7 2" xfId="23333"/>
    <cellStyle name="40% - Accent1 2 3 8" xfId="23334"/>
    <cellStyle name="40% - Accent1 2 3 9" xfId="23283"/>
    <cellStyle name="40% - Accent1 2 4" xfId="231"/>
    <cellStyle name="40% - Accent1 2 4 2" xfId="23336"/>
    <cellStyle name="40% - Accent1 2 4 2 2" xfId="23337"/>
    <cellStyle name="40% - Accent1 2 4 2 2 2" xfId="23338"/>
    <cellStyle name="40% - Accent1 2 4 2 2 2 2" xfId="23339"/>
    <cellStyle name="40% - Accent1 2 4 2 2 3" xfId="23340"/>
    <cellStyle name="40% - Accent1 2 4 2 3" xfId="23341"/>
    <cellStyle name="40% - Accent1 2 4 2 3 2" xfId="23342"/>
    <cellStyle name="40% - Accent1 2 4 2 3 2 2" xfId="23343"/>
    <cellStyle name="40% - Accent1 2 4 2 3 3" xfId="23344"/>
    <cellStyle name="40% - Accent1 2 4 2 4" xfId="23345"/>
    <cellStyle name="40% - Accent1 2 4 2 4 2" xfId="23346"/>
    <cellStyle name="40% - Accent1 2 4 2 5" xfId="23347"/>
    <cellStyle name="40% - Accent1 2 4 3" xfId="23348"/>
    <cellStyle name="40% - Accent1 2 4 3 2" xfId="23349"/>
    <cellStyle name="40% - Accent1 2 4 3 2 2" xfId="23350"/>
    <cellStyle name="40% - Accent1 2 4 3 3" xfId="23351"/>
    <cellStyle name="40% - Accent1 2 4 4" xfId="23352"/>
    <cellStyle name="40% - Accent1 2 4 4 2" xfId="23353"/>
    <cellStyle name="40% - Accent1 2 4 4 2 2" xfId="23354"/>
    <cellStyle name="40% - Accent1 2 4 4 3" xfId="23355"/>
    <cellStyle name="40% - Accent1 2 4 5" xfId="23356"/>
    <cellStyle name="40% - Accent1 2 4 5 2" xfId="23357"/>
    <cellStyle name="40% - Accent1 2 4 6" xfId="23358"/>
    <cellStyle name="40% - Accent1 2 4 7" xfId="23335"/>
    <cellStyle name="40% - Accent1 2 5" xfId="23359"/>
    <cellStyle name="40% - Accent1 2 5 2" xfId="23360"/>
    <cellStyle name="40% - Accent1 2 5 2 2" xfId="23361"/>
    <cellStyle name="40% - Accent1 2 5 2 2 2" xfId="23362"/>
    <cellStyle name="40% - Accent1 2 5 2 3" xfId="23363"/>
    <cellStyle name="40% - Accent1 2 5 3" xfId="23364"/>
    <cellStyle name="40% - Accent1 2 5 3 2" xfId="23365"/>
    <cellStyle name="40% - Accent1 2 5 3 2 2" xfId="23366"/>
    <cellStyle name="40% - Accent1 2 5 3 3" xfId="23367"/>
    <cellStyle name="40% - Accent1 2 5 4" xfId="23368"/>
    <cellStyle name="40% - Accent1 2 5 4 2" xfId="23369"/>
    <cellStyle name="40% - Accent1 2 5 5" xfId="23370"/>
    <cellStyle name="40% - Accent1 2 6" xfId="23371"/>
    <cellStyle name="40% - Accent1 2 6 2" xfId="23372"/>
    <cellStyle name="40% - Accent1 2 6 2 2" xfId="23373"/>
    <cellStyle name="40% - Accent1 2 6 3" xfId="23374"/>
    <cellStyle name="40% - Accent1 2 7" xfId="23375"/>
    <cellStyle name="40% - Accent1 2 7 2" xfId="23376"/>
    <cellStyle name="40% - Accent1 2 7 2 2" xfId="23377"/>
    <cellStyle name="40% - Accent1 2 7 3" xfId="23378"/>
    <cellStyle name="40% - Accent1 2 8" xfId="23379"/>
    <cellStyle name="40% - Accent1 2 8 2" xfId="23380"/>
    <cellStyle name="40% - Accent1 2 8 2 2" xfId="23381"/>
    <cellStyle name="40% - Accent1 2 8 3" xfId="23382"/>
    <cellStyle name="40% - Accent1 2 9" xfId="23383"/>
    <cellStyle name="40% - Accent1 2 9 2" xfId="23384"/>
    <cellStyle name="40% - Accent1 20" xfId="23385"/>
    <cellStyle name="40% - Accent1 20 2" xfId="23386"/>
    <cellStyle name="40% - Accent1 20 2 2" xfId="23387"/>
    <cellStyle name="40% - Accent1 20 2 2 2" xfId="23388"/>
    <cellStyle name="40% - Accent1 20 2 2 2 2" xfId="23389"/>
    <cellStyle name="40% - Accent1 20 2 2 2 2 2" xfId="23390"/>
    <cellStyle name="40% - Accent1 20 2 2 2 3" xfId="23391"/>
    <cellStyle name="40% - Accent1 20 2 2 3" xfId="23392"/>
    <cellStyle name="40% - Accent1 20 2 2 3 2" xfId="23393"/>
    <cellStyle name="40% - Accent1 20 2 2 3 2 2" xfId="23394"/>
    <cellStyle name="40% - Accent1 20 2 2 3 3" xfId="23395"/>
    <cellStyle name="40% - Accent1 20 2 2 4" xfId="23396"/>
    <cellStyle name="40% - Accent1 20 2 2 4 2" xfId="23397"/>
    <cellStyle name="40% - Accent1 20 2 2 5" xfId="23398"/>
    <cellStyle name="40% - Accent1 20 2 3" xfId="23399"/>
    <cellStyle name="40% - Accent1 20 2 3 2" xfId="23400"/>
    <cellStyle name="40% - Accent1 20 2 3 2 2" xfId="23401"/>
    <cellStyle name="40% - Accent1 20 2 3 3" xfId="23402"/>
    <cellStyle name="40% - Accent1 20 2 4" xfId="23403"/>
    <cellStyle name="40% - Accent1 20 2 4 2" xfId="23404"/>
    <cellStyle name="40% - Accent1 20 2 4 2 2" xfId="23405"/>
    <cellStyle name="40% - Accent1 20 2 4 3" xfId="23406"/>
    <cellStyle name="40% - Accent1 20 2 5" xfId="23407"/>
    <cellStyle name="40% - Accent1 20 2 5 2" xfId="23408"/>
    <cellStyle name="40% - Accent1 20 2 6" xfId="23409"/>
    <cellStyle name="40% - Accent1 20 3" xfId="23410"/>
    <cellStyle name="40% - Accent1 20 3 2" xfId="23411"/>
    <cellStyle name="40% - Accent1 20 3 2 2" xfId="23412"/>
    <cellStyle name="40% - Accent1 20 3 2 2 2" xfId="23413"/>
    <cellStyle name="40% - Accent1 20 3 2 3" xfId="23414"/>
    <cellStyle name="40% - Accent1 20 3 3" xfId="23415"/>
    <cellStyle name="40% - Accent1 20 3 3 2" xfId="23416"/>
    <cellStyle name="40% - Accent1 20 3 3 2 2" xfId="23417"/>
    <cellStyle name="40% - Accent1 20 3 3 3" xfId="23418"/>
    <cellStyle name="40% - Accent1 20 3 4" xfId="23419"/>
    <cellStyle name="40% - Accent1 20 3 4 2" xfId="23420"/>
    <cellStyle name="40% - Accent1 20 3 5" xfId="23421"/>
    <cellStyle name="40% - Accent1 20 4" xfId="23422"/>
    <cellStyle name="40% - Accent1 20 4 2" xfId="23423"/>
    <cellStyle name="40% - Accent1 20 4 2 2" xfId="23424"/>
    <cellStyle name="40% - Accent1 20 4 3" xfId="23425"/>
    <cellStyle name="40% - Accent1 20 5" xfId="23426"/>
    <cellStyle name="40% - Accent1 20 5 2" xfId="23427"/>
    <cellStyle name="40% - Accent1 20 5 2 2" xfId="23428"/>
    <cellStyle name="40% - Accent1 20 5 3" xfId="23429"/>
    <cellStyle name="40% - Accent1 20 6" xfId="23430"/>
    <cellStyle name="40% - Accent1 20 6 2" xfId="23431"/>
    <cellStyle name="40% - Accent1 20 7" xfId="23432"/>
    <cellStyle name="40% - Accent1 21" xfId="23433"/>
    <cellStyle name="40% - Accent1 21 2" xfId="23434"/>
    <cellStyle name="40% - Accent1 21 2 2" xfId="23435"/>
    <cellStyle name="40% - Accent1 21 2 2 2" xfId="23436"/>
    <cellStyle name="40% - Accent1 21 2 2 2 2" xfId="23437"/>
    <cellStyle name="40% - Accent1 21 2 2 2 2 2" xfId="23438"/>
    <cellStyle name="40% - Accent1 21 2 2 2 3" xfId="23439"/>
    <cellStyle name="40% - Accent1 21 2 2 3" xfId="23440"/>
    <cellStyle name="40% - Accent1 21 2 2 3 2" xfId="23441"/>
    <cellStyle name="40% - Accent1 21 2 2 3 2 2" xfId="23442"/>
    <cellStyle name="40% - Accent1 21 2 2 3 3" xfId="23443"/>
    <cellStyle name="40% - Accent1 21 2 2 4" xfId="23444"/>
    <cellStyle name="40% - Accent1 21 2 2 4 2" xfId="23445"/>
    <cellStyle name="40% - Accent1 21 2 2 5" xfId="23446"/>
    <cellStyle name="40% - Accent1 21 2 3" xfId="23447"/>
    <cellStyle name="40% - Accent1 21 2 3 2" xfId="23448"/>
    <cellStyle name="40% - Accent1 21 2 3 2 2" xfId="23449"/>
    <cellStyle name="40% - Accent1 21 2 3 3" xfId="23450"/>
    <cellStyle name="40% - Accent1 21 2 4" xfId="23451"/>
    <cellStyle name="40% - Accent1 21 2 4 2" xfId="23452"/>
    <cellStyle name="40% - Accent1 21 2 4 2 2" xfId="23453"/>
    <cellStyle name="40% - Accent1 21 2 4 3" xfId="23454"/>
    <cellStyle name="40% - Accent1 21 2 5" xfId="23455"/>
    <cellStyle name="40% - Accent1 21 2 5 2" xfId="23456"/>
    <cellStyle name="40% - Accent1 21 2 6" xfId="23457"/>
    <cellStyle name="40% - Accent1 21 3" xfId="23458"/>
    <cellStyle name="40% - Accent1 21 3 2" xfId="23459"/>
    <cellStyle name="40% - Accent1 21 3 2 2" xfId="23460"/>
    <cellStyle name="40% - Accent1 21 3 2 2 2" xfId="23461"/>
    <cellStyle name="40% - Accent1 21 3 2 3" xfId="23462"/>
    <cellStyle name="40% - Accent1 21 3 3" xfId="23463"/>
    <cellStyle name="40% - Accent1 21 3 3 2" xfId="23464"/>
    <cellStyle name="40% - Accent1 21 3 3 2 2" xfId="23465"/>
    <cellStyle name="40% - Accent1 21 3 3 3" xfId="23466"/>
    <cellStyle name="40% - Accent1 21 3 4" xfId="23467"/>
    <cellStyle name="40% - Accent1 21 3 4 2" xfId="23468"/>
    <cellStyle name="40% - Accent1 21 3 5" xfId="23469"/>
    <cellStyle name="40% - Accent1 21 4" xfId="23470"/>
    <cellStyle name="40% - Accent1 21 4 2" xfId="23471"/>
    <cellStyle name="40% - Accent1 21 4 2 2" xfId="23472"/>
    <cellStyle name="40% - Accent1 21 4 3" xfId="23473"/>
    <cellStyle name="40% - Accent1 21 5" xfId="23474"/>
    <cellStyle name="40% - Accent1 21 5 2" xfId="23475"/>
    <cellStyle name="40% - Accent1 21 5 2 2" xfId="23476"/>
    <cellStyle name="40% - Accent1 21 5 3" xfId="23477"/>
    <cellStyle name="40% - Accent1 21 6" xfId="23478"/>
    <cellStyle name="40% - Accent1 21 6 2" xfId="23479"/>
    <cellStyle name="40% - Accent1 21 7" xfId="23480"/>
    <cellStyle name="40% - Accent1 22" xfId="23481"/>
    <cellStyle name="40% - Accent1 22 2" xfId="23482"/>
    <cellStyle name="40% - Accent1 22 2 2" xfId="23483"/>
    <cellStyle name="40% - Accent1 22 2 2 2" xfId="23484"/>
    <cellStyle name="40% - Accent1 22 2 2 2 2" xfId="23485"/>
    <cellStyle name="40% - Accent1 22 2 2 2 2 2" xfId="23486"/>
    <cellStyle name="40% - Accent1 22 2 2 2 3" xfId="23487"/>
    <cellStyle name="40% - Accent1 22 2 2 3" xfId="23488"/>
    <cellStyle name="40% - Accent1 22 2 2 3 2" xfId="23489"/>
    <cellStyle name="40% - Accent1 22 2 2 3 2 2" xfId="23490"/>
    <cellStyle name="40% - Accent1 22 2 2 3 3" xfId="23491"/>
    <cellStyle name="40% - Accent1 22 2 2 4" xfId="23492"/>
    <cellStyle name="40% - Accent1 22 2 2 4 2" xfId="23493"/>
    <cellStyle name="40% - Accent1 22 2 2 5" xfId="23494"/>
    <cellStyle name="40% - Accent1 22 2 3" xfId="23495"/>
    <cellStyle name="40% - Accent1 22 2 3 2" xfId="23496"/>
    <cellStyle name="40% - Accent1 22 2 3 2 2" xfId="23497"/>
    <cellStyle name="40% - Accent1 22 2 3 3" xfId="23498"/>
    <cellStyle name="40% - Accent1 22 2 4" xfId="23499"/>
    <cellStyle name="40% - Accent1 22 2 4 2" xfId="23500"/>
    <cellStyle name="40% - Accent1 22 2 4 2 2" xfId="23501"/>
    <cellStyle name="40% - Accent1 22 2 4 3" xfId="23502"/>
    <cellStyle name="40% - Accent1 22 2 5" xfId="23503"/>
    <cellStyle name="40% - Accent1 22 2 5 2" xfId="23504"/>
    <cellStyle name="40% - Accent1 22 2 6" xfId="23505"/>
    <cellStyle name="40% - Accent1 22 3" xfId="23506"/>
    <cellStyle name="40% - Accent1 22 3 2" xfId="23507"/>
    <cellStyle name="40% - Accent1 22 3 2 2" xfId="23508"/>
    <cellStyle name="40% - Accent1 22 3 2 2 2" xfId="23509"/>
    <cellStyle name="40% - Accent1 22 3 2 3" xfId="23510"/>
    <cellStyle name="40% - Accent1 22 3 3" xfId="23511"/>
    <cellStyle name="40% - Accent1 22 3 3 2" xfId="23512"/>
    <cellStyle name="40% - Accent1 22 3 3 2 2" xfId="23513"/>
    <cellStyle name="40% - Accent1 22 3 3 3" xfId="23514"/>
    <cellStyle name="40% - Accent1 22 3 4" xfId="23515"/>
    <cellStyle name="40% - Accent1 22 3 4 2" xfId="23516"/>
    <cellStyle name="40% - Accent1 22 3 5" xfId="23517"/>
    <cellStyle name="40% - Accent1 22 4" xfId="23518"/>
    <cellStyle name="40% - Accent1 22 4 2" xfId="23519"/>
    <cellStyle name="40% - Accent1 22 4 2 2" xfId="23520"/>
    <cellStyle name="40% - Accent1 22 4 3" xfId="23521"/>
    <cellStyle name="40% - Accent1 22 5" xfId="23522"/>
    <cellStyle name="40% - Accent1 22 5 2" xfId="23523"/>
    <cellStyle name="40% - Accent1 22 5 2 2" xfId="23524"/>
    <cellStyle name="40% - Accent1 22 5 3" xfId="23525"/>
    <cellStyle name="40% - Accent1 22 6" xfId="23526"/>
    <cellStyle name="40% - Accent1 22 6 2" xfId="23527"/>
    <cellStyle name="40% - Accent1 22 7" xfId="23528"/>
    <cellStyle name="40% - Accent1 23" xfId="23529"/>
    <cellStyle name="40% - Accent1 23 2" xfId="23530"/>
    <cellStyle name="40% - Accent1 23 2 2" xfId="23531"/>
    <cellStyle name="40% - Accent1 23 2 2 2" xfId="23532"/>
    <cellStyle name="40% - Accent1 23 2 2 2 2" xfId="23533"/>
    <cellStyle name="40% - Accent1 23 2 2 3" xfId="23534"/>
    <cellStyle name="40% - Accent1 23 2 3" xfId="23535"/>
    <cellStyle name="40% - Accent1 23 2 3 2" xfId="23536"/>
    <cellStyle name="40% - Accent1 23 2 3 2 2" xfId="23537"/>
    <cellStyle name="40% - Accent1 23 2 3 3" xfId="23538"/>
    <cellStyle name="40% - Accent1 23 2 4" xfId="23539"/>
    <cellStyle name="40% - Accent1 23 2 4 2" xfId="23540"/>
    <cellStyle name="40% - Accent1 23 2 5" xfId="23541"/>
    <cellStyle name="40% - Accent1 23 3" xfId="23542"/>
    <cellStyle name="40% - Accent1 23 3 2" xfId="23543"/>
    <cellStyle name="40% - Accent1 23 3 2 2" xfId="23544"/>
    <cellStyle name="40% - Accent1 23 3 3" xfId="23545"/>
    <cellStyle name="40% - Accent1 23 4" xfId="23546"/>
    <cellStyle name="40% - Accent1 23 4 2" xfId="23547"/>
    <cellStyle name="40% - Accent1 23 4 2 2" xfId="23548"/>
    <cellStyle name="40% - Accent1 23 4 3" xfId="23549"/>
    <cellStyle name="40% - Accent1 23 5" xfId="23550"/>
    <cellStyle name="40% - Accent1 23 5 2" xfId="23551"/>
    <cellStyle name="40% - Accent1 23 6" xfId="23552"/>
    <cellStyle name="40% - Accent1 24" xfId="23553"/>
    <cellStyle name="40% - Accent1 24 2" xfId="23554"/>
    <cellStyle name="40% - Accent1 24 2 2" xfId="23555"/>
    <cellStyle name="40% - Accent1 24 2 2 2" xfId="23556"/>
    <cellStyle name="40% - Accent1 24 2 3" xfId="23557"/>
    <cellStyle name="40% - Accent1 24 3" xfId="23558"/>
    <cellStyle name="40% - Accent1 24 3 2" xfId="23559"/>
    <cellStyle name="40% - Accent1 24 3 2 2" xfId="23560"/>
    <cellStyle name="40% - Accent1 24 3 3" xfId="23561"/>
    <cellStyle name="40% - Accent1 24 4" xfId="23562"/>
    <cellStyle name="40% - Accent1 24 4 2" xfId="23563"/>
    <cellStyle name="40% - Accent1 24 5" xfId="23564"/>
    <cellStyle name="40% - Accent1 25" xfId="23565"/>
    <cellStyle name="40% - Accent1 25 2" xfId="23566"/>
    <cellStyle name="40% - Accent1 25 2 2" xfId="23567"/>
    <cellStyle name="40% - Accent1 25 2 3" xfId="23568"/>
    <cellStyle name="40% - Accent1 25 3" xfId="23569"/>
    <cellStyle name="40% - Accent1 25 3 2" xfId="23570"/>
    <cellStyle name="40% - Accent1 25 4" xfId="23571"/>
    <cellStyle name="40% - Accent1 25 5" xfId="23572"/>
    <cellStyle name="40% - Accent1 26" xfId="23573"/>
    <cellStyle name="40% - Accent1 26 2" xfId="23574"/>
    <cellStyle name="40% - Accent1 26 2 2" xfId="23575"/>
    <cellStyle name="40% - Accent1 26 2 3" xfId="23576"/>
    <cellStyle name="40% - Accent1 26 3" xfId="23577"/>
    <cellStyle name="40% - Accent1 26 3 2" xfId="23578"/>
    <cellStyle name="40% - Accent1 26 4" xfId="23579"/>
    <cellStyle name="40% - Accent1 26 5" xfId="23580"/>
    <cellStyle name="40% - Accent1 27" xfId="23581"/>
    <cellStyle name="40% - Accent1 27 2" xfId="23582"/>
    <cellStyle name="40% - Accent1 27 2 2" xfId="23583"/>
    <cellStyle name="40% - Accent1 27 2 3" xfId="23584"/>
    <cellStyle name="40% - Accent1 27 3" xfId="23585"/>
    <cellStyle name="40% - Accent1 27 3 2" xfId="23586"/>
    <cellStyle name="40% - Accent1 27 4" xfId="23587"/>
    <cellStyle name="40% - Accent1 27 5" xfId="23588"/>
    <cellStyle name="40% - Accent1 28" xfId="23589"/>
    <cellStyle name="40% - Accent1 28 2" xfId="23590"/>
    <cellStyle name="40% - Accent1 28 2 2" xfId="23591"/>
    <cellStyle name="40% - Accent1 28 3" xfId="23592"/>
    <cellStyle name="40% - Accent1 28 3 2" xfId="23593"/>
    <cellStyle name="40% - Accent1 28 4" xfId="23594"/>
    <cellStyle name="40% - Accent1 28 5" xfId="23595"/>
    <cellStyle name="40% - Accent1 29" xfId="23596"/>
    <cellStyle name="40% - Accent1 29 2" xfId="23597"/>
    <cellStyle name="40% - Accent1 29 2 2" xfId="23598"/>
    <cellStyle name="40% - Accent1 29 3" xfId="23599"/>
    <cellStyle name="40% - Accent1 29 3 2" xfId="23600"/>
    <cellStyle name="40% - Accent1 29 4" xfId="23601"/>
    <cellStyle name="40% - Accent1 29 5" xfId="23602"/>
    <cellStyle name="40% - Accent1 3" xfId="73"/>
    <cellStyle name="40% - Accent1 3 10" xfId="23604"/>
    <cellStyle name="40% - Accent1 3 10 2" xfId="23605"/>
    <cellStyle name="40% - Accent1 3 11" xfId="23606"/>
    <cellStyle name="40% - Accent1 3 12" xfId="23603"/>
    <cellStyle name="40% - Accent1 3 2" xfId="119"/>
    <cellStyle name="40% - Accent1 3 2 10" xfId="23607"/>
    <cellStyle name="40% - Accent1 3 2 2" xfId="207"/>
    <cellStyle name="40% - Accent1 3 2 2 2" xfId="383"/>
    <cellStyle name="40% - Accent1 3 2 2 2 2" xfId="23610"/>
    <cellStyle name="40% - Accent1 3 2 2 2 2 2" xfId="23611"/>
    <cellStyle name="40% - Accent1 3 2 2 2 2 2 2" xfId="23612"/>
    <cellStyle name="40% - Accent1 3 2 2 2 2 2 2 2" xfId="23613"/>
    <cellStyle name="40% - Accent1 3 2 2 2 2 2 3" xfId="23614"/>
    <cellStyle name="40% - Accent1 3 2 2 2 2 3" xfId="23615"/>
    <cellStyle name="40% - Accent1 3 2 2 2 2 3 2" xfId="23616"/>
    <cellStyle name="40% - Accent1 3 2 2 2 2 3 2 2" xfId="23617"/>
    <cellStyle name="40% - Accent1 3 2 2 2 2 3 3" xfId="23618"/>
    <cellStyle name="40% - Accent1 3 2 2 2 2 4" xfId="23619"/>
    <cellStyle name="40% - Accent1 3 2 2 2 2 4 2" xfId="23620"/>
    <cellStyle name="40% - Accent1 3 2 2 2 2 5" xfId="23621"/>
    <cellStyle name="40% - Accent1 3 2 2 2 3" xfId="23622"/>
    <cellStyle name="40% - Accent1 3 2 2 2 3 2" xfId="23623"/>
    <cellStyle name="40% - Accent1 3 2 2 2 3 2 2" xfId="23624"/>
    <cellStyle name="40% - Accent1 3 2 2 2 3 3" xfId="23625"/>
    <cellStyle name="40% - Accent1 3 2 2 2 4" xfId="23626"/>
    <cellStyle name="40% - Accent1 3 2 2 2 4 2" xfId="23627"/>
    <cellStyle name="40% - Accent1 3 2 2 2 4 2 2" xfId="23628"/>
    <cellStyle name="40% - Accent1 3 2 2 2 4 3" xfId="23629"/>
    <cellStyle name="40% - Accent1 3 2 2 2 5" xfId="23630"/>
    <cellStyle name="40% - Accent1 3 2 2 2 5 2" xfId="23631"/>
    <cellStyle name="40% - Accent1 3 2 2 2 6" xfId="23632"/>
    <cellStyle name="40% - Accent1 3 2 2 2 7" xfId="23609"/>
    <cellStyle name="40% - Accent1 3 2 2 3" xfId="23633"/>
    <cellStyle name="40% - Accent1 3 2 2 3 2" xfId="23634"/>
    <cellStyle name="40% - Accent1 3 2 2 3 2 2" xfId="23635"/>
    <cellStyle name="40% - Accent1 3 2 2 3 2 2 2" xfId="23636"/>
    <cellStyle name="40% - Accent1 3 2 2 3 2 3" xfId="23637"/>
    <cellStyle name="40% - Accent1 3 2 2 3 3" xfId="23638"/>
    <cellStyle name="40% - Accent1 3 2 2 3 3 2" xfId="23639"/>
    <cellStyle name="40% - Accent1 3 2 2 3 3 2 2" xfId="23640"/>
    <cellStyle name="40% - Accent1 3 2 2 3 3 3" xfId="23641"/>
    <cellStyle name="40% - Accent1 3 2 2 3 4" xfId="23642"/>
    <cellStyle name="40% - Accent1 3 2 2 3 4 2" xfId="23643"/>
    <cellStyle name="40% - Accent1 3 2 2 3 5" xfId="23644"/>
    <cellStyle name="40% - Accent1 3 2 2 4" xfId="23645"/>
    <cellStyle name="40% - Accent1 3 2 2 4 2" xfId="23646"/>
    <cellStyle name="40% - Accent1 3 2 2 4 2 2" xfId="23647"/>
    <cellStyle name="40% - Accent1 3 2 2 4 3" xfId="23648"/>
    <cellStyle name="40% - Accent1 3 2 2 5" xfId="23649"/>
    <cellStyle name="40% - Accent1 3 2 2 5 2" xfId="23650"/>
    <cellStyle name="40% - Accent1 3 2 2 5 2 2" xfId="23651"/>
    <cellStyle name="40% - Accent1 3 2 2 5 3" xfId="23652"/>
    <cellStyle name="40% - Accent1 3 2 2 6" xfId="23653"/>
    <cellStyle name="40% - Accent1 3 2 2 6 2" xfId="23654"/>
    <cellStyle name="40% - Accent1 3 2 2 6 2 2" xfId="23655"/>
    <cellStyle name="40% - Accent1 3 2 2 6 3" xfId="23656"/>
    <cellStyle name="40% - Accent1 3 2 2 7" xfId="23657"/>
    <cellStyle name="40% - Accent1 3 2 2 7 2" xfId="23658"/>
    <cellStyle name="40% - Accent1 3 2 2 8" xfId="23659"/>
    <cellStyle name="40% - Accent1 3 2 2 9" xfId="23608"/>
    <cellStyle name="40% - Accent1 3 2 3" xfId="295"/>
    <cellStyle name="40% - Accent1 3 2 3 2" xfId="23661"/>
    <cellStyle name="40% - Accent1 3 2 3 2 2" xfId="23662"/>
    <cellStyle name="40% - Accent1 3 2 3 2 2 2" xfId="23663"/>
    <cellStyle name="40% - Accent1 3 2 3 2 2 2 2" xfId="23664"/>
    <cellStyle name="40% - Accent1 3 2 3 2 2 3" xfId="23665"/>
    <cellStyle name="40% - Accent1 3 2 3 2 3" xfId="23666"/>
    <cellStyle name="40% - Accent1 3 2 3 2 3 2" xfId="23667"/>
    <cellStyle name="40% - Accent1 3 2 3 2 3 2 2" xfId="23668"/>
    <cellStyle name="40% - Accent1 3 2 3 2 3 3" xfId="23669"/>
    <cellStyle name="40% - Accent1 3 2 3 2 4" xfId="23670"/>
    <cellStyle name="40% - Accent1 3 2 3 2 4 2" xfId="23671"/>
    <cellStyle name="40% - Accent1 3 2 3 2 5" xfId="23672"/>
    <cellStyle name="40% - Accent1 3 2 3 3" xfId="23673"/>
    <cellStyle name="40% - Accent1 3 2 3 3 2" xfId="23674"/>
    <cellStyle name="40% - Accent1 3 2 3 3 2 2" xfId="23675"/>
    <cellStyle name="40% - Accent1 3 2 3 3 3" xfId="23676"/>
    <cellStyle name="40% - Accent1 3 2 3 4" xfId="23677"/>
    <cellStyle name="40% - Accent1 3 2 3 4 2" xfId="23678"/>
    <cellStyle name="40% - Accent1 3 2 3 4 2 2" xfId="23679"/>
    <cellStyle name="40% - Accent1 3 2 3 4 3" xfId="23680"/>
    <cellStyle name="40% - Accent1 3 2 3 5" xfId="23681"/>
    <cellStyle name="40% - Accent1 3 2 3 5 2" xfId="23682"/>
    <cellStyle name="40% - Accent1 3 2 3 6" xfId="23683"/>
    <cellStyle name="40% - Accent1 3 2 3 7" xfId="23660"/>
    <cellStyle name="40% - Accent1 3 2 4" xfId="23684"/>
    <cellStyle name="40% - Accent1 3 2 4 2" xfId="23685"/>
    <cellStyle name="40% - Accent1 3 2 4 2 2" xfId="23686"/>
    <cellStyle name="40% - Accent1 3 2 4 2 2 2" xfId="23687"/>
    <cellStyle name="40% - Accent1 3 2 4 2 3" xfId="23688"/>
    <cellStyle name="40% - Accent1 3 2 4 3" xfId="23689"/>
    <cellStyle name="40% - Accent1 3 2 4 3 2" xfId="23690"/>
    <cellStyle name="40% - Accent1 3 2 4 3 2 2" xfId="23691"/>
    <cellStyle name="40% - Accent1 3 2 4 3 3" xfId="23692"/>
    <cellStyle name="40% - Accent1 3 2 4 4" xfId="23693"/>
    <cellStyle name="40% - Accent1 3 2 4 4 2" xfId="23694"/>
    <cellStyle name="40% - Accent1 3 2 4 5" xfId="23695"/>
    <cellStyle name="40% - Accent1 3 2 5" xfId="23696"/>
    <cellStyle name="40% - Accent1 3 2 5 2" xfId="23697"/>
    <cellStyle name="40% - Accent1 3 2 5 2 2" xfId="23698"/>
    <cellStyle name="40% - Accent1 3 2 5 3" xfId="23699"/>
    <cellStyle name="40% - Accent1 3 2 6" xfId="23700"/>
    <cellStyle name="40% - Accent1 3 2 6 2" xfId="23701"/>
    <cellStyle name="40% - Accent1 3 2 6 2 2" xfId="23702"/>
    <cellStyle name="40% - Accent1 3 2 6 3" xfId="23703"/>
    <cellStyle name="40% - Accent1 3 2 7" xfId="23704"/>
    <cellStyle name="40% - Accent1 3 2 7 2" xfId="23705"/>
    <cellStyle name="40% - Accent1 3 2 7 2 2" xfId="23706"/>
    <cellStyle name="40% - Accent1 3 2 7 3" xfId="23707"/>
    <cellStyle name="40% - Accent1 3 2 8" xfId="23708"/>
    <cellStyle name="40% - Accent1 3 2 8 2" xfId="23709"/>
    <cellStyle name="40% - Accent1 3 2 9" xfId="23710"/>
    <cellStyle name="40% - Accent1 3 3" xfId="163"/>
    <cellStyle name="40% - Accent1 3 3 2" xfId="339"/>
    <cellStyle name="40% - Accent1 3 3 2 2" xfId="23713"/>
    <cellStyle name="40% - Accent1 3 3 2 2 2" xfId="23714"/>
    <cellStyle name="40% - Accent1 3 3 2 2 2 2" xfId="23715"/>
    <cellStyle name="40% - Accent1 3 3 2 2 2 2 2" xfId="23716"/>
    <cellStyle name="40% - Accent1 3 3 2 2 2 3" xfId="23717"/>
    <cellStyle name="40% - Accent1 3 3 2 2 3" xfId="23718"/>
    <cellStyle name="40% - Accent1 3 3 2 2 3 2" xfId="23719"/>
    <cellStyle name="40% - Accent1 3 3 2 2 3 2 2" xfId="23720"/>
    <cellStyle name="40% - Accent1 3 3 2 2 3 3" xfId="23721"/>
    <cellStyle name="40% - Accent1 3 3 2 2 4" xfId="23722"/>
    <cellStyle name="40% - Accent1 3 3 2 2 4 2" xfId="23723"/>
    <cellStyle name="40% - Accent1 3 3 2 2 5" xfId="23724"/>
    <cellStyle name="40% - Accent1 3 3 2 3" xfId="23725"/>
    <cellStyle name="40% - Accent1 3 3 2 3 2" xfId="23726"/>
    <cellStyle name="40% - Accent1 3 3 2 3 2 2" xfId="23727"/>
    <cellStyle name="40% - Accent1 3 3 2 3 3" xfId="23728"/>
    <cellStyle name="40% - Accent1 3 3 2 4" xfId="23729"/>
    <cellStyle name="40% - Accent1 3 3 2 4 2" xfId="23730"/>
    <cellStyle name="40% - Accent1 3 3 2 4 2 2" xfId="23731"/>
    <cellStyle name="40% - Accent1 3 3 2 4 3" xfId="23732"/>
    <cellStyle name="40% - Accent1 3 3 2 5" xfId="23733"/>
    <cellStyle name="40% - Accent1 3 3 2 5 2" xfId="23734"/>
    <cellStyle name="40% - Accent1 3 3 2 6" xfId="23735"/>
    <cellStyle name="40% - Accent1 3 3 2 7" xfId="23712"/>
    <cellStyle name="40% - Accent1 3 3 3" xfId="23736"/>
    <cellStyle name="40% - Accent1 3 3 3 2" xfId="23737"/>
    <cellStyle name="40% - Accent1 3 3 3 2 2" xfId="23738"/>
    <cellStyle name="40% - Accent1 3 3 3 2 2 2" xfId="23739"/>
    <cellStyle name="40% - Accent1 3 3 3 2 3" xfId="23740"/>
    <cellStyle name="40% - Accent1 3 3 3 3" xfId="23741"/>
    <cellStyle name="40% - Accent1 3 3 3 3 2" xfId="23742"/>
    <cellStyle name="40% - Accent1 3 3 3 3 2 2" xfId="23743"/>
    <cellStyle name="40% - Accent1 3 3 3 3 3" xfId="23744"/>
    <cellStyle name="40% - Accent1 3 3 3 4" xfId="23745"/>
    <cellStyle name="40% - Accent1 3 3 3 4 2" xfId="23746"/>
    <cellStyle name="40% - Accent1 3 3 3 5" xfId="23747"/>
    <cellStyle name="40% - Accent1 3 3 4" xfId="23748"/>
    <cellStyle name="40% - Accent1 3 3 4 2" xfId="23749"/>
    <cellStyle name="40% - Accent1 3 3 4 2 2" xfId="23750"/>
    <cellStyle name="40% - Accent1 3 3 4 3" xfId="23751"/>
    <cellStyle name="40% - Accent1 3 3 5" xfId="23752"/>
    <cellStyle name="40% - Accent1 3 3 5 2" xfId="23753"/>
    <cellStyle name="40% - Accent1 3 3 5 2 2" xfId="23754"/>
    <cellStyle name="40% - Accent1 3 3 5 3" xfId="23755"/>
    <cellStyle name="40% - Accent1 3 3 6" xfId="23756"/>
    <cellStyle name="40% - Accent1 3 3 6 2" xfId="23757"/>
    <cellStyle name="40% - Accent1 3 3 6 2 2" xfId="23758"/>
    <cellStyle name="40% - Accent1 3 3 6 3" xfId="23759"/>
    <cellStyle name="40% - Accent1 3 3 7" xfId="23760"/>
    <cellStyle name="40% - Accent1 3 3 7 2" xfId="23761"/>
    <cellStyle name="40% - Accent1 3 3 8" xfId="23762"/>
    <cellStyle name="40% - Accent1 3 3 9" xfId="23711"/>
    <cellStyle name="40% - Accent1 3 4" xfId="251"/>
    <cellStyle name="40% - Accent1 3 4 2" xfId="23764"/>
    <cellStyle name="40% - Accent1 3 4 2 2" xfId="23765"/>
    <cellStyle name="40% - Accent1 3 4 2 2 2" xfId="23766"/>
    <cellStyle name="40% - Accent1 3 4 2 2 2 2" xfId="23767"/>
    <cellStyle name="40% - Accent1 3 4 2 2 3" xfId="23768"/>
    <cellStyle name="40% - Accent1 3 4 2 3" xfId="23769"/>
    <cellStyle name="40% - Accent1 3 4 2 3 2" xfId="23770"/>
    <cellStyle name="40% - Accent1 3 4 2 3 2 2" xfId="23771"/>
    <cellStyle name="40% - Accent1 3 4 2 3 3" xfId="23772"/>
    <cellStyle name="40% - Accent1 3 4 2 4" xfId="23773"/>
    <cellStyle name="40% - Accent1 3 4 2 4 2" xfId="23774"/>
    <cellStyle name="40% - Accent1 3 4 2 5" xfId="23775"/>
    <cellStyle name="40% - Accent1 3 4 3" xfId="23776"/>
    <cellStyle name="40% - Accent1 3 4 3 2" xfId="23777"/>
    <cellStyle name="40% - Accent1 3 4 3 2 2" xfId="23778"/>
    <cellStyle name="40% - Accent1 3 4 3 3" xfId="23779"/>
    <cellStyle name="40% - Accent1 3 4 4" xfId="23780"/>
    <cellStyle name="40% - Accent1 3 4 4 2" xfId="23781"/>
    <cellStyle name="40% - Accent1 3 4 4 2 2" xfId="23782"/>
    <cellStyle name="40% - Accent1 3 4 4 3" xfId="23783"/>
    <cellStyle name="40% - Accent1 3 4 5" xfId="23784"/>
    <cellStyle name="40% - Accent1 3 4 5 2" xfId="23785"/>
    <cellStyle name="40% - Accent1 3 4 6" xfId="23786"/>
    <cellStyle name="40% - Accent1 3 4 7" xfId="23763"/>
    <cellStyle name="40% - Accent1 3 5" xfId="23787"/>
    <cellStyle name="40% - Accent1 3 5 2" xfId="23788"/>
    <cellStyle name="40% - Accent1 3 5 2 2" xfId="23789"/>
    <cellStyle name="40% - Accent1 3 5 2 2 2" xfId="23790"/>
    <cellStyle name="40% - Accent1 3 5 2 3" xfId="23791"/>
    <cellStyle name="40% - Accent1 3 5 3" xfId="23792"/>
    <cellStyle name="40% - Accent1 3 5 3 2" xfId="23793"/>
    <cellStyle name="40% - Accent1 3 5 3 2 2" xfId="23794"/>
    <cellStyle name="40% - Accent1 3 5 3 3" xfId="23795"/>
    <cellStyle name="40% - Accent1 3 5 4" xfId="23796"/>
    <cellStyle name="40% - Accent1 3 5 4 2" xfId="23797"/>
    <cellStyle name="40% - Accent1 3 5 5" xfId="23798"/>
    <cellStyle name="40% - Accent1 3 6" xfId="23799"/>
    <cellStyle name="40% - Accent1 3 6 2" xfId="23800"/>
    <cellStyle name="40% - Accent1 3 6 2 2" xfId="23801"/>
    <cellStyle name="40% - Accent1 3 6 3" xfId="23802"/>
    <cellStyle name="40% - Accent1 3 7" xfId="23803"/>
    <cellStyle name="40% - Accent1 3 7 2" xfId="23804"/>
    <cellStyle name="40% - Accent1 3 7 2 2" xfId="23805"/>
    <cellStyle name="40% - Accent1 3 7 3" xfId="23806"/>
    <cellStyle name="40% - Accent1 3 8" xfId="23807"/>
    <cellStyle name="40% - Accent1 3 8 2" xfId="23808"/>
    <cellStyle name="40% - Accent1 3 8 2 2" xfId="23809"/>
    <cellStyle name="40% - Accent1 3 8 3" xfId="23810"/>
    <cellStyle name="40% - Accent1 3 9" xfId="23811"/>
    <cellStyle name="40% - Accent1 3 9 2" xfId="23812"/>
    <cellStyle name="40% - Accent1 30" xfId="23813"/>
    <cellStyle name="40% - Accent1 30 2" xfId="23814"/>
    <cellStyle name="40% - Accent1 30 2 2" xfId="23815"/>
    <cellStyle name="40% - Accent1 30 3" xfId="23816"/>
    <cellStyle name="40% - Accent1 30 3 2" xfId="23817"/>
    <cellStyle name="40% - Accent1 30 4" xfId="23818"/>
    <cellStyle name="40% - Accent1 30 5" xfId="23819"/>
    <cellStyle name="40% - Accent1 31" xfId="23820"/>
    <cellStyle name="40% - Accent1 31 2" xfId="23821"/>
    <cellStyle name="40% - Accent1 31 2 2" xfId="23822"/>
    <cellStyle name="40% - Accent1 31 3" xfId="23823"/>
    <cellStyle name="40% - Accent1 31 3 2" xfId="23824"/>
    <cellStyle name="40% - Accent1 31 4" xfId="23825"/>
    <cellStyle name="40% - Accent1 31 5" xfId="23826"/>
    <cellStyle name="40% - Accent1 32" xfId="23827"/>
    <cellStyle name="40% - Accent1 32 2" xfId="23828"/>
    <cellStyle name="40% - Accent1 32 2 2" xfId="23829"/>
    <cellStyle name="40% - Accent1 32 3" xfId="23830"/>
    <cellStyle name="40% - Accent1 32 3 2" xfId="23831"/>
    <cellStyle name="40% - Accent1 32 4" xfId="23832"/>
    <cellStyle name="40% - Accent1 32 5" xfId="23833"/>
    <cellStyle name="40% - Accent1 33" xfId="23834"/>
    <cellStyle name="40% - Accent1 33 2" xfId="23835"/>
    <cellStyle name="40% - Accent1 33 2 2" xfId="23836"/>
    <cellStyle name="40% - Accent1 33 3" xfId="23837"/>
    <cellStyle name="40% - Accent1 33 3 2" xfId="23838"/>
    <cellStyle name="40% - Accent1 33 4" xfId="23839"/>
    <cellStyle name="40% - Accent1 33 5" xfId="23840"/>
    <cellStyle name="40% - Accent1 34" xfId="23841"/>
    <cellStyle name="40% - Accent1 34 2" xfId="23842"/>
    <cellStyle name="40% - Accent1 34 2 2" xfId="23843"/>
    <cellStyle name="40% - Accent1 34 3" xfId="23844"/>
    <cellStyle name="40% - Accent1 34 3 2" xfId="23845"/>
    <cellStyle name="40% - Accent1 34 4" xfId="23846"/>
    <cellStyle name="40% - Accent1 34 5" xfId="23847"/>
    <cellStyle name="40% - Accent1 35" xfId="23848"/>
    <cellStyle name="40% - Accent1 35 2" xfId="23849"/>
    <cellStyle name="40% - Accent1 35 2 2" xfId="23850"/>
    <cellStyle name="40% - Accent1 35 3" xfId="23851"/>
    <cellStyle name="40% - Accent1 35 3 2" xfId="23852"/>
    <cellStyle name="40% - Accent1 35 4" xfId="23853"/>
    <cellStyle name="40% - Accent1 35 5" xfId="23854"/>
    <cellStyle name="40% - Accent1 36" xfId="23855"/>
    <cellStyle name="40% - Accent1 36 2" xfId="23856"/>
    <cellStyle name="40% - Accent1 36 2 2" xfId="23857"/>
    <cellStyle name="40% - Accent1 36 3" xfId="23858"/>
    <cellStyle name="40% - Accent1 36 3 2" xfId="23859"/>
    <cellStyle name="40% - Accent1 36 4" xfId="23860"/>
    <cellStyle name="40% - Accent1 36 5" xfId="23861"/>
    <cellStyle name="40% - Accent1 37" xfId="23862"/>
    <cellStyle name="40% - Accent1 37 2" xfId="23863"/>
    <cellStyle name="40% - Accent1 37 2 2" xfId="23864"/>
    <cellStyle name="40% - Accent1 37 3" xfId="23865"/>
    <cellStyle name="40% - Accent1 37 3 2" xfId="23866"/>
    <cellStyle name="40% - Accent1 37 4" xfId="23867"/>
    <cellStyle name="40% - Accent1 37 5" xfId="23868"/>
    <cellStyle name="40% - Accent1 38" xfId="23869"/>
    <cellStyle name="40% - Accent1 38 2" xfId="23870"/>
    <cellStyle name="40% - Accent1 38 2 2" xfId="23871"/>
    <cellStyle name="40% - Accent1 38 3" xfId="23872"/>
    <cellStyle name="40% - Accent1 38 3 2" xfId="23873"/>
    <cellStyle name="40% - Accent1 38 4" xfId="23874"/>
    <cellStyle name="40% - Accent1 38 5" xfId="23875"/>
    <cellStyle name="40% - Accent1 39" xfId="23876"/>
    <cellStyle name="40% - Accent1 39 2" xfId="23877"/>
    <cellStyle name="40% - Accent1 39 2 2" xfId="23878"/>
    <cellStyle name="40% - Accent1 39 3" xfId="23879"/>
    <cellStyle name="40% - Accent1 39 3 2" xfId="23880"/>
    <cellStyle name="40% - Accent1 39 4" xfId="23881"/>
    <cellStyle name="40% - Accent1 39 5" xfId="23882"/>
    <cellStyle name="40% - Accent1 4" xfId="83"/>
    <cellStyle name="40% - Accent1 4 10" xfId="23884"/>
    <cellStyle name="40% - Accent1 4 10 2" xfId="23885"/>
    <cellStyle name="40% - Accent1 4 11" xfId="23886"/>
    <cellStyle name="40% - Accent1 4 12" xfId="23883"/>
    <cellStyle name="40% - Accent1 4 2" xfId="172"/>
    <cellStyle name="40% - Accent1 4 2 10" xfId="23887"/>
    <cellStyle name="40% - Accent1 4 2 2" xfId="348"/>
    <cellStyle name="40% - Accent1 4 2 2 2" xfId="23889"/>
    <cellStyle name="40% - Accent1 4 2 2 2 2" xfId="23890"/>
    <cellStyle name="40% - Accent1 4 2 2 2 2 2" xfId="23891"/>
    <cellStyle name="40% - Accent1 4 2 2 2 2 2 2" xfId="23892"/>
    <cellStyle name="40% - Accent1 4 2 2 2 2 2 2 2" xfId="23893"/>
    <cellStyle name="40% - Accent1 4 2 2 2 2 2 3" xfId="23894"/>
    <cellStyle name="40% - Accent1 4 2 2 2 2 3" xfId="23895"/>
    <cellStyle name="40% - Accent1 4 2 2 2 2 3 2" xfId="23896"/>
    <cellStyle name="40% - Accent1 4 2 2 2 2 3 2 2" xfId="23897"/>
    <cellStyle name="40% - Accent1 4 2 2 2 2 3 3" xfId="23898"/>
    <cellStyle name="40% - Accent1 4 2 2 2 2 4" xfId="23899"/>
    <cellStyle name="40% - Accent1 4 2 2 2 2 4 2" xfId="23900"/>
    <cellStyle name="40% - Accent1 4 2 2 2 2 5" xfId="23901"/>
    <cellStyle name="40% - Accent1 4 2 2 2 3" xfId="23902"/>
    <cellStyle name="40% - Accent1 4 2 2 2 3 2" xfId="23903"/>
    <cellStyle name="40% - Accent1 4 2 2 2 3 2 2" xfId="23904"/>
    <cellStyle name="40% - Accent1 4 2 2 2 3 3" xfId="23905"/>
    <cellStyle name="40% - Accent1 4 2 2 2 4" xfId="23906"/>
    <cellStyle name="40% - Accent1 4 2 2 2 4 2" xfId="23907"/>
    <cellStyle name="40% - Accent1 4 2 2 2 4 2 2" xfId="23908"/>
    <cellStyle name="40% - Accent1 4 2 2 2 4 3" xfId="23909"/>
    <cellStyle name="40% - Accent1 4 2 2 2 5" xfId="23910"/>
    <cellStyle name="40% - Accent1 4 2 2 2 5 2" xfId="23911"/>
    <cellStyle name="40% - Accent1 4 2 2 2 6" xfId="23912"/>
    <cellStyle name="40% - Accent1 4 2 2 3" xfId="23913"/>
    <cellStyle name="40% - Accent1 4 2 2 3 2" xfId="23914"/>
    <cellStyle name="40% - Accent1 4 2 2 3 2 2" xfId="23915"/>
    <cellStyle name="40% - Accent1 4 2 2 3 2 2 2" xfId="23916"/>
    <cellStyle name="40% - Accent1 4 2 2 3 2 3" xfId="23917"/>
    <cellStyle name="40% - Accent1 4 2 2 3 3" xfId="23918"/>
    <cellStyle name="40% - Accent1 4 2 2 3 3 2" xfId="23919"/>
    <cellStyle name="40% - Accent1 4 2 2 3 3 2 2" xfId="23920"/>
    <cellStyle name="40% - Accent1 4 2 2 3 3 3" xfId="23921"/>
    <cellStyle name="40% - Accent1 4 2 2 3 4" xfId="23922"/>
    <cellStyle name="40% - Accent1 4 2 2 3 4 2" xfId="23923"/>
    <cellStyle name="40% - Accent1 4 2 2 3 5" xfId="23924"/>
    <cellStyle name="40% - Accent1 4 2 2 4" xfId="23925"/>
    <cellStyle name="40% - Accent1 4 2 2 4 2" xfId="23926"/>
    <cellStyle name="40% - Accent1 4 2 2 4 2 2" xfId="23927"/>
    <cellStyle name="40% - Accent1 4 2 2 4 3" xfId="23928"/>
    <cellStyle name="40% - Accent1 4 2 2 5" xfId="23929"/>
    <cellStyle name="40% - Accent1 4 2 2 5 2" xfId="23930"/>
    <cellStyle name="40% - Accent1 4 2 2 5 2 2" xfId="23931"/>
    <cellStyle name="40% - Accent1 4 2 2 5 3" xfId="23932"/>
    <cellStyle name="40% - Accent1 4 2 2 6" xfId="23933"/>
    <cellStyle name="40% - Accent1 4 2 2 6 2" xfId="23934"/>
    <cellStyle name="40% - Accent1 4 2 2 6 2 2" xfId="23935"/>
    <cellStyle name="40% - Accent1 4 2 2 6 3" xfId="23936"/>
    <cellStyle name="40% - Accent1 4 2 2 7" xfId="23937"/>
    <cellStyle name="40% - Accent1 4 2 2 7 2" xfId="23938"/>
    <cellStyle name="40% - Accent1 4 2 2 8" xfId="23939"/>
    <cellStyle name="40% - Accent1 4 2 2 9" xfId="23888"/>
    <cellStyle name="40% - Accent1 4 2 3" xfId="23940"/>
    <cellStyle name="40% - Accent1 4 2 3 2" xfId="23941"/>
    <cellStyle name="40% - Accent1 4 2 3 2 2" xfId="23942"/>
    <cellStyle name="40% - Accent1 4 2 3 2 2 2" xfId="23943"/>
    <cellStyle name="40% - Accent1 4 2 3 2 2 2 2" xfId="23944"/>
    <cellStyle name="40% - Accent1 4 2 3 2 2 3" xfId="23945"/>
    <cellStyle name="40% - Accent1 4 2 3 2 3" xfId="23946"/>
    <cellStyle name="40% - Accent1 4 2 3 2 3 2" xfId="23947"/>
    <cellStyle name="40% - Accent1 4 2 3 2 3 2 2" xfId="23948"/>
    <cellStyle name="40% - Accent1 4 2 3 2 3 3" xfId="23949"/>
    <cellStyle name="40% - Accent1 4 2 3 2 4" xfId="23950"/>
    <cellStyle name="40% - Accent1 4 2 3 2 4 2" xfId="23951"/>
    <cellStyle name="40% - Accent1 4 2 3 2 5" xfId="23952"/>
    <cellStyle name="40% - Accent1 4 2 3 3" xfId="23953"/>
    <cellStyle name="40% - Accent1 4 2 3 3 2" xfId="23954"/>
    <cellStyle name="40% - Accent1 4 2 3 3 2 2" xfId="23955"/>
    <cellStyle name="40% - Accent1 4 2 3 3 3" xfId="23956"/>
    <cellStyle name="40% - Accent1 4 2 3 4" xfId="23957"/>
    <cellStyle name="40% - Accent1 4 2 3 4 2" xfId="23958"/>
    <cellStyle name="40% - Accent1 4 2 3 4 2 2" xfId="23959"/>
    <cellStyle name="40% - Accent1 4 2 3 4 3" xfId="23960"/>
    <cellStyle name="40% - Accent1 4 2 3 5" xfId="23961"/>
    <cellStyle name="40% - Accent1 4 2 3 5 2" xfId="23962"/>
    <cellStyle name="40% - Accent1 4 2 3 6" xfId="23963"/>
    <cellStyle name="40% - Accent1 4 2 4" xfId="23964"/>
    <cellStyle name="40% - Accent1 4 2 4 2" xfId="23965"/>
    <cellStyle name="40% - Accent1 4 2 4 2 2" xfId="23966"/>
    <cellStyle name="40% - Accent1 4 2 4 2 2 2" xfId="23967"/>
    <cellStyle name="40% - Accent1 4 2 4 2 3" xfId="23968"/>
    <cellStyle name="40% - Accent1 4 2 4 3" xfId="23969"/>
    <cellStyle name="40% - Accent1 4 2 4 3 2" xfId="23970"/>
    <cellStyle name="40% - Accent1 4 2 4 3 2 2" xfId="23971"/>
    <cellStyle name="40% - Accent1 4 2 4 3 3" xfId="23972"/>
    <cellStyle name="40% - Accent1 4 2 4 4" xfId="23973"/>
    <cellStyle name="40% - Accent1 4 2 4 4 2" xfId="23974"/>
    <cellStyle name="40% - Accent1 4 2 4 5" xfId="23975"/>
    <cellStyle name="40% - Accent1 4 2 5" xfId="23976"/>
    <cellStyle name="40% - Accent1 4 2 5 2" xfId="23977"/>
    <cellStyle name="40% - Accent1 4 2 5 2 2" xfId="23978"/>
    <cellStyle name="40% - Accent1 4 2 5 3" xfId="23979"/>
    <cellStyle name="40% - Accent1 4 2 6" xfId="23980"/>
    <cellStyle name="40% - Accent1 4 2 6 2" xfId="23981"/>
    <cellStyle name="40% - Accent1 4 2 6 2 2" xfId="23982"/>
    <cellStyle name="40% - Accent1 4 2 6 3" xfId="23983"/>
    <cellStyle name="40% - Accent1 4 2 7" xfId="23984"/>
    <cellStyle name="40% - Accent1 4 2 7 2" xfId="23985"/>
    <cellStyle name="40% - Accent1 4 2 7 2 2" xfId="23986"/>
    <cellStyle name="40% - Accent1 4 2 7 3" xfId="23987"/>
    <cellStyle name="40% - Accent1 4 2 8" xfId="23988"/>
    <cellStyle name="40% - Accent1 4 2 8 2" xfId="23989"/>
    <cellStyle name="40% - Accent1 4 2 9" xfId="23990"/>
    <cellStyle name="40% - Accent1 4 3" xfId="260"/>
    <cellStyle name="40% - Accent1 4 3 2" xfId="23992"/>
    <cellStyle name="40% - Accent1 4 3 2 2" xfId="23993"/>
    <cellStyle name="40% - Accent1 4 3 2 2 2" xfId="23994"/>
    <cellStyle name="40% - Accent1 4 3 2 2 2 2" xfId="23995"/>
    <cellStyle name="40% - Accent1 4 3 2 2 2 2 2" xfId="23996"/>
    <cellStyle name="40% - Accent1 4 3 2 2 2 3" xfId="23997"/>
    <cellStyle name="40% - Accent1 4 3 2 2 3" xfId="23998"/>
    <cellStyle name="40% - Accent1 4 3 2 2 3 2" xfId="23999"/>
    <cellStyle name="40% - Accent1 4 3 2 2 3 2 2" xfId="24000"/>
    <cellStyle name="40% - Accent1 4 3 2 2 3 3" xfId="24001"/>
    <cellStyle name="40% - Accent1 4 3 2 2 4" xfId="24002"/>
    <cellStyle name="40% - Accent1 4 3 2 2 4 2" xfId="24003"/>
    <cellStyle name="40% - Accent1 4 3 2 2 5" xfId="24004"/>
    <cellStyle name="40% - Accent1 4 3 2 3" xfId="24005"/>
    <cellStyle name="40% - Accent1 4 3 2 3 2" xfId="24006"/>
    <cellStyle name="40% - Accent1 4 3 2 3 2 2" xfId="24007"/>
    <cellStyle name="40% - Accent1 4 3 2 3 3" xfId="24008"/>
    <cellStyle name="40% - Accent1 4 3 2 4" xfId="24009"/>
    <cellStyle name="40% - Accent1 4 3 2 4 2" xfId="24010"/>
    <cellStyle name="40% - Accent1 4 3 2 4 2 2" xfId="24011"/>
    <cellStyle name="40% - Accent1 4 3 2 4 3" xfId="24012"/>
    <cellStyle name="40% - Accent1 4 3 2 5" xfId="24013"/>
    <cellStyle name="40% - Accent1 4 3 2 5 2" xfId="24014"/>
    <cellStyle name="40% - Accent1 4 3 2 6" xfId="24015"/>
    <cellStyle name="40% - Accent1 4 3 3" xfId="24016"/>
    <cellStyle name="40% - Accent1 4 3 3 2" xfId="24017"/>
    <cellStyle name="40% - Accent1 4 3 3 2 2" xfId="24018"/>
    <cellStyle name="40% - Accent1 4 3 3 2 2 2" xfId="24019"/>
    <cellStyle name="40% - Accent1 4 3 3 2 3" xfId="24020"/>
    <cellStyle name="40% - Accent1 4 3 3 3" xfId="24021"/>
    <cellStyle name="40% - Accent1 4 3 3 3 2" xfId="24022"/>
    <cellStyle name="40% - Accent1 4 3 3 3 2 2" xfId="24023"/>
    <cellStyle name="40% - Accent1 4 3 3 3 3" xfId="24024"/>
    <cellStyle name="40% - Accent1 4 3 3 4" xfId="24025"/>
    <cellStyle name="40% - Accent1 4 3 3 4 2" xfId="24026"/>
    <cellStyle name="40% - Accent1 4 3 3 5" xfId="24027"/>
    <cellStyle name="40% - Accent1 4 3 4" xfId="24028"/>
    <cellStyle name="40% - Accent1 4 3 4 2" xfId="24029"/>
    <cellStyle name="40% - Accent1 4 3 4 2 2" xfId="24030"/>
    <cellStyle name="40% - Accent1 4 3 4 3" xfId="24031"/>
    <cellStyle name="40% - Accent1 4 3 5" xfId="24032"/>
    <cellStyle name="40% - Accent1 4 3 5 2" xfId="24033"/>
    <cellStyle name="40% - Accent1 4 3 5 2 2" xfId="24034"/>
    <cellStyle name="40% - Accent1 4 3 5 3" xfId="24035"/>
    <cellStyle name="40% - Accent1 4 3 6" xfId="24036"/>
    <cellStyle name="40% - Accent1 4 3 6 2" xfId="24037"/>
    <cellStyle name="40% - Accent1 4 3 6 2 2" xfId="24038"/>
    <cellStyle name="40% - Accent1 4 3 6 3" xfId="24039"/>
    <cellStyle name="40% - Accent1 4 3 7" xfId="24040"/>
    <cellStyle name="40% - Accent1 4 3 7 2" xfId="24041"/>
    <cellStyle name="40% - Accent1 4 3 8" xfId="24042"/>
    <cellStyle name="40% - Accent1 4 3 9" xfId="23991"/>
    <cellStyle name="40% - Accent1 4 4" xfId="24043"/>
    <cellStyle name="40% - Accent1 4 4 2" xfId="24044"/>
    <cellStyle name="40% - Accent1 4 4 2 2" xfId="24045"/>
    <cellStyle name="40% - Accent1 4 4 2 2 2" xfId="24046"/>
    <cellStyle name="40% - Accent1 4 4 2 2 2 2" xfId="24047"/>
    <cellStyle name="40% - Accent1 4 4 2 2 3" xfId="24048"/>
    <cellStyle name="40% - Accent1 4 4 2 3" xfId="24049"/>
    <cellStyle name="40% - Accent1 4 4 2 3 2" xfId="24050"/>
    <cellStyle name="40% - Accent1 4 4 2 3 2 2" xfId="24051"/>
    <cellStyle name="40% - Accent1 4 4 2 3 3" xfId="24052"/>
    <cellStyle name="40% - Accent1 4 4 2 4" xfId="24053"/>
    <cellStyle name="40% - Accent1 4 4 2 4 2" xfId="24054"/>
    <cellStyle name="40% - Accent1 4 4 2 5" xfId="24055"/>
    <cellStyle name="40% - Accent1 4 4 3" xfId="24056"/>
    <cellStyle name="40% - Accent1 4 4 3 2" xfId="24057"/>
    <cellStyle name="40% - Accent1 4 4 3 2 2" xfId="24058"/>
    <cellStyle name="40% - Accent1 4 4 3 3" xfId="24059"/>
    <cellStyle name="40% - Accent1 4 4 4" xfId="24060"/>
    <cellStyle name="40% - Accent1 4 4 4 2" xfId="24061"/>
    <cellStyle name="40% - Accent1 4 4 4 2 2" xfId="24062"/>
    <cellStyle name="40% - Accent1 4 4 4 3" xfId="24063"/>
    <cellStyle name="40% - Accent1 4 4 5" xfId="24064"/>
    <cellStyle name="40% - Accent1 4 4 5 2" xfId="24065"/>
    <cellStyle name="40% - Accent1 4 4 6" xfId="24066"/>
    <cellStyle name="40% - Accent1 4 5" xfId="24067"/>
    <cellStyle name="40% - Accent1 4 5 2" xfId="24068"/>
    <cellStyle name="40% - Accent1 4 5 2 2" xfId="24069"/>
    <cellStyle name="40% - Accent1 4 5 2 2 2" xfId="24070"/>
    <cellStyle name="40% - Accent1 4 5 2 3" xfId="24071"/>
    <cellStyle name="40% - Accent1 4 5 3" xfId="24072"/>
    <cellStyle name="40% - Accent1 4 5 3 2" xfId="24073"/>
    <cellStyle name="40% - Accent1 4 5 3 2 2" xfId="24074"/>
    <cellStyle name="40% - Accent1 4 5 3 3" xfId="24075"/>
    <cellStyle name="40% - Accent1 4 5 4" xfId="24076"/>
    <cellStyle name="40% - Accent1 4 5 4 2" xfId="24077"/>
    <cellStyle name="40% - Accent1 4 5 5" xfId="24078"/>
    <cellStyle name="40% - Accent1 4 6" xfId="24079"/>
    <cellStyle name="40% - Accent1 4 6 2" xfId="24080"/>
    <cellStyle name="40% - Accent1 4 6 2 2" xfId="24081"/>
    <cellStyle name="40% - Accent1 4 6 3" xfId="24082"/>
    <cellStyle name="40% - Accent1 4 7" xfId="24083"/>
    <cellStyle name="40% - Accent1 4 7 2" xfId="24084"/>
    <cellStyle name="40% - Accent1 4 7 2 2" xfId="24085"/>
    <cellStyle name="40% - Accent1 4 7 3" xfId="24086"/>
    <cellStyle name="40% - Accent1 4 8" xfId="24087"/>
    <cellStyle name="40% - Accent1 4 8 2" xfId="24088"/>
    <cellStyle name="40% - Accent1 4 8 2 2" xfId="24089"/>
    <cellStyle name="40% - Accent1 4 8 3" xfId="24090"/>
    <cellStyle name="40% - Accent1 4 9" xfId="24091"/>
    <cellStyle name="40% - Accent1 4 9 2" xfId="24092"/>
    <cellStyle name="40% - Accent1 40" xfId="24093"/>
    <cellStyle name="40% - Accent1 40 2" xfId="24094"/>
    <cellStyle name="40% - Accent1 40 2 2" xfId="24095"/>
    <cellStyle name="40% - Accent1 40 3" xfId="24096"/>
    <cellStyle name="40% - Accent1 40 3 2" xfId="24097"/>
    <cellStyle name="40% - Accent1 40 4" xfId="24098"/>
    <cellStyle name="40% - Accent1 40 5" xfId="24099"/>
    <cellStyle name="40% - Accent1 41" xfId="24100"/>
    <cellStyle name="40% - Accent1 41 2" xfId="24101"/>
    <cellStyle name="40% - Accent1 41 2 2" xfId="24102"/>
    <cellStyle name="40% - Accent1 41 3" xfId="24103"/>
    <cellStyle name="40% - Accent1 41 3 2" xfId="24104"/>
    <cellStyle name="40% - Accent1 41 4" xfId="24105"/>
    <cellStyle name="40% - Accent1 41 5" xfId="24106"/>
    <cellStyle name="40% - Accent1 42" xfId="24107"/>
    <cellStyle name="40% - Accent1 42 2" xfId="24108"/>
    <cellStyle name="40% - Accent1 42 2 2" xfId="24109"/>
    <cellStyle name="40% - Accent1 42 3" xfId="24110"/>
    <cellStyle name="40% - Accent1 42 3 2" xfId="24111"/>
    <cellStyle name="40% - Accent1 42 4" xfId="24112"/>
    <cellStyle name="40% - Accent1 42 5" xfId="24113"/>
    <cellStyle name="40% - Accent1 43" xfId="24114"/>
    <cellStyle name="40% - Accent1 43 2" xfId="24115"/>
    <cellStyle name="40% - Accent1 43 2 2" xfId="24116"/>
    <cellStyle name="40% - Accent1 43 3" xfId="24117"/>
    <cellStyle name="40% - Accent1 43 3 2" xfId="24118"/>
    <cellStyle name="40% - Accent1 43 4" xfId="24119"/>
    <cellStyle name="40% - Accent1 44" xfId="24120"/>
    <cellStyle name="40% - Accent1 44 2" xfId="24121"/>
    <cellStyle name="40% - Accent1 44 2 2" xfId="24122"/>
    <cellStyle name="40% - Accent1 44 3" xfId="24123"/>
    <cellStyle name="40% - Accent1 44 3 2" xfId="24124"/>
    <cellStyle name="40% - Accent1 44 4" xfId="24125"/>
    <cellStyle name="40% - Accent1 45" xfId="24126"/>
    <cellStyle name="40% - Accent1 45 2" xfId="24127"/>
    <cellStyle name="40% - Accent1 45 2 2" xfId="24128"/>
    <cellStyle name="40% - Accent1 45 3" xfId="24129"/>
    <cellStyle name="40% - Accent1 45 3 2" xfId="24130"/>
    <cellStyle name="40% - Accent1 45 4" xfId="24131"/>
    <cellStyle name="40% - Accent1 46" xfId="24132"/>
    <cellStyle name="40% - Accent1 46 2" xfId="24133"/>
    <cellStyle name="40% - Accent1 46 2 2" xfId="24134"/>
    <cellStyle name="40% - Accent1 46 3" xfId="24135"/>
    <cellStyle name="40% - Accent1 46 3 2" xfId="24136"/>
    <cellStyle name="40% - Accent1 46 4" xfId="24137"/>
    <cellStyle name="40% - Accent1 47" xfId="24138"/>
    <cellStyle name="40% - Accent1 47 2" xfId="24139"/>
    <cellStyle name="40% - Accent1 47 2 2" xfId="24140"/>
    <cellStyle name="40% - Accent1 47 3" xfId="24141"/>
    <cellStyle name="40% - Accent1 47 3 2" xfId="24142"/>
    <cellStyle name="40% - Accent1 47 4" xfId="24143"/>
    <cellStyle name="40% - Accent1 48" xfId="24144"/>
    <cellStyle name="40% - Accent1 48 2" xfId="24145"/>
    <cellStyle name="40% - Accent1 48 2 2" xfId="24146"/>
    <cellStyle name="40% - Accent1 48 3" xfId="24147"/>
    <cellStyle name="40% - Accent1 48 3 2" xfId="24148"/>
    <cellStyle name="40% - Accent1 48 4" xfId="24149"/>
    <cellStyle name="40% - Accent1 49" xfId="24150"/>
    <cellStyle name="40% - Accent1 49 2" xfId="24151"/>
    <cellStyle name="40% - Accent1 49 2 2" xfId="24152"/>
    <cellStyle name="40% - Accent1 49 3" xfId="24153"/>
    <cellStyle name="40% - Accent1 49 3 2" xfId="24154"/>
    <cellStyle name="40% - Accent1 49 4" xfId="24155"/>
    <cellStyle name="40% - Accent1 5" xfId="128"/>
    <cellStyle name="40% - Accent1 5 10" xfId="24157"/>
    <cellStyle name="40% - Accent1 5 10 2" xfId="24158"/>
    <cellStyle name="40% - Accent1 5 11" xfId="24159"/>
    <cellStyle name="40% - Accent1 5 12" xfId="24156"/>
    <cellStyle name="40% - Accent1 5 2" xfId="304"/>
    <cellStyle name="40% - Accent1 5 2 10" xfId="24160"/>
    <cellStyle name="40% - Accent1 5 2 2" xfId="24161"/>
    <cellStyle name="40% - Accent1 5 2 2 2" xfId="24162"/>
    <cellStyle name="40% - Accent1 5 2 2 2 2" xfId="24163"/>
    <cellStyle name="40% - Accent1 5 2 2 2 2 2" xfId="24164"/>
    <cellStyle name="40% - Accent1 5 2 2 2 2 2 2" xfId="24165"/>
    <cellStyle name="40% - Accent1 5 2 2 2 2 2 2 2" xfId="24166"/>
    <cellStyle name="40% - Accent1 5 2 2 2 2 2 3" xfId="24167"/>
    <cellStyle name="40% - Accent1 5 2 2 2 2 3" xfId="24168"/>
    <cellStyle name="40% - Accent1 5 2 2 2 2 3 2" xfId="24169"/>
    <cellStyle name="40% - Accent1 5 2 2 2 2 3 2 2" xfId="24170"/>
    <cellStyle name="40% - Accent1 5 2 2 2 2 3 3" xfId="24171"/>
    <cellStyle name="40% - Accent1 5 2 2 2 2 4" xfId="24172"/>
    <cellStyle name="40% - Accent1 5 2 2 2 2 4 2" xfId="24173"/>
    <cellStyle name="40% - Accent1 5 2 2 2 2 5" xfId="24174"/>
    <cellStyle name="40% - Accent1 5 2 2 2 3" xfId="24175"/>
    <cellStyle name="40% - Accent1 5 2 2 2 3 2" xfId="24176"/>
    <cellStyle name="40% - Accent1 5 2 2 2 3 2 2" xfId="24177"/>
    <cellStyle name="40% - Accent1 5 2 2 2 3 3" xfId="24178"/>
    <cellStyle name="40% - Accent1 5 2 2 2 4" xfId="24179"/>
    <cellStyle name="40% - Accent1 5 2 2 2 4 2" xfId="24180"/>
    <cellStyle name="40% - Accent1 5 2 2 2 4 2 2" xfId="24181"/>
    <cellStyle name="40% - Accent1 5 2 2 2 4 3" xfId="24182"/>
    <cellStyle name="40% - Accent1 5 2 2 2 5" xfId="24183"/>
    <cellStyle name="40% - Accent1 5 2 2 2 5 2" xfId="24184"/>
    <cellStyle name="40% - Accent1 5 2 2 2 6" xfId="24185"/>
    <cellStyle name="40% - Accent1 5 2 2 3" xfId="24186"/>
    <cellStyle name="40% - Accent1 5 2 2 3 2" xfId="24187"/>
    <cellStyle name="40% - Accent1 5 2 2 3 2 2" xfId="24188"/>
    <cellStyle name="40% - Accent1 5 2 2 3 2 2 2" xfId="24189"/>
    <cellStyle name="40% - Accent1 5 2 2 3 2 3" xfId="24190"/>
    <cellStyle name="40% - Accent1 5 2 2 3 3" xfId="24191"/>
    <cellStyle name="40% - Accent1 5 2 2 3 3 2" xfId="24192"/>
    <cellStyle name="40% - Accent1 5 2 2 3 3 2 2" xfId="24193"/>
    <cellStyle name="40% - Accent1 5 2 2 3 3 3" xfId="24194"/>
    <cellStyle name="40% - Accent1 5 2 2 3 4" xfId="24195"/>
    <cellStyle name="40% - Accent1 5 2 2 3 4 2" xfId="24196"/>
    <cellStyle name="40% - Accent1 5 2 2 3 5" xfId="24197"/>
    <cellStyle name="40% - Accent1 5 2 2 4" xfId="24198"/>
    <cellStyle name="40% - Accent1 5 2 2 4 2" xfId="24199"/>
    <cellStyle name="40% - Accent1 5 2 2 4 2 2" xfId="24200"/>
    <cellStyle name="40% - Accent1 5 2 2 4 3" xfId="24201"/>
    <cellStyle name="40% - Accent1 5 2 2 5" xfId="24202"/>
    <cellStyle name="40% - Accent1 5 2 2 5 2" xfId="24203"/>
    <cellStyle name="40% - Accent1 5 2 2 5 2 2" xfId="24204"/>
    <cellStyle name="40% - Accent1 5 2 2 5 3" xfId="24205"/>
    <cellStyle name="40% - Accent1 5 2 2 6" xfId="24206"/>
    <cellStyle name="40% - Accent1 5 2 2 6 2" xfId="24207"/>
    <cellStyle name="40% - Accent1 5 2 2 6 2 2" xfId="24208"/>
    <cellStyle name="40% - Accent1 5 2 2 6 3" xfId="24209"/>
    <cellStyle name="40% - Accent1 5 2 2 7" xfId="24210"/>
    <cellStyle name="40% - Accent1 5 2 2 7 2" xfId="24211"/>
    <cellStyle name="40% - Accent1 5 2 2 8" xfId="24212"/>
    <cellStyle name="40% - Accent1 5 2 3" xfId="24213"/>
    <cellStyle name="40% - Accent1 5 2 3 2" xfId="24214"/>
    <cellStyle name="40% - Accent1 5 2 3 2 2" xfId="24215"/>
    <cellStyle name="40% - Accent1 5 2 3 2 2 2" xfId="24216"/>
    <cellStyle name="40% - Accent1 5 2 3 2 2 2 2" xfId="24217"/>
    <cellStyle name="40% - Accent1 5 2 3 2 2 3" xfId="24218"/>
    <cellStyle name="40% - Accent1 5 2 3 2 3" xfId="24219"/>
    <cellStyle name="40% - Accent1 5 2 3 2 3 2" xfId="24220"/>
    <cellStyle name="40% - Accent1 5 2 3 2 3 2 2" xfId="24221"/>
    <cellStyle name="40% - Accent1 5 2 3 2 3 3" xfId="24222"/>
    <cellStyle name="40% - Accent1 5 2 3 2 4" xfId="24223"/>
    <cellStyle name="40% - Accent1 5 2 3 2 4 2" xfId="24224"/>
    <cellStyle name="40% - Accent1 5 2 3 2 5" xfId="24225"/>
    <cellStyle name="40% - Accent1 5 2 3 3" xfId="24226"/>
    <cellStyle name="40% - Accent1 5 2 3 3 2" xfId="24227"/>
    <cellStyle name="40% - Accent1 5 2 3 3 2 2" xfId="24228"/>
    <cellStyle name="40% - Accent1 5 2 3 3 3" xfId="24229"/>
    <cellStyle name="40% - Accent1 5 2 3 4" xfId="24230"/>
    <cellStyle name="40% - Accent1 5 2 3 4 2" xfId="24231"/>
    <cellStyle name="40% - Accent1 5 2 3 4 2 2" xfId="24232"/>
    <cellStyle name="40% - Accent1 5 2 3 4 3" xfId="24233"/>
    <cellStyle name="40% - Accent1 5 2 3 5" xfId="24234"/>
    <cellStyle name="40% - Accent1 5 2 3 5 2" xfId="24235"/>
    <cellStyle name="40% - Accent1 5 2 3 6" xfId="24236"/>
    <cellStyle name="40% - Accent1 5 2 4" xfId="24237"/>
    <cellStyle name="40% - Accent1 5 2 4 2" xfId="24238"/>
    <cellStyle name="40% - Accent1 5 2 4 2 2" xfId="24239"/>
    <cellStyle name="40% - Accent1 5 2 4 2 2 2" xfId="24240"/>
    <cellStyle name="40% - Accent1 5 2 4 2 3" xfId="24241"/>
    <cellStyle name="40% - Accent1 5 2 4 3" xfId="24242"/>
    <cellStyle name="40% - Accent1 5 2 4 3 2" xfId="24243"/>
    <cellStyle name="40% - Accent1 5 2 4 3 2 2" xfId="24244"/>
    <cellStyle name="40% - Accent1 5 2 4 3 3" xfId="24245"/>
    <cellStyle name="40% - Accent1 5 2 4 4" xfId="24246"/>
    <cellStyle name="40% - Accent1 5 2 4 4 2" xfId="24247"/>
    <cellStyle name="40% - Accent1 5 2 4 5" xfId="24248"/>
    <cellStyle name="40% - Accent1 5 2 5" xfId="24249"/>
    <cellStyle name="40% - Accent1 5 2 5 2" xfId="24250"/>
    <cellStyle name="40% - Accent1 5 2 5 2 2" xfId="24251"/>
    <cellStyle name="40% - Accent1 5 2 5 3" xfId="24252"/>
    <cellStyle name="40% - Accent1 5 2 6" xfId="24253"/>
    <cellStyle name="40% - Accent1 5 2 6 2" xfId="24254"/>
    <cellStyle name="40% - Accent1 5 2 6 2 2" xfId="24255"/>
    <cellStyle name="40% - Accent1 5 2 6 3" xfId="24256"/>
    <cellStyle name="40% - Accent1 5 2 7" xfId="24257"/>
    <cellStyle name="40% - Accent1 5 2 7 2" xfId="24258"/>
    <cellStyle name="40% - Accent1 5 2 7 2 2" xfId="24259"/>
    <cellStyle name="40% - Accent1 5 2 7 3" xfId="24260"/>
    <cellStyle name="40% - Accent1 5 2 8" xfId="24261"/>
    <cellStyle name="40% - Accent1 5 2 8 2" xfId="24262"/>
    <cellStyle name="40% - Accent1 5 2 9" xfId="24263"/>
    <cellStyle name="40% - Accent1 5 3" xfId="24264"/>
    <cellStyle name="40% - Accent1 5 3 2" xfId="24265"/>
    <cellStyle name="40% - Accent1 5 3 2 2" xfId="24266"/>
    <cellStyle name="40% - Accent1 5 3 2 2 2" xfId="24267"/>
    <cellStyle name="40% - Accent1 5 3 2 2 2 2" xfId="24268"/>
    <cellStyle name="40% - Accent1 5 3 2 2 2 2 2" xfId="24269"/>
    <cellStyle name="40% - Accent1 5 3 2 2 2 3" xfId="24270"/>
    <cellStyle name="40% - Accent1 5 3 2 2 3" xfId="24271"/>
    <cellStyle name="40% - Accent1 5 3 2 2 3 2" xfId="24272"/>
    <cellStyle name="40% - Accent1 5 3 2 2 3 2 2" xfId="24273"/>
    <cellStyle name="40% - Accent1 5 3 2 2 3 3" xfId="24274"/>
    <cellStyle name="40% - Accent1 5 3 2 2 4" xfId="24275"/>
    <cellStyle name="40% - Accent1 5 3 2 2 4 2" xfId="24276"/>
    <cellStyle name="40% - Accent1 5 3 2 2 5" xfId="24277"/>
    <cellStyle name="40% - Accent1 5 3 2 3" xfId="24278"/>
    <cellStyle name="40% - Accent1 5 3 2 3 2" xfId="24279"/>
    <cellStyle name="40% - Accent1 5 3 2 3 2 2" xfId="24280"/>
    <cellStyle name="40% - Accent1 5 3 2 3 3" xfId="24281"/>
    <cellStyle name="40% - Accent1 5 3 2 4" xfId="24282"/>
    <cellStyle name="40% - Accent1 5 3 2 4 2" xfId="24283"/>
    <cellStyle name="40% - Accent1 5 3 2 4 2 2" xfId="24284"/>
    <cellStyle name="40% - Accent1 5 3 2 4 3" xfId="24285"/>
    <cellStyle name="40% - Accent1 5 3 2 5" xfId="24286"/>
    <cellStyle name="40% - Accent1 5 3 2 5 2" xfId="24287"/>
    <cellStyle name="40% - Accent1 5 3 2 6" xfId="24288"/>
    <cellStyle name="40% - Accent1 5 3 3" xfId="24289"/>
    <cellStyle name="40% - Accent1 5 3 3 2" xfId="24290"/>
    <cellStyle name="40% - Accent1 5 3 3 2 2" xfId="24291"/>
    <cellStyle name="40% - Accent1 5 3 3 2 2 2" xfId="24292"/>
    <cellStyle name="40% - Accent1 5 3 3 2 3" xfId="24293"/>
    <cellStyle name="40% - Accent1 5 3 3 3" xfId="24294"/>
    <cellStyle name="40% - Accent1 5 3 3 3 2" xfId="24295"/>
    <cellStyle name="40% - Accent1 5 3 3 3 2 2" xfId="24296"/>
    <cellStyle name="40% - Accent1 5 3 3 3 3" xfId="24297"/>
    <cellStyle name="40% - Accent1 5 3 3 4" xfId="24298"/>
    <cellStyle name="40% - Accent1 5 3 3 4 2" xfId="24299"/>
    <cellStyle name="40% - Accent1 5 3 3 5" xfId="24300"/>
    <cellStyle name="40% - Accent1 5 3 4" xfId="24301"/>
    <cellStyle name="40% - Accent1 5 3 4 2" xfId="24302"/>
    <cellStyle name="40% - Accent1 5 3 4 2 2" xfId="24303"/>
    <cellStyle name="40% - Accent1 5 3 4 3" xfId="24304"/>
    <cellStyle name="40% - Accent1 5 3 5" xfId="24305"/>
    <cellStyle name="40% - Accent1 5 3 5 2" xfId="24306"/>
    <cellStyle name="40% - Accent1 5 3 5 2 2" xfId="24307"/>
    <cellStyle name="40% - Accent1 5 3 5 3" xfId="24308"/>
    <cellStyle name="40% - Accent1 5 3 6" xfId="24309"/>
    <cellStyle name="40% - Accent1 5 3 6 2" xfId="24310"/>
    <cellStyle name="40% - Accent1 5 3 6 2 2" xfId="24311"/>
    <cellStyle name="40% - Accent1 5 3 6 3" xfId="24312"/>
    <cellStyle name="40% - Accent1 5 3 7" xfId="24313"/>
    <cellStyle name="40% - Accent1 5 3 7 2" xfId="24314"/>
    <cellStyle name="40% - Accent1 5 3 8" xfId="24315"/>
    <cellStyle name="40% - Accent1 5 4" xfId="24316"/>
    <cellStyle name="40% - Accent1 5 4 2" xfId="24317"/>
    <cellStyle name="40% - Accent1 5 4 2 2" xfId="24318"/>
    <cellStyle name="40% - Accent1 5 4 2 2 2" xfId="24319"/>
    <cellStyle name="40% - Accent1 5 4 2 2 2 2" xfId="24320"/>
    <cellStyle name="40% - Accent1 5 4 2 2 3" xfId="24321"/>
    <cellStyle name="40% - Accent1 5 4 2 3" xfId="24322"/>
    <cellStyle name="40% - Accent1 5 4 2 3 2" xfId="24323"/>
    <cellStyle name="40% - Accent1 5 4 2 3 2 2" xfId="24324"/>
    <cellStyle name="40% - Accent1 5 4 2 3 3" xfId="24325"/>
    <cellStyle name="40% - Accent1 5 4 2 4" xfId="24326"/>
    <cellStyle name="40% - Accent1 5 4 2 4 2" xfId="24327"/>
    <cellStyle name="40% - Accent1 5 4 2 5" xfId="24328"/>
    <cellStyle name="40% - Accent1 5 4 3" xfId="24329"/>
    <cellStyle name="40% - Accent1 5 4 3 2" xfId="24330"/>
    <cellStyle name="40% - Accent1 5 4 3 2 2" xfId="24331"/>
    <cellStyle name="40% - Accent1 5 4 3 3" xfId="24332"/>
    <cellStyle name="40% - Accent1 5 4 4" xfId="24333"/>
    <cellStyle name="40% - Accent1 5 4 4 2" xfId="24334"/>
    <cellStyle name="40% - Accent1 5 4 4 2 2" xfId="24335"/>
    <cellStyle name="40% - Accent1 5 4 4 3" xfId="24336"/>
    <cellStyle name="40% - Accent1 5 4 5" xfId="24337"/>
    <cellStyle name="40% - Accent1 5 4 5 2" xfId="24338"/>
    <cellStyle name="40% - Accent1 5 4 6" xfId="24339"/>
    <cellStyle name="40% - Accent1 5 5" xfId="24340"/>
    <cellStyle name="40% - Accent1 5 5 2" xfId="24341"/>
    <cellStyle name="40% - Accent1 5 5 2 2" xfId="24342"/>
    <cellStyle name="40% - Accent1 5 5 2 2 2" xfId="24343"/>
    <cellStyle name="40% - Accent1 5 5 2 3" xfId="24344"/>
    <cellStyle name="40% - Accent1 5 5 3" xfId="24345"/>
    <cellStyle name="40% - Accent1 5 5 3 2" xfId="24346"/>
    <cellStyle name="40% - Accent1 5 5 3 2 2" xfId="24347"/>
    <cellStyle name="40% - Accent1 5 5 3 3" xfId="24348"/>
    <cellStyle name="40% - Accent1 5 5 4" xfId="24349"/>
    <cellStyle name="40% - Accent1 5 5 4 2" xfId="24350"/>
    <cellStyle name="40% - Accent1 5 5 5" xfId="24351"/>
    <cellStyle name="40% - Accent1 5 6" xfId="24352"/>
    <cellStyle name="40% - Accent1 5 6 2" xfId="24353"/>
    <cellStyle name="40% - Accent1 5 6 2 2" xfId="24354"/>
    <cellStyle name="40% - Accent1 5 6 3" xfId="24355"/>
    <cellStyle name="40% - Accent1 5 7" xfId="24356"/>
    <cellStyle name="40% - Accent1 5 7 2" xfId="24357"/>
    <cellStyle name="40% - Accent1 5 7 2 2" xfId="24358"/>
    <cellStyle name="40% - Accent1 5 7 3" xfId="24359"/>
    <cellStyle name="40% - Accent1 5 8" xfId="24360"/>
    <cellStyle name="40% - Accent1 5 8 2" xfId="24361"/>
    <cellStyle name="40% - Accent1 5 8 2 2" xfId="24362"/>
    <cellStyle name="40% - Accent1 5 8 3" xfId="24363"/>
    <cellStyle name="40% - Accent1 5 9" xfId="24364"/>
    <cellStyle name="40% - Accent1 5 9 2" xfId="24365"/>
    <cellStyle name="40% - Accent1 50" xfId="24366"/>
    <cellStyle name="40% - Accent1 50 2" xfId="24367"/>
    <cellStyle name="40% - Accent1 50 2 2" xfId="24368"/>
    <cellStyle name="40% - Accent1 50 3" xfId="24369"/>
    <cellStyle name="40% - Accent1 50 3 2" xfId="24370"/>
    <cellStyle name="40% - Accent1 50 4" xfId="24371"/>
    <cellStyle name="40% - Accent1 51" xfId="24372"/>
    <cellStyle name="40% - Accent1 51 2" xfId="24373"/>
    <cellStyle name="40% - Accent1 51 2 2" xfId="24374"/>
    <cellStyle name="40% - Accent1 51 3" xfId="24375"/>
    <cellStyle name="40% - Accent1 51 3 2" xfId="24376"/>
    <cellStyle name="40% - Accent1 51 4" xfId="24377"/>
    <cellStyle name="40% - Accent1 52" xfId="24378"/>
    <cellStyle name="40% - Accent1 52 2" xfId="24379"/>
    <cellStyle name="40% - Accent1 52 2 2" xfId="24380"/>
    <cellStyle name="40% - Accent1 52 3" xfId="24381"/>
    <cellStyle name="40% - Accent1 52 3 2" xfId="24382"/>
    <cellStyle name="40% - Accent1 52 4" xfId="24383"/>
    <cellStyle name="40% - Accent1 53" xfId="24384"/>
    <cellStyle name="40% - Accent1 53 2" xfId="24385"/>
    <cellStyle name="40% - Accent1 53 2 2" xfId="24386"/>
    <cellStyle name="40% - Accent1 53 3" xfId="24387"/>
    <cellStyle name="40% - Accent1 53 3 2" xfId="24388"/>
    <cellStyle name="40% - Accent1 53 4" xfId="24389"/>
    <cellStyle name="40% - Accent1 54" xfId="24390"/>
    <cellStyle name="40% - Accent1 54 2" xfId="24391"/>
    <cellStyle name="40% - Accent1 54 2 2" xfId="24392"/>
    <cellStyle name="40% - Accent1 54 3" xfId="24393"/>
    <cellStyle name="40% - Accent1 54 3 2" xfId="24394"/>
    <cellStyle name="40% - Accent1 54 4" xfId="24395"/>
    <cellStyle name="40% - Accent1 55" xfId="24396"/>
    <cellStyle name="40% - Accent1 55 2" xfId="24397"/>
    <cellStyle name="40% - Accent1 55 2 2" xfId="24398"/>
    <cellStyle name="40% - Accent1 55 3" xfId="24399"/>
    <cellStyle name="40% - Accent1 55 3 2" xfId="24400"/>
    <cellStyle name="40% - Accent1 55 4" xfId="24401"/>
    <cellStyle name="40% - Accent1 56" xfId="24402"/>
    <cellStyle name="40% - Accent1 56 2" xfId="24403"/>
    <cellStyle name="40% - Accent1 56 2 2" xfId="24404"/>
    <cellStyle name="40% - Accent1 56 3" xfId="24405"/>
    <cellStyle name="40% - Accent1 56 3 2" xfId="24406"/>
    <cellStyle name="40% - Accent1 56 4" xfId="24407"/>
    <cellStyle name="40% - Accent1 57" xfId="24408"/>
    <cellStyle name="40% - Accent1 57 2" xfId="24409"/>
    <cellStyle name="40% - Accent1 57 2 2" xfId="24410"/>
    <cellStyle name="40% - Accent1 57 3" xfId="24411"/>
    <cellStyle name="40% - Accent1 57 3 2" xfId="24412"/>
    <cellStyle name="40% - Accent1 57 4" xfId="24413"/>
    <cellStyle name="40% - Accent1 58" xfId="24414"/>
    <cellStyle name="40% - Accent1 58 2" xfId="24415"/>
    <cellStyle name="40% - Accent1 58 2 2" xfId="24416"/>
    <cellStyle name="40% - Accent1 58 3" xfId="24417"/>
    <cellStyle name="40% - Accent1 58 3 2" xfId="24418"/>
    <cellStyle name="40% - Accent1 58 4" xfId="24419"/>
    <cellStyle name="40% - Accent1 59" xfId="24420"/>
    <cellStyle name="40% - Accent1 59 2" xfId="24421"/>
    <cellStyle name="40% - Accent1 59 2 2" xfId="24422"/>
    <cellStyle name="40% - Accent1 59 3" xfId="24423"/>
    <cellStyle name="40% - Accent1 59 3 2" xfId="24424"/>
    <cellStyle name="40% - Accent1 59 4" xfId="24425"/>
    <cellStyle name="40% - Accent1 6" xfId="216"/>
    <cellStyle name="40% - Accent1 6 10" xfId="24427"/>
    <cellStyle name="40% - Accent1 6 10 2" xfId="24428"/>
    <cellStyle name="40% - Accent1 6 11" xfId="24429"/>
    <cellStyle name="40% - Accent1 6 12" xfId="24426"/>
    <cellStyle name="40% - Accent1 6 2" xfId="24430"/>
    <cellStyle name="40% - Accent1 6 2 2" xfId="24431"/>
    <cellStyle name="40% - Accent1 6 2 2 2" xfId="24432"/>
    <cellStyle name="40% - Accent1 6 2 2 2 2" xfId="24433"/>
    <cellStyle name="40% - Accent1 6 2 2 2 2 2" xfId="24434"/>
    <cellStyle name="40% - Accent1 6 2 2 2 2 2 2" xfId="24435"/>
    <cellStyle name="40% - Accent1 6 2 2 2 2 2 2 2" xfId="24436"/>
    <cellStyle name="40% - Accent1 6 2 2 2 2 2 3" xfId="24437"/>
    <cellStyle name="40% - Accent1 6 2 2 2 2 3" xfId="24438"/>
    <cellStyle name="40% - Accent1 6 2 2 2 2 3 2" xfId="24439"/>
    <cellStyle name="40% - Accent1 6 2 2 2 2 3 2 2" xfId="24440"/>
    <cellStyle name="40% - Accent1 6 2 2 2 2 3 3" xfId="24441"/>
    <cellStyle name="40% - Accent1 6 2 2 2 2 4" xfId="24442"/>
    <cellStyle name="40% - Accent1 6 2 2 2 2 4 2" xfId="24443"/>
    <cellStyle name="40% - Accent1 6 2 2 2 2 5" xfId="24444"/>
    <cellStyle name="40% - Accent1 6 2 2 2 3" xfId="24445"/>
    <cellStyle name="40% - Accent1 6 2 2 2 3 2" xfId="24446"/>
    <cellStyle name="40% - Accent1 6 2 2 2 3 2 2" xfId="24447"/>
    <cellStyle name="40% - Accent1 6 2 2 2 3 3" xfId="24448"/>
    <cellStyle name="40% - Accent1 6 2 2 2 4" xfId="24449"/>
    <cellStyle name="40% - Accent1 6 2 2 2 4 2" xfId="24450"/>
    <cellStyle name="40% - Accent1 6 2 2 2 4 2 2" xfId="24451"/>
    <cellStyle name="40% - Accent1 6 2 2 2 4 3" xfId="24452"/>
    <cellStyle name="40% - Accent1 6 2 2 2 5" xfId="24453"/>
    <cellStyle name="40% - Accent1 6 2 2 2 5 2" xfId="24454"/>
    <cellStyle name="40% - Accent1 6 2 2 2 6" xfId="24455"/>
    <cellStyle name="40% - Accent1 6 2 2 3" xfId="24456"/>
    <cellStyle name="40% - Accent1 6 2 2 3 2" xfId="24457"/>
    <cellStyle name="40% - Accent1 6 2 2 3 2 2" xfId="24458"/>
    <cellStyle name="40% - Accent1 6 2 2 3 2 2 2" xfId="24459"/>
    <cellStyle name="40% - Accent1 6 2 2 3 2 3" xfId="24460"/>
    <cellStyle name="40% - Accent1 6 2 2 3 3" xfId="24461"/>
    <cellStyle name="40% - Accent1 6 2 2 3 3 2" xfId="24462"/>
    <cellStyle name="40% - Accent1 6 2 2 3 3 2 2" xfId="24463"/>
    <cellStyle name="40% - Accent1 6 2 2 3 3 3" xfId="24464"/>
    <cellStyle name="40% - Accent1 6 2 2 3 4" xfId="24465"/>
    <cellStyle name="40% - Accent1 6 2 2 3 4 2" xfId="24466"/>
    <cellStyle name="40% - Accent1 6 2 2 3 5" xfId="24467"/>
    <cellStyle name="40% - Accent1 6 2 2 4" xfId="24468"/>
    <cellStyle name="40% - Accent1 6 2 2 4 2" xfId="24469"/>
    <cellStyle name="40% - Accent1 6 2 2 4 2 2" xfId="24470"/>
    <cellStyle name="40% - Accent1 6 2 2 4 3" xfId="24471"/>
    <cellStyle name="40% - Accent1 6 2 2 5" xfId="24472"/>
    <cellStyle name="40% - Accent1 6 2 2 5 2" xfId="24473"/>
    <cellStyle name="40% - Accent1 6 2 2 5 2 2" xfId="24474"/>
    <cellStyle name="40% - Accent1 6 2 2 5 3" xfId="24475"/>
    <cellStyle name="40% - Accent1 6 2 2 6" xfId="24476"/>
    <cellStyle name="40% - Accent1 6 2 2 6 2" xfId="24477"/>
    <cellStyle name="40% - Accent1 6 2 2 6 2 2" xfId="24478"/>
    <cellStyle name="40% - Accent1 6 2 2 6 3" xfId="24479"/>
    <cellStyle name="40% - Accent1 6 2 2 7" xfId="24480"/>
    <cellStyle name="40% - Accent1 6 2 2 7 2" xfId="24481"/>
    <cellStyle name="40% - Accent1 6 2 2 8" xfId="24482"/>
    <cellStyle name="40% - Accent1 6 2 3" xfId="24483"/>
    <cellStyle name="40% - Accent1 6 2 3 2" xfId="24484"/>
    <cellStyle name="40% - Accent1 6 2 3 2 2" xfId="24485"/>
    <cellStyle name="40% - Accent1 6 2 3 2 2 2" xfId="24486"/>
    <cellStyle name="40% - Accent1 6 2 3 2 2 2 2" xfId="24487"/>
    <cellStyle name="40% - Accent1 6 2 3 2 2 3" xfId="24488"/>
    <cellStyle name="40% - Accent1 6 2 3 2 3" xfId="24489"/>
    <cellStyle name="40% - Accent1 6 2 3 2 3 2" xfId="24490"/>
    <cellStyle name="40% - Accent1 6 2 3 2 3 2 2" xfId="24491"/>
    <cellStyle name="40% - Accent1 6 2 3 2 3 3" xfId="24492"/>
    <cellStyle name="40% - Accent1 6 2 3 2 4" xfId="24493"/>
    <cellStyle name="40% - Accent1 6 2 3 2 4 2" xfId="24494"/>
    <cellStyle name="40% - Accent1 6 2 3 2 5" xfId="24495"/>
    <cellStyle name="40% - Accent1 6 2 3 3" xfId="24496"/>
    <cellStyle name="40% - Accent1 6 2 3 3 2" xfId="24497"/>
    <cellStyle name="40% - Accent1 6 2 3 3 2 2" xfId="24498"/>
    <cellStyle name="40% - Accent1 6 2 3 3 3" xfId="24499"/>
    <cellStyle name="40% - Accent1 6 2 3 4" xfId="24500"/>
    <cellStyle name="40% - Accent1 6 2 3 4 2" xfId="24501"/>
    <cellStyle name="40% - Accent1 6 2 3 4 2 2" xfId="24502"/>
    <cellStyle name="40% - Accent1 6 2 3 4 3" xfId="24503"/>
    <cellStyle name="40% - Accent1 6 2 3 5" xfId="24504"/>
    <cellStyle name="40% - Accent1 6 2 3 5 2" xfId="24505"/>
    <cellStyle name="40% - Accent1 6 2 3 6" xfId="24506"/>
    <cellStyle name="40% - Accent1 6 2 4" xfId="24507"/>
    <cellStyle name="40% - Accent1 6 2 4 2" xfId="24508"/>
    <cellStyle name="40% - Accent1 6 2 4 2 2" xfId="24509"/>
    <cellStyle name="40% - Accent1 6 2 4 2 2 2" xfId="24510"/>
    <cellStyle name="40% - Accent1 6 2 4 2 3" xfId="24511"/>
    <cellStyle name="40% - Accent1 6 2 4 3" xfId="24512"/>
    <cellStyle name="40% - Accent1 6 2 4 3 2" xfId="24513"/>
    <cellStyle name="40% - Accent1 6 2 4 3 2 2" xfId="24514"/>
    <cellStyle name="40% - Accent1 6 2 4 3 3" xfId="24515"/>
    <cellStyle name="40% - Accent1 6 2 4 4" xfId="24516"/>
    <cellStyle name="40% - Accent1 6 2 4 4 2" xfId="24517"/>
    <cellStyle name="40% - Accent1 6 2 4 5" xfId="24518"/>
    <cellStyle name="40% - Accent1 6 2 5" xfId="24519"/>
    <cellStyle name="40% - Accent1 6 2 5 2" xfId="24520"/>
    <cellStyle name="40% - Accent1 6 2 5 2 2" xfId="24521"/>
    <cellStyle name="40% - Accent1 6 2 5 3" xfId="24522"/>
    <cellStyle name="40% - Accent1 6 2 6" xfId="24523"/>
    <cellStyle name="40% - Accent1 6 2 6 2" xfId="24524"/>
    <cellStyle name="40% - Accent1 6 2 6 2 2" xfId="24525"/>
    <cellStyle name="40% - Accent1 6 2 6 3" xfId="24526"/>
    <cellStyle name="40% - Accent1 6 2 7" xfId="24527"/>
    <cellStyle name="40% - Accent1 6 2 7 2" xfId="24528"/>
    <cellStyle name="40% - Accent1 6 2 7 2 2" xfId="24529"/>
    <cellStyle name="40% - Accent1 6 2 7 3" xfId="24530"/>
    <cellStyle name="40% - Accent1 6 2 8" xfId="24531"/>
    <cellStyle name="40% - Accent1 6 2 8 2" xfId="24532"/>
    <cellStyle name="40% - Accent1 6 2 9" xfId="24533"/>
    <cellStyle name="40% - Accent1 6 3" xfId="24534"/>
    <cellStyle name="40% - Accent1 6 3 2" xfId="24535"/>
    <cellStyle name="40% - Accent1 6 3 2 2" xfId="24536"/>
    <cellStyle name="40% - Accent1 6 3 2 2 2" xfId="24537"/>
    <cellStyle name="40% - Accent1 6 3 2 2 2 2" xfId="24538"/>
    <cellStyle name="40% - Accent1 6 3 2 2 2 2 2" xfId="24539"/>
    <cellStyle name="40% - Accent1 6 3 2 2 2 3" xfId="24540"/>
    <cellStyle name="40% - Accent1 6 3 2 2 3" xfId="24541"/>
    <cellStyle name="40% - Accent1 6 3 2 2 3 2" xfId="24542"/>
    <cellStyle name="40% - Accent1 6 3 2 2 3 2 2" xfId="24543"/>
    <cellStyle name="40% - Accent1 6 3 2 2 3 3" xfId="24544"/>
    <cellStyle name="40% - Accent1 6 3 2 2 4" xfId="24545"/>
    <cellStyle name="40% - Accent1 6 3 2 2 4 2" xfId="24546"/>
    <cellStyle name="40% - Accent1 6 3 2 2 5" xfId="24547"/>
    <cellStyle name="40% - Accent1 6 3 2 3" xfId="24548"/>
    <cellStyle name="40% - Accent1 6 3 2 3 2" xfId="24549"/>
    <cellStyle name="40% - Accent1 6 3 2 3 2 2" xfId="24550"/>
    <cellStyle name="40% - Accent1 6 3 2 3 3" xfId="24551"/>
    <cellStyle name="40% - Accent1 6 3 2 4" xfId="24552"/>
    <cellStyle name="40% - Accent1 6 3 2 4 2" xfId="24553"/>
    <cellStyle name="40% - Accent1 6 3 2 4 2 2" xfId="24554"/>
    <cellStyle name="40% - Accent1 6 3 2 4 3" xfId="24555"/>
    <cellStyle name="40% - Accent1 6 3 2 5" xfId="24556"/>
    <cellStyle name="40% - Accent1 6 3 2 5 2" xfId="24557"/>
    <cellStyle name="40% - Accent1 6 3 2 6" xfId="24558"/>
    <cellStyle name="40% - Accent1 6 3 3" xfId="24559"/>
    <cellStyle name="40% - Accent1 6 3 3 2" xfId="24560"/>
    <cellStyle name="40% - Accent1 6 3 3 2 2" xfId="24561"/>
    <cellStyle name="40% - Accent1 6 3 3 2 2 2" xfId="24562"/>
    <cellStyle name="40% - Accent1 6 3 3 2 3" xfId="24563"/>
    <cellStyle name="40% - Accent1 6 3 3 3" xfId="24564"/>
    <cellStyle name="40% - Accent1 6 3 3 3 2" xfId="24565"/>
    <cellStyle name="40% - Accent1 6 3 3 3 2 2" xfId="24566"/>
    <cellStyle name="40% - Accent1 6 3 3 3 3" xfId="24567"/>
    <cellStyle name="40% - Accent1 6 3 3 4" xfId="24568"/>
    <cellStyle name="40% - Accent1 6 3 3 4 2" xfId="24569"/>
    <cellStyle name="40% - Accent1 6 3 3 5" xfId="24570"/>
    <cellStyle name="40% - Accent1 6 3 4" xfId="24571"/>
    <cellStyle name="40% - Accent1 6 3 4 2" xfId="24572"/>
    <cellStyle name="40% - Accent1 6 3 4 2 2" xfId="24573"/>
    <cellStyle name="40% - Accent1 6 3 4 3" xfId="24574"/>
    <cellStyle name="40% - Accent1 6 3 5" xfId="24575"/>
    <cellStyle name="40% - Accent1 6 3 5 2" xfId="24576"/>
    <cellStyle name="40% - Accent1 6 3 5 2 2" xfId="24577"/>
    <cellStyle name="40% - Accent1 6 3 5 3" xfId="24578"/>
    <cellStyle name="40% - Accent1 6 3 6" xfId="24579"/>
    <cellStyle name="40% - Accent1 6 3 6 2" xfId="24580"/>
    <cellStyle name="40% - Accent1 6 3 6 2 2" xfId="24581"/>
    <cellStyle name="40% - Accent1 6 3 6 3" xfId="24582"/>
    <cellStyle name="40% - Accent1 6 3 7" xfId="24583"/>
    <cellStyle name="40% - Accent1 6 3 7 2" xfId="24584"/>
    <cellStyle name="40% - Accent1 6 3 8" xfId="24585"/>
    <cellStyle name="40% - Accent1 6 4" xfId="24586"/>
    <cellStyle name="40% - Accent1 6 4 2" xfId="24587"/>
    <cellStyle name="40% - Accent1 6 4 2 2" xfId="24588"/>
    <cellStyle name="40% - Accent1 6 4 2 2 2" xfId="24589"/>
    <cellStyle name="40% - Accent1 6 4 2 2 2 2" xfId="24590"/>
    <cellStyle name="40% - Accent1 6 4 2 2 3" xfId="24591"/>
    <cellStyle name="40% - Accent1 6 4 2 3" xfId="24592"/>
    <cellStyle name="40% - Accent1 6 4 2 3 2" xfId="24593"/>
    <cellStyle name="40% - Accent1 6 4 2 3 2 2" xfId="24594"/>
    <cellStyle name="40% - Accent1 6 4 2 3 3" xfId="24595"/>
    <cellStyle name="40% - Accent1 6 4 2 4" xfId="24596"/>
    <cellStyle name="40% - Accent1 6 4 2 4 2" xfId="24597"/>
    <cellStyle name="40% - Accent1 6 4 2 5" xfId="24598"/>
    <cellStyle name="40% - Accent1 6 4 3" xfId="24599"/>
    <cellStyle name="40% - Accent1 6 4 3 2" xfId="24600"/>
    <cellStyle name="40% - Accent1 6 4 3 2 2" xfId="24601"/>
    <cellStyle name="40% - Accent1 6 4 3 3" xfId="24602"/>
    <cellStyle name="40% - Accent1 6 4 4" xfId="24603"/>
    <cellStyle name="40% - Accent1 6 4 4 2" xfId="24604"/>
    <cellStyle name="40% - Accent1 6 4 4 2 2" xfId="24605"/>
    <cellStyle name="40% - Accent1 6 4 4 3" xfId="24606"/>
    <cellStyle name="40% - Accent1 6 4 5" xfId="24607"/>
    <cellStyle name="40% - Accent1 6 4 5 2" xfId="24608"/>
    <cellStyle name="40% - Accent1 6 4 6" xfId="24609"/>
    <cellStyle name="40% - Accent1 6 5" xfId="24610"/>
    <cellStyle name="40% - Accent1 6 5 2" xfId="24611"/>
    <cellStyle name="40% - Accent1 6 5 2 2" xfId="24612"/>
    <cellStyle name="40% - Accent1 6 5 2 2 2" xfId="24613"/>
    <cellStyle name="40% - Accent1 6 5 2 3" xfId="24614"/>
    <cellStyle name="40% - Accent1 6 5 3" xfId="24615"/>
    <cellStyle name="40% - Accent1 6 5 3 2" xfId="24616"/>
    <cellStyle name="40% - Accent1 6 5 3 2 2" xfId="24617"/>
    <cellStyle name="40% - Accent1 6 5 3 3" xfId="24618"/>
    <cellStyle name="40% - Accent1 6 5 4" xfId="24619"/>
    <cellStyle name="40% - Accent1 6 5 4 2" xfId="24620"/>
    <cellStyle name="40% - Accent1 6 5 5" xfId="24621"/>
    <cellStyle name="40% - Accent1 6 6" xfId="24622"/>
    <cellStyle name="40% - Accent1 6 6 2" xfId="24623"/>
    <cellStyle name="40% - Accent1 6 6 2 2" xfId="24624"/>
    <cellStyle name="40% - Accent1 6 6 3" xfId="24625"/>
    <cellStyle name="40% - Accent1 6 7" xfId="24626"/>
    <cellStyle name="40% - Accent1 6 7 2" xfId="24627"/>
    <cellStyle name="40% - Accent1 6 7 2 2" xfId="24628"/>
    <cellStyle name="40% - Accent1 6 7 3" xfId="24629"/>
    <cellStyle name="40% - Accent1 6 8" xfId="24630"/>
    <cellStyle name="40% - Accent1 6 8 2" xfId="24631"/>
    <cellStyle name="40% - Accent1 6 8 2 2" xfId="24632"/>
    <cellStyle name="40% - Accent1 6 8 3" xfId="24633"/>
    <cellStyle name="40% - Accent1 6 9" xfId="24634"/>
    <cellStyle name="40% - Accent1 6 9 2" xfId="24635"/>
    <cellStyle name="40% - Accent1 60" xfId="24636"/>
    <cellStyle name="40% - Accent1 60 2" xfId="24637"/>
    <cellStyle name="40% - Accent1 60 2 2" xfId="24638"/>
    <cellStyle name="40% - Accent1 60 3" xfId="24639"/>
    <cellStyle name="40% - Accent1 60 3 2" xfId="24640"/>
    <cellStyle name="40% - Accent1 60 4" xfId="24641"/>
    <cellStyle name="40% - Accent1 61" xfId="24642"/>
    <cellStyle name="40% - Accent1 61 2" xfId="24643"/>
    <cellStyle name="40% - Accent1 61 2 2" xfId="24644"/>
    <cellStyle name="40% - Accent1 61 3" xfId="24645"/>
    <cellStyle name="40% - Accent1 61 3 2" xfId="24646"/>
    <cellStyle name="40% - Accent1 61 4" xfId="24647"/>
    <cellStyle name="40% - Accent1 62" xfId="24648"/>
    <cellStyle name="40% - Accent1 62 2" xfId="24649"/>
    <cellStyle name="40% - Accent1 62 2 2" xfId="24650"/>
    <cellStyle name="40% - Accent1 62 3" xfId="24651"/>
    <cellStyle name="40% - Accent1 62 3 2" xfId="24652"/>
    <cellStyle name="40% - Accent1 62 4" xfId="24653"/>
    <cellStyle name="40% - Accent1 63" xfId="24654"/>
    <cellStyle name="40% - Accent1 63 2" xfId="24655"/>
    <cellStyle name="40% - Accent1 63 2 2" xfId="24656"/>
    <cellStyle name="40% - Accent1 63 3" xfId="24657"/>
    <cellStyle name="40% - Accent1 63 3 2" xfId="24658"/>
    <cellStyle name="40% - Accent1 63 4" xfId="24659"/>
    <cellStyle name="40% - Accent1 64" xfId="24660"/>
    <cellStyle name="40% - Accent1 64 2" xfId="24661"/>
    <cellStyle name="40% - Accent1 64 2 2" xfId="24662"/>
    <cellStyle name="40% - Accent1 64 3" xfId="24663"/>
    <cellStyle name="40% - Accent1 64 3 2" xfId="24664"/>
    <cellStyle name="40% - Accent1 64 4" xfId="24665"/>
    <cellStyle name="40% - Accent1 65" xfId="24666"/>
    <cellStyle name="40% - Accent1 65 2" xfId="24667"/>
    <cellStyle name="40% - Accent1 65 2 2" xfId="24668"/>
    <cellStyle name="40% - Accent1 65 3" xfId="24669"/>
    <cellStyle name="40% - Accent1 65 3 2" xfId="24670"/>
    <cellStyle name="40% - Accent1 65 4" xfId="24671"/>
    <cellStyle name="40% - Accent1 66" xfId="24672"/>
    <cellStyle name="40% - Accent1 66 2" xfId="24673"/>
    <cellStyle name="40% - Accent1 66 2 2" xfId="24674"/>
    <cellStyle name="40% - Accent1 66 3" xfId="24675"/>
    <cellStyle name="40% - Accent1 66 3 2" xfId="24676"/>
    <cellStyle name="40% - Accent1 66 4" xfId="24677"/>
    <cellStyle name="40% - Accent1 67" xfId="24678"/>
    <cellStyle name="40% - Accent1 67 2" xfId="24679"/>
    <cellStyle name="40% - Accent1 67 2 2" xfId="24680"/>
    <cellStyle name="40% - Accent1 67 3" xfId="24681"/>
    <cellStyle name="40% - Accent1 67 3 2" xfId="24682"/>
    <cellStyle name="40% - Accent1 67 4" xfId="24683"/>
    <cellStyle name="40% - Accent1 68" xfId="24684"/>
    <cellStyle name="40% - Accent1 68 2" xfId="24685"/>
    <cellStyle name="40% - Accent1 68 2 2" xfId="24686"/>
    <cellStyle name="40% - Accent1 68 3" xfId="24687"/>
    <cellStyle name="40% - Accent1 68 3 2" xfId="24688"/>
    <cellStyle name="40% - Accent1 68 4" xfId="24689"/>
    <cellStyle name="40% - Accent1 69" xfId="24690"/>
    <cellStyle name="40% - Accent1 69 2" xfId="24691"/>
    <cellStyle name="40% - Accent1 69 2 2" xfId="24692"/>
    <cellStyle name="40% - Accent1 69 3" xfId="24693"/>
    <cellStyle name="40% - Accent1 69 3 2" xfId="24694"/>
    <cellStyle name="40% - Accent1 69 4" xfId="24695"/>
    <cellStyle name="40% - Accent1 7" xfId="24696"/>
    <cellStyle name="40% - Accent1 7 10" xfId="24697"/>
    <cellStyle name="40% - Accent1 7 10 2" xfId="24698"/>
    <cellStyle name="40% - Accent1 7 11" xfId="24699"/>
    <cellStyle name="40% - Accent1 7 2" xfId="24700"/>
    <cellStyle name="40% - Accent1 7 2 2" xfId="24701"/>
    <cellStyle name="40% - Accent1 7 2 2 2" xfId="24702"/>
    <cellStyle name="40% - Accent1 7 2 2 2 2" xfId="24703"/>
    <cellStyle name="40% - Accent1 7 2 2 2 2 2" xfId="24704"/>
    <cellStyle name="40% - Accent1 7 2 2 2 2 2 2" xfId="24705"/>
    <cellStyle name="40% - Accent1 7 2 2 2 2 2 2 2" xfId="24706"/>
    <cellStyle name="40% - Accent1 7 2 2 2 2 2 3" xfId="24707"/>
    <cellStyle name="40% - Accent1 7 2 2 2 2 3" xfId="24708"/>
    <cellStyle name="40% - Accent1 7 2 2 2 2 3 2" xfId="24709"/>
    <cellStyle name="40% - Accent1 7 2 2 2 2 3 2 2" xfId="24710"/>
    <cellStyle name="40% - Accent1 7 2 2 2 2 3 3" xfId="24711"/>
    <cellStyle name="40% - Accent1 7 2 2 2 2 4" xfId="24712"/>
    <cellStyle name="40% - Accent1 7 2 2 2 2 4 2" xfId="24713"/>
    <cellStyle name="40% - Accent1 7 2 2 2 2 5" xfId="24714"/>
    <cellStyle name="40% - Accent1 7 2 2 2 3" xfId="24715"/>
    <cellStyle name="40% - Accent1 7 2 2 2 3 2" xfId="24716"/>
    <cellStyle name="40% - Accent1 7 2 2 2 3 2 2" xfId="24717"/>
    <cellStyle name="40% - Accent1 7 2 2 2 3 3" xfId="24718"/>
    <cellStyle name="40% - Accent1 7 2 2 2 4" xfId="24719"/>
    <cellStyle name="40% - Accent1 7 2 2 2 4 2" xfId="24720"/>
    <cellStyle name="40% - Accent1 7 2 2 2 4 2 2" xfId="24721"/>
    <cellStyle name="40% - Accent1 7 2 2 2 4 3" xfId="24722"/>
    <cellStyle name="40% - Accent1 7 2 2 2 5" xfId="24723"/>
    <cellStyle name="40% - Accent1 7 2 2 2 5 2" xfId="24724"/>
    <cellStyle name="40% - Accent1 7 2 2 2 6" xfId="24725"/>
    <cellStyle name="40% - Accent1 7 2 2 3" xfId="24726"/>
    <cellStyle name="40% - Accent1 7 2 2 3 2" xfId="24727"/>
    <cellStyle name="40% - Accent1 7 2 2 3 2 2" xfId="24728"/>
    <cellStyle name="40% - Accent1 7 2 2 3 2 2 2" xfId="24729"/>
    <cellStyle name="40% - Accent1 7 2 2 3 2 3" xfId="24730"/>
    <cellStyle name="40% - Accent1 7 2 2 3 3" xfId="24731"/>
    <cellStyle name="40% - Accent1 7 2 2 3 3 2" xfId="24732"/>
    <cellStyle name="40% - Accent1 7 2 2 3 3 2 2" xfId="24733"/>
    <cellStyle name="40% - Accent1 7 2 2 3 3 3" xfId="24734"/>
    <cellStyle name="40% - Accent1 7 2 2 3 4" xfId="24735"/>
    <cellStyle name="40% - Accent1 7 2 2 3 4 2" xfId="24736"/>
    <cellStyle name="40% - Accent1 7 2 2 3 5" xfId="24737"/>
    <cellStyle name="40% - Accent1 7 2 2 4" xfId="24738"/>
    <cellStyle name="40% - Accent1 7 2 2 4 2" xfId="24739"/>
    <cellStyle name="40% - Accent1 7 2 2 4 2 2" xfId="24740"/>
    <cellStyle name="40% - Accent1 7 2 2 4 3" xfId="24741"/>
    <cellStyle name="40% - Accent1 7 2 2 5" xfId="24742"/>
    <cellStyle name="40% - Accent1 7 2 2 5 2" xfId="24743"/>
    <cellStyle name="40% - Accent1 7 2 2 5 2 2" xfId="24744"/>
    <cellStyle name="40% - Accent1 7 2 2 5 3" xfId="24745"/>
    <cellStyle name="40% - Accent1 7 2 2 6" xfId="24746"/>
    <cellStyle name="40% - Accent1 7 2 2 6 2" xfId="24747"/>
    <cellStyle name="40% - Accent1 7 2 2 6 2 2" xfId="24748"/>
    <cellStyle name="40% - Accent1 7 2 2 6 3" xfId="24749"/>
    <cellStyle name="40% - Accent1 7 2 2 7" xfId="24750"/>
    <cellStyle name="40% - Accent1 7 2 2 7 2" xfId="24751"/>
    <cellStyle name="40% - Accent1 7 2 2 8" xfId="24752"/>
    <cellStyle name="40% - Accent1 7 2 3" xfId="24753"/>
    <cellStyle name="40% - Accent1 7 2 3 2" xfId="24754"/>
    <cellStyle name="40% - Accent1 7 2 3 2 2" xfId="24755"/>
    <cellStyle name="40% - Accent1 7 2 3 2 2 2" xfId="24756"/>
    <cellStyle name="40% - Accent1 7 2 3 2 2 2 2" xfId="24757"/>
    <cellStyle name="40% - Accent1 7 2 3 2 2 3" xfId="24758"/>
    <cellStyle name="40% - Accent1 7 2 3 2 3" xfId="24759"/>
    <cellStyle name="40% - Accent1 7 2 3 2 3 2" xfId="24760"/>
    <cellStyle name="40% - Accent1 7 2 3 2 3 2 2" xfId="24761"/>
    <cellStyle name="40% - Accent1 7 2 3 2 3 3" xfId="24762"/>
    <cellStyle name="40% - Accent1 7 2 3 2 4" xfId="24763"/>
    <cellStyle name="40% - Accent1 7 2 3 2 4 2" xfId="24764"/>
    <cellStyle name="40% - Accent1 7 2 3 2 5" xfId="24765"/>
    <cellStyle name="40% - Accent1 7 2 3 3" xfId="24766"/>
    <cellStyle name="40% - Accent1 7 2 3 3 2" xfId="24767"/>
    <cellStyle name="40% - Accent1 7 2 3 3 2 2" xfId="24768"/>
    <cellStyle name="40% - Accent1 7 2 3 3 3" xfId="24769"/>
    <cellStyle name="40% - Accent1 7 2 3 4" xfId="24770"/>
    <cellStyle name="40% - Accent1 7 2 3 4 2" xfId="24771"/>
    <cellStyle name="40% - Accent1 7 2 3 4 2 2" xfId="24772"/>
    <cellStyle name="40% - Accent1 7 2 3 4 3" xfId="24773"/>
    <cellStyle name="40% - Accent1 7 2 3 5" xfId="24774"/>
    <cellStyle name="40% - Accent1 7 2 3 5 2" xfId="24775"/>
    <cellStyle name="40% - Accent1 7 2 3 6" xfId="24776"/>
    <cellStyle name="40% - Accent1 7 2 4" xfId="24777"/>
    <cellStyle name="40% - Accent1 7 2 4 2" xfId="24778"/>
    <cellStyle name="40% - Accent1 7 2 4 2 2" xfId="24779"/>
    <cellStyle name="40% - Accent1 7 2 4 2 2 2" xfId="24780"/>
    <cellStyle name="40% - Accent1 7 2 4 2 3" xfId="24781"/>
    <cellStyle name="40% - Accent1 7 2 4 3" xfId="24782"/>
    <cellStyle name="40% - Accent1 7 2 4 3 2" xfId="24783"/>
    <cellStyle name="40% - Accent1 7 2 4 3 2 2" xfId="24784"/>
    <cellStyle name="40% - Accent1 7 2 4 3 3" xfId="24785"/>
    <cellStyle name="40% - Accent1 7 2 4 4" xfId="24786"/>
    <cellStyle name="40% - Accent1 7 2 4 4 2" xfId="24787"/>
    <cellStyle name="40% - Accent1 7 2 4 5" xfId="24788"/>
    <cellStyle name="40% - Accent1 7 2 5" xfId="24789"/>
    <cellStyle name="40% - Accent1 7 2 5 2" xfId="24790"/>
    <cellStyle name="40% - Accent1 7 2 5 2 2" xfId="24791"/>
    <cellStyle name="40% - Accent1 7 2 5 3" xfId="24792"/>
    <cellStyle name="40% - Accent1 7 2 6" xfId="24793"/>
    <cellStyle name="40% - Accent1 7 2 6 2" xfId="24794"/>
    <cellStyle name="40% - Accent1 7 2 6 2 2" xfId="24795"/>
    <cellStyle name="40% - Accent1 7 2 6 3" xfId="24796"/>
    <cellStyle name="40% - Accent1 7 2 7" xfId="24797"/>
    <cellStyle name="40% - Accent1 7 2 7 2" xfId="24798"/>
    <cellStyle name="40% - Accent1 7 2 7 2 2" xfId="24799"/>
    <cellStyle name="40% - Accent1 7 2 7 3" xfId="24800"/>
    <cellStyle name="40% - Accent1 7 2 8" xfId="24801"/>
    <cellStyle name="40% - Accent1 7 2 8 2" xfId="24802"/>
    <cellStyle name="40% - Accent1 7 2 9" xfId="24803"/>
    <cellStyle name="40% - Accent1 7 3" xfId="24804"/>
    <cellStyle name="40% - Accent1 7 3 2" xfId="24805"/>
    <cellStyle name="40% - Accent1 7 3 2 2" xfId="24806"/>
    <cellStyle name="40% - Accent1 7 3 2 2 2" xfId="24807"/>
    <cellStyle name="40% - Accent1 7 3 2 2 2 2" xfId="24808"/>
    <cellStyle name="40% - Accent1 7 3 2 2 2 2 2" xfId="24809"/>
    <cellStyle name="40% - Accent1 7 3 2 2 2 3" xfId="24810"/>
    <cellStyle name="40% - Accent1 7 3 2 2 3" xfId="24811"/>
    <cellStyle name="40% - Accent1 7 3 2 2 3 2" xfId="24812"/>
    <cellStyle name="40% - Accent1 7 3 2 2 3 2 2" xfId="24813"/>
    <cellStyle name="40% - Accent1 7 3 2 2 3 3" xfId="24814"/>
    <cellStyle name="40% - Accent1 7 3 2 2 4" xfId="24815"/>
    <cellStyle name="40% - Accent1 7 3 2 2 4 2" xfId="24816"/>
    <cellStyle name="40% - Accent1 7 3 2 2 5" xfId="24817"/>
    <cellStyle name="40% - Accent1 7 3 2 3" xfId="24818"/>
    <cellStyle name="40% - Accent1 7 3 2 3 2" xfId="24819"/>
    <cellStyle name="40% - Accent1 7 3 2 3 2 2" xfId="24820"/>
    <cellStyle name="40% - Accent1 7 3 2 3 3" xfId="24821"/>
    <cellStyle name="40% - Accent1 7 3 2 4" xfId="24822"/>
    <cellStyle name="40% - Accent1 7 3 2 4 2" xfId="24823"/>
    <cellStyle name="40% - Accent1 7 3 2 4 2 2" xfId="24824"/>
    <cellStyle name="40% - Accent1 7 3 2 4 3" xfId="24825"/>
    <cellStyle name="40% - Accent1 7 3 2 5" xfId="24826"/>
    <cellStyle name="40% - Accent1 7 3 2 5 2" xfId="24827"/>
    <cellStyle name="40% - Accent1 7 3 2 6" xfId="24828"/>
    <cellStyle name="40% - Accent1 7 3 3" xfId="24829"/>
    <cellStyle name="40% - Accent1 7 3 3 2" xfId="24830"/>
    <cellStyle name="40% - Accent1 7 3 3 2 2" xfId="24831"/>
    <cellStyle name="40% - Accent1 7 3 3 2 2 2" xfId="24832"/>
    <cellStyle name="40% - Accent1 7 3 3 2 3" xfId="24833"/>
    <cellStyle name="40% - Accent1 7 3 3 3" xfId="24834"/>
    <cellStyle name="40% - Accent1 7 3 3 3 2" xfId="24835"/>
    <cellStyle name="40% - Accent1 7 3 3 3 2 2" xfId="24836"/>
    <cellStyle name="40% - Accent1 7 3 3 3 3" xfId="24837"/>
    <cellStyle name="40% - Accent1 7 3 3 4" xfId="24838"/>
    <cellStyle name="40% - Accent1 7 3 3 4 2" xfId="24839"/>
    <cellStyle name="40% - Accent1 7 3 3 5" xfId="24840"/>
    <cellStyle name="40% - Accent1 7 3 4" xfId="24841"/>
    <cellStyle name="40% - Accent1 7 3 4 2" xfId="24842"/>
    <cellStyle name="40% - Accent1 7 3 4 2 2" xfId="24843"/>
    <cellStyle name="40% - Accent1 7 3 4 3" xfId="24844"/>
    <cellStyle name="40% - Accent1 7 3 5" xfId="24845"/>
    <cellStyle name="40% - Accent1 7 3 5 2" xfId="24846"/>
    <cellStyle name="40% - Accent1 7 3 5 2 2" xfId="24847"/>
    <cellStyle name="40% - Accent1 7 3 5 3" xfId="24848"/>
    <cellStyle name="40% - Accent1 7 3 6" xfId="24849"/>
    <cellStyle name="40% - Accent1 7 3 6 2" xfId="24850"/>
    <cellStyle name="40% - Accent1 7 3 6 2 2" xfId="24851"/>
    <cellStyle name="40% - Accent1 7 3 6 3" xfId="24852"/>
    <cellStyle name="40% - Accent1 7 3 7" xfId="24853"/>
    <cellStyle name="40% - Accent1 7 3 7 2" xfId="24854"/>
    <cellStyle name="40% - Accent1 7 3 8" xfId="24855"/>
    <cellStyle name="40% - Accent1 7 4" xfId="24856"/>
    <cellStyle name="40% - Accent1 7 4 2" xfId="24857"/>
    <cellStyle name="40% - Accent1 7 4 2 2" xfId="24858"/>
    <cellStyle name="40% - Accent1 7 4 2 2 2" xfId="24859"/>
    <cellStyle name="40% - Accent1 7 4 2 2 2 2" xfId="24860"/>
    <cellStyle name="40% - Accent1 7 4 2 2 3" xfId="24861"/>
    <cellStyle name="40% - Accent1 7 4 2 3" xfId="24862"/>
    <cellStyle name="40% - Accent1 7 4 2 3 2" xfId="24863"/>
    <cellStyle name="40% - Accent1 7 4 2 3 2 2" xfId="24864"/>
    <cellStyle name="40% - Accent1 7 4 2 3 3" xfId="24865"/>
    <cellStyle name="40% - Accent1 7 4 2 4" xfId="24866"/>
    <cellStyle name="40% - Accent1 7 4 2 4 2" xfId="24867"/>
    <cellStyle name="40% - Accent1 7 4 2 5" xfId="24868"/>
    <cellStyle name="40% - Accent1 7 4 3" xfId="24869"/>
    <cellStyle name="40% - Accent1 7 4 3 2" xfId="24870"/>
    <cellStyle name="40% - Accent1 7 4 3 2 2" xfId="24871"/>
    <cellStyle name="40% - Accent1 7 4 3 3" xfId="24872"/>
    <cellStyle name="40% - Accent1 7 4 4" xfId="24873"/>
    <cellStyle name="40% - Accent1 7 4 4 2" xfId="24874"/>
    <cellStyle name="40% - Accent1 7 4 4 2 2" xfId="24875"/>
    <cellStyle name="40% - Accent1 7 4 4 3" xfId="24876"/>
    <cellStyle name="40% - Accent1 7 4 5" xfId="24877"/>
    <cellStyle name="40% - Accent1 7 4 5 2" xfId="24878"/>
    <cellStyle name="40% - Accent1 7 4 6" xfId="24879"/>
    <cellStyle name="40% - Accent1 7 5" xfId="24880"/>
    <cellStyle name="40% - Accent1 7 5 2" xfId="24881"/>
    <cellStyle name="40% - Accent1 7 5 2 2" xfId="24882"/>
    <cellStyle name="40% - Accent1 7 5 2 2 2" xfId="24883"/>
    <cellStyle name="40% - Accent1 7 5 2 3" xfId="24884"/>
    <cellStyle name="40% - Accent1 7 5 3" xfId="24885"/>
    <cellStyle name="40% - Accent1 7 5 3 2" xfId="24886"/>
    <cellStyle name="40% - Accent1 7 5 3 2 2" xfId="24887"/>
    <cellStyle name="40% - Accent1 7 5 3 3" xfId="24888"/>
    <cellStyle name="40% - Accent1 7 5 4" xfId="24889"/>
    <cellStyle name="40% - Accent1 7 5 4 2" xfId="24890"/>
    <cellStyle name="40% - Accent1 7 5 5" xfId="24891"/>
    <cellStyle name="40% - Accent1 7 6" xfId="24892"/>
    <cellStyle name="40% - Accent1 7 6 2" xfId="24893"/>
    <cellStyle name="40% - Accent1 7 6 2 2" xfId="24894"/>
    <cellStyle name="40% - Accent1 7 6 3" xfId="24895"/>
    <cellStyle name="40% - Accent1 7 7" xfId="24896"/>
    <cellStyle name="40% - Accent1 7 7 2" xfId="24897"/>
    <cellStyle name="40% - Accent1 7 7 2 2" xfId="24898"/>
    <cellStyle name="40% - Accent1 7 7 3" xfId="24899"/>
    <cellStyle name="40% - Accent1 7 8" xfId="24900"/>
    <cellStyle name="40% - Accent1 7 8 2" xfId="24901"/>
    <cellStyle name="40% - Accent1 7 8 2 2" xfId="24902"/>
    <cellStyle name="40% - Accent1 7 8 3" xfId="24903"/>
    <cellStyle name="40% - Accent1 7 9" xfId="24904"/>
    <cellStyle name="40% - Accent1 7 9 2" xfId="24905"/>
    <cellStyle name="40% - Accent1 70" xfId="24906"/>
    <cellStyle name="40% - Accent1 70 2" xfId="24907"/>
    <cellStyle name="40% - Accent1 70 2 2" xfId="24908"/>
    <cellStyle name="40% - Accent1 70 3" xfId="24909"/>
    <cellStyle name="40% - Accent1 70 3 2" xfId="24910"/>
    <cellStyle name="40% - Accent1 70 4" xfId="24911"/>
    <cellStyle name="40% - Accent1 71" xfId="24912"/>
    <cellStyle name="40% - Accent1 71 2" xfId="24913"/>
    <cellStyle name="40% - Accent1 71 2 2" xfId="24914"/>
    <cellStyle name="40% - Accent1 71 3" xfId="24915"/>
    <cellStyle name="40% - Accent1 71 3 2" xfId="24916"/>
    <cellStyle name="40% - Accent1 71 4" xfId="24917"/>
    <cellStyle name="40% - Accent1 72" xfId="24918"/>
    <cellStyle name="40% - Accent1 72 2" xfId="24919"/>
    <cellStyle name="40% - Accent1 72 2 2" xfId="24920"/>
    <cellStyle name="40% - Accent1 72 3" xfId="24921"/>
    <cellStyle name="40% - Accent1 72 3 2" xfId="24922"/>
    <cellStyle name="40% - Accent1 72 4" xfId="24923"/>
    <cellStyle name="40% - Accent1 73" xfId="24924"/>
    <cellStyle name="40% - Accent1 73 2" xfId="24925"/>
    <cellStyle name="40% - Accent1 73 2 2" xfId="24926"/>
    <cellStyle name="40% - Accent1 73 3" xfId="24927"/>
    <cellStyle name="40% - Accent1 73 3 2" xfId="24928"/>
    <cellStyle name="40% - Accent1 73 4" xfId="24929"/>
    <cellStyle name="40% - Accent1 74" xfId="24930"/>
    <cellStyle name="40% - Accent1 74 2" xfId="24931"/>
    <cellStyle name="40% - Accent1 74 2 2" xfId="24932"/>
    <cellStyle name="40% - Accent1 74 3" xfId="24933"/>
    <cellStyle name="40% - Accent1 74 3 2" xfId="24934"/>
    <cellStyle name="40% - Accent1 74 4" xfId="24935"/>
    <cellStyle name="40% - Accent1 75" xfId="24936"/>
    <cellStyle name="40% - Accent1 75 2" xfId="24937"/>
    <cellStyle name="40% - Accent1 75 2 2" xfId="24938"/>
    <cellStyle name="40% - Accent1 75 3" xfId="24939"/>
    <cellStyle name="40% - Accent1 75 3 2" xfId="24940"/>
    <cellStyle name="40% - Accent1 75 4" xfId="24941"/>
    <cellStyle name="40% - Accent1 76" xfId="24942"/>
    <cellStyle name="40% - Accent1 76 2" xfId="24943"/>
    <cellStyle name="40% - Accent1 76 2 2" xfId="24944"/>
    <cellStyle name="40% - Accent1 76 3" xfId="24945"/>
    <cellStyle name="40% - Accent1 76 3 2" xfId="24946"/>
    <cellStyle name="40% - Accent1 76 4" xfId="24947"/>
    <cellStyle name="40% - Accent1 77" xfId="24948"/>
    <cellStyle name="40% - Accent1 77 2" xfId="24949"/>
    <cellStyle name="40% - Accent1 77 2 2" xfId="24950"/>
    <cellStyle name="40% - Accent1 77 3" xfId="24951"/>
    <cellStyle name="40% - Accent1 77 3 2" xfId="24952"/>
    <cellStyle name="40% - Accent1 77 4" xfId="24953"/>
    <cellStyle name="40% - Accent1 78" xfId="24954"/>
    <cellStyle name="40% - Accent1 78 2" xfId="24955"/>
    <cellStyle name="40% - Accent1 78 2 2" xfId="24956"/>
    <cellStyle name="40% - Accent1 78 3" xfId="24957"/>
    <cellStyle name="40% - Accent1 78 3 2" xfId="24958"/>
    <cellStyle name="40% - Accent1 78 4" xfId="24959"/>
    <cellStyle name="40% - Accent1 79" xfId="24960"/>
    <cellStyle name="40% - Accent1 79 2" xfId="24961"/>
    <cellStyle name="40% - Accent1 79 2 2" xfId="24962"/>
    <cellStyle name="40% - Accent1 79 3" xfId="24963"/>
    <cellStyle name="40% - Accent1 79 3 2" xfId="24964"/>
    <cellStyle name="40% - Accent1 79 4" xfId="24965"/>
    <cellStyle name="40% - Accent1 8" xfId="24966"/>
    <cellStyle name="40% - Accent1 8 10" xfId="24967"/>
    <cellStyle name="40% - Accent1 8 10 2" xfId="24968"/>
    <cellStyle name="40% - Accent1 8 11" xfId="24969"/>
    <cellStyle name="40% - Accent1 8 2" xfId="24970"/>
    <cellStyle name="40% - Accent1 8 2 2" xfId="24971"/>
    <cellStyle name="40% - Accent1 8 2 2 2" xfId="24972"/>
    <cellStyle name="40% - Accent1 8 2 2 2 2" xfId="24973"/>
    <cellStyle name="40% - Accent1 8 2 2 2 2 2" xfId="24974"/>
    <cellStyle name="40% - Accent1 8 2 2 2 2 2 2" xfId="24975"/>
    <cellStyle name="40% - Accent1 8 2 2 2 2 2 2 2" xfId="24976"/>
    <cellStyle name="40% - Accent1 8 2 2 2 2 2 3" xfId="24977"/>
    <cellStyle name="40% - Accent1 8 2 2 2 2 3" xfId="24978"/>
    <cellStyle name="40% - Accent1 8 2 2 2 2 3 2" xfId="24979"/>
    <cellStyle name="40% - Accent1 8 2 2 2 2 3 2 2" xfId="24980"/>
    <cellStyle name="40% - Accent1 8 2 2 2 2 3 3" xfId="24981"/>
    <cellStyle name="40% - Accent1 8 2 2 2 2 4" xfId="24982"/>
    <cellStyle name="40% - Accent1 8 2 2 2 2 4 2" xfId="24983"/>
    <cellStyle name="40% - Accent1 8 2 2 2 2 5" xfId="24984"/>
    <cellStyle name="40% - Accent1 8 2 2 2 3" xfId="24985"/>
    <cellStyle name="40% - Accent1 8 2 2 2 3 2" xfId="24986"/>
    <cellStyle name="40% - Accent1 8 2 2 2 3 2 2" xfId="24987"/>
    <cellStyle name="40% - Accent1 8 2 2 2 3 3" xfId="24988"/>
    <cellStyle name="40% - Accent1 8 2 2 2 4" xfId="24989"/>
    <cellStyle name="40% - Accent1 8 2 2 2 4 2" xfId="24990"/>
    <cellStyle name="40% - Accent1 8 2 2 2 4 2 2" xfId="24991"/>
    <cellStyle name="40% - Accent1 8 2 2 2 4 3" xfId="24992"/>
    <cellStyle name="40% - Accent1 8 2 2 2 5" xfId="24993"/>
    <cellStyle name="40% - Accent1 8 2 2 2 5 2" xfId="24994"/>
    <cellStyle name="40% - Accent1 8 2 2 2 6" xfId="24995"/>
    <cellStyle name="40% - Accent1 8 2 2 3" xfId="24996"/>
    <cellStyle name="40% - Accent1 8 2 2 3 2" xfId="24997"/>
    <cellStyle name="40% - Accent1 8 2 2 3 2 2" xfId="24998"/>
    <cellStyle name="40% - Accent1 8 2 2 3 2 2 2" xfId="24999"/>
    <cellStyle name="40% - Accent1 8 2 2 3 2 3" xfId="25000"/>
    <cellStyle name="40% - Accent1 8 2 2 3 3" xfId="25001"/>
    <cellStyle name="40% - Accent1 8 2 2 3 3 2" xfId="25002"/>
    <cellStyle name="40% - Accent1 8 2 2 3 3 2 2" xfId="25003"/>
    <cellStyle name="40% - Accent1 8 2 2 3 3 3" xfId="25004"/>
    <cellStyle name="40% - Accent1 8 2 2 3 4" xfId="25005"/>
    <cellStyle name="40% - Accent1 8 2 2 3 4 2" xfId="25006"/>
    <cellStyle name="40% - Accent1 8 2 2 3 5" xfId="25007"/>
    <cellStyle name="40% - Accent1 8 2 2 4" xfId="25008"/>
    <cellStyle name="40% - Accent1 8 2 2 4 2" xfId="25009"/>
    <cellStyle name="40% - Accent1 8 2 2 4 2 2" xfId="25010"/>
    <cellStyle name="40% - Accent1 8 2 2 4 3" xfId="25011"/>
    <cellStyle name="40% - Accent1 8 2 2 5" xfId="25012"/>
    <cellStyle name="40% - Accent1 8 2 2 5 2" xfId="25013"/>
    <cellStyle name="40% - Accent1 8 2 2 5 2 2" xfId="25014"/>
    <cellStyle name="40% - Accent1 8 2 2 5 3" xfId="25015"/>
    <cellStyle name="40% - Accent1 8 2 2 6" xfId="25016"/>
    <cellStyle name="40% - Accent1 8 2 2 6 2" xfId="25017"/>
    <cellStyle name="40% - Accent1 8 2 2 6 2 2" xfId="25018"/>
    <cellStyle name="40% - Accent1 8 2 2 6 3" xfId="25019"/>
    <cellStyle name="40% - Accent1 8 2 2 7" xfId="25020"/>
    <cellStyle name="40% - Accent1 8 2 2 7 2" xfId="25021"/>
    <cellStyle name="40% - Accent1 8 2 2 8" xfId="25022"/>
    <cellStyle name="40% - Accent1 8 2 3" xfId="25023"/>
    <cellStyle name="40% - Accent1 8 2 3 2" xfId="25024"/>
    <cellStyle name="40% - Accent1 8 2 3 2 2" xfId="25025"/>
    <cellStyle name="40% - Accent1 8 2 3 2 2 2" xfId="25026"/>
    <cellStyle name="40% - Accent1 8 2 3 2 2 2 2" xfId="25027"/>
    <cellStyle name="40% - Accent1 8 2 3 2 2 3" xfId="25028"/>
    <cellStyle name="40% - Accent1 8 2 3 2 3" xfId="25029"/>
    <cellStyle name="40% - Accent1 8 2 3 2 3 2" xfId="25030"/>
    <cellStyle name="40% - Accent1 8 2 3 2 3 2 2" xfId="25031"/>
    <cellStyle name="40% - Accent1 8 2 3 2 3 3" xfId="25032"/>
    <cellStyle name="40% - Accent1 8 2 3 2 4" xfId="25033"/>
    <cellStyle name="40% - Accent1 8 2 3 2 4 2" xfId="25034"/>
    <cellStyle name="40% - Accent1 8 2 3 2 5" xfId="25035"/>
    <cellStyle name="40% - Accent1 8 2 3 3" xfId="25036"/>
    <cellStyle name="40% - Accent1 8 2 3 3 2" xfId="25037"/>
    <cellStyle name="40% - Accent1 8 2 3 3 2 2" xfId="25038"/>
    <cellStyle name="40% - Accent1 8 2 3 3 3" xfId="25039"/>
    <cellStyle name="40% - Accent1 8 2 3 4" xfId="25040"/>
    <cellStyle name="40% - Accent1 8 2 3 4 2" xfId="25041"/>
    <cellStyle name="40% - Accent1 8 2 3 4 2 2" xfId="25042"/>
    <cellStyle name="40% - Accent1 8 2 3 4 3" xfId="25043"/>
    <cellStyle name="40% - Accent1 8 2 3 5" xfId="25044"/>
    <cellStyle name="40% - Accent1 8 2 3 5 2" xfId="25045"/>
    <cellStyle name="40% - Accent1 8 2 3 6" xfId="25046"/>
    <cellStyle name="40% - Accent1 8 2 4" xfId="25047"/>
    <cellStyle name="40% - Accent1 8 2 4 2" xfId="25048"/>
    <cellStyle name="40% - Accent1 8 2 4 2 2" xfId="25049"/>
    <cellStyle name="40% - Accent1 8 2 4 2 2 2" xfId="25050"/>
    <cellStyle name="40% - Accent1 8 2 4 2 3" xfId="25051"/>
    <cellStyle name="40% - Accent1 8 2 4 3" xfId="25052"/>
    <cellStyle name="40% - Accent1 8 2 4 3 2" xfId="25053"/>
    <cellStyle name="40% - Accent1 8 2 4 3 2 2" xfId="25054"/>
    <cellStyle name="40% - Accent1 8 2 4 3 3" xfId="25055"/>
    <cellStyle name="40% - Accent1 8 2 4 4" xfId="25056"/>
    <cellStyle name="40% - Accent1 8 2 4 4 2" xfId="25057"/>
    <cellStyle name="40% - Accent1 8 2 4 5" xfId="25058"/>
    <cellStyle name="40% - Accent1 8 2 5" xfId="25059"/>
    <cellStyle name="40% - Accent1 8 2 5 2" xfId="25060"/>
    <cellStyle name="40% - Accent1 8 2 5 2 2" xfId="25061"/>
    <cellStyle name="40% - Accent1 8 2 5 3" xfId="25062"/>
    <cellStyle name="40% - Accent1 8 2 6" xfId="25063"/>
    <cellStyle name="40% - Accent1 8 2 6 2" xfId="25064"/>
    <cellStyle name="40% - Accent1 8 2 6 2 2" xfId="25065"/>
    <cellStyle name="40% - Accent1 8 2 6 3" xfId="25066"/>
    <cellStyle name="40% - Accent1 8 2 7" xfId="25067"/>
    <cellStyle name="40% - Accent1 8 2 7 2" xfId="25068"/>
    <cellStyle name="40% - Accent1 8 2 7 2 2" xfId="25069"/>
    <cellStyle name="40% - Accent1 8 2 7 3" xfId="25070"/>
    <cellStyle name="40% - Accent1 8 2 8" xfId="25071"/>
    <cellStyle name="40% - Accent1 8 2 8 2" xfId="25072"/>
    <cellStyle name="40% - Accent1 8 2 9" xfId="25073"/>
    <cellStyle name="40% - Accent1 8 3" xfId="25074"/>
    <cellStyle name="40% - Accent1 8 3 2" xfId="25075"/>
    <cellStyle name="40% - Accent1 8 3 2 2" xfId="25076"/>
    <cellStyle name="40% - Accent1 8 3 2 2 2" xfId="25077"/>
    <cellStyle name="40% - Accent1 8 3 2 2 2 2" xfId="25078"/>
    <cellStyle name="40% - Accent1 8 3 2 2 2 2 2" xfId="25079"/>
    <cellStyle name="40% - Accent1 8 3 2 2 2 3" xfId="25080"/>
    <cellStyle name="40% - Accent1 8 3 2 2 3" xfId="25081"/>
    <cellStyle name="40% - Accent1 8 3 2 2 3 2" xfId="25082"/>
    <cellStyle name="40% - Accent1 8 3 2 2 3 2 2" xfId="25083"/>
    <cellStyle name="40% - Accent1 8 3 2 2 3 3" xfId="25084"/>
    <cellStyle name="40% - Accent1 8 3 2 2 4" xfId="25085"/>
    <cellStyle name="40% - Accent1 8 3 2 2 4 2" xfId="25086"/>
    <cellStyle name="40% - Accent1 8 3 2 2 5" xfId="25087"/>
    <cellStyle name="40% - Accent1 8 3 2 3" xfId="25088"/>
    <cellStyle name="40% - Accent1 8 3 2 3 2" xfId="25089"/>
    <cellStyle name="40% - Accent1 8 3 2 3 2 2" xfId="25090"/>
    <cellStyle name="40% - Accent1 8 3 2 3 3" xfId="25091"/>
    <cellStyle name="40% - Accent1 8 3 2 4" xfId="25092"/>
    <cellStyle name="40% - Accent1 8 3 2 4 2" xfId="25093"/>
    <cellStyle name="40% - Accent1 8 3 2 4 2 2" xfId="25094"/>
    <cellStyle name="40% - Accent1 8 3 2 4 3" xfId="25095"/>
    <cellStyle name="40% - Accent1 8 3 2 5" xfId="25096"/>
    <cellStyle name="40% - Accent1 8 3 2 5 2" xfId="25097"/>
    <cellStyle name="40% - Accent1 8 3 2 6" xfId="25098"/>
    <cellStyle name="40% - Accent1 8 3 3" xfId="25099"/>
    <cellStyle name="40% - Accent1 8 3 3 2" xfId="25100"/>
    <cellStyle name="40% - Accent1 8 3 3 2 2" xfId="25101"/>
    <cellStyle name="40% - Accent1 8 3 3 2 2 2" xfId="25102"/>
    <cellStyle name="40% - Accent1 8 3 3 2 3" xfId="25103"/>
    <cellStyle name="40% - Accent1 8 3 3 3" xfId="25104"/>
    <cellStyle name="40% - Accent1 8 3 3 3 2" xfId="25105"/>
    <cellStyle name="40% - Accent1 8 3 3 3 2 2" xfId="25106"/>
    <cellStyle name="40% - Accent1 8 3 3 3 3" xfId="25107"/>
    <cellStyle name="40% - Accent1 8 3 3 4" xfId="25108"/>
    <cellStyle name="40% - Accent1 8 3 3 4 2" xfId="25109"/>
    <cellStyle name="40% - Accent1 8 3 3 5" xfId="25110"/>
    <cellStyle name="40% - Accent1 8 3 4" xfId="25111"/>
    <cellStyle name="40% - Accent1 8 3 4 2" xfId="25112"/>
    <cellStyle name="40% - Accent1 8 3 4 2 2" xfId="25113"/>
    <cellStyle name="40% - Accent1 8 3 4 3" xfId="25114"/>
    <cellStyle name="40% - Accent1 8 3 5" xfId="25115"/>
    <cellStyle name="40% - Accent1 8 3 5 2" xfId="25116"/>
    <cellStyle name="40% - Accent1 8 3 5 2 2" xfId="25117"/>
    <cellStyle name="40% - Accent1 8 3 5 3" xfId="25118"/>
    <cellStyle name="40% - Accent1 8 3 6" xfId="25119"/>
    <cellStyle name="40% - Accent1 8 3 6 2" xfId="25120"/>
    <cellStyle name="40% - Accent1 8 3 6 2 2" xfId="25121"/>
    <cellStyle name="40% - Accent1 8 3 6 3" xfId="25122"/>
    <cellStyle name="40% - Accent1 8 3 7" xfId="25123"/>
    <cellStyle name="40% - Accent1 8 3 7 2" xfId="25124"/>
    <cellStyle name="40% - Accent1 8 3 8" xfId="25125"/>
    <cellStyle name="40% - Accent1 8 4" xfId="25126"/>
    <cellStyle name="40% - Accent1 8 4 2" xfId="25127"/>
    <cellStyle name="40% - Accent1 8 4 2 2" xfId="25128"/>
    <cellStyle name="40% - Accent1 8 4 2 2 2" xfId="25129"/>
    <cellStyle name="40% - Accent1 8 4 2 2 2 2" xfId="25130"/>
    <cellStyle name="40% - Accent1 8 4 2 2 3" xfId="25131"/>
    <cellStyle name="40% - Accent1 8 4 2 3" xfId="25132"/>
    <cellStyle name="40% - Accent1 8 4 2 3 2" xfId="25133"/>
    <cellStyle name="40% - Accent1 8 4 2 3 2 2" xfId="25134"/>
    <cellStyle name="40% - Accent1 8 4 2 3 3" xfId="25135"/>
    <cellStyle name="40% - Accent1 8 4 2 4" xfId="25136"/>
    <cellStyle name="40% - Accent1 8 4 2 4 2" xfId="25137"/>
    <cellStyle name="40% - Accent1 8 4 2 5" xfId="25138"/>
    <cellStyle name="40% - Accent1 8 4 3" xfId="25139"/>
    <cellStyle name="40% - Accent1 8 4 3 2" xfId="25140"/>
    <cellStyle name="40% - Accent1 8 4 3 2 2" xfId="25141"/>
    <cellStyle name="40% - Accent1 8 4 3 3" xfId="25142"/>
    <cellStyle name="40% - Accent1 8 4 4" xfId="25143"/>
    <cellStyle name="40% - Accent1 8 4 4 2" xfId="25144"/>
    <cellStyle name="40% - Accent1 8 4 4 2 2" xfId="25145"/>
    <cellStyle name="40% - Accent1 8 4 4 3" xfId="25146"/>
    <cellStyle name="40% - Accent1 8 4 5" xfId="25147"/>
    <cellStyle name="40% - Accent1 8 4 5 2" xfId="25148"/>
    <cellStyle name="40% - Accent1 8 4 6" xfId="25149"/>
    <cellStyle name="40% - Accent1 8 5" xfId="25150"/>
    <cellStyle name="40% - Accent1 8 5 2" xfId="25151"/>
    <cellStyle name="40% - Accent1 8 5 2 2" xfId="25152"/>
    <cellStyle name="40% - Accent1 8 5 2 2 2" xfId="25153"/>
    <cellStyle name="40% - Accent1 8 5 2 3" xfId="25154"/>
    <cellStyle name="40% - Accent1 8 5 3" xfId="25155"/>
    <cellStyle name="40% - Accent1 8 5 3 2" xfId="25156"/>
    <cellStyle name="40% - Accent1 8 5 3 2 2" xfId="25157"/>
    <cellStyle name="40% - Accent1 8 5 3 3" xfId="25158"/>
    <cellStyle name="40% - Accent1 8 5 4" xfId="25159"/>
    <cellStyle name="40% - Accent1 8 5 4 2" xfId="25160"/>
    <cellStyle name="40% - Accent1 8 5 5" xfId="25161"/>
    <cellStyle name="40% - Accent1 8 6" xfId="25162"/>
    <cellStyle name="40% - Accent1 8 6 2" xfId="25163"/>
    <cellStyle name="40% - Accent1 8 6 2 2" xfId="25164"/>
    <cellStyle name="40% - Accent1 8 6 3" xfId="25165"/>
    <cellStyle name="40% - Accent1 8 7" xfId="25166"/>
    <cellStyle name="40% - Accent1 8 7 2" xfId="25167"/>
    <cellStyle name="40% - Accent1 8 7 2 2" xfId="25168"/>
    <cellStyle name="40% - Accent1 8 7 3" xfId="25169"/>
    <cellStyle name="40% - Accent1 8 8" xfId="25170"/>
    <cellStyle name="40% - Accent1 8 8 2" xfId="25171"/>
    <cellStyle name="40% - Accent1 8 8 2 2" xfId="25172"/>
    <cellStyle name="40% - Accent1 8 8 3" xfId="25173"/>
    <cellStyle name="40% - Accent1 8 9" xfId="25174"/>
    <cellStyle name="40% - Accent1 8 9 2" xfId="25175"/>
    <cellStyle name="40% - Accent1 80" xfId="25176"/>
    <cellStyle name="40% - Accent1 80 2" xfId="25177"/>
    <cellStyle name="40% - Accent1 80 2 2" xfId="25178"/>
    <cellStyle name="40% - Accent1 80 3" xfId="25179"/>
    <cellStyle name="40% - Accent1 81" xfId="25180"/>
    <cellStyle name="40% - Accent1 81 2" xfId="25181"/>
    <cellStyle name="40% - Accent1 82" xfId="25182"/>
    <cellStyle name="40% - Accent1 82 2" xfId="25183"/>
    <cellStyle name="40% - Accent1 83" xfId="25184"/>
    <cellStyle name="40% - Accent1 83 2" xfId="25185"/>
    <cellStyle name="40% - Accent1 84" xfId="25186"/>
    <cellStyle name="40% - Accent1 84 2" xfId="25187"/>
    <cellStyle name="40% - Accent1 85" xfId="25188"/>
    <cellStyle name="40% - Accent1 85 2" xfId="25189"/>
    <cellStyle name="40% - Accent1 86" xfId="25190"/>
    <cellStyle name="40% - Accent1 86 2" xfId="25191"/>
    <cellStyle name="40% - Accent1 87" xfId="25192"/>
    <cellStyle name="40% - Accent1 87 2" xfId="25193"/>
    <cellStyle name="40% - Accent1 88" xfId="25194"/>
    <cellStyle name="40% - Accent1 88 2" xfId="25195"/>
    <cellStyle name="40% - Accent1 89" xfId="25196"/>
    <cellStyle name="40% - Accent1 89 2" xfId="25197"/>
    <cellStyle name="40% - Accent1 9" xfId="25198"/>
    <cellStyle name="40% - Accent1 9 10" xfId="25199"/>
    <cellStyle name="40% - Accent1 9 2" xfId="25200"/>
    <cellStyle name="40% - Accent1 9 2 2" xfId="25201"/>
    <cellStyle name="40% - Accent1 9 2 2 2" xfId="25202"/>
    <cellStyle name="40% - Accent1 9 2 2 2 2" xfId="25203"/>
    <cellStyle name="40% - Accent1 9 2 2 2 2 2" xfId="25204"/>
    <cellStyle name="40% - Accent1 9 2 2 2 2 2 2" xfId="25205"/>
    <cellStyle name="40% - Accent1 9 2 2 2 2 2 2 2" xfId="25206"/>
    <cellStyle name="40% - Accent1 9 2 2 2 2 2 3" xfId="25207"/>
    <cellStyle name="40% - Accent1 9 2 2 2 2 3" xfId="25208"/>
    <cellStyle name="40% - Accent1 9 2 2 2 2 3 2" xfId="25209"/>
    <cellStyle name="40% - Accent1 9 2 2 2 2 3 2 2" xfId="25210"/>
    <cellStyle name="40% - Accent1 9 2 2 2 2 3 3" xfId="25211"/>
    <cellStyle name="40% - Accent1 9 2 2 2 2 4" xfId="25212"/>
    <cellStyle name="40% - Accent1 9 2 2 2 2 4 2" xfId="25213"/>
    <cellStyle name="40% - Accent1 9 2 2 2 2 5" xfId="25214"/>
    <cellStyle name="40% - Accent1 9 2 2 2 3" xfId="25215"/>
    <cellStyle name="40% - Accent1 9 2 2 2 3 2" xfId="25216"/>
    <cellStyle name="40% - Accent1 9 2 2 2 3 2 2" xfId="25217"/>
    <cellStyle name="40% - Accent1 9 2 2 2 3 3" xfId="25218"/>
    <cellStyle name="40% - Accent1 9 2 2 2 4" xfId="25219"/>
    <cellStyle name="40% - Accent1 9 2 2 2 4 2" xfId="25220"/>
    <cellStyle name="40% - Accent1 9 2 2 2 4 2 2" xfId="25221"/>
    <cellStyle name="40% - Accent1 9 2 2 2 4 3" xfId="25222"/>
    <cellStyle name="40% - Accent1 9 2 2 2 5" xfId="25223"/>
    <cellStyle name="40% - Accent1 9 2 2 2 5 2" xfId="25224"/>
    <cellStyle name="40% - Accent1 9 2 2 2 6" xfId="25225"/>
    <cellStyle name="40% - Accent1 9 2 2 3" xfId="25226"/>
    <cellStyle name="40% - Accent1 9 2 2 3 2" xfId="25227"/>
    <cellStyle name="40% - Accent1 9 2 2 3 2 2" xfId="25228"/>
    <cellStyle name="40% - Accent1 9 2 2 3 2 2 2" xfId="25229"/>
    <cellStyle name="40% - Accent1 9 2 2 3 2 3" xfId="25230"/>
    <cellStyle name="40% - Accent1 9 2 2 3 3" xfId="25231"/>
    <cellStyle name="40% - Accent1 9 2 2 3 3 2" xfId="25232"/>
    <cellStyle name="40% - Accent1 9 2 2 3 3 2 2" xfId="25233"/>
    <cellStyle name="40% - Accent1 9 2 2 3 3 3" xfId="25234"/>
    <cellStyle name="40% - Accent1 9 2 2 3 4" xfId="25235"/>
    <cellStyle name="40% - Accent1 9 2 2 3 4 2" xfId="25236"/>
    <cellStyle name="40% - Accent1 9 2 2 3 5" xfId="25237"/>
    <cellStyle name="40% - Accent1 9 2 2 4" xfId="25238"/>
    <cellStyle name="40% - Accent1 9 2 2 4 2" xfId="25239"/>
    <cellStyle name="40% - Accent1 9 2 2 4 2 2" xfId="25240"/>
    <cellStyle name="40% - Accent1 9 2 2 4 3" xfId="25241"/>
    <cellStyle name="40% - Accent1 9 2 2 5" xfId="25242"/>
    <cellStyle name="40% - Accent1 9 2 2 5 2" xfId="25243"/>
    <cellStyle name="40% - Accent1 9 2 2 5 2 2" xfId="25244"/>
    <cellStyle name="40% - Accent1 9 2 2 5 3" xfId="25245"/>
    <cellStyle name="40% - Accent1 9 2 2 6" xfId="25246"/>
    <cellStyle name="40% - Accent1 9 2 2 6 2" xfId="25247"/>
    <cellStyle name="40% - Accent1 9 2 2 6 2 2" xfId="25248"/>
    <cellStyle name="40% - Accent1 9 2 2 6 3" xfId="25249"/>
    <cellStyle name="40% - Accent1 9 2 2 7" xfId="25250"/>
    <cellStyle name="40% - Accent1 9 2 2 7 2" xfId="25251"/>
    <cellStyle name="40% - Accent1 9 2 2 8" xfId="25252"/>
    <cellStyle name="40% - Accent1 9 2 3" xfId="25253"/>
    <cellStyle name="40% - Accent1 9 2 3 2" xfId="25254"/>
    <cellStyle name="40% - Accent1 9 2 3 2 2" xfId="25255"/>
    <cellStyle name="40% - Accent1 9 2 3 2 2 2" xfId="25256"/>
    <cellStyle name="40% - Accent1 9 2 3 2 2 2 2" xfId="25257"/>
    <cellStyle name="40% - Accent1 9 2 3 2 2 3" xfId="25258"/>
    <cellStyle name="40% - Accent1 9 2 3 2 3" xfId="25259"/>
    <cellStyle name="40% - Accent1 9 2 3 2 3 2" xfId="25260"/>
    <cellStyle name="40% - Accent1 9 2 3 2 3 2 2" xfId="25261"/>
    <cellStyle name="40% - Accent1 9 2 3 2 3 3" xfId="25262"/>
    <cellStyle name="40% - Accent1 9 2 3 2 4" xfId="25263"/>
    <cellStyle name="40% - Accent1 9 2 3 2 4 2" xfId="25264"/>
    <cellStyle name="40% - Accent1 9 2 3 2 5" xfId="25265"/>
    <cellStyle name="40% - Accent1 9 2 3 3" xfId="25266"/>
    <cellStyle name="40% - Accent1 9 2 3 3 2" xfId="25267"/>
    <cellStyle name="40% - Accent1 9 2 3 3 2 2" xfId="25268"/>
    <cellStyle name="40% - Accent1 9 2 3 3 3" xfId="25269"/>
    <cellStyle name="40% - Accent1 9 2 3 4" xfId="25270"/>
    <cellStyle name="40% - Accent1 9 2 3 4 2" xfId="25271"/>
    <cellStyle name="40% - Accent1 9 2 3 4 2 2" xfId="25272"/>
    <cellStyle name="40% - Accent1 9 2 3 4 3" xfId="25273"/>
    <cellStyle name="40% - Accent1 9 2 3 5" xfId="25274"/>
    <cellStyle name="40% - Accent1 9 2 3 5 2" xfId="25275"/>
    <cellStyle name="40% - Accent1 9 2 3 6" xfId="25276"/>
    <cellStyle name="40% - Accent1 9 2 4" xfId="25277"/>
    <cellStyle name="40% - Accent1 9 2 4 2" xfId="25278"/>
    <cellStyle name="40% - Accent1 9 2 4 2 2" xfId="25279"/>
    <cellStyle name="40% - Accent1 9 2 4 2 2 2" xfId="25280"/>
    <cellStyle name="40% - Accent1 9 2 4 2 3" xfId="25281"/>
    <cellStyle name="40% - Accent1 9 2 4 3" xfId="25282"/>
    <cellStyle name="40% - Accent1 9 2 4 3 2" xfId="25283"/>
    <cellStyle name="40% - Accent1 9 2 4 3 2 2" xfId="25284"/>
    <cellStyle name="40% - Accent1 9 2 4 3 3" xfId="25285"/>
    <cellStyle name="40% - Accent1 9 2 4 4" xfId="25286"/>
    <cellStyle name="40% - Accent1 9 2 4 4 2" xfId="25287"/>
    <cellStyle name="40% - Accent1 9 2 4 5" xfId="25288"/>
    <cellStyle name="40% - Accent1 9 2 5" xfId="25289"/>
    <cellStyle name="40% - Accent1 9 2 5 2" xfId="25290"/>
    <cellStyle name="40% - Accent1 9 2 5 2 2" xfId="25291"/>
    <cellStyle name="40% - Accent1 9 2 5 3" xfId="25292"/>
    <cellStyle name="40% - Accent1 9 2 6" xfId="25293"/>
    <cellStyle name="40% - Accent1 9 2 6 2" xfId="25294"/>
    <cellStyle name="40% - Accent1 9 2 6 2 2" xfId="25295"/>
    <cellStyle name="40% - Accent1 9 2 6 3" xfId="25296"/>
    <cellStyle name="40% - Accent1 9 2 7" xfId="25297"/>
    <cellStyle name="40% - Accent1 9 2 7 2" xfId="25298"/>
    <cellStyle name="40% - Accent1 9 2 7 2 2" xfId="25299"/>
    <cellStyle name="40% - Accent1 9 2 7 3" xfId="25300"/>
    <cellStyle name="40% - Accent1 9 2 8" xfId="25301"/>
    <cellStyle name="40% - Accent1 9 2 8 2" xfId="25302"/>
    <cellStyle name="40% - Accent1 9 2 9" xfId="25303"/>
    <cellStyle name="40% - Accent1 9 3" xfId="25304"/>
    <cellStyle name="40% - Accent1 9 3 2" xfId="25305"/>
    <cellStyle name="40% - Accent1 9 3 2 2" xfId="25306"/>
    <cellStyle name="40% - Accent1 9 3 2 2 2" xfId="25307"/>
    <cellStyle name="40% - Accent1 9 3 2 2 2 2" xfId="25308"/>
    <cellStyle name="40% - Accent1 9 3 2 2 2 2 2" xfId="25309"/>
    <cellStyle name="40% - Accent1 9 3 2 2 2 3" xfId="25310"/>
    <cellStyle name="40% - Accent1 9 3 2 2 3" xfId="25311"/>
    <cellStyle name="40% - Accent1 9 3 2 2 3 2" xfId="25312"/>
    <cellStyle name="40% - Accent1 9 3 2 2 3 2 2" xfId="25313"/>
    <cellStyle name="40% - Accent1 9 3 2 2 3 3" xfId="25314"/>
    <cellStyle name="40% - Accent1 9 3 2 2 4" xfId="25315"/>
    <cellStyle name="40% - Accent1 9 3 2 2 4 2" xfId="25316"/>
    <cellStyle name="40% - Accent1 9 3 2 2 5" xfId="25317"/>
    <cellStyle name="40% - Accent1 9 3 2 3" xfId="25318"/>
    <cellStyle name="40% - Accent1 9 3 2 3 2" xfId="25319"/>
    <cellStyle name="40% - Accent1 9 3 2 3 2 2" xfId="25320"/>
    <cellStyle name="40% - Accent1 9 3 2 3 3" xfId="25321"/>
    <cellStyle name="40% - Accent1 9 3 2 4" xfId="25322"/>
    <cellStyle name="40% - Accent1 9 3 2 4 2" xfId="25323"/>
    <cellStyle name="40% - Accent1 9 3 2 4 2 2" xfId="25324"/>
    <cellStyle name="40% - Accent1 9 3 2 4 3" xfId="25325"/>
    <cellStyle name="40% - Accent1 9 3 2 5" xfId="25326"/>
    <cellStyle name="40% - Accent1 9 3 2 5 2" xfId="25327"/>
    <cellStyle name="40% - Accent1 9 3 2 6" xfId="25328"/>
    <cellStyle name="40% - Accent1 9 3 3" xfId="25329"/>
    <cellStyle name="40% - Accent1 9 3 3 2" xfId="25330"/>
    <cellStyle name="40% - Accent1 9 3 3 2 2" xfId="25331"/>
    <cellStyle name="40% - Accent1 9 3 3 2 2 2" xfId="25332"/>
    <cellStyle name="40% - Accent1 9 3 3 2 3" xfId="25333"/>
    <cellStyle name="40% - Accent1 9 3 3 3" xfId="25334"/>
    <cellStyle name="40% - Accent1 9 3 3 3 2" xfId="25335"/>
    <cellStyle name="40% - Accent1 9 3 3 3 2 2" xfId="25336"/>
    <cellStyle name="40% - Accent1 9 3 3 3 3" xfId="25337"/>
    <cellStyle name="40% - Accent1 9 3 3 4" xfId="25338"/>
    <cellStyle name="40% - Accent1 9 3 3 4 2" xfId="25339"/>
    <cellStyle name="40% - Accent1 9 3 3 5" xfId="25340"/>
    <cellStyle name="40% - Accent1 9 3 4" xfId="25341"/>
    <cellStyle name="40% - Accent1 9 3 4 2" xfId="25342"/>
    <cellStyle name="40% - Accent1 9 3 4 2 2" xfId="25343"/>
    <cellStyle name="40% - Accent1 9 3 4 3" xfId="25344"/>
    <cellStyle name="40% - Accent1 9 3 5" xfId="25345"/>
    <cellStyle name="40% - Accent1 9 3 5 2" xfId="25346"/>
    <cellStyle name="40% - Accent1 9 3 5 2 2" xfId="25347"/>
    <cellStyle name="40% - Accent1 9 3 5 3" xfId="25348"/>
    <cellStyle name="40% - Accent1 9 3 6" xfId="25349"/>
    <cellStyle name="40% - Accent1 9 3 6 2" xfId="25350"/>
    <cellStyle name="40% - Accent1 9 3 6 2 2" xfId="25351"/>
    <cellStyle name="40% - Accent1 9 3 6 3" xfId="25352"/>
    <cellStyle name="40% - Accent1 9 3 7" xfId="25353"/>
    <cellStyle name="40% - Accent1 9 3 7 2" xfId="25354"/>
    <cellStyle name="40% - Accent1 9 3 8" xfId="25355"/>
    <cellStyle name="40% - Accent1 9 4" xfId="25356"/>
    <cellStyle name="40% - Accent1 9 4 2" xfId="25357"/>
    <cellStyle name="40% - Accent1 9 4 2 2" xfId="25358"/>
    <cellStyle name="40% - Accent1 9 4 2 2 2" xfId="25359"/>
    <cellStyle name="40% - Accent1 9 4 2 2 2 2" xfId="25360"/>
    <cellStyle name="40% - Accent1 9 4 2 2 3" xfId="25361"/>
    <cellStyle name="40% - Accent1 9 4 2 3" xfId="25362"/>
    <cellStyle name="40% - Accent1 9 4 2 3 2" xfId="25363"/>
    <cellStyle name="40% - Accent1 9 4 2 3 2 2" xfId="25364"/>
    <cellStyle name="40% - Accent1 9 4 2 3 3" xfId="25365"/>
    <cellStyle name="40% - Accent1 9 4 2 4" xfId="25366"/>
    <cellStyle name="40% - Accent1 9 4 2 4 2" xfId="25367"/>
    <cellStyle name="40% - Accent1 9 4 2 5" xfId="25368"/>
    <cellStyle name="40% - Accent1 9 4 3" xfId="25369"/>
    <cellStyle name="40% - Accent1 9 4 3 2" xfId="25370"/>
    <cellStyle name="40% - Accent1 9 4 3 2 2" xfId="25371"/>
    <cellStyle name="40% - Accent1 9 4 3 3" xfId="25372"/>
    <cellStyle name="40% - Accent1 9 4 4" xfId="25373"/>
    <cellStyle name="40% - Accent1 9 4 4 2" xfId="25374"/>
    <cellStyle name="40% - Accent1 9 4 4 2 2" xfId="25375"/>
    <cellStyle name="40% - Accent1 9 4 4 3" xfId="25376"/>
    <cellStyle name="40% - Accent1 9 4 5" xfId="25377"/>
    <cellStyle name="40% - Accent1 9 4 5 2" xfId="25378"/>
    <cellStyle name="40% - Accent1 9 4 6" xfId="25379"/>
    <cellStyle name="40% - Accent1 9 5" xfId="25380"/>
    <cellStyle name="40% - Accent1 9 5 2" xfId="25381"/>
    <cellStyle name="40% - Accent1 9 5 2 2" xfId="25382"/>
    <cellStyle name="40% - Accent1 9 5 2 2 2" xfId="25383"/>
    <cellStyle name="40% - Accent1 9 5 2 3" xfId="25384"/>
    <cellStyle name="40% - Accent1 9 5 3" xfId="25385"/>
    <cellStyle name="40% - Accent1 9 5 3 2" xfId="25386"/>
    <cellStyle name="40% - Accent1 9 5 3 2 2" xfId="25387"/>
    <cellStyle name="40% - Accent1 9 5 3 3" xfId="25388"/>
    <cellStyle name="40% - Accent1 9 5 4" xfId="25389"/>
    <cellStyle name="40% - Accent1 9 5 4 2" xfId="25390"/>
    <cellStyle name="40% - Accent1 9 5 5" xfId="25391"/>
    <cellStyle name="40% - Accent1 9 6" xfId="25392"/>
    <cellStyle name="40% - Accent1 9 6 2" xfId="25393"/>
    <cellStyle name="40% - Accent1 9 6 2 2" xfId="25394"/>
    <cellStyle name="40% - Accent1 9 6 3" xfId="25395"/>
    <cellStyle name="40% - Accent1 9 7" xfId="25396"/>
    <cellStyle name="40% - Accent1 9 7 2" xfId="25397"/>
    <cellStyle name="40% - Accent1 9 7 2 2" xfId="25398"/>
    <cellStyle name="40% - Accent1 9 7 3" xfId="25399"/>
    <cellStyle name="40% - Accent1 9 8" xfId="25400"/>
    <cellStyle name="40% - Accent1 9 8 2" xfId="25401"/>
    <cellStyle name="40% - Accent1 9 8 2 2" xfId="25402"/>
    <cellStyle name="40% - Accent1 9 8 3" xfId="25403"/>
    <cellStyle name="40% - Accent1 9 9" xfId="25404"/>
    <cellStyle name="40% - Accent1 9 9 2" xfId="25405"/>
    <cellStyle name="40% - Accent1 90" xfId="25406"/>
    <cellStyle name="40% - Accent1 90 2" xfId="25407"/>
    <cellStyle name="40% - Accent1 91" xfId="25408"/>
    <cellStyle name="40% - Accent1 91 2" xfId="25409"/>
    <cellStyle name="40% - Accent1 92" xfId="25410"/>
    <cellStyle name="40% - Accent1 92 2" xfId="25411"/>
    <cellStyle name="40% - Accent1 93" xfId="25412"/>
    <cellStyle name="40% - Accent1 94" xfId="25413"/>
    <cellStyle name="40% - Accent1 95" xfId="25414"/>
    <cellStyle name="40% - Accent1 96" xfId="25415"/>
    <cellStyle name="40% - Accent1 97" xfId="25416"/>
    <cellStyle name="40% - Accent1 98" xfId="25417"/>
    <cellStyle name="40% - Accent1 99" xfId="25418"/>
    <cellStyle name="40% - Accent2" xfId="29" builtinId="35" customBuiltin="1"/>
    <cellStyle name="40% - Accent2 10" xfId="25419"/>
    <cellStyle name="40% - Accent2 10 10" xfId="25420"/>
    <cellStyle name="40% - Accent2 10 2" xfId="25421"/>
    <cellStyle name="40% - Accent2 10 2 2" xfId="25422"/>
    <cellStyle name="40% - Accent2 10 2 2 2" xfId="25423"/>
    <cellStyle name="40% - Accent2 10 2 2 2 2" xfId="25424"/>
    <cellStyle name="40% - Accent2 10 2 2 2 2 2" xfId="25425"/>
    <cellStyle name="40% - Accent2 10 2 2 2 2 2 2" xfId="25426"/>
    <cellStyle name="40% - Accent2 10 2 2 2 2 2 2 2" xfId="25427"/>
    <cellStyle name="40% - Accent2 10 2 2 2 2 2 3" xfId="25428"/>
    <cellStyle name="40% - Accent2 10 2 2 2 2 3" xfId="25429"/>
    <cellStyle name="40% - Accent2 10 2 2 2 2 3 2" xfId="25430"/>
    <cellStyle name="40% - Accent2 10 2 2 2 2 3 2 2" xfId="25431"/>
    <cellStyle name="40% - Accent2 10 2 2 2 2 3 3" xfId="25432"/>
    <cellStyle name="40% - Accent2 10 2 2 2 2 4" xfId="25433"/>
    <cellStyle name="40% - Accent2 10 2 2 2 2 4 2" xfId="25434"/>
    <cellStyle name="40% - Accent2 10 2 2 2 2 5" xfId="25435"/>
    <cellStyle name="40% - Accent2 10 2 2 2 3" xfId="25436"/>
    <cellStyle name="40% - Accent2 10 2 2 2 3 2" xfId="25437"/>
    <cellStyle name="40% - Accent2 10 2 2 2 3 2 2" xfId="25438"/>
    <cellStyle name="40% - Accent2 10 2 2 2 3 3" xfId="25439"/>
    <cellStyle name="40% - Accent2 10 2 2 2 4" xfId="25440"/>
    <cellStyle name="40% - Accent2 10 2 2 2 4 2" xfId="25441"/>
    <cellStyle name="40% - Accent2 10 2 2 2 4 2 2" xfId="25442"/>
    <cellStyle name="40% - Accent2 10 2 2 2 4 3" xfId="25443"/>
    <cellStyle name="40% - Accent2 10 2 2 2 5" xfId="25444"/>
    <cellStyle name="40% - Accent2 10 2 2 2 5 2" xfId="25445"/>
    <cellStyle name="40% - Accent2 10 2 2 2 6" xfId="25446"/>
    <cellStyle name="40% - Accent2 10 2 2 3" xfId="25447"/>
    <cellStyle name="40% - Accent2 10 2 2 3 2" xfId="25448"/>
    <cellStyle name="40% - Accent2 10 2 2 3 2 2" xfId="25449"/>
    <cellStyle name="40% - Accent2 10 2 2 3 2 2 2" xfId="25450"/>
    <cellStyle name="40% - Accent2 10 2 2 3 2 3" xfId="25451"/>
    <cellStyle name="40% - Accent2 10 2 2 3 3" xfId="25452"/>
    <cellStyle name="40% - Accent2 10 2 2 3 3 2" xfId="25453"/>
    <cellStyle name="40% - Accent2 10 2 2 3 3 2 2" xfId="25454"/>
    <cellStyle name="40% - Accent2 10 2 2 3 3 3" xfId="25455"/>
    <cellStyle name="40% - Accent2 10 2 2 3 4" xfId="25456"/>
    <cellStyle name="40% - Accent2 10 2 2 3 4 2" xfId="25457"/>
    <cellStyle name="40% - Accent2 10 2 2 3 5" xfId="25458"/>
    <cellStyle name="40% - Accent2 10 2 2 4" xfId="25459"/>
    <cellStyle name="40% - Accent2 10 2 2 4 2" xfId="25460"/>
    <cellStyle name="40% - Accent2 10 2 2 4 2 2" xfId="25461"/>
    <cellStyle name="40% - Accent2 10 2 2 4 3" xfId="25462"/>
    <cellStyle name="40% - Accent2 10 2 2 5" xfId="25463"/>
    <cellStyle name="40% - Accent2 10 2 2 5 2" xfId="25464"/>
    <cellStyle name="40% - Accent2 10 2 2 5 2 2" xfId="25465"/>
    <cellStyle name="40% - Accent2 10 2 2 5 3" xfId="25466"/>
    <cellStyle name="40% - Accent2 10 2 2 6" xfId="25467"/>
    <cellStyle name="40% - Accent2 10 2 2 6 2" xfId="25468"/>
    <cellStyle name="40% - Accent2 10 2 2 6 2 2" xfId="25469"/>
    <cellStyle name="40% - Accent2 10 2 2 6 3" xfId="25470"/>
    <cellStyle name="40% - Accent2 10 2 2 7" xfId="25471"/>
    <cellStyle name="40% - Accent2 10 2 2 7 2" xfId="25472"/>
    <cellStyle name="40% - Accent2 10 2 2 8" xfId="25473"/>
    <cellStyle name="40% - Accent2 10 2 3" xfId="25474"/>
    <cellStyle name="40% - Accent2 10 2 3 2" xfId="25475"/>
    <cellStyle name="40% - Accent2 10 2 3 2 2" xfId="25476"/>
    <cellStyle name="40% - Accent2 10 2 3 2 2 2" xfId="25477"/>
    <cellStyle name="40% - Accent2 10 2 3 2 2 2 2" xfId="25478"/>
    <cellStyle name="40% - Accent2 10 2 3 2 2 3" xfId="25479"/>
    <cellStyle name="40% - Accent2 10 2 3 2 3" xfId="25480"/>
    <cellStyle name="40% - Accent2 10 2 3 2 3 2" xfId="25481"/>
    <cellStyle name="40% - Accent2 10 2 3 2 3 2 2" xfId="25482"/>
    <cellStyle name="40% - Accent2 10 2 3 2 3 3" xfId="25483"/>
    <cellStyle name="40% - Accent2 10 2 3 2 4" xfId="25484"/>
    <cellStyle name="40% - Accent2 10 2 3 2 4 2" xfId="25485"/>
    <cellStyle name="40% - Accent2 10 2 3 2 5" xfId="25486"/>
    <cellStyle name="40% - Accent2 10 2 3 3" xfId="25487"/>
    <cellStyle name="40% - Accent2 10 2 3 3 2" xfId="25488"/>
    <cellStyle name="40% - Accent2 10 2 3 3 2 2" xfId="25489"/>
    <cellStyle name="40% - Accent2 10 2 3 3 3" xfId="25490"/>
    <cellStyle name="40% - Accent2 10 2 3 4" xfId="25491"/>
    <cellStyle name="40% - Accent2 10 2 3 4 2" xfId="25492"/>
    <cellStyle name="40% - Accent2 10 2 3 4 2 2" xfId="25493"/>
    <cellStyle name="40% - Accent2 10 2 3 4 3" xfId="25494"/>
    <cellStyle name="40% - Accent2 10 2 3 5" xfId="25495"/>
    <cellStyle name="40% - Accent2 10 2 3 5 2" xfId="25496"/>
    <cellStyle name="40% - Accent2 10 2 3 6" xfId="25497"/>
    <cellStyle name="40% - Accent2 10 2 4" xfId="25498"/>
    <cellStyle name="40% - Accent2 10 2 4 2" xfId="25499"/>
    <cellStyle name="40% - Accent2 10 2 4 2 2" xfId="25500"/>
    <cellStyle name="40% - Accent2 10 2 4 2 2 2" xfId="25501"/>
    <cellStyle name="40% - Accent2 10 2 4 2 3" xfId="25502"/>
    <cellStyle name="40% - Accent2 10 2 4 3" xfId="25503"/>
    <cellStyle name="40% - Accent2 10 2 4 3 2" xfId="25504"/>
    <cellStyle name="40% - Accent2 10 2 4 3 2 2" xfId="25505"/>
    <cellStyle name="40% - Accent2 10 2 4 3 3" xfId="25506"/>
    <cellStyle name="40% - Accent2 10 2 4 4" xfId="25507"/>
    <cellStyle name="40% - Accent2 10 2 4 4 2" xfId="25508"/>
    <cellStyle name="40% - Accent2 10 2 4 5" xfId="25509"/>
    <cellStyle name="40% - Accent2 10 2 5" xfId="25510"/>
    <cellStyle name="40% - Accent2 10 2 5 2" xfId="25511"/>
    <cellStyle name="40% - Accent2 10 2 5 2 2" xfId="25512"/>
    <cellStyle name="40% - Accent2 10 2 5 3" xfId="25513"/>
    <cellStyle name="40% - Accent2 10 2 6" xfId="25514"/>
    <cellStyle name="40% - Accent2 10 2 6 2" xfId="25515"/>
    <cellStyle name="40% - Accent2 10 2 6 2 2" xfId="25516"/>
    <cellStyle name="40% - Accent2 10 2 6 3" xfId="25517"/>
    <cellStyle name="40% - Accent2 10 2 7" xfId="25518"/>
    <cellStyle name="40% - Accent2 10 2 7 2" xfId="25519"/>
    <cellStyle name="40% - Accent2 10 2 7 2 2" xfId="25520"/>
    <cellStyle name="40% - Accent2 10 2 7 3" xfId="25521"/>
    <cellStyle name="40% - Accent2 10 2 8" xfId="25522"/>
    <cellStyle name="40% - Accent2 10 2 8 2" xfId="25523"/>
    <cellStyle name="40% - Accent2 10 2 9" xfId="25524"/>
    <cellStyle name="40% - Accent2 10 3" xfId="25525"/>
    <cellStyle name="40% - Accent2 10 3 2" xfId="25526"/>
    <cellStyle name="40% - Accent2 10 3 2 2" xfId="25527"/>
    <cellStyle name="40% - Accent2 10 3 2 2 2" xfId="25528"/>
    <cellStyle name="40% - Accent2 10 3 2 2 2 2" xfId="25529"/>
    <cellStyle name="40% - Accent2 10 3 2 2 2 2 2" xfId="25530"/>
    <cellStyle name="40% - Accent2 10 3 2 2 2 3" xfId="25531"/>
    <cellStyle name="40% - Accent2 10 3 2 2 3" xfId="25532"/>
    <cellStyle name="40% - Accent2 10 3 2 2 3 2" xfId="25533"/>
    <cellStyle name="40% - Accent2 10 3 2 2 3 2 2" xfId="25534"/>
    <cellStyle name="40% - Accent2 10 3 2 2 3 3" xfId="25535"/>
    <cellStyle name="40% - Accent2 10 3 2 2 4" xfId="25536"/>
    <cellStyle name="40% - Accent2 10 3 2 2 4 2" xfId="25537"/>
    <cellStyle name="40% - Accent2 10 3 2 2 5" xfId="25538"/>
    <cellStyle name="40% - Accent2 10 3 2 3" xfId="25539"/>
    <cellStyle name="40% - Accent2 10 3 2 3 2" xfId="25540"/>
    <cellStyle name="40% - Accent2 10 3 2 3 2 2" xfId="25541"/>
    <cellStyle name="40% - Accent2 10 3 2 3 3" xfId="25542"/>
    <cellStyle name="40% - Accent2 10 3 2 4" xfId="25543"/>
    <cellStyle name="40% - Accent2 10 3 2 4 2" xfId="25544"/>
    <cellStyle name="40% - Accent2 10 3 2 4 2 2" xfId="25545"/>
    <cellStyle name="40% - Accent2 10 3 2 4 3" xfId="25546"/>
    <cellStyle name="40% - Accent2 10 3 2 5" xfId="25547"/>
    <cellStyle name="40% - Accent2 10 3 2 5 2" xfId="25548"/>
    <cellStyle name="40% - Accent2 10 3 2 6" xfId="25549"/>
    <cellStyle name="40% - Accent2 10 3 3" xfId="25550"/>
    <cellStyle name="40% - Accent2 10 3 3 2" xfId="25551"/>
    <cellStyle name="40% - Accent2 10 3 3 2 2" xfId="25552"/>
    <cellStyle name="40% - Accent2 10 3 3 2 2 2" xfId="25553"/>
    <cellStyle name="40% - Accent2 10 3 3 2 3" xfId="25554"/>
    <cellStyle name="40% - Accent2 10 3 3 3" xfId="25555"/>
    <cellStyle name="40% - Accent2 10 3 3 3 2" xfId="25556"/>
    <cellStyle name="40% - Accent2 10 3 3 3 2 2" xfId="25557"/>
    <cellStyle name="40% - Accent2 10 3 3 3 3" xfId="25558"/>
    <cellStyle name="40% - Accent2 10 3 3 4" xfId="25559"/>
    <cellStyle name="40% - Accent2 10 3 3 4 2" xfId="25560"/>
    <cellStyle name="40% - Accent2 10 3 3 5" xfId="25561"/>
    <cellStyle name="40% - Accent2 10 3 4" xfId="25562"/>
    <cellStyle name="40% - Accent2 10 3 4 2" xfId="25563"/>
    <cellStyle name="40% - Accent2 10 3 4 2 2" xfId="25564"/>
    <cellStyle name="40% - Accent2 10 3 4 3" xfId="25565"/>
    <cellStyle name="40% - Accent2 10 3 5" xfId="25566"/>
    <cellStyle name="40% - Accent2 10 3 5 2" xfId="25567"/>
    <cellStyle name="40% - Accent2 10 3 5 2 2" xfId="25568"/>
    <cellStyle name="40% - Accent2 10 3 5 3" xfId="25569"/>
    <cellStyle name="40% - Accent2 10 3 6" xfId="25570"/>
    <cellStyle name="40% - Accent2 10 3 6 2" xfId="25571"/>
    <cellStyle name="40% - Accent2 10 3 6 2 2" xfId="25572"/>
    <cellStyle name="40% - Accent2 10 3 6 3" xfId="25573"/>
    <cellStyle name="40% - Accent2 10 3 7" xfId="25574"/>
    <cellStyle name="40% - Accent2 10 3 7 2" xfId="25575"/>
    <cellStyle name="40% - Accent2 10 3 8" xfId="25576"/>
    <cellStyle name="40% - Accent2 10 4" xfId="25577"/>
    <cellStyle name="40% - Accent2 10 4 2" xfId="25578"/>
    <cellStyle name="40% - Accent2 10 4 2 2" xfId="25579"/>
    <cellStyle name="40% - Accent2 10 4 2 2 2" xfId="25580"/>
    <cellStyle name="40% - Accent2 10 4 2 2 2 2" xfId="25581"/>
    <cellStyle name="40% - Accent2 10 4 2 2 3" xfId="25582"/>
    <cellStyle name="40% - Accent2 10 4 2 3" xfId="25583"/>
    <cellStyle name="40% - Accent2 10 4 2 3 2" xfId="25584"/>
    <cellStyle name="40% - Accent2 10 4 2 3 2 2" xfId="25585"/>
    <cellStyle name="40% - Accent2 10 4 2 3 3" xfId="25586"/>
    <cellStyle name="40% - Accent2 10 4 2 4" xfId="25587"/>
    <cellStyle name="40% - Accent2 10 4 2 4 2" xfId="25588"/>
    <cellStyle name="40% - Accent2 10 4 2 5" xfId="25589"/>
    <cellStyle name="40% - Accent2 10 4 3" xfId="25590"/>
    <cellStyle name="40% - Accent2 10 4 3 2" xfId="25591"/>
    <cellStyle name="40% - Accent2 10 4 3 2 2" xfId="25592"/>
    <cellStyle name="40% - Accent2 10 4 3 3" xfId="25593"/>
    <cellStyle name="40% - Accent2 10 4 4" xfId="25594"/>
    <cellStyle name="40% - Accent2 10 4 4 2" xfId="25595"/>
    <cellStyle name="40% - Accent2 10 4 4 2 2" xfId="25596"/>
    <cellStyle name="40% - Accent2 10 4 4 3" xfId="25597"/>
    <cellStyle name="40% - Accent2 10 4 5" xfId="25598"/>
    <cellStyle name="40% - Accent2 10 4 5 2" xfId="25599"/>
    <cellStyle name="40% - Accent2 10 4 6" xfId="25600"/>
    <cellStyle name="40% - Accent2 10 5" xfId="25601"/>
    <cellStyle name="40% - Accent2 10 5 2" xfId="25602"/>
    <cellStyle name="40% - Accent2 10 5 2 2" xfId="25603"/>
    <cellStyle name="40% - Accent2 10 5 2 2 2" xfId="25604"/>
    <cellStyle name="40% - Accent2 10 5 2 3" xfId="25605"/>
    <cellStyle name="40% - Accent2 10 5 3" xfId="25606"/>
    <cellStyle name="40% - Accent2 10 5 3 2" xfId="25607"/>
    <cellStyle name="40% - Accent2 10 5 3 2 2" xfId="25608"/>
    <cellStyle name="40% - Accent2 10 5 3 3" xfId="25609"/>
    <cellStyle name="40% - Accent2 10 5 4" xfId="25610"/>
    <cellStyle name="40% - Accent2 10 5 4 2" xfId="25611"/>
    <cellStyle name="40% - Accent2 10 5 5" xfId="25612"/>
    <cellStyle name="40% - Accent2 10 6" xfId="25613"/>
    <cellStyle name="40% - Accent2 10 6 2" xfId="25614"/>
    <cellStyle name="40% - Accent2 10 6 2 2" xfId="25615"/>
    <cellStyle name="40% - Accent2 10 6 3" xfId="25616"/>
    <cellStyle name="40% - Accent2 10 7" xfId="25617"/>
    <cellStyle name="40% - Accent2 10 7 2" xfId="25618"/>
    <cellStyle name="40% - Accent2 10 7 2 2" xfId="25619"/>
    <cellStyle name="40% - Accent2 10 7 3" xfId="25620"/>
    <cellStyle name="40% - Accent2 10 8" xfId="25621"/>
    <cellStyle name="40% - Accent2 10 8 2" xfId="25622"/>
    <cellStyle name="40% - Accent2 10 8 2 2" xfId="25623"/>
    <cellStyle name="40% - Accent2 10 8 3" xfId="25624"/>
    <cellStyle name="40% - Accent2 10 9" xfId="25625"/>
    <cellStyle name="40% - Accent2 10 9 2" xfId="25626"/>
    <cellStyle name="40% - Accent2 100" xfId="25627"/>
    <cellStyle name="40% - Accent2 101" xfId="25628"/>
    <cellStyle name="40% - Accent2 102" xfId="25629"/>
    <cellStyle name="40% - Accent2 103" xfId="25630"/>
    <cellStyle name="40% - Accent2 104" xfId="25631"/>
    <cellStyle name="40% - Accent2 105" xfId="25632"/>
    <cellStyle name="40% - Accent2 106" xfId="25633"/>
    <cellStyle name="40% - Accent2 107" xfId="25634"/>
    <cellStyle name="40% - Accent2 108" xfId="25635"/>
    <cellStyle name="40% - Accent2 109" xfId="25636"/>
    <cellStyle name="40% - Accent2 11" xfId="25637"/>
    <cellStyle name="40% - Accent2 11 10" xfId="25638"/>
    <cellStyle name="40% - Accent2 11 2" xfId="25639"/>
    <cellStyle name="40% - Accent2 11 2 2" xfId="25640"/>
    <cellStyle name="40% - Accent2 11 2 2 2" xfId="25641"/>
    <cellStyle name="40% - Accent2 11 2 2 2 2" xfId="25642"/>
    <cellStyle name="40% - Accent2 11 2 2 2 2 2" xfId="25643"/>
    <cellStyle name="40% - Accent2 11 2 2 2 2 2 2" xfId="25644"/>
    <cellStyle name="40% - Accent2 11 2 2 2 2 2 2 2" xfId="25645"/>
    <cellStyle name="40% - Accent2 11 2 2 2 2 2 3" xfId="25646"/>
    <cellStyle name="40% - Accent2 11 2 2 2 2 3" xfId="25647"/>
    <cellStyle name="40% - Accent2 11 2 2 2 2 3 2" xfId="25648"/>
    <cellStyle name="40% - Accent2 11 2 2 2 2 3 2 2" xfId="25649"/>
    <cellStyle name="40% - Accent2 11 2 2 2 2 3 3" xfId="25650"/>
    <cellStyle name="40% - Accent2 11 2 2 2 2 4" xfId="25651"/>
    <cellStyle name="40% - Accent2 11 2 2 2 2 4 2" xfId="25652"/>
    <cellStyle name="40% - Accent2 11 2 2 2 2 5" xfId="25653"/>
    <cellStyle name="40% - Accent2 11 2 2 2 3" xfId="25654"/>
    <cellStyle name="40% - Accent2 11 2 2 2 3 2" xfId="25655"/>
    <cellStyle name="40% - Accent2 11 2 2 2 3 2 2" xfId="25656"/>
    <cellStyle name="40% - Accent2 11 2 2 2 3 3" xfId="25657"/>
    <cellStyle name="40% - Accent2 11 2 2 2 4" xfId="25658"/>
    <cellStyle name="40% - Accent2 11 2 2 2 4 2" xfId="25659"/>
    <cellStyle name="40% - Accent2 11 2 2 2 4 2 2" xfId="25660"/>
    <cellStyle name="40% - Accent2 11 2 2 2 4 3" xfId="25661"/>
    <cellStyle name="40% - Accent2 11 2 2 2 5" xfId="25662"/>
    <cellStyle name="40% - Accent2 11 2 2 2 5 2" xfId="25663"/>
    <cellStyle name="40% - Accent2 11 2 2 2 6" xfId="25664"/>
    <cellStyle name="40% - Accent2 11 2 2 3" xfId="25665"/>
    <cellStyle name="40% - Accent2 11 2 2 3 2" xfId="25666"/>
    <cellStyle name="40% - Accent2 11 2 2 3 2 2" xfId="25667"/>
    <cellStyle name="40% - Accent2 11 2 2 3 2 2 2" xfId="25668"/>
    <cellStyle name="40% - Accent2 11 2 2 3 2 3" xfId="25669"/>
    <cellStyle name="40% - Accent2 11 2 2 3 3" xfId="25670"/>
    <cellStyle name="40% - Accent2 11 2 2 3 3 2" xfId="25671"/>
    <cellStyle name="40% - Accent2 11 2 2 3 3 2 2" xfId="25672"/>
    <cellStyle name="40% - Accent2 11 2 2 3 3 3" xfId="25673"/>
    <cellStyle name="40% - Accent2 11 2 2 3 4" xfId="25674"/>
    <cellStyle name="40% - Accent2 11 2 2 3 4 2" xfId="25675"/>
    <cellStyle name="40% - Accent2 11 2 2 3 5" xfId="25676"/>
    <cellStyle name="40% - Accent2 11 2 2 4" xfId="25677"/>
    <cellStyle name="40% - Accent2 11 2 2 4 2" xfId="25678"/>
    <cellStyle name="40% - Accent2 11 2 2 4 2 2" xfId="25679"/>
    <cellStyle name="40% - Accent2 11 2 2 4 3" xfId="25680"/>
    <cellStyle name="40% - Accent2 11 2 2 5" xfId="25681"/>
    <cellStyle name="40% - Accent2 11 2 2 5 2" xfId="25682"/>
    <cellStyle name="40% - Accent2 11 2 2 5 2 2" xfId="25683"/>
    <cellStyle name="40% - Accent2 11 2 2 5 3" xfId="25684"/>
    <cellStyle name="40% - Accent2 11 2 2 6" xfId="25685"/>
    <cellStyle name="40% - Accent2 11 2 2 6 2" xfId="25686"/>
    <cellStyle name="40% - Accent2 11 2 2 6 2 2" xfId="25687"/>
    <cellStyle name="40% - Accent2 11 2 2 6 3" xfId="25688"/>
    <cellStyle name="40% - Accent2 11 2 2 7" xfId="25689"/>
    <cellStyle name="40% - Accent2 11 2 2 7 2" xfId="25690"/>
    <cellStyle name="40% - Accent2 11 2 2 8" xfId="25691"/>
    <cellStyle name="40% - Accent2 11 2 3" xfId="25692"/>
    <cellStyle name="40% - Accent2 11 2 3 2" xfId="25693"/>
    <cellStyle name="40% - Accent2 11 2 3 2 2" xfId="25694"/>
    <cellStyle name="40% - Accent2 11 2 3 2 2 2" xfId="25695"/>
    <cellStyle name="40% - Accent2 11 2 3 2 2 2 2" xfId="25696"/>
    <cellStyle name="40% - Accent2 11 2 3 2 2 3" xfId="25697"/>
    <cellStyle name="40% - Accent2 11 2 3 2 3" xfId="25698"/>
    <cellStyle name="40% - Accent2 11 2 3 2 3 2" xfId="25699"/>
    <cellStyle name="40% - Accent2 11 2 3 2 3 2 2" xfId="25700"/>
    <cellStyle name="40% - Accent2 11 2 3 2 3 3" xfId="25701"/>
    <cellStyle name="40% - Accent2 11 2 3 2 4" xfId="25702"/>
    <cellStyle name="40% - Accent2 11 2 3 2 4 2" xfId="25703"/>
    <cellStyle name="40% - Accent2 11 2 3 2 5" xfId="25704"/>
    <cellStyle name="40% - Accent2 11 2 3 3" xfId="25705"/>
    <cellStyle name="40% - Accent2 11 2 3 3 2" xfId="25706"/>
    <cellStyle name="40% - Accent2 11 2 3 3 2 2" xfId="25707"/>
    <cellStyle name="40% - Accent2 11 2 3 3 3" xfId="25708"/>
    <cellStyle name="40% - Accent2 11 2 3 4" xfId="25709"/>
    <cellStyle name="40% - Accent2 11 2 3 4 2" xfId="25710"/>
    <cellStyle name="40% - Accent2 11 2 3 4 2 2" xfId="25711"/>
    <cellStyle name="40% - Accent2 11 2 3 4 3" xfId="25712"/>
    <cellStyle name="40% - Accent2 11 2 3 5" xfId="25713"/>
    <cellStyle name="40% - Accent2 11 2 3 5 2" xfId="25714"/>
    <cellStyle name="40% - Accent2 11 2 3 6" xfId="25715"/>
    <cellStyle name="40% - Accent2 11 2 4" xfId="25716"/>
    <cellStyle name="40% - Accent2 11 2 4 2" xfId="25717"/>
    <cellStyle name="40% - Accent2 11 2 4 2 2" xfId="25718"/>
    <cellStyle name="40% - Accent2 11 2 4 2 2 2" xfId="25719"/>
    <cellStyle name="40% - Accent2 11 2 4 2 3" xfId="25720"/>
    <cellStyle name="40% - Accent2 11 2 4 3" xfId="25721"/>
    <cellStyle name="40% - Accent2 11 2 4 3 2" xfId="25722"/>
    <cellStyle name="40% - Accent2 11 2 4 3 2 2" xfId="25723"/>
    <cellStyle name="40% - Accent2 11 2 4 3 3" xfId="25724"/>
    <cellStyle name="40% - Accent2 11 2 4 4" xfId="25725"/>
    <cellStyle name="40% - Accent2 11 2 4 4 2" xfId="25726"/>
    <cellStyle name="40% - Accent2 11 2 4 5" xfId="25727"/>
    <cellStyle name="40% - Accent2 11 2 5" xfId="25728"/>
    <cellStyle name="40% - Accent2 11 2 5 2" xfId="25729"/>
    <cellStyle name="40% - Accent2 11 2 5 2 2" xfId="25730"/>
    <cellStyle name="40% - Accent2 11 2 5 3" xfId="25731"/>
    <cellStyle name="40% - Accent2 11 2 6" xfId="25732"/>
    <cellStyle name="40% - Accent2 11 2 6 2" xfId="25733"/>
    <cellStyle name="40% - Accent2 11 2 6 2 2" xfId="25734"/>
    <cellStyle name="40% - Accent2 11 2 6 3" xfId="25735"/>
    <cellStyle name="40% - Accent2 11 2 7" xfId="25736"/>
    <cellStyle name="40% - Accent2 11 2 7 2" xfId="25737"/>
    <cellStyle name="40% - Accent2 11 2 7 2 2" xfId="25738"/>
    <cellStyle name="40% - Accent2 11 2 7 3" xfId="25739"/>
    <cellStyle name="40% - Accent2 11 2 8" xfId="25740"/>
    <cellStyle name="40% - Accent2 11 2 8 2" xfId="25741"/>
    <cellStyle name="40% - Accent2 11 2 9" xfId="25742"/>
    <cellStyle name="40% - Accent2 11 3" xfId="25743"/>
    <cellStyle name="40% - Accent2 11 3 2" xfId="25744"/>
    <cellStyle name="40% - Accent2 11 3 2 2" xfId="25745"/>
    <cellStyle name="40% - Accent2 11 3 2 2 2" xfId="25746"/>
    <cellStyle name="40% - Accent2 11 3 2 2 2 2" xfId="25747"/>
    <cellStyle name="40% - Accent2 11 3 2 2 2 2 2" xfId="25748"/>
    <cellStyle name="40% - Accent2 11 3 2 2 2 3" xfId="25749"/>
    <cellStyle name="40% - Accent2 11 3 2 2 3" xfId="25750"/>
    <cellStyle name="40% - Accent2 11 3 2 2 3 2" xfId="25751"/>
    <cellStyle name="40% - Accent2 11 3 2 2 3 2 2" xfId="25752"/>
    <cellStyle name="40% - Accent2 11 3 2 2 3 3" xfId="25753"/>
    <cellStyle name="40% - Accent2 11 3 2 2 4" xfId="25754"/>
    <cellStyle name="40% - Accent2 11 3 2 2 4 2" xfId="25755"/>
    <cellStyle name="40% - Accent2 11 3 2 2 5" xfId="25756"/>
    <cellStyle name="40% - Accent2 11 3 2 3" xfId="25757"/>
    <cellStyle name="40% - Accent2 11 3 2 3 2" xfId="25758"/>
    <cellStyle name="40% - Accent2 11 3 2 3 2 2" xfId="25759"/>
    <cellStyle name="40% - Accent2 11 3 2 3 3" xfId="25760"/>
    <cellStyle name="40% - Accent2 11 3 2 4" xfId="25761"/>
    <cellStyle name="40% - Accent2 11 3 2 4 2" xfId="25762"/>
    <cellStyle name="40% - Accent2 11 3 2 4 2 2" xfId="25763"/>
    <cellStyle name="40% - Accent2 11 3 2 4 3" xfId="25764"/>
    <cellStyle name="40% - Accent2 11 3 2 5" xfId="25765"/>
    <cellStyle name="40% - Accent2 11 3 2 5 2" xfId="25766"/>
    <cellStyle name="40% - Accent2 11 3 2 6" xfId="25767"/>
    <cellStyle name="40% - Accent2 11 3 3" xfId="25768"/>
    <cellStyle name="40% - Accent2 11 3 3 2" xfId="25769"/>
    <cellStyle name="40% - Accent2 11 3 3 2 2" xfId="25770"/>
    <cellStyle name="40% - Accent2 11 3 3 2 2 2" xfId="25771"/>
    <cellStyle name="40% - Accent2 11 3 3 2 3" xfId="25772"/>
    <cellStyle name="40% - Accent2 11 3 3 3" xfId="25773"/>
    <cellStyle name="40% - Accent2 11 3 3 3 2" xfId="25774"/>
    <cellStyle name="40% - Accent2 11 3 3 3 2 2" xfId="25775"/>
    <cellStyle name="40% - Accent2 11 3 3 3 3" xfId="25776"/>
    <cellStyle name="40% - Accent2 11 3 3 4" xfId="25777"/>
    <cellStyle name="40% - Accent2 11 3 3 4 2" xfId="25778"/>
    <cellStyle name="40% - Accent2 11 3 3 5" xfId="25779"/>
    <cellStyle name="40% - Accent2 11 3 4" xfId="25780"/>
    <cellStyle name="40% - Accent2 11 3 4 2" xfId="25781"/>
    <cellStyle name="40% - Accent2 11 3 4 2 2" xfId="25782"/>
    <cellStyle name="40% - Accent2 11 3 4 3" xfId="25783"/>
    <cellStyle name="40% - Accent2 11 3 5" xfId="25784"/>
    <cellStyle name="40% - Accent2 11 3 5 2" xfId="25785"/>
    <cellStyle name="40% - Accent2 11 3 5 2 2" xfId="25786"/>
    <cellStyle name="40% - Accent2 11 3 5 3" xfId="25787"/>
    <cellStyle name="40% - Accent2 11 3 6" xfId="25788"/>
    <cellStyle name="40% - Accent2 11 3 6 2" xfId="25789"/>
    <cellStyle name="40% - Accent2 11 3 6 2 2" xfId="25790"/>
    <cellStyle name="40% - Accent2 11 3 6 3" xfId="25791"/>
    <cellStyle name="40% - Accent2 11 3 7" xfId="25792"/>
    <cellStyle name="40% - Accent2 11 3 7 2" xfId="25793"/>
    <cellStyle name="40% - Accent2 11 3 8" xfId="25794"/>
    <cellStyle name="40% - Accent2 11 4" xfId="25795"/>
    <cellStyle name="40% - Accent2 11 4 2" xfId="25796"/>
    <cellStyle name="40% - Accent2 11 4 2 2" xfId="25797"/>
    <cellStyle name="40% - Accent2 11 4 2 2 2" xfId="25798"/>
    <cellStyle name="40% - Accent2 11 4 2 2 2 2" xfId="25799"/>
    <cellStyle name="40% - Accent2 11 4 2 2 3" xfId="25800"/>
    <cellStyle name="40% - Accent2 11 4 2 3" xfId="25801"/>
    <cellStyle name="40% - Accent2 11 4 2 3 2" xfId="25802"/>
    <cellStyle name="40% - Accent2 11 4 2 3 2 2" xfId="25803"/>
    <cellStyle name="40% - Accent2 11 4 2 3 3" xfId="25804"/>
    <cellStyle name="40% - Accent2 11 4 2 4" xfId="25805"/>
    <cellStyle name="40% - Accent2 11 4 2 4 2" xfId="25806"/>
    <cellStyle name="40% - Accent2 11 4 2 5" xfId="25807"/>
    <cellStyle name="40% - Accent2 11 4 3" xfId="25808"/>
    <cellStyle name="40% - Accent2 11 4 3 2" xfId="25809"/>
    <cellStyle name="40% - Accent2 11 4 3 2 2" xfId="25810"/>
    <cellStyle name="40% - Accent2 11 4 3 3" xfId="25811"/>
    <cellStyle name="40% - Accent2 11 4 4" xfId="25812"/>
    <cellStyle name="40% - Accent2 11 4 4 2" xfId="25813"/>
    <cellStyle name="40% - Accent2 11 4 4 2 2" xfId="25814"/>
    <cellStyle name="40% - Accent2 11 4 4 3" xfId="25815"/>
    <cellStyle name="40% - Accent2 11 4 5" xfId="25816"/>
    <cellStyle name="40% - Accent2 11 4 5 2" xfId="25817"/>
    <cellStyle name="40% - Accent2 11 4 6" xfId="25818"/>
    <cellStyle name="40% - Accent2 11 5" xfId="25819"/>
    <cellStyle name="40% - Accent2 11 5 2" xfId="25820"/>
    <cellStyle name="40% - Accent2 11 5 2 2" xfId="25821"/>
    <cellStyle name="40% - Accent2 11 5 2 2 2" xfId="25822"/>
    <cellStyle name="40% - Accent2 11 5 2 3" xfId="25823"/>
    <cellStyle name="40% - Accent2 11 5 3" xfId="25824"/>
    <cellStyle name="40% - Accent2 11 5 3 2" xfId="25825"/>
    <cellStyle name="40% - Accent2 11 5 3 2 2" xfId="25826"/>
    <cellStyle name="40% - Accent2 11 5 3 3" xfId="25827"/>
    <cellStyle name="40% - Accent2 11 5 4" xfId="25828"/>
    <cellStyle name="40% - Accent2 11 5 4 2" xfId="25829"/>
    <cellStyle name="40% - Accent2 11 5 5" xfId="25830"/>
    <cellStyle name="40% - Accent2 11 6" xfId="25831"/>
    <cellStyle name="40% - Accent2 11 6 2" xfId="25832"/>
    <cellStyle name="40% - Accent2 11 6 2 2" xfId="25833"/>
    <cellStyle name="40% - Accent2 11 6 3" xfId="25834"/>
    <cellStyle name="40% - Accent2 11 7" xfId="25835"/>
    <cellStyle name="40% - Accent2 11 7 2" xfId="25836"/>
    <cellStyle name="40% - Accent2 11 7 2 2" xfId="25837"/>
    <cellStyle name="40% - Accent2 11 7 3" xfId="25838"/>
    <cellStyle name="40% - Accent2 11 8" xfId="25839"/>
    <cellStyle name="40% - Accent2 11 8 2" xfId="25840"/>
    <cellStyle name="40% - Accent2 11 8 2 2" xfId="25841"/>
    <cellStyle name="40% - Accent2 11 8 3" xfId="25842"/>
    <cellStyle name="40% - Accent2 11 9" xfId="25843"/>
    <cellStyle name="40% - Accent2 11 9 2" xfId="25844"/>
    <cellStyle name="40% - Accent2 110" xfId="25845"/>
    <cellStyle name="40% - Accent2 111" xfId="25846"/>
    <cellStyle name="40% - Accent2 112" xfId="25847"/>
    <cellStyle name="40% - Accent2 113" xfId="25848"/>
    <cellStyle name="40% - Accent2 114" xfId="25849"/>
    <cellStyle name="40% - Accent2 115" xfId="25850"/>
    <cellStyle name="40% - Accent2 116" xfId="25851"/>
    <cellStyle name="40% - Accent2 117" xfId="25852"/>
    <cellStyle name="40% - Accent2 118" xfId="25853"/>
    <cellStyle name="40% - Accent2 119" xfId="25854"/>
    <cellStyle name="40% - Accent2 12" xfId="25855"/>
    <cellStyle name="40% - Accent2 12 10" xfId="25856"/>
    <cellStyle name="40% - Accent2 12 2" xfId="25857"/>
    <cellStyle name="40% - Accent2 12 2 2" xfId="25858"/>
    <cellStyle name="40% - Accent2 12 2 2 2" xfId="25859"/>
    <cellStyle name="40% - Accent2 12 2 2 2 2" xfId="25860"/>
    <cellStyle name="40% - Accent2 12 2 2 2 2 2" xfId="25861"/>
    <cellStyle name="40% - Accent2 12 2 2 2 2 2 2" xfId="25862"/>
    <cellStyle name="40% - Accent2 12 2 2 2 2 2 2 2" xfId="25863"/>
    <cellStyle name="40% - Accent2 12 2 2 2 2 2 3" xfId="25864"/>
    <cellStyle name="40% - Accent2 12 2 2 2 2 3" xfId="25865"/>
    <cellStyle name="40% - Accent2 12 2 2 2 2 3 2" xfId="25866"/>
    <cellStyle name="40% - Accent2 12 2 2 2 2 3 2 2" xfId="25867"/>
    <cellStyle name="40% - Accent2 12 2 2 2 2 3 3" xfId="25868"/>
    <cellStyle name="40% - Accent2 12 2 2 2 2 4" xfId="25869"/>
    <cellStyle name="40% - Accent2 12 2 2 2 2 4 2" xfId="25870"/>
    <cellStyle name="40% - Accent2 12 2 2 2 2 5" xfId="25871"/>
    <cellStyle name="40% - Accent2 12 2 2 2 3" xfId="25872"/>
    <cellStyle name="40% - Accent2 12 2 2 2 3 2" xfId="25873"/>
    <cellStyle name="40% - Accent2 12 2 2 2 3 2 2" xfId="25874"/>
    <cellStyle name="40% - Accent2 12 2 2 2 3 3" xfId="25875"/>
    <cellStyle name="40% - Accent2 12 2 2 2 4" xfId="25876"/>
    <cellStyle name="40% - Accent2 12 2 2 2 4 2" xfId="25877"/>
    <cellStyle name="40% - Accent2 12 2 2 2 4 2 2" xfId="25878"/>
    <cellStyle name="40% - Accent2 12 2 2 2 4 3" xfId="25879"/>
    <cellStyle name="40% - Accent2 12 2 2 2 5" xfId="25880"/>
    <cellStyle name="40% - Accent2 12 2 2 2 5 2" xfId="25881"/>
    <cellStyle name="40% - Accent2 12 2 2 2 6" xfId="25882"/>
    <cellStyle name="40% - Accent2 12 2 2 3" xfId="25883"/>
    <cellStyle name="40% - Accent2 12 2 2 3 2" xfId="25884"/>
    <cellStyle name="40% - Accent2 12 2 2 3 2 2" xfId="25885"/>
    <cellStyle name="40% - Accent2 12 2 2 3 2 2 2" xfId="25886"/>
    <cellStyle name="40% - Accent2 12 2 2 3 2 3" xfId="25887"/>
    <cellStyle name="40% - Accent2 12 2 2 3 3" xfId="25888"/>
    <cellStyle name="40% - Accent2 12 2 2 3 3 2" xfId="25889"/>
    <cellStyle name="40% - Accent2 12 2 2 3 3 2 2" xfId="25890"/>
    <cellStyle name="40% - Accent2 12 2 2 3 3 3" xfId="25891"/>
    <cellStyle name="40% - Accent2 12 2 2 3 4" xfId="25892"/>
    <cellStyle name="40% - Accent2 12 2 2 3 4 2" xfId="25893"/>
    <cellStyle name="40% - Accent2 12 2 2 3 5" xfId="25894"/>
    <cellStyle name="40% - Accent2 12 2 2 4" xfId="25895"/>
    <cellStyle name="40% - Accent2 12 2 2 4 2" xfId="25896"/>
    <cellStyle name="40% - Accent2 12 2 2 4 2 2" xfId="25897"/>
    <cellStyle name="40% - Accent2 12 2 2 4 3" xfId="25898"/>
    <cellStyle name="40% - Accent2 12 2 2 5" xfId="25899"/>
    <cellStyle name="40% - Accent2 12 2 2 5 2" xfId="25900"/>
    <cellStyle name="40% - Accent2 12 2 2 5 2 2" xfId="25901"/>
    <cellStyle name="40% - Accent2 12 2 2 5 3" xfId="25902"/>
    <cellStyle name="40% - Accent2 12 2 2 6" xfId="25903"/>
    <cellStyle name="40% - Accent2 12 2 2 6 2" xfId="25904"/>
    <cellStyle name="40% - Accent2 12 2 2 6 2 2" xfId="25905"/>
    <cellStyle name="40% - Accent2 12 2 2 6 3" xfId="25906"/>
    <cellStyle name="40% - Accent2 12 2 2 7" xfId="25907"/>
    <cellStyle name="40% - Accent2 12 2 2 7 2" xfId="25908"/>
    <cellStyle name="40% - Accent2 12 2 2 8" xfId="25909"/>
    <cellStyle name="40% - Accent2 12 2 3" xfId="25910"/>
    <cellStyle name="40% - Accent2 12 2 3 2" xfId="25911"/>
    <cellStyle name="40% - Accent2 12 2 3 2 2" xfId="25912"/>
    <cellStyle name="40% - Accent2 12 2 3 2 2 2" xfId="25913"/>
    <cellStyle name="40% - Accent2 12 2 3 2 2 2 2" xfId="25914"/>
    <cellStyle name="40% - Accent2 12 2 3 2 2 3" xfId="25915"/>
    <cellStyle name="40% - Accent2 12 2 3 2 3" xfId="25916"/>
    <cellStyle name="40% - Accent2 12 2 3 2 3 2" xfId="25917"/>
    <cellStyle name="40% - Accent2 12 2 3 2 3 2 2" xfId="25918"/>
    <cellStyle name="40% - Accent2 12 2 3 2 3 3" xfId="25919"/>
    <cellStyle name="40% - Accent2 12 2 3 2 4" xfId="25920"/>
    <cellStyle name="40% - Accent2 12 2 3 2 4 2" xfId="25921"/>
    <cellStyle name="40% - Accent2 12 2 3 2 5" xfId="25922"/>
    <cellStyle name="40% - Accent2 12 2 3 3" xfId="25923"/>
    <cellStyle name="40% - Accent2 12 2 3 3 2" xfId="25924"/>
    <cellStyle name="40% - Accent2 12 2 3 3 2 2" xfId="25925"/>
    <cellStyle name="40% - Accent2 12 2 3 3 3" xfId="25926"/>
    <cellStyle name="40% - Accent2 12 2 3 4" xfId="25927"/>
    <cellStyle name="40% - Accent2 12 2 3 4 2" xfId="25928"/>
    <cellStyle name="40% - Accent2 12 2 3 4 2 2" xfId="25929"/>
    <cellStyle name="40% - Accent2 12 2 3 4 3" xfId="25930"/>
    <cellStyle name="40% - Accent2 12 2 3 5" xfId="25931"/>
    <cellStyle name="40% - Accent2 12 2 3 5 2" xfId="25932"/>
    <cellStyle name="40% - Accent2 12 2 3 6" xfId="25933"/>
    <cellStyle name="40% - Accent2 12 2 4" xfId="25934"/>
    <cellStyle name="40% - Accent2 12 2 4 2" xfId="25935"/>
    <cellStyle name="40% - Accent2 12 2 4 2 2" xfId="25936"/>
    <cellStyle name="40% - Accent2 12 2 4 2 2 2" xfId="25937"/>
    <cellStyle name="40% - Accent2 12 2 4 2 3" xfId="25938"/>
    <cellStyle name="40% - Accent2 12 2 4 3" xfId="25939"/>
    <cellStyle name="40% - Accent2 12 2 4 3 2" xfId="25940"/>
    <cellStyle name="40% - Accent2 12 2 4 3 2 2" xfId="25941"/>
    <cellStyle name="40% - Accent2 12 2 4 3 3" xfId="25942"/>
    <cellStyle name="40% - Accent2 12 2 4 4" xfId="25943"/>
    <cellStyle name="40% - Accent2 12 2 4 4 2" xfId="25944"/>
    <cellStyle name="40% - Accent2 12 2 4 5" xfId="25945"/>
    <cellStyle name="40% - Accent2 12 2 5" xfId="25946"/>
    <cellStyle name="40% - Accent2 12 2 5 2" xfId="25947"/>
    <cellStyle name="40% - Accent2 12 2 5 2 2" xfId="25948"/>
    <cellStyle name="40% - Accent2 12 2 5 3" xfId="25949"/>
    <cellStyle name="40% - Accent2 12 2 6" xfId="25950"/>
    <cellStyle name="40% - Accent2 12 2 6 2" xfId="25951"/>
    <cellStyle name="40% - Accent2 12 2 6 2 2" xfId="25952"/>
    <cellStyle name="40% - Accent2 12 2 6 3" xfId="25953"/>
    <cellStyle name="40% - Accent2 12 2 7" xfId="25954"/>
    <cellStyle name="40% - Accent2 12 2 7 2" xfId="25955"/>
    <cellStyle name="40% - Accent2 12 2 7 2 2" xfId="25956"/>
    <cellStyle name="40% - Accent2 12 2 7 3" xfId="25957"/>
    <cellStyle name="40% - Accent2 12 2 8" xfId="25958"/>
    <cellStyle name="40% - Accent2 12 2 8 2" xfId="25959"/>
    <cellStyle name="40% - Accent2 12 2 9" xfId="25960"/>
    <cellStyle name="40% - Accent2 12 3" xfId="25961"/>
    <cellStyle name="40% - Accent2 12 3 2" xfId="25962"/>
    <cellStyle name="40% - Accent2 12 3 2 2" xfId="25963"/>
    <cellStyle name="40% - Accent2 12 3 2 2 2" xfId="25964"/>
    <cellStyle name="40% - Accent2 12 3 2 2 2 2" xfId="25965"/>
    <cellStyle name="40% - Accent2 12 3 2 2 2 2 2" xfId="25966"/>
    <cellStyle name="40% - Accent2 12 3 2 2 2 3" xfId="25967"/>
    <cellStyle name="40% - Accent2 12 3 2 2 3" xfId="25968"/>
    <cellStyle name="40% - Accent2 12 3 2 2 3 2" xfId="25969"/>
    <cellStyle name="40% - Accent2 12 3 2 2 3 2 2" xfId="25970"/>
    <cellStyle name="40% - Accent2 12 3 2 2 3 3" xfId="25971"/>
    <cellStyle name="40% - Accent2 12 3 2 2 4" xfId="25972"/>
    <cellStyle name="40% - Accent2 12 3 2 2 4 2" xfId="25973"/>
    <cellStyle name="40% - Accent2 12 3 2 2 5" xfId="25974"/>
    <cellStyle name="40% - Accent2 12 3 2 3" xfId="25975"/>
    <cellStyle name="40% - Accent2 12 3 2 3 2" xfId="25976"/>
    <cellStyle name="40% - Accent2 12 3 2 3 2 2" xfId="25977"/>
    <cellStyle name="40% - Accent2 12 3 2 3 3" xfId="25978"/>
    <cellStyle name="40% - Accent2 12 3 2 4" xfId="25979"/>
    <cellStyle name="40% - Accent2 12 3 2 4 2" xfId="25980"/>
    <cellStyle name="40% - Accent2 12 3 2 4 2 2" xfId="25981"/>
    <cellStyle name="40% - Accent2 12 3 2 4 3" xfId="25982"/>
    <cellStyle name="40% - Accent2 12 3 2 5" xfId="25983"/>
    <cellStyle name="40% - Accent2 12 3 2 5 2" xfId="25984"/>
    <cellStyle name="40% - Accent2 12 3 2 6" xfId="25985"/>
    <cellStyle name="40% - Accent2 12 3 3" xfId="25986"/>
    <cellStyle name="40% - Accent2 12 3 3 2" xfId="25987"/>
    <cellStyle name="40% - Accent2 12 3 3 2 2" xfId="25988"/>
    <cellStyle name="40% - Accent2 12 3 3 2 2 2" xfId="25989"/>
    <cellStyle name="40% - Accent2 12 3 3 2 3" xfId="25990"/>
    <cellStyle name="40% - Accent2 12 3 3 3" xfId="25991"/>
    <cellStyle name="40% - Accent2 12 3 3 3 2" xfId="25992"/>
    <cellStyle name="40% - Accent2 12 3 3 3 2 2" xfId="25993"/>
    <cellStyle name="40% - Accent2 12 3 3 3 3" xfId="25994"/>
    <cellStyle name="40% - Accent2 12 3 3 4" xfId="25995"/>
    <cellStyle name="40% - Accent2 12 3 3 4 2" xfId="25996"/>
    <cellStyle name="40% - Accent2 12 3 3 5" xfId="25997"/>
    <cellStyle name="40% - Accent2 12 3 4" xfId="25998"/>
    <cellStyle name="40% - Accent2 12 3 4 2" xfId="25999"/>
    <cellStyle name="40% - Accent2 12 3 4 2 2" xfId="26000"/>
    <cellStyle name="40% - Accent2 12 3 4 3" xfId="26001"/>
    <cellStyle name="40% - Accent2 12 3 5" xfId="26002"/>
    <cellStyle name="40% - Accent2 12 3 5 2" xfId="26003"/>
    <cellStyle name="40% - Accent2 12 3 5 2 2" xfId="26004"/>
    <cellStyle name="40% - Accent2 12 3 5 3" xfId="26005"/>
    <cellStyle name="40% - Accent2 12 3 6" xfId="26006"/>
    <cellStyle name="40% - Accent2 12 3 6 2" xfId="26007"/>
    <cellStyle name="40% - Accent2 12 3 6 2 2" xfId="26008"/>
    <cellStyle name="40% - Accent2 12 3 6 3" xfId="26009"/>
    <cellStyle name="40% - Accent2 12 3 7" xfId="26010"/>
    <cellStyle name="40% - Accent2 12 3 7 2" xfId="26011"/>
    <cellStyle name="40% - Accent2 12 3 8" xfId="26012"/>
    <cellStyle name="40% - Accent2 12 4" xfId="26013"/>
    <cellStyle name="40% - Accent2 12 4 2" xfId="26014"/>
    <cellStyle name="40% - Accent2 12 4 2 2" xfId="26015"/>
    <cellStyle name="40% - Accent2 12 4 2 2 2" xfId="26016"/>
    <cellStyle name="40% - Accent2 12 4 2 2 2 2" xfId="26017"/>
    <cellStyle name="40% - Accent2 12 4 2 2 3" xfId="26018"/>
    <cellStyle name="40% - Accent2 12 4 2 3" xfId="26019"/>
    <cellStyle name="40% - Accent2 12 4 2 3 2" xfId="26020"/>
    <cellStyle name="40% - Accent2 12 4 2 3 2 2" xfId="26021"/>
    <cellStyle name="40% - Accent2 12 4 2 3 3" xfId="26022"/>
    <cellStyle name="40% - Accent2 12 4 2 4" xfId="26023"/>
    <cellStyle name="40% - Accent2 12 4 2 4 2" xfId="26024"/>
    <cellStyle name="40% - Accent2 12 4 2 5" xfId="26025"/>
    <cellStyle name="40% - Accent2 12 4 3" xfId="26026"/>
    <cellStyle name="40% - Accent2 12 4 3 2" xfId="26027"/>
    <cellStyle name="40% - Accent2 12 4 3 2 2" xfId="26028"/>
    <cellStyle name="40% - Accent2 12 4 3 3" xfId="26029"/>
    <cellStyle name="40% - Accent2 12 4 4" xfId="26030"/>
    <cellStyle name="40% - Accent2 12 4 4 2" xfId="26031"/>
    <cellStyle name="40% - Accent2 12 4 4 2 2" xfId="26032"/>
    <cellStyle name="40% - Accent2 12 4 4 3" xfId="26033"/>
    <cellStyle name="40% - Accent2 12 4 5" xfId="26034"/>
    <cellStyle name="40% - Accent2 12 4 5 2" xfId="26035"/>
    <cellStyle name="40% - Accent2 12 4 6" xfId="26036"/>
    <cellStyle name="40% - Accent2 12 5" xfId="26037"/>
    <cellStyle name="40% - Accent2 12 5 2" xfId="26038"/>
    <cellStyle name="40% - Accent2 12 5 2 2" xfId="26039"/>
    <cellStyle name="40% - Accent2 12 5 2 2 2" xfId="26040"/>
    <cellStyle name="40% - Accent2 12 5 2 3" xfId="26041"/>
    <cellStyle name="40% - Accent2 12 5 3" xfId="26042"/>
    <cellStyle name="40% - Accent2 12 5 3 2" xfId="26043"/>
    <cellStyle name="40% - Accent2 12 5 3 2 2" xfId="26044"/>
    <cellStyle name="40% - Accent2 12 5 3 3" xfId="26045"/>
    <cellStyle name="40% - Accent2 12 5 4" xfId="26046"/>
    <cellStyle name="40% - Accent2 12 5 4 2" xfId="26047"/>
    <cellStyle name="40% - Accent2 12 5 5" xfId="26048"/>
    <cellStyle name="40% - Accent2 12 6" xfId="26049"/>
    <cellStyle name="40% - Accent2 12 6 2" xfId="26050"/>
    <cellStyle name="40% - Accent2 12 6 2 2" xfId="26051"/>
    <cellStyle name="40% - Accent2 12 6 3" xfId="26052"/>
    <cellStyle name="40% - Accent2 12 7" xfId="26053"/>
    <cellStyle name="40% - Accent2 12 7 2" xfId="26054"/>
    <cellStyle name="40% - Accent2 12 7 2 2" xfId="26055"/>
    <cellStyle name="40% - Accent2 12 7 3" xfId="26056"/>
    <cellStyle name="40% - Accent2 12 8" xfId="26057"/>
    <cellStyle name="40% - Accent2 12 8 2" xfId="26058"/>
    <cellStyle name="40% - Accent2 12 8 2 2" xfId="26059"/>
    <cellStyle name="40% - Accent2 12 8 3" xfId="26060"/>
    <cellStyle name="40% - Accent2 12 9" xfId="26061"/>
    <cellStyle name="40% - Accent2 12 9 2" xfId="26062"/>
    <cellStyle name="40% - Accent2 120" xfId="26063"/>
    <cellStyle name="40% - Accent2 121" xfId="26064"/>
    <cellStyle name="40% - Accent2 122" xfId="26065"/>
    <cellStyle name="40% - Accent2 123" xfId="26066"/>
    <cellStyle name="40% - Accent2 124" xfId="26067"/>
    <cellStyle name="40% - Accent2 125" xfId="26068"/>
    <cellStyle name="40% - Accent2 126" xfId="26069"/>
    <cellStyle name="40% - Accent2 127" xfId="26070"/>
    <cellStyle name="40% - Accent2 128" xfId="26071"/>
    <cellStyle name="40% - Accent2 129" xfId="26072"/>
    <cellStyle name="40% - Accent2 13" xfId="26073"/>
    <cellStyle name="40% - Accent2 13 10" xfId="26074"/>
    <cellStyle name="40% - Accent2 13 2" xfId="26075"/>
    <cellStyle name="40% - Accent2 13 2 2" xfId="26076"/>
    <cellStyle name="40% - Accent2 13 2 2 2" xfId="26077"/>
    <cellStyle name="40% - Accent2 13 2 2 2 2" xfId="26078"/>
    <cellStyle name="40% - Accent2 13 2 2 2 2 2" xfId="26079"/>
    <cellStyle name="40% - Accent2 13 2 2 2 2 2 2" xfId="26080"/>
    <cellStyle name="40% - Accent2 13 2 2 2 2 2 2 2" xfId="26081"/>
    <cellStyle name="40% - Accent2 13 2 2 2 2 2 3" xfId="26082"/>
    <cellStyle name="40% - Accent2 13 2 2 2 2 3" xfId="26083"/>
    <cellStyle name="40% - Accent2 13 2 2 2 2 3 2" xfId="26084"/>
    <cellStyle name="40% - Accent2 13 2 2 2 2 3 2 2" xfId="26085"/>
    <cellStyle name="40% - Accent2 13 2 2 2 2 3 3" xfId="26086"/>
    <cellStyle name="40% - Accent2 13 2 2 2 2 4" xfId="26087"/>
    <cellStyle name="40% - Accent2 13 2 2 2 2 4 2" xfId="26088"/>
    <cellStyle name="40% - Accent2 13 2 2 2 2 5" xfId="26089"/>
    <cellStyle name="40% - Accent2 13 2 2 2 3" xfId="26090"/>
    <cellStyle name="40% - Accent2 13 2 2 2 3 2" xfId="26091"/>
    <cellStyle name="40% - Accent2 13 2 2 2 3 2 2" xfId="26092"/>
    <cellStyle name="40% - Accent2 13 2 2 2 3 3" xfId="26093"/>
    <cellStyle name="40% - Accent2 13 2 2 2 4" xfId="26094"/>
    <cellStyle name="40% - Accent2 13 2 2 2 4 2" xfId="26095"/>
    <cellStyle name="40% - Accent2 13 2 2 2 4 2 2" xfId="26096"/>
    <cellStyle name="40% - Accent2 13 2 2 2 4 3" xfId="26097"/>
    <cellStyle name="40% - Accent2 13 2 2 2 5" xfId="26098"/>
    <cellStyle name="40% - Accent2 13 2 2 2 5 2" xfId="26099"/>
    <cellStyle name="40% - Accent2 13 2 2 2 6" xfId="26100"/>
    <cellStyle name="40% - Accent2 13 2 2 3" xfId="26101"/>
    <cellStyle name="40% - Accent2 13 2 2 3 2" xfId="26102"/>
    <cellStyle name="40% - Accent2 13 2 2 3 2 2" xfId="26103"/>
    <cellStyle name="40% - Accent2 13 2 2 3 2 2 2" xfId="26104"/>
    <cellStyle name="40% - Accent2 13 2 2 3 2 3" xfId="26105"/>
    <cellStyle name="40% - Accent2 13 2 2 3 3" xfId="26106"/>
    <cellStyle name="40% - Accent2 13 2 2 3 3 2" xfId="26107"/>
    <cellStyle name="40% - Accent2 13 2 2 3 3 2 2" xfId="26108"/>
    <cellStyle name="40% - Accent2 13 2 2 3 3 3" xfId="26109"/>
    <cellStyle name="40% - Accent2 13 2 2 3 4" xfId="26110"/>
    <cellStyle name="40% - Accent2 13 2 2 3 4 2" xfId="26111"/>
    <cellStyle name="40% - Accent2 13 2 2 3 5" xfId="26112"/>
    <cellStyle name="40% - Accent2 13 2 2 4" xfId="26113"/>
    <cellStyle name="40% - Accent2 13 2 2 4 2" xfId="26114"/>
    <cellStyle name="40% - Accent2 13 2 2 4 2 2" xfId="26115"/>
    <cellStyle name="40% - Accent2 13 2 2 4 3" xfId="26116"/>
    <cellStyle name="40% - Accent2 13 2 2 5" xfId="26117"/>
    <cellStyle name="40% - Accent2 13 2 2 5 2" xfId="26118"/>
    <cellStyle name="40% - Accent2 13 2 2 5 2 2" xfId="26119"/>
    <cellStyle name="40% - Accent2 13 2 2 5 3" xfId="26120"/>
    <cellStyle name="40% - Accent2 13 2 2 6" xfId="26121"/>
    <cellStyle name="40% - Accent2 13 2 2 6 2" xfId="26122"/>
    <cellStyle name="40% - Accent2 13 2 2 6 2 2" xfId="26123"/>
    <cellStyle name="40% - Accent2 13 2 2 6 3" xfId="26124"/>
    <cellStyle name="40% - Accent2 13 2 2 7" xfId="26125"/>
    <cellStyle name="40% - Accent2 13 2 2 7 2" xfId="26126"/>
    <cellStyle name="40% - Accent2 13 2 2 8" xfId="26127"/>
    <cellStyle name="40% - Accent2 13 2 3" xfId="26128"/>
    <cellStyle name="40% - Accent2 13 2 3 2" xfId="26129"/>
    <cellStyle name="40% - Accent2 13 2 3 2 2" xfId="26130"/>
    <cellStyle name="40% - Accent2 13 2 3 2 2 2" xfId="26131"/>
    <cellStyle name="40% - Accent2 13 2 3 2 2 2 2" xfId="26132"/>
    <cellStyle name="40% - Accent2 13 2 3 2 2 3" xfId="26133"/>
    <cellStyle name="40% - Accent2 13 2 3 2 3" xfId="26134"/>
    <cellStyle name="40% - Accent2 13 2 3 2 3 2" xfId="26135"/>
    <cellStyle name="40% - Accent2 13 2 3 2 3 2 2" xfId="26136"/>
    <cellStyle name="40% - Accent2 13 2 3 2 3 3" xfId="26137"/>
    <cellStyle name="40% - Accent2 13 2 3 2 4" xfId="26138"/>
    <cellStyle name="40% - Accent2 13 2 3 2 4 2" xfId="26139"/>
    <cellStyle name="40% - Accent2 13 2 3 2 5" xfId="26140"/>
    <cellStyle name="40% - Accent2 13 2 3 3" xfId="26141"/>
    <cellStyle name="40% - Accent2 13 2 3 3 2" xfId="26142"/>
    <cellStyle name="40% - Accent2 13 2 3 3 2 2" xfId="26143"/>
    <cellStyle name="40% - Accent2 13 2 3 3 3" xfId="26144"/>
    <cellStyle name="40% - Accent2 13 2 3 4" xfId="26145"/>
    <cellStyle name="40% - Accent2 13 2 3 4 2" xfId="26146"/>
    <cellStyle name="40% - Accent2 13 2 3 4 2 2" xfId="26147"/>
    <cellStyle name="40% - Accent2 13 2 3 4 3" xfId="26148"/>
    <cellStyle name="40% - Accent2 13 2 3 5" xfId="26149"/>
    <cellStyle name="40% - Accent2 13 2 3 5 2" xfId="26150"/>
    <cellStyle name="40% - Accent2 13 2 3 6" xfId="26151"/>
    <cellStyle name="40% - Accent2 13 2 4" xfId="26152"/>
    <cellStyle name="40% - Accent2 13 2 4 2" xfId="26153"/>
    <cellStyle name="40% - Accent2 13 2 4 2 2" xfId="26154"/>
    <cellStyle name="40% - Accent2 13 2 4 2 2 2" xfId="26155"/>
    <cellStyle name="40% - Accent2 13 2 4 2 3" xfId="26156"/>
    <cellStyle name="40% - Accent2 13 2 4 3" xfId="26157"/>
    <cellStyle name="40% - Accent2 13 2 4 3 2" xfId="26158"/>
    <cellStyle name="40% - Accent2 13 2 4 3 2 2" xfId="26159"/>
    <cellStyle name="40% - Accent2 13 2 4 3 3" xfId="26160"/>
    <cellStyle name="40% - Accent2 13 2 4 4" xfId="26161"/>
    <cellStyle name="40% - Accent2 13 2 4 4 2" xfId="26162"/>
    <cellStyle name="40% - Accent2 13 2 4 5" xfId="26163"/>
    <cellStyle name="40% - Accent2 13 2 5" xfId="26164"/>
    <cellStyle name="40% - Accent2 13 2 5 2" xfId="26165"/>
    <cellStyle name="40% - Accent2 13 2 5 2 2" xfId="26166"/>
    <cellStyle name="40% - Accent2 13 2 5 3" xfId="26167"/>
    <cellStyle name="40% - Accent2 13 2 6" xfId="26168"/>
    <cellStyle name="40% - Accent2 13 2 6 2" xfId="26169"/>
    <cellStyle name="40% - Accent2 13 2 6 2 2" xfId="26170"/>
    <cellStyle name="40% - Accent2 13 2 6 3" xfId="26171"/>
    <cellStyle name="40% - Accent2 13 2 7" xfId="26172"/>
    <cellStyle name="40% - Accent2 13 2 7 2" xfId="26173"/>
    <cellStyle name="40% - Accent2 13 2 7 2 2" xfId="26174"/>
    <cellStyle name="40% - Accent2 13 2 7 3" xfId="26175"/>
    <cellStyle name="40% - Accent2 13 2 8" xfId="26176"/>
    <cellStyle name="40% - Accent2 13 2 8 2" xfId="26177"/>
    <cellStyle name="40% - Accent2 13 2 9" xfId="26178"/>
    <cellStyle name="40% - Accent2 13 3" xfId="26179"/>
    <cellStyle name="40% - Accent2 13 3 2" xfId="26180"/>
    <cellStyle name="40% - Accent2 13 3 2 2" xfId="26181"/>
    <cellStyle name="40% - Accent2 13 3 2 2 2" xfId="26182"/>
    <cellStyle name="40% - Accent2 13 3 2 2 2 2" xfId="26183"/>
    <cellStyle name="40% - Accent2 13 3 2 2 2 2 2" xfId="26184"/>
    <cellStyle name="40% - Accent2 13 3 2 2 2 3" xfId="26185"/>
    <cellStyle name="40% - Accent2 13 3 2 2 3" xfId="26186"/>
    <cellStyle name="40% - Accent2 13 3 2 2 3 2" xfId="26187"/>
    <cellStyle name="40% - Accent2 13 3 2 2 3 2 2" xfId="26188"/>
    <cellStyle name="40% - Accent2 13 3 2 2 3 3" xfId="26189"/>
    <cellStyle name="40% - Accent2 13 3 2 2 4" xfId="26190"/>
    <cellStyle name="40% - Accent2 13 3 2 2 4 2" xfId="26191"/>
    <cellStyle name="40% - Accent2 13 3 2 2 5" xfId="26192"/>
    <cellStyle name="40% - Accent2 13 3 2 3" xfId="26193"/>
    <cellStyle name="40% - Accent2 13 3 2 3 2" xfId="26194"/>
    <cellStyle name="40% - Accent2 13 3 2 3 2 2" xfId="26195"/>
    <cellStyle name="40% - Accent2 13 3 2 3 3" xfId="26196"/>
    <cellStyle name="40% - Accent2 13 3 2 4" xfId="26197"/>
    <cellStyle name="40% - Accent2 13 3 2 4 2" xfId="26198"/>
    <cellStyle name="40% - Accent2 13 3 2 4 2 2" xfId="26199"/>
    <cellStyle name="40% - Accent2 13 3 2 4 3" xfId="26200"/>
    <cellStyle name="40% - Accent2 13 3 2 5" xfId="26201"/>
    <cellStyle name="40% - Accent2 13 3 2 5 2" xfId="26202"/>
    <cellStyle name="40% - Accent2 13 3 2 6" xfId="26203"/>
    <cellStyle name="40% - Accent2 13 3 3" xfId="26204"/>
    <cellStyle name="40% - Accent2 13 3 3 2" xfId="26205"/>
    <cellStyle name="40% - Accent2 13 3 3 2 2" xfId="26206"/>
    <cellStyle name="40% - Accent2 13 3 3 2 2 2" xfId="26207"/>
    <cellStyle name="40% - Accent2 13 3 3 2 3" xfId="26208"/>
    <cellStyle name="40% - Accent2 13 3 3 3" xfId="26209"/>
    <cellStyle name="40% - Accent2 13 3 3 3 2" xfId="26210"/>
    <cellStyle name="40% - Accent2 13 3 3 3 2 2" xfId="26211"/>
    <cellStyle name="40% - Accent2 13 3 3 3 3" xfId="26212"/>
    <cellStyle name="40% - Accent2 13 3 3 4" xfId="26213"/>
    <cellStyle name="40% - Accent2 13 3 3 4 2" xfId="26214"/>
    <cellStyle name="40% - Accent2 13 3 3 5" xfId="26215"/>
    <cellStyle name="40% - Accent2 13 3 4" xfId="26216"/>
    <cellStyle name="40% - Accent2 13 3 4 2" xfId="26217"/>
    <cellStyle name="40% - Accent2 13 3 4 2 2" xfId="26218"/>
    <cellStyle name="40% - Accent2 13 3 4 3" xfId="26219"/>
    <cellStyle name="40% - Accent2 13 3 5" xfId="26220"/>
    <cellStyle name="40% - Accent2 13 3 5 2" xfId="26221"/>
    <cellStyle name="40% - Accent2 13 3 5 2 2" xfId="26222"/>
    <cellStyle name="40% - Accent2 13 3 5 3" xfId="26223"/>
    <cellStyle name="40% - Accent2 13 3 6" xfId="26224"/>
    <cellStyle name="40% - Accent2 13 3 6 2" xfId="26225"/>
    <cellStyle name="40% - Accent2 13 3 6 2 2" xfId="26226"/>
    <cellStyle name="40% - Accent2 13 3 6 3" xfId="26227"/>
    <cellStyle name="40% - Accent2 13 3 7" xfId="26228"/>
    <cellStyle name="40% - Accent2 13 3 7 2" xfId="26229"/>
    <cellStyle name="40% - Accent2 13 3 8" xfId="26230"/>
    <cellStyle name="40% - Accent2 13 4" xfId="26231"/>
    <cellStyle name="40% - Accent2 13 4 2" xfId="26232"/>
    <cellStyle name="40% - Accent2 13 4 2 2" xfId="26233"/>
    <cellStyle name="40% - Accent2 13 4 2 2 2" xfId="26234"/>
    <cellStyle name="40% - Accent2 13 4 2 2 2 2" xfId="26235"/>
    <cellStyle name="40% - Accent2 13 4 2 2 3" xfId="26236"/>
    <cellStyle name="40% - Accent2 13 4 2 3" xfId="26237"/>
    <cellStyle name="40% - Accent2 13 4 2 3 2" xfId="26238"/>
    <cellStyle name="40% - Accent2 13 4 2 3 2 2" xfId="26239"/>
    <cellStyle name="40% - Accent2 13 4 2 3 3" xfId="26240"/>
    <cellStyle name="40% - Accent2 13 4 2 4" xfId="26241"/>
    <cellStyle name="40% - Accent2 13 4 2 4 2" xfId="26242"/>
    <cellStyle name="40% - Accent2 13 4 2 5" xfId="26243"/>
    <cellStyle name="40% - Accent2 13 4 3" xfId="26244"/>
    <cellStyle name="40% - Accent2 13 4 3 2" xfId="26245"/>
    <cellStyle name="40% - Accent2 13 4 3 2 2" xfId="26246"/>
    <cellStyle name="40% - Accent2 13 4 3 3" xfId="26247"/>
    <cellStyle name="40% - Accent2 13 4 4" xfId="26248"/>
    <cellStyle name="40% - Accent2 13 4 4 2" xfId="26249"/>
    <cellStyle name="40% - Accent2 13 4 4 2 2" xfId="26250"/>
    <cellStyle name="40% - Accent2 13 4 4 3" xfId="26251"/>
    <cellStyle name="40% - Accent2 13 4 5" xfId="26252"/>
    <cellStyle name="40% - Accent2 13 4 5 2" xfId="26253"/>
    <cellStyle name="40% - Accent2 13 4 6" xfId="26254"/>
    <cellStyle name="40% - Accent2 13 5" xfId="26255"/>
    <cellStyle name="40% - Accent2 13 5 2" xfId="26256"/>
    <cellStyle name="40% - Accent2 13 5 2 2" xfId="26257"/>
    <cellStyle name="40% - Accent2 13 5 2 2 2" xfId="26258"/>
    <cellStyle name="40% - Accent2 13 5 2 3" xfId="26259"/>
    <cellStyle name="40% - Accent2 13 5 3" xfId="26260"/>
    <cellStyle name="40% - Accent2 13 5 3 2" xfId="26261"/>
    <cellStyle name="40% - Accent2 13 5 3 2 2" xfId="26262"/>
    <cellStyle name="40% - Accent2 13 5 3 3" xfId="26263"/>
    <cellStyle name="40% - Accent2 13 5 4" xfId="26264"/>
    <cellStyle name="40% - Accent2 13 5 4 2" xfId="26265"/>
    <cellStyle name="40% - Accent2 13 5 5" xfId="26266"/>
    <cellStyle name="40% - Accent2 13 6" xfId="26267"/>
    <cellStyle name="40% - Accent2 13 6 2" xfId="26268"/>
    <cellStyle name="40% - Accent2 13 6 2 2" xfId="26269"/>
    <cellStyle name="40% - Accent2 13 6 3" xfId="26270"/>
    <cellStyle name="40% - Accent2 13 7" xfId="26271"/>
    <cellStyle name="40% - Accent2 13 7 2" xfId="26272"/>
    <cellStyle name="40% - Accent2 13 7 2 2" xfId="26273"/>
    <cellStyle name="40% - Accent2 13 7 3" xfId="26274"/>
    <cellStyle name="40% - Accent2 13 8" xfId="26275"/>
    <cellStyle name="40% - Accent2 13 8 2" xfId="26276"/>
    <cellStyle name="40% - Accent2 13 8 2 2" xfId="26277"/>
    <cellStyle name="40% - Accent2 13 8 3" xfId="26278"/>
    <cellStyle name="40% - Accent2 13 9" xfId="26279"/>
    <cellStyle name="40% - Accent2 13 9 2" xfId="26280"/>
    <cellStyle name="40% - Accent2 130" xfId="26281"/>
    <cellStyle name="40% - Accent2 131" xfId="26282"/>
    <cellStyle name="40% - Accent2 132" xfId="26283"/>
    <cellStyle name="40% - Accent2 133" xfId="26284"/>
    <cellStyle name="40% - Accent2 134" xfId="26285"/>
    <cellStyle name="40% - Accent2 135" xfId="26286"/>
    <cellStyle name="40% - Accent2 136" xfId="26287"/>
    <cellStyle name="40% - Accent2 137" xfId="26288"/>
    <cellStyle name="40% - Accent2 138" xfId="26289"/>
    <cellStyle name="40% - Accent2 139" xfId="26290"/>
    <cellStyle name="40% - Accent2 14" xfId="26291"/>
    <cellStyle name="40% - Accent2 14 2" xfId="26292"/>
    <cellStyle name="40% - Accent2 14 2 2" xfId="26293"/>
    <cellStyle name="40% - Accent2 14 2 2 2" xfId="26294"/>
    <cellStyle name="40% - Accent2 14 2 2 2 2" xfId="26295"/>
    <cellStyle name="40% - Accent2 14 2 2 2 2 2" xfId="26296"/>
    <cellStyle name="40% - Accent2 14 2 2 2 2 2 2" xfId="26297"/>
    <cellStyle name="40% - Accent2 14 2 2 2 2 3" xfId="26298"/>
    <cellStyle name="40% - Accent2 14 2 2 2 3" xfId="26299"/>
    <cellStyle name="40% - Accent2 14 2 2 2 3 2" xfId="26300"/>
    <cellStyle name="40% - Accent2 14 2 2 2 3 2 2" xfId="26301"/>
    <cellStyle name="40% - Accent2 14 2 2 2 3 3" xfId="26302"/>
    <cellStyle name="40% - Accent2 14 2 2 2 4" xfId="26303"/>
    <cellStyle name="40% - Accent2 14 2 2 2 4 2" xfId="26304"/>
    <cellStyle name="40% - Accent2 14 2 2 2 5" xfId="26305"/>
    <cellStyle name="40% - Accent2 14 2 2 3" xfId="26306"/>
    <cellStyle name="40% - Accent2 14 2 2 3 2" xfId="26307"/>
    <cellStyle name="40% - Accent2 14 2 2 3 2 2" xfId="26308"/>
    <cellStyle name="40% - Accent2 14 2 2 3 3" xfId="26309"/>
    <cellStyle name="40% - Accent2 14 2 2 4" xfId="26310"/>
    <cellStyle name="40% - Accent2 14 2 2 4 2" xfId="26311"/>
    <cellStyle name="40% - Accent2 14 2 2 4 2 2" xfId="26312"/>
    <cellStyle name="40% - Accent2 14 2 2 4 3" xfId="26313"/>
    <cellStyle name="40% - Accent2 14 2 2 5" xfId="26314"/>
    <cellStyle name="40% - Accent2 14 2 2 5 2" xfId="26315"/>
    <cellStyle name="40% - Accent2 14 2 2 6" xfId="26316"/>
    <cellStyle name="40% - Accent2 14 2 3" xfId="26317"/>
    <cellStyle name="40% - Accent2 14 2 3 2" xfId="26318"/>
    <cellStyle name="40% - Accent2 14 2 3 2 2" xfId="26319"/>
    <cellStyle name="40% - Accent2 14 2 3 2 2 2" xfId="26320"/>
    <cellStyle name="40% - Accent2 14 2 3 2 3" xfId="26321"/>
    <cellStyle name="40% - Accent2 14 2 3 3" xfId="26322"/>
    <cellStyle name="40% - Accent2 14 2 3 3 2" xfId="26323"/>
    <cellStyle name="40% - Accent2 14 2 3 3 2 2" xfId="26324"/>
    <cellStyle name="40% - Accent2 14 2 3 3 3" xfId="26325"/>
    <cellStyle name="40% - Accent2 14 2 3 4" xfId="26326"/>
    <cellStyle name="40% - Accent2 14 2 3 4 2" xfId="26327"/>
    <cellStyle name="40% - Accent2 14 2 3 5" xfId="26328"/>
    <cellStyle name="40% - Accent2 14 2 4" xfId="26329"/>
    <cellStyle name="40% - Accent2 14 2 4 2" xfId="26330"/>
    <cellStyle name="40% - Accent2 14 2 4 2 2" xfId="26331"/>
    <cellStyle name="40% - Accent2 14 2 4 3" xfId="26332"/>
    <cellStyle name="40% - Accent2 14 2 5" xfId="26333"/>
    <cellStyle name="40% - Accent2 14 2 5 2" xfId="26334"/>
    <cellStyle name="40% - Accent2 14 2 5 2 2" xfId="26335"/>
    <cellStyle name="40% - Accent2 14 2 5 3" xfId="26336"/>
    <cellStyle name="40% - Accent2 14 2 6" xfId="26337"/>
    <cellStyle name="40% - Accent2 14 2 6 2" xfId="26338"/>
    <cellStyle name="40% - Accent2 14 2 6 2 2" xfId="26339"/>
    <cellStyle name="40% - Accent2 14 2 6 3" xfId="26340"/>
    <cellStyle name="40% - Accent2 14 2 7" xfId="26341"/>
    <cellStyle name="40% - Accent2 14 2 7 2" xfId="26342"/>
    <cellStyle name="40% - Accent2 14 2 8" xfId="26343"/>
    <cellStyle name="40% - Accent2 14 3" xfId="26344"/>
    <cellStyle name="40% - Accent2 14 3 2" xfId="26345"/>
    <cellStyle name="40% - Accent2 14 3 2 2" xfId="26346"/>
    <cellStyle name="40% - Accent2 14 3 2 2 2" xfId="26347"/>
    <cellStyle name="40% - Accent2 14 3 2 2 2 2" xfId="26348"/>
    <cellStyle name="40% - Accent2 14 3 2 2 3" xfId="26349"/>
    <cellStyle name="40% - Accent2 14 3 2 3" xfId="26350"/>
    <cellStyle name="40% - Accent2 14 3 2 3 2" xfId="26351"/>
    <cellStyle name="40% - Accent2 14 3 2 3 2 2" xfId="26352"/>
    <cellStyle name="40% - Accent2 14 3 2 3 3" xfId="26353"/>
    <cellStyle name="40% - Accent2 14 3 2 4" xfId="26354"/>
    <cellStyle name="40% - Accent2 14 3 2 4 2" xfId="26355"/>
    <cellStyle name="40% - Accent2 14 3 2 5" xfId="26356"/>
    <cellStyle name="40% - Accent2 14 3 3" xfId="26357"/>
    <cellStyle name="40% - Accent2 14 3 3 2" xfId="26358"/>
    <cellStyle name="40% - Accent2 14 3 3 2 2" xfId="26359"/>
    <cellStyle name="40% - Accent2 14 3 3 3" xfId="26360"/>
    <cellStyle name="40% - Accent2 14 3 4" xfId="26361"/>
    <cellStyle name="40% - Accent2 14 3 4 2" xfId="26362"/>
    <cellStyle name="40% - Accent2 14 3 4 2 2" xfId="26363"/>
    <cellStyle name="40% - Accent2 14 3 4 3" xfId="26364"/>
    <cellStyle name="40% - Accent2 14 3 5" xfId="26365"/>
    <cellStyle name="40% - Accent2 14 3 5 2" xfId="26366"/>
    <cellStyle name="40% - Accent2 14 3 6" xfId="26367"/>
    <cellStyle name="40% - Accent2 14 4" xfId="26368"/>
    <cellStyle name="40% - Accent2 14 4 2" xfId="26369"/>
    <cellStyle name="40% - Accent2 14 4 2 2" xfId="26370"/>
    <cellStyle name="40% - Accent2 14 4 2 2 2" xfId="26371"/>
    <cellStyle name="40% - Accent2 14 4 2 3" xfId="26372"/>
    <cellStyle name="40% - Accent2 14 4 3" xfId="26373"/>
    <cellStyle name="40% - Accent2 14 4 3 2" xfId="26374"/>
    <cellStyle name="40% - Accent2 14 4 3 2 2" xfId="26375"/>
    <cellStyle name="40% - Accent2 14 4 3 3" xfId="26376"/>
    <cellStyle name="40% - Accent2 14 4 4" xfId="26377"/>
    <cellStyle name="40% - Accent2 14 4 4 2" xfId="26378"/>
    <cellStyle name="40% - Accent2 14 4 5" xfId="26379"/>
    <cellStyle name="40% - Accent2 14 5" xfId="26380"/>
    <cellStyle name="40% - Accent2 14 5 2" xfId="26381"/>
    <cellStyle name="40% - Accent2 14 5 2 2" xfId="26382"/>
    <cellStyle name="40% - Accent2 14 5 3" xfId="26383"/>
    <cellStyle name="40% - Accent2 14 6" xfId="26384"/>
    <cellStyle name="40% - Accent2 14 6 2" xfId="26385"/>
    <cellStyle name="40% - Accent2 14 6 2 2" xfId="26386"/>
    <cellStyle name="40% - Accent2 14 6 3" xfId="26387"/>
    <cellStyle name="40% - Accent2 14 7" xfId="26388"/>
    <cellStyle name="40% - Accent2 14 7 2" xfId="26389"/>
    <cellStyle name="40% - Accent2 14 7 2 2" xfId="26390"/>
    <cellStyle name="40% - Accent2 14 7 3" xfId="26391"/>
    <cellStyle name="40% - Accent2 14 8" xfId="26392"/>
    <cellStyle name="40% - Accent2 14 8 2" xfId="26393"/>
    <cellStyle name="40% - Accent2 14 9" xfId="26394"/>
    <cellStyle name="40% - Accent2 140" xfId="26395"/>
    <cellStyle name="40% - Accent2 141" xfId="26396"/>
    <cellStyle name="40% - Accent2 142" xfId="26397"/>
    <cellStyle name="40% - Accent2 143" xfId="26398"/>
    <cellStyle name="40% - Accent2 144" xfId="26399"/>
    <cellStyle name="40% - Accent2 145" xfId="26400"/>
    <cellStyle name="40% - Accent2 146" xfId="26401"/>
    <cellStyle name="40% - Accent2 147" xfId="26402"/>
    <cellStyle name="40% - Accent2 148" xfId="26403"/>
    <cellStyle name="40% - Accent2 149" xfId="26404"/>
    <cellStyle name="40% - Accent2 15" xfId="26405"/>
    <cellStyle name="40% - Accent2 15 2" xfId="26406"/>
    <cellStyle name="40% - Accent2 15 2 2" xfId="26407"/>
    <cellStyle name="40% - Accent2 15 2 2 2" xfId="26408"/>
    <cellStyle name="40% - Accent2 15 2 2 2 2" xfId="26409"/>
    <cellStyle name="40% - Accent2 15 2 2 2 2 2" xfId="26410"/>
    <cellStyle name="40% - Accent2 15 2 2 2 2 2 2" xfId="26411"/>
    <cellStyle name="40% - Accent2 15 2 2 2 2 3" xfId="26412"/>
    <cellStyle name="40% - Accent2 15 2 2 2 3" xfId="26413"/>
    <cellStyle name="40% - Accent2 15 2 2 2 3 2" xfId="26414"/>
    <cellStyle name="40% - Accent2 15 2 2 2 3 2 2" xfId="26415"/>
    <cellStyle name="40% - Accent2 15 2 2 2 3 3" xfId="26416"/>
    <cellStyle name="40% - Accent2 15 2 2 2 4" xfId="26417"/>
    <cellStyle name="40% - Accent2 15 2 2 2 4 2" xfId="26418"/>
    <cellStyle name="40% - Accent2 15 2 2 2 5" xfId="26419"/>
    <cellStyle name="40% - Accent2 15 2 2 3" xfId="26420"/>
    <cellStyle name="40% - Accent2 15 2 2 3 2" xfId="26421"/>
    <cellStyle name="40% - Accent2 15 2 2 3 2 2" xfId="26422"/>
    <cellStyle name="40% - Accent2 15 2 2 3 3" xfId="26423"/>
    <cellStyle name="40% - Accent2 15 2 2 4" xfId="26424"/>
    <cellStyle name="40% - Accent2 15 2 2 4 2" xfId="26425"/>
    <cellStyle name="40% - Accent2 15 2 2 4 2 2" xfId="26426"/>
    <cellStyle name="40% - Accent2 15 2 2 4 3" xfId="26427"/>
    <cellStyle name="40% - Accent2 15 2 2 5" xfId="26428"/>
    <cellStyle name="40% - Accent2 15 2 2 5 2" xfId="26429"/>
    <cellStyle name="40% - Accent2 15 2 2 6" xfId="26430"/>
    <cellStyle name="40% - Accent2 15 2 3" xfId="26431"/>
    <cellStyle name="40% - Accent2 15 2 3 2" xfId="26432"/>
    <cellStyle name="40% - Accent2 15 2 3 2 2" xfId="26433"/>
    <cellStyle name="40% - Accent2 15 2 3 2 2 2" xfId="26434"/>
    <cellStyle name="40% - Accent2 15 2 3 2 3" xfId="26435"/>
    <cellStyle name="40% - Accent2 15 2 3 3" xfId="26436"/>
    <cellStyle name="40% - Accent2 15 2 3 3 2" xfId="26437"/>
    <cellStyle name="40% - Accent2 15 2 3 3 2 2" xfId="26438"/>
    <cellStyle name="40% - Accent2 15 2 3 3 3" xfId="26439"/>
    <cellStyle name="40% - Accent2 15 2 3 4" xfId="26440"/>
    <cellStyle name="40% - Accent2 15 2 3 4 2" xfId="26441"/>
    <cellStyle name="40% - Accent2 15 2 3 5" xfId="26442"/>
    <cellStyle name="40% - Accent2 15 2 4" xfId="26443"/>
    <cellStyle name="40% - Accent2 15 2 4 2" xfId="26444"/>
    <cellStyle name="40% - Accent2 15 2 4 2 2" xfId="26445"/>
    <cellStyle name="40% - Accent2 15 2 4 3" xfId="26446"/>
    <cellStyle name="40% - Accent2 15 2 5" xfId="26447"/>
    <cellStyle name="40% - Accent2 15 2 5 2" xfId="26448"/>
    <cellStyle name="40% - Accent2 15 2 5 2 2" xfId="26449"/>
    <cellStyle name="40% - Accent2 15 2 5 3" xfId="26450"/>
    <cellStyle name="40% - Accent2 15 2 6" xfId="26451"/>
    <cellStyle name="40% - Accent2 15 2 6 2" xfId="26452"/>
    <cellStyle name="40% - Accent2 15 2 6 2 2" xfId="26453"/>
    <cellStyle name="40% - Accent2 15 2 6 3" xfId="26454"/>
    <cellStyle name="40% - Accent2 15 2 7" xfId="26455"/>
    <cellStyle name="40% - Accent2 15 2 7 2" xfId="26456"/>
    <cellStyle name="40% - Accent2 15 2 8" xfId="26457"/>
    <cellStyle name="40% - Accent2 15 3" xfId="26458"/>
    <cellStyle name="40% - Accent2 15 3 2" xfId="26459"/>
    <cellStyle name="40% - Accent2 15 3 2 2" xfId="26460"/>
    <cellStyle name="40% - Accent2 15 3 2 2 2" xfId="26461"/>
    <cellStyle name="40% - Accent2 15 3 2 2 2 2" xfId="26462"/>
    <cellStyle name="40% - Accent2 15 3 2 2 3" xfId="26463"/>
    <cellStyle name="40% - Accent2 15 3 2 3" xfId="26464"/>
    <cellStyle name="40% - Accent2 15 3 2 3 2" xfId="26465"/>
    <cellStyle name="40% - Accent2 15 3 2 3 2 2" xfId="26466"/>
    <cellStyle name="40% - Accent2 15 3 2 3 3" xfId="26467"/>
    <cellStyle name="40% - Accent2 15 3 2 4" xfId="26468"/>
    <cellStyle name="40% - Accent2 15 3 2 4 2" xfId="26469"/>
    <cellStyle name="40% - Accent2 15 3 2 5" xfId="26470"/>
    <cellStyle name="40% - Accent2 15 3 3" xfId="26471"/>
    <cellStyle name="40% - Accent2 15 3 3 2" xfId="26472"/>
    <cellStyle name="40% - Accent2 15 3 3 2 2" xfId="26473"/>
    <cellStyle name="40% - Accent2 15 3 3 3" xfId="26474"/>
    <cellStyle name="40% - Accent2 15 3 4" xfId="26475"/>
    <cellStyle name="40% - Accent2 15 3 4 2" xfId="26476"/>
    <cellStyle name="40% - Accent2 15 3 4 2 2" xfId="26477"/>
    <cellStyle name="40% - Accent2 15 3 4 3" xfId="26478"/>
    <cellStyle name="40% - Accent2 15 3 5" xfId="26479"/>
    <cellStyle name="40% - Accent2 15 3 5 2" xfId="26480"/>
    <cellStyle name="40% - Accent2 15 3 6" xfId="26481"/>
    <cellStyle name="40% - Accent2 15 4" xfId="26482"/>
    <cellStyle name="40% - Accent2 15 4 2" xfId="26483"/>
    <cellStyle name="40% - Accent2 15 4 2 2" xfId="26484"/>
    <cellStyle name="40% - Accent2 15 4 2 2 2" xfId="26485"/>
    <cellStyle name="40% - Accent2 15 4 2 3" xfId="26486"/>
    <cellStyle name="40% - Accent2 15 4 3" xfId="26487"/>
    <cellStyle name="40% - Accent2 15 4 3 2" xfId="26488"/>
    <cellStyle name="40% - Accent2 15 4 3 2 2" xfId="26489"/>
    <cellStyle name="40% - Accent2 15 4 3 3" xfId="26490"/>
    <cellStyle name="40% - Accent2 15 4 4" xfId="26491"/>
    <cellStyle name="40% - Accent2 15 4 4 2" xfId="26492"/>
    <cellStyle name="40% - Accent2 15 4 5" xfId="26493"/>
    <cellStyle name="40% - Accent2 15 5" xfId="26494"/>
    <cellStyle name="40% - Accent2 15 5 2" xfId="26495"/>
    <cellStyle name="40% - Accent2 15 5 2 2" xfId="26496"/>
    <cellStyle name="40% - Accent2 15 5 3" xfId="26497"/>
    <cellStyle name="40% - Accent2 15 6" xfId="26498"/>
    <cellStyle name="40% - Accent2 15 6 2" xfId="26499"/>
    <cellStyle name="40% - Accent2 15 6 2 2" xfId="26500"/>
    <cellStyle name="40% - Accent2 15 6 3" xfId="26501"/>
    <cellStyle name="40% - Accent2 15 7" xfId="26502"/>
    <cellStyle name="40% - Accent2 15 7 2" xfId="26503"/>
    <cellStyle name="40% - Accent2 15 7 2 2" xfId="26504"/>
    <cellStyle name="40% - Accent2 15 7 3" xfId="26505"/>
    <cellStyle name="40% - Accent2 15 8" xfId="26506"/>
    <cellStyle name="40% - Accent2 15 8 2" xfId="26507"/>
    <cellStyle name="40% - Accent2 15 9" xfId="26508"/>
    <cellStyle name="40% - Accent2 150" xfId="26509"/>
    <cellStyle name="40% - Accent2 151" xfId="26510"/>
    <cellStyle name="40% - Accent2 152" xfId="26511"/>
    <cellStyle name="40% - Accent2 153" xfId="26512"/>
    <cellStyle name="40% - Accent2 154" xfId="26513"/>
    <cellStyle name="40% - Accent2 155" xfId="26514"/>
    <cellStyle name="40% - Accent2 156" xfId="26515"/>
    <cellStyle name="40% - Accent2 157" xfId="26516"/>
    <cellStyle name="40% - Accent2 158" xfId="26517"/>
    <cellStyle name="40% - Accent2 159" xfId="26518"/>
    <cellStyle name="40% - Accent2 16" xfId="26519"/>
    <cellStyle name="40% - Accent2 16 2" xfId="26520"/>
    <cellStyle name="40% - Accent2 16 2 2" xfId="26521"/>
    <cellStyle name="40% - Accent2 16 2 2 2" xfId="26522"/>
    <cellStyle name="40% - Accent2 16 2 2 2 2" xfId="26523"/>
    <cellStyle name="40% - Accent2 16 2 2 2 2 2" xfId="26524"/>
    <cellStyle name="40% - Accent2 16 2 2 2 3" xfId="26525"/>
    <cellStyle name="40% - Accent2 16 2 2 3" xfId="26526"/>
    <cellStyle name="40% - Accent2 16 2 2 3 2" xfId="26527"/>
    <cellStyle name="40% - Accent2 16 2 2 3 2 2" xfId="26528"/>
    <cellStyle name="40% - Accent2 16 2 2 3 3" xfId="26529"/>
    <cellStyle name="40% - Accent2 16 2 2 4" xfId="26530"/>
    <cellStyle name="40% - Accent2 16 2 2 4 2" xfId="26531"/>
    <cellStyle name="40% - Accent2 16 2 2 5" xfId="26532"/>
    <cellStyle name="40% - Accent2 16 2 3" xfId="26533"/>
    <cellStyle name="40% - Accent2 16 2 3 2" xfId="26534"/>
    <cellStyle name="40% - Accent2 16 2 3 2 2" xfId="26535"/>
    <cellStyle name="40% - Accent2 16 2 3 3" xfId="26536"/>
    <cellStyle name="40% - Accent2 16 2 4" xfId="26537"/>
    <cellStyle name="40% - Accent2 16 2 4 2" xfId="26538"/>
    <cellStyle name="40% - Accent2 16 2 4 2 2" xfId="26539"/>
    <cellStyle name="40% - Accent2 16 2 4 3" xfId="26540"/>
    <cellStyle name="40% - Accent2 16 2 5" xfId="26541"/>
    <cellStyle name="40% - Accent2 16 2 5 2" xfId="26542"/>
    <cellStyle name="40% - Accent2 16 2 5 2 2" xfId="26543"/>
    <cellStyle name="40% - Accent2 16 2 5 3" xfId="26544"/>
    <cellStyle name="40% - Accent2 16 2 6" xfId="26545"/>
    <cellStyle name="40% - Accent2 16 2 6 2" xfId="26546"/>
    <cellStyle name="40% - Accent2 16 2 7" xfId="26547"/>
    <cellStyle name="40% - Accent2 16 3" xfId="26548"/>
    <cellStyle name="40% - Accent2 16 3 2" xfId="26549"/>
    <cellStyle name="40% - Accent2 16 3 2 2" xfId="26550"/>
    <cellStyle name="40% - Accent2 16 3 2 2 2" xfId="26551"/>
    <cellStyle name="40% - Accent2 16 3 2 3" xfId="26552"/>
    <cellStyle name="40% - Accent2 16 3 3" xfId="26553"/>
    <cellStyle name="40% - Accent2 16 3 3 2" xfId="26554"/>
    <cellStyle name="40% - Accent2 16 3 3 2 2" xfId="26555"/>
    <cellStyle name="40% - Accent2 16 3 3 3" xfId="26556"/>
    <cellStyle name="40% - Accent2 16 3 4" xfId="26557"/>
    <cellStyle name="40% - Accent2 16 3 4 2" xfId="26558"/>
    <cellStyle name="40% - Accent2 16 3 5" xfId="26559"/>
    <cellStyle name="40% - Accent2 16 4" xfId="26560"/>
    <cellStyle name="40% - Accent2 16 4 2" xfId="26561"/>
    <cellStyle name="40% - Accent2 16 4 2 2" xfId="26562"/>
    <cellStyle name="40% - Accent2 16 4 3" xfId="26563"/>
    <cellStyle name="40% - Accent2 16 5" xfId="26564"/>
    <cellStyle name="40% - Accent2 16 5 2" xfId="26565"/>
    <cellStyle name="40% - Accent2 16 5 2 2" xfId="26566"/>
    <cellStyle name="40% - Accent2 16 5 3" xfId="26567"/>
    <cellStyle name="40% - Accent2 16 6" xfId="26568"/>
    <cellStyle name="40% - Accent2 16 6 2" xfId="26569"/>
    <cellStyle name="40% - Accent2 16 6 2 2" xfId="26570"/>
    <cellStyle name="40% - Accent2 16 6 3" xfId="26571"/>
    <cellStyle name="40% - Accent2 16 7" xfId="26572"/>
    <cellStyle name="40% - Accent2 16 7 2" xfId="26573"/>
    <cellStyle name="40% - Accent2 16 8" xfId="26574"/>
    <cellStyle name="40% - Accent2 160" xfId="26575"/>
    <cellStyle name="40% - Accent2 161" xfId="26576"/>
    <cellStyle name="40% - Accent2 162" xfId="26577"/>
    <cellStyle name="40% - Accent2 163" xfId="26578"/>
    <cellStyle name="40% - Accent2 164" xfId="26579"/>
    <cellStyle name="40% - Accent2 165" xfId="26580"/>
    <cellStyle name="40% - Accent2 166" xfId="26581"/>
    <cellStyle name="40% - Accent2 167" xfId="26582"/>
    <cellStyle name="40% - Accent2 168" xfId="26583"/>
    <cellStyle name="40% - Accent2 169" xfId="26584"/>
    <cellStyle name="40% - Accent2 17" xfId="26585"/>
    <cellStyle name="40% - Accent2 17 2" xfId="26586"/>
    <cellStyle name="40% - Accent2 17 2 2" xfId="26587"/>
    <cellStyle name="40% - Accent2 17 2 2 2" xfId="26588"/>
    <cellStyle name="40% - Accent2 17 2 2 2 2" xfId="26589"/>
    <cellStyle name="40% - Accent2 17 2 2 2 2 2" xfId="26590"/>
    <cellStyle name="40% - Accent2 17 2 2 2 3" xfId="26591"/>
    <cellStyle name="40% - Accent2 17 2 2 3" xfId="26592"/>
    <cellStyle name="40% - Accent2 17 2 2 3 2" xfId="26593"/>
    <cellStyle name="40% - Accent2 17 2 2 3 2 2" xfId="26594"/>
    <cellStyle name="40% - Accent2 17 2 2 3 3" xfId="26595"/>
    <cellStyle name="40% - Accent2 17 2 2 4" xfId="26596"/>
    <cellStyle name="40% - Accent2 17 2 2 4 2" xfId="26597"/>
    <cellStyle name="40% - Accent2 17 2 2 5" xfId="26598"/>
    <cellStyle name="40% - Accent2 17 2 3" xfId="26599"/>
    <cellStyle name="40% - Accent2 17 2 3 2" xfId="26600"/>
    <cellStyle name="40% - Accent2 17 2 3 2 2" xfId="26601"/>
    <cellStyle name="40% - Accent2 17 2 3 3" xfId="26602"/>
    <cellStyle name="40% - Accent2 17 2 4" xfId="26603"/>
    <cellStyle name="40% - Accent2 17 2 4 2" xfId="26604"/>
    <cellStyle name="40% - Accent2 17 2 4 2 2" xfId="26605"/>
    <cellStyle name="40% - Accent2 17 2 4 3" xfId="26606"/>
    <cellStyle name="40% - Accent2 17 2 5" xfId="26607"/>
    <cellStyle name="40% - Accent2 17 2 5 2" xfId="26608"/>
    <cellStyle name="40% - Accent2 17 2 5 2 2" xfId="26609"/>
    <cellStyle name="40% - Accent2 17 2 5 3" xfId="26610"/>
    <cellStyle name="40% - Accent2 17 2 6" xfId="26611"/>
    <cellStyle name="40% - Accent2 17 2 6 2" xfId="26612"/>
    <cellStyle name="40% - Accent2 17 2 7" xfId="26613"/>
    <cellStyle name="40% - Accent2 17 3" xfId="26614"/>
    <cellStyle name="40% - Accent2 17 3 2" xfId="26615"/>
    <cellStyle name="40% - Accent2 17 3 2 2" xfId="26616"/>
    <cellStyle name="40% - Accent2 17 3 2 2 2" xfId="26617"/>
    <cellStyle name="40% - Accent2 17 3 2 3" xfId="26618"/>
    <cellStyle name="40% - Accent2 17 3 3" xfId="26619"/>
    <cellStyle name="40% - Accent2 17 3 3 2" xfId="26620"/>
    <cellStyle name="40% - Accent2 17 3 3 2 2" xfId="26621"/>
    <cellStyle name="40% - Accent2 17 3 3 3" xfId="26622"/>
    <cellStyle name="40% - Accent2 17 3 4" xfId="26623"/>
    <cellStyle name="40% - Accent2 17 3 4 2" xfId="26624"/>
    <cellStyle name="40% - Accent2 17 3 5" xfId="26625"/>
    <cellStyle name="40% - Accent2 17 4" xfId="26626"/>
    <cellStyle name="40% - Accent2 17 4 2" xfId="26627"/>
    <cellStyle name="40% - Accent2 17 4 2 2" xfId="26628"/>
    <cellStyle name="40% - Accent2 17 4 3" xfId="26629"/>
    <cellStyle name="40% - Accent2 17 5" xfId="26630"/>
    <cellStyle name="40% - Accent2 17 5 2" xfId="26631"/>
    <cellStyle name="40% - Accent2 17 5 2 2" xfId="26632"/>
    <cellStyle name="40% - Accent2 17 5 3" xfId="26633"/>
    <cellStyle name="40% - Accent2 17 6" xfId="26634"/>
    <cellStyle name="40% - Accent2 17 6 2" xfId="26635"/>
    <cellStyle name="40% - Accent2 17 6 2 2" xfId="26636"/>
    <cellStyle name="40% - Accent2 17 6 3" xfId="26637"/>
    <cellStyle name="40% - Accent2 17 7" xfId="26638"/>
    <cellStyle name="40% - Accent2 17 7 2" xfId="26639"/>
    <cellStyle name="40% - Accent2 17 8" xfId="26640"/>
    <cellStyle name="40% - Accent2 170" xfId="26641"/>
    <cellStyle name="40% - Accent2 171" xfId="52353"/>
    <cellStyle name="40% - Accent2 172" xfId="52371"/>
    <cellStyle name="40% - Accent2 173" xfId="52549"/>
    <cellStyle name="40% - Accent2 174" xfId="52550"/>
    <cellStyle name="40% - Accent2 18" xfId="26642"/>
    <cellStyle name="40% - Accent2 18 2" xfId="26643"/>
    <cellStyle name="40% - Accent2 18 2 2" xfId="26644"/>
    <cellStyle name="40% - Accent2 18 2 2 2" xfId="26645"/>
    <cellStyle name="40% - Accent2 18 2 2 2 2" xfId="26646"/>
    <cellStyle name="40% - Accent2 18 2 2 2 2 2" xfId="26647"/>
    <cellStyle name="40% - Accent2 18 2 2 2 3" xfId="26648"/>
    <cellStyle name="40% - Accent2 18 2 2 3" xfId="26649"/>
    <cellStyle name="40% - Accent2 18 2 2 3 2" xfId="26650"/>
    <cellStyle name="40% - Accent2 18 2 2 3 2 2" xfId="26651"/>
    <cellStyle name="40% - Accent2 18 2 2 3 3" xfId="26652"/>
    <cellStyle name="40% - Accent2 18 2 2 4" xfId="26653"/>
    <cellStyle name="40% - Accent2 18 2 2 4 2" xfId="26654"/>
    <cellStyle name="40% - Accent2 18 2 2 5" xfId="26655"/>
    <cellStyle name="40% - Accent2 18 2 3" xfId="26656"/>
    <cellStyle name="40% - Accent2 18 2 3 2" xfId="26657"/>
    <cellStyle name="40% - Accent2 18 2 3 2 2" xfId="26658"/>
    <cellStyle name="40% - Accent2 18 2 3 3" xfId="26659"/>
    <cellStyle name="40% - Accent2 18 2 4" xfId="26660"/>
    <cellStyle name="40% - Accent2 18 2 4 2" xfId="26661"/>
    <cellStyle name="40% - Accent2 18 2 4 2 2" xfId="26662"/>
    <cellStyle name="40% - Accent2 18 2 4 3" xfId="26663"/>
    <cellStyle name="40% - Accent2 18 2 5" xfId="26664"/>
    <cellStyle name="40% - Accent2 18 2 5 2" xfId="26665"/>
    <cellStyle name="40% - Accent2 18 2 5 2 2" xfId="26666"/>
    <cellStyle name="40% - Accent2 18 2 5 3" xfId="26667"/>
    <cellStyle name="40% - Accent2 18 2 6" xfId="26668"/>
    <cellStyle name="40% - Accent2 18 2 6 2" xfId="26669"/>
    <cellStyle name="40% - Accent2 18 2 7" xfId="26670"/>
    <cellStyle name="40% - Accent2 18 3" xfId="26671"/>
    <cellStyle name="40% - Accent2 18 3 2" xfId="26672"/>
    <cellStyle name="40% - Accent2 18 3 2 2" xfId="26673"/>
    <cellStyle name="40% - Accent2 18 3 2 2 2" xfId="26674"/>
    <cellStyle name="40% - Accent2 18 3 2 3" xfId="26675"/>
    <cellStyle name="40% - Accent2 18 3 3" xfId="26676"/>
    <cellStyle name="40% - Accent2 18 3 3 2" xfId="26677"/>
    <cellStyle name="40% - Accent2 18 3 3 2 2" xfId="26678"/>
    <cellStyle name="40% - Accent2 18 3 3 3" xfId="26679"/>
    <cellStyle name="40% - Accent2 18 3 4" xfId="26680"/>
    <cellStyle name="40% - Accent2 18 3 4 2" xfId="26681"/>
    <cellStyle name="40% - Accent2 18 3 5" xfId="26682"/>
    <cellStyle name="40% - Accent2 18 4" xfId="26683"/>
    <cellStyle name="40% - Accent2 18 4 2" xfId="26684"/>
    <cellStyle name="40% - Accent2 18 4 2 2" xfId="26685"/>
    <cellStyle name="40% - Accent2 18 4 3" xfId="26686"/>
    <cellStyle name="40% - Accent2 18 5" xfId="26687"/>
    <cellStyle name="40% - Accent2 18 5 2" xfId="26688"/>
    <cellStyle name="40% - Accent2 18 5 2 2" xfId="26689"/>
    <cellStyle name="40% - Accent2 18 5 3" xfId="26690"/>
    <cellStyle name="40% - Accent2 18 6" xfId="26691"/>
    <cellStyle name="40% - Accent2 18 6 2" xfId="26692"/>
    <cellStyle name="40% - Accent2 18 6 2 2" xfId="26693"/>
    <cellStyle name="40% - Accent2 18 6 3" xfId="26694"/>
    <cellStyle name="40% - Accent2 18 7" xfId="26695"/>
    <cellStyle name="40% - Accent2 18 7 2" xfId="26696"/>
    <cellStyle name="40% - Accent2 18 8" xfId="26697"/>
    <cellStyle name="40% - Accent2 19" xfId="26698"/>
    <cellStyle name="40% - Accent2 19 2" xfId="26699"/>
    <cellStyle name="40% - Accent2 19 2 2" xfId="26700"/>
    <cellStyle name="40% - Accent2 19 2 2 2" xfId="26701"/>
    <cellStyle name="40% - Accent2 19 2 2 2 2" xfId="26702"/>
    <cellStyle name="40% - Accent2 19 2 2 2 2 2" xfId="26703"/>
    <cellStyle name="40% - Accent2 19 2 2 2 3" xfId="26704"/>
    <cellStyle name="40% - Accent2 19 2 2 3" xfId="26705"/>
    <cellStyle name="40% - Accent2 19 2 2 3 2" xfId="26706"/>
    <cellStyle name="40% - Accent2 19 2 2 3 2 2" xfId="26707"/>
    <cellStyle name="40% - Accent2 19 2 2 3 3" xfId="26708"/>
    <cellStyle name="40% - Accent2 19 2 2 4" xfId="26709"/>
    <cellStyle name="40% - Accent2 19 2 2 4 2" xfId="26710"/>
    <cellStyle name="40% - Accent2 19 2 2 5" xfId="26711"/>
    <cellStyle name="40% - Accent2 19 2 3" xfId="26712"/>
    <cellStyle name="40% - Accent2 19 2 3 2" xfId="26713"/>
    <cellStyle name="40% - Accent2 19 2 3 2 2" xfId="26714"/>
    <cellStyle name="40% - Accent2 19 2 3 3" xfId="26715"/>
    <cellStyle name="40% - Accent2 19 2 4" xfId="26716"/>
    <cellStyle name="40% - Accent2 19 2 4 2" xfId="26717"/>
    <cellStyle name="40% - Accent2 19 2 4 2 2" xfId="26718"/>
    <cellStyle name="40% - Accent2 19 2 4 3" xfId="26719"/>
    <cellStyle name="40% - Accent2 19 2 5" xfId="26720"/>
    <cellStyle name="40% - Accent2 19 2 5 2" xfId="26721"/>
    <cellStyle name="40% - Accent2 19 2 6" xfId="26722"/>
    <cellStyle name="40% - Accent2 19 3" xfId="26723"/>
    <cellStyle name="40% - Accent2 19 3 2" xfId="26724"/>
    <cellStyle name="40% - Accent2 19 3 2 2" xfId="26725"/>
    <cellStyle name="40% - Accent2 19 3 2 2 2" xfId="26726"/>
    <cellStyle name="40% - Accent2 19 3 2 3" xfId="26727"/>
    <cellStyle name="40% - Accent2 19 3 3" xfId="26728"/>
    <cellStyle name="40% - Accent2 19 3 3 2" xfId="26729"/>
    <cellStyle name="40% - Accent2 19 3 3 2 2" xfId="26730"/>
    <cellStyle name="40% - Accent2 19 3 3 3" xfId="26731"/>
    <cellStyle name="40% - Accent2 19 3 4" xfId="26732"/>
    <cellStyle name="40% - Accent2 19 3 4 2" xfId="26733"/>
    <cellStyle name="40% - Accent2 19 3 5" xfId="26734"/>
    <cellStyle name="40% - Accent2 19 4" xfId="26735"/>
    <cellStyle name="40% - Accent2 19 4 2" xfId="26736"/>
    <cellStyle name="40% - Accent2 19 4 2 2" xfId="26737"/>
    <cellStyle name="40% - Accent2 19 4 3" xfId="26738"/>
    <cellStyle name="40% - Accent2 19 5" xfId="26739"/>
    <cellStyle name="40% - Accent2 19 5 2" xfId="26740"/>
    <cellStyle name="40% - Accent2 19 5 2 2" xfId="26741"/>
    <cellStyle name="40% - Accent2 19 5 3" xfId="26742"/>
    <cellStyle name="40% - Accent2 19 6" xfId="26743"/>
    <cellStyle name="40% - Accent2 19 6 2" xfId="26744"/>
    <cellStyle name="40% - Accent2 19 6 2 2" xfId="26745"/>
    <cellStyle name="40% - Accent2 19 6 3" xfId="26746"/>
    <cellStyle name="40% - Accent2 19 7" xfId="26747"/>
    <cellStyle name="40% - Accent2 19 7 2" xfId="26748"/>
    <cellStyle name="40% - Accent2 19 8" xfId="26749"/>
    <cellStyle name="40% - Accent2 2" xfId="54"/>
    <cellStyle name="40% - Accent2 2 10" xfId="26751"/>
    <cellStyle name="40% - Accent2 2 10 2" xfId="26752"/>
    <cellStyle name="40% - Accent2 2 11" xfId="26753"/>
    <cellStyle name="40% - Accent2 2 12" xfId="26750"/>
    <cellStyle name="40% - Accent2 2 2" xfId="101"/>
    <cellStyle name="40% - Accent2 2 2 10" xfId="26754"/>
    <cellStyle name="40% - Accent2 2 2 2" xfId="189"/>
    <cellStyle name="40% - Accent2 2 2 2 2" xfId="365"/>
    <cellStyle name="40% - Accent2 2 2 2 2 2" xfId="26757"/>
    <cellStyle name="40% - Accent2 2 2 2 2 2 2" xfId="26758"/>
    <cellStyle name="40% - Accent2 2 2 2 2 2 2 2" xfId="26759"/>
    <cellStyle name="40% - Accent2 2 2 2 2 2 2 2 2" xfId="26760"/>
    <cellStyle name="40% - Accent2 2 2 2 2 2 2 3" xfId="26761"/>
    <cellStyle name="40% - Accent2 2 2 2 2 2 3" xfId="26762"/>
    <cellStyle name="40% - Accent2 2 2 2 2 2 3 2" xfId="26763"/>
    <cellStyle name="40% - Accent2 2 2 2 2 2 3 2 2" xfId="26764"/>
    <cellStyle name="40% - Accent2 2 2 2 2 2 3 3" xfId="26765"/>
    <cellStyle name="40% - Accent2 2 2 2 2 2 4" xfId="26766"/>
    <cellStyle name="40% - Accent2 2 2 2 2 2 4 2" xfId="26767"/>
    <cellStyle name="40% - Accent2 2 2 2 2 2 5" xfId="26768"/>
    <cellStyle name="40% - Accent2 2 2 2 2 3" xfId="26769"/>
    <cellStyle name="40% - Accent2 2 2 2 2 3 2" xfId="26770"/>
    <cellStyle name="40% - Accent2 2 2 2 2 3 2 2" xfId="26771"/>
    <cellStyle name="40% - Accent2 2 2 2 2 3 3" xfId="26772"/>
    <cellStyle name="40% - Accent2 2 2 2 2 4" xfId="26773"/>
    <cellStyle name="40% - Accent2 2 2 2 2 4 2" xfId="26774"/>
    <cellStyle name="40% - Accent2 2 2 2 2 4 2 2" xfId="26775"/>
    <cellStyle name="40% - Accent2 2 2 2 2 4 3" xfId="26776"/>
    <cellStyle name="40% - Accent2 2 2 2 2 5" xfId="26777"/>
    <cellStyle name="40% - Accent2 2 2 2 2 5 2" xfId="26778"/>
    <cellStyle name="40% - Accent2 2 2 2 2 6" xfId="26779"/>
    <cellStyle name="40% - Accent2 2 2 2 2 7" xfId="26756"/>
    <cellStyle name="40% - Accent2 2 2 2 3" xfId="26780"/>
    <cellStyle name="40% - Accent2 2 2 2 3 2" xfId="26781"/>
    <cellStyle name="40% - Accent2 2 2 2 3 2 2" xfId="26782"/>
    <cellStyle name="40% - Accent2 2 2 2 3 2 2 2" xfId="26783"/>
    <cellStyle name="40% - Accent2 2 2 2 3 2 3" xfId="26784"/>
    <cellStyle name="40% - Accent2 2 2 2 3 3" xfId="26785"/>
    <cellStyle name="40% - Accent2 2 2 2 3 3 2" xfId="26786"/>
    <cellStyle name="40% - Accent2 2 2 2 3 3 2 2" xfId="26787"/>
    <cellStyle name="40% - Accent2 2 2 2 3 3 3" xfId="26788"/>
    <cellStyle name="40% - Accent2 2 2 2 3 4" xfId="26789"/>
    <cellStyle name="40% - Accent2 2 2 2 3 4 2" xfId="26790"/>
    <cellStyle name="40% - Accent2 2 2 2 3 5" xfId="26791"/>
    <cellStyle name="40% - Accent2 2 2 2 4" xfId="26792"/>
    <cellStyle name="40% - Accent2 2 2 2 4 2" xfId="26793"/>
    <cellStyle name="40% - Accent2 2 2 2 4 2 2" xfId="26794"/>
    <cellStyle name="40% - Accent2 2 2 2 4 3" xfId="26795"/>
    <cellStyle name="40% - Accent2 2 2 2 5" xfId="26796"/>
    <cellStyle name="40% - Accent2 2 2 2 5 2" xfId="26797"/>
    <cellStyle name="40% - Accent2 2 2 2 5 2 2" xfId="26798"/>
    <cellStyle name="40% - Accent2 2 2 2 5 3" xfId="26799"/>
    <cellStyle name="40% - Accent2 2 2 2 6" xfId="26800"/>
    <cellStyle name="40% - Accent2 2 2 2 6 2" xfId="26801"/>
    <cellStyle name="40% - Accent2 2 2 2 6 2 2" xfId="26802"/>
    <cellStyle name="40% - Accent2 2 2 2 6 3" xfId="26803"/>
    <cellStyle name="40% - Accent2 2 2 2 7" xfId="26804"/>
    <cellStyle name="40% - Accent2 2 2 2 7 2" xfId="26805"/>
    <cellStyle name="40% - Accent2 2 2 2 8" xfId="26806"/>
    <cellStyle name="40% - Accent2 2 2 2 9" xfId="26755"/>
    <cellStyle name="40% - Accent2 2 2 3" xfId="277"/>
    <cellStyle name="40% - Accent2 2 2 3 2" xfId="26808"/>
    <cellStyle name="40% - Accent2 2 2 3 2 2" xfId="26809"/>
    <cellStyle name="40% - Accent2 2 2 3 2 2 2" xfId="26810"/>
    <cellStyle name="40% - Accent2 2 2 3 2 2 2 2" xfId="26811"/>
    <cellStyle name="40% - Accent2 2 2 3 2 2 3" xfId="26812"/>
    <cellStyle name="40% - Accent2 2 2 3 2 3" xfId="26813"/>
    <cellStyle name="40% - Accent2 2 2 3 2 3 2" xfId="26814"/>
    <cellStyle name="40% - Accent2 2 2 3 2 3 2 2" xfId="26815"/>
    <cellStyle name="40% - Accent2 2 2 3 2 3 3" xfId="26816"/>
    <cellStyle name="40% - Accent2 2 2 3 2 4" xfId="26817"/>
    <cellStyle name="40% - Accent2 2 2 3 2 4 2" xfId="26818"/>
    <cellStyle name="40% - Accent2 2 2 3 2 5" xfId="26819"/>
    <cellStyle name="40% - Accent2 2 2 3 3" xfId="26820"/>
    <cellStyle name="40% - Accent2 2 2 3 3 2" xfId="26821"/>
    <cellStyle name="40% - Accent2 2 2 3 3 2 2" xfId="26822"/>
    <cellStyle name="40% - Accent2 2 2 3 3 3" xfId="26823"/>
    <cellStyle name="40% - Accent2 2 2 3 4" xfId="26824"/>
    <cellStyle name="40% - Accent2 2 2 3 4 2" xfId="26825"/>
    <cellStyle name="40% - Accent2 2 2 3 4 2 2" xfId="26826"/>
    <cellStyle name="40% - Accent2 2 2 3 4 3" xfId="26827"/>
    <cellStyle name="40% - Accent2 2 2 3 5" xfId="26828"/>
    <cellStyle name="40% - Accent2 2 2 3 5 2" xfId="26829"/>
    <cellStyle name="40% - Accent2 2 2 3 6" xfId="26830"/>
    <cellStyle name="40% - Accent2 2 2 3 7" xfId="26807"/>
    <cellStyle name="40% - Accent2 2 2 4" xfId="26831"/>
    <cellStyle name="40% - Accent2 2 2 4 2" xfId="26832"/>
    <cellStyle name="40% - Accent2 2 2 4 2 2" xfId="26833"/>
    <cellStyle name="40% - Accent2 2 2 4 2 2 2" xfId="26834"/>
    <cellStyle name="40% - Accent2 2 2 4 2 3" xfId="26835"/>
    <cellStyle name="40% - Accent2 2 2 4 3" xfId="26836"/>
    <cellStyle name="40% - Accent2 2 2 4 3 2" xfId="26837"/>
    <cellStyle name="40% - Accent2 2 2 4 3 2 2" xfId="26838"/>
    <cellStyle name="40% - Accent2 2 2 4 3 3" xfId="26839"/>
    <cellStyle name="40% - Accent2 2 2 4 4" xfId="26840"/>
    <cellStyle name="40% - Accent2 2 2 4 4 2" xfId="26841"/>
    <cellStyle name="40% - Accent2 2 2 4 5" xfId="26842"/>
    <cellStyle name="40% - Accent2 2 2 5" xfId="26843"/>
    <cellStyle name="40% - Accent2 2 2 5 2" xfId="26844"/>
    <cellStyle name="40% - Accent2 2 2 5 2 2" xfId="26845"/>
    <cellStyle name="40% - Accent2 2 2 5 3" xfId="26846"/>
    <cellStyle name="40% - Accent2 2 2 6" xfId="26847"/>
    <cellStyle name="40% - Accent2 2 2 6 2" xfId="26848"/>
    <cellStyle name="40% - Accent2 2 2 6 2 2" xfId="26849"/>
    <cellStyle name="40% - Accent2 2 2 6 3" xfId="26850"/>
    <cellStyle name="40% - Accent2 2 2 7" xfId="26851"/>
    <cellStyle name="40% - Accent2 2 2 7 2" xfId="26852"/>
    <cellStyle name="40% - Accent2 2 2 7 2 2" xfId="26853"/>
    <cellStyle name="40% - Accent2 2 2 7 3" xfId="26854"/>
    <cellStyle name="40% - Accent2 2 2 8" xfId="26855"/>
    <cellStyle name="40% - Accent2 2 2 8 2" xfId="26856"/>
    <cellStyle name="40% - Accent2 2 2 9" xfId="26857"/>
    <cellStyle name="40% - Accent2 2 3" xfId="145"/>
    <cellStyle name="40% - Accent2 2 3 2" xfId="321"/>
    <cellStyle name="40% - Accent2 2 3 2 2" xfId="26860"/>
    <cellStyle name="40% - Accent2 2 3 2 2 2" xfId="26861"/>
    <cellStyle name="40% - Accent2 2 3 2 2 2 2" xfId="26862"/>
    <cellStyle name="40% - Accent2 2 3 2 2 2 2 2" xfId="26863"/>
    <cellStyle name="40% - Accent2 2 3 2 2 2 3" xfId="26864"/>
    <cellStyle name="40% - Accent2 2 3 2 2 3" xfId="26865"/>
    <cellStyle name="40% - Accent2 2 3 2 2 3 2" xfId="26866"/>
    <cellStyle name="40% - Accent2 2 3 2 2 3 2 2" xfId="26867"/>
    <cellStyle name="40% - Accent2 2 3 2 2 3 3" xfId="26868"/>
    <cellStyle name="40% - Accent2 2 3 2 2 4" xfId="26869"/>
    <cellStyle name="40% - Accent2 2 3 2 2 4 2" xfId="26870"/>
    <cellStyle name="40% - Accent2 2 3 2 2 5" xfId="26871"/>
    <cellStyle name="40% - Accent2 2 3 2 3" xfId="26872"/>
    <cellStyle name="40% - Accent2 2 3 2 3 2" xfId="26873"/>
    <cellStyle name="40% - Accent2 2 3 2 3 2 2" xfId="26874"/>
    <cellStyle name="40% - Accent2 2 3 2 3 3" xfId="26875"/>
    <cellStyle name="40% - Accent2 2 3 2 4" xfId="26876"/>
    <cellStyle name="40% - Accent2 2 3 2 4 2" xfId="26877"/>
    <cellStyle name="40% - Accent2 2 3 2 4 2 2" xfId="26878"/>
    <cellStyle name="40% - Accent2 2 3 2 4 3" xfId="26879"/>
    <cellStyle name="40% - Accent2 2 3 2 5" xfId="26880"/>
    <cellStyle name="40% - Accent2 2 3 2 5 2" xfId="26881"/>
    <cellStyle name="40% - Accent2 2 3 2 6" xfId="26882"/>
    <cellStyle name="40% - Accent2 2 3 2 7" xfId="26859"/>
    <cellStyle name="40% - Accent2 2 3 3" xfId="26883"/>
    <cellStyle name="40% - Accent2 2 3 3 2" xfId="26884"/>
    <cellStyle name="40% - Accent2 2 3 3 2 2" xfId="26885"/>
    <cellStyle name="40% - Accent2 2 3 3 2 2 2" xfId="26886"/>
    <cellStyle name="40% - Accent2 2 3 3 2 3" xfId="26887"/>
    <cellStyle name="40% - Accent2 2 3 3 3" xfId="26888"/>
    <cellStyle name="40% - Accent2 2 3 3 3 2" xfId="26889"/>
    <cellStyle name="40% - Accent2 2 3 3 3 2 2" xfId="26890"/>
    <cellStyle name="40% - Accent2 2 3 3 3 3" xfId="26891"/>
    <cellStyle name="40% - Accent2 2 3 3 4" xfId="26892"/>
    <cellStyle name="40% - Accent2 2 3 3 4 2" xfId="26893"/>
    <cellStyle name="40% - Accent2 2 3 3 5" xfId="26894"/>
    <cellStyle name="40% - Accent2 2 3 4" xfId="26895"/>
    <cellStyle name="40% - Accent2 2 3 4 2" xfId="26896"/>
    <cellStyle name="40% - Accent2 2 3 4 2 2" xfId="26897"/>
    <cellStyle name="40% - Accent2 2 3 4 3" xfId="26898"/>
    <cellStyle name="40% - Accent2 2 3 5" xfId="26899"/>
    <cellStyle name="40% - Accent2 2 3 5 2" xfId="26900"/>
    <cellStyle name="40% - Accent2 2 3 5 2 2" xfId="26901"/>
    <cellStyle name="40% - Accent2 2 3 5 3" xfId="26902"/>
    <cellStyle name="40% - Accent2 2 3 6" xfId="26903"/>
    <cellStyle name="40% - Accent2 2 3 6 2" xfId="26904"/>
    <cellStyle name="40% - Accent2 2 3 6 2 2" xfId="26905"/>
    <cellStyle name="40% - Accent2 2 3 6 3" xfId="26906"/>
    <cellStyle name="40% - Accent2 2 3 7" xfId="26907"/>
    <cellStyle name="40% - Accent2 2 3 7 2" xfId="26908"/>
    <cellStyle name="40% - Accent2 2 3 8" xfId="26909"/>
    <cellStyle name="40% - Accent2 2 3 9" xfId="26858"/>
    <cellStyle name="40% - Accent2 2 4" xfId="233"/>
    <cellStyle name="40% - Accent2 2 4 2" xfId="26911"/>
    <cellStyle name="40% - Accent2 2 4 2 2" xfId="26912"/>
    <cellStyle name="40% - Accent2 2 4 2 2 2" xfId="26913"/>
    <cellStyle name="40% - Accent2 2 4 2 2 2 2" xfId="26914"/>
    <cellStyle name="40% - Accent2 2 4 2 2 3" xfId="26915"/>
    <cellStyle name="40% - Accent2 2 4 2 3" xfId="26916"/>
    <cellStyle name="40% - Accent2 2 4 2 3 2" xfId="26917"/>
    <cellStyle name="40% - Accent2 2 4 2 3 2 2" xfId="26918"/>
    <cellStyle name="40% - Accent2 2 4 2 3 3" xfId="26919"/>
    <cellStyle name="40% - Accent2 2 4 2 4" xfId="26920"/>
    <cellStyle name="40% - Accent2 2 4 2 4 2" xfId="26921"/>
    <cellStyle name="40% - Accent2 2 4 2 5" xfId="26922"/>
    <cellStyle name="40% - Accent2 2 4 3" xfId="26923"/>
    <cellStyle name="40% - Accent2 2 4 3 2" xfId="26924"/>
    <cellStyle name="40% - Accent2 2 4 3 2 2" xfId="26925"/>
    <cellStyle name="40% - Accent2 2 4 3 3" xfId="26926"/>
    <cellStyle name="40% - Accent2 2 4 4" xfId="26927"/>
    <cellStyle name="40% - Accent2 2 4 4 2" xfId="26928"/>
    <cellStyle name="40% - Accent2 2 4 4 2 2" xfId="26929"/>
    <cellStyle name="40% - Accent2 2 4 4 3" xfId="26930"/>
    <cellStyle name="40% - Accent2 2 4 5" xfId="26931"/>
    <cellStyle name="40% - Accent2 2 4 5 2" xfId="26932"/>
    <cellStyle name="40% - Accent2 2 4 6" xfId="26933"/>
    <cellStyle name="40% - Accent2 2 4 7" xfId="26910"/>
    <cellStyle name="40% - Accent2 2 5" xfId="26934"/>
    <cellStyle name="40% - Accent2 2 5 2" xfId="26935"/>
    <cellStyle name="40% - Accent2 2 5 2 2" xfId="26936"/>
    <cellStyle name="40% - Accent2 2 5 2 2 2" xfId="26937"/>
    <cellStyle name="40% - Accent2 2 5 2 3" xfId="26938"/>
    <cellStyle name="40% - Accent2 2 5 3" xfId="26939"/>
    <cellStyle name="40% - Accent2 2 5 3 2" xfId="26940"/>
    <cellStyle name="40% - Accent2 2 5 3 2 2" xfId="26941"/>
    <cellStyle name="40% - Accent2 2 5 3 3" xfId="26942"/>
    <cellStyle name="40% - Accent2 2 5 4" xfId="26943"/>
    <cellStyle name="40% - Accent2 2 5 4 2" xfId="26944"/>
    <cellStyle name="40% - Accent2 2 5 5" xfId="26945"/>
    <cellStyle name="40% - Accent2 2 6" xfId="26946"/>
    <cellStyle name="40% - Accent2 2 6 2" xfId="26947"/>
    <cellStyle name="40% - Accent2 2 6 2 2" xfId="26948"/>
    <cellStyle name="40% - Accent2 2 6 3" xfId="26949"/>
    <cellStyle name="40% - Accent2 2 7" xfId="26950"/>
    <cellStyle name="40% - Accent2 2 7 2" xfId="26951"/>
    <cellStyle name="40% - Accent2 2 7 2 2" xfId="26952"/>
    <cellStyle name="40% - Accent2 2 7 3" xfId="26953"/>
    <cellStyle name="40% - Accent2 2 8" xfId="26954"/>
    <cellStyle name="40% - Accent2 2 8 2" xfId="26955"/>
    <cellStyle name="40% - Accent2 2 8 2 2" xfId="26956"/>
    <cellStyle name="40% - Accent2 2 8 3" xfId="26957"/>
    <cellStyle name="40% - Accent2 2 9" xfId="26958"/>
    <cellStyle name="40% - Accent2 2 9 2" xfId="26959"/>
    <cellStyle name="40% - Accent2 20" xfId="26960"/>
    <cellStyle name="40% - Accent2 20 2" xfId="26961"/>
    <cellStyle name="40% - Accent2 20 2 2" xfId="26962"/>
    <cellStyle name="40% - Accent2 20 2 2 2" xfId="26963"/>
    <cellStyle name="40% - Accent2 20 2 2 2 2" xfId="26964"/>
    <cellStyle name="40% - Accent2 20 2 2 2 2 2" xfId="26965"/>
    <cellStyle name="40% - Accent2 20 2 2 2 3" xfId="26966"/>
    <cellStyle name="40% - Accent2 20 2 2 3" xfId="26967"/>
    <cellStyle name="40% - Accent2 20 2 2 3 2" xfId="26968"/>
    <cellStyle name="40% - Accent2 20 2 2 3 2 2" xfId="26969"/>
    <cellStyle name="40% - Accent2 20 2 2 3 3" xfId="26970"/>
    <cellStyle name="40% - Accent2 20 2 2 4" xfId="26971"/>
    <cellStyle name="40% - Accent2 20 2 2 4 2" xfId="26972"/>
    <cellStyle name="40% - Accent2 20 2 2 5" xfId="26973"/>
    <cellStyle name="40% - Accent2 20 2 3" xfId="26974"/>
    <cellStyle name="40% - Accent2 20 2 3 2" xfId="26975"/>
    <cellStyle name="40% - Accent2 20 2 3 2 2" xfId="26976"/>
    <cellStyle name="40% - Accent2 20 2 3 3" xfId="26977"/>
    <cellStyle name="40% - Accent2 20 2 4" xfId="26978"/>
    <cellStyle name="40% - Accent2 20 2 4 2" xfId="26979"/>
    <cellStyle name="40% - Accent2 20 2 4 2 2" xfId="26980"/>
    <cellStyle name="40% - Accent2 20 2 4 3" xfId="26981"/>
    <cellStyle name="40% - Accent2 20 2 5" xfId="26982"/>
    <cellStyle name="40% - Accent2 20 2 5 2" xfId="26983"/>
    <cellStyle name="40% - Accent2 20 2 6" xfId="26984"/>
    <cellStyle name="40% - Accent2 20 3" xfId="26985"/>
    <cellStyle name="40% - Accent2 20 3 2" xfId="26986"/>
    <cellStyle name="40% - Accent2 20 3 2 2" xfId="26987"/>
    <cellStyle name="40% - Accent2 20 3 2 2 2" xfId="26988"/>
    <cellStyle name="40% - Accent2 20 3 2 3" xfId="26989"/>
    <cellStyle name="40% - Accent2 20 3 3" xfId="26990"/>
    <cellStyle name="40% - Accent2 20 3 3 2" xfId="26991"/>
    <cellStyle name="40% - Accent2 20 3 3 2 2" xfId="26992"/>
    <cellStyle name="40% - Accent2 20 3 3 3" xfId="26993"/>
    <cellStyle name="40% - Accent2 20 3 4" xfId="26994"/>
    <cellStyle name="40% - Accent2 20 3 4 2" xfId="26995"/>
    <cellStyle name="40% - Accent2 20 3 5" xfId="26996"/>
    <cellStyle name="40% - Accent2 20 4" xfId="26997"/>
    <cellStyle name="40% - Accent2 20 4 2" xfId="26998"/>
    <cellStyle name="40% - Accent2 20 4 2 2" xfId="26999"/>
    <cellStyle name="40% - Accent2 20 4 3" xfId="27000"/>
    <cellStyle name="40% - Accent2 20 5" xfId="27001"/>
    <cellStyle name="40% - Accent2 20 5 2" xfId="27002"/>
    <cellStyle name="40% - Accent2 20 5 2 2" xfId="27003"/>
    <cellStyle name="40% - Accent2 20 5 3" xfId="27004"/>
    <cellStyle name="40% - Accent2 20 6" xfId="27005"/>
    <cellStyle name="40% - Accent2 20 6 2" xfId="27006"/>
    <cellStyle name="40% - Accent2 20 7" xfId="27007"/>
    <cellStyle name="40% - Accent2 21" xfId="27008"/>
    <cellStyle name="40% - Accent2 21 2" xfId="27009"/>
    <cellStyle name="40% - Accent2 21 2 2" xfId="27010"/>
    <cellStyle name="40% - Accent2 21 2 2 2" xfId="27011"/>
    <cellStyle name="40% - Accent2 21 2 2 2 2" xfId="27012"/>
    <cellStyle name="40% - Accent2 21 2 2 2 2 2" xfId="27013"/>
    <cellStyle name="40% - Accent2 21 2 2 2 3" xfId="27014"/>
    <cellStyle name="40% - Accent2 21 2 2 3" xfId="27015"/>
    <cellStyle name="40% - Accent2 21 2 2 3 2" xfId="27016"/>
    <cellStyle name="40% - Accent2 21 2 2 3 2 2" xfId="27017"/>
    <cellStyle name="40% - Accent2 21 2 2 3 3" xfId="27018"/>
    <cellStyle name="40% - Accent2 21 2 2 4" xfId="27019"/>
    <cellStyle name="40% - Accent2 21 2 2 4 2" xfId="27020"/>
    <cellStyle name="40% - Accent2 21 2 2 5" xfId="27021"/>
    <cellStyle name="40% - Accent2 21 2 3" xfId="27022"/>
    <cellStyle name="40% - Accent2 21 2 3 2" xfId="27023"/>
    <cellStyle name="40% - Accent2 21 2 3 2 2" xfId="27024"/>
    <cellStyle name="40% - Accent2 21 2 3 3" xfId="27025"/>
    <cellStyle name="40% - Accent2 21 2 4" xfId="27026"/>
    <cellStyle name="40% - Accent2 21 2 4 2" xfId="27027"/>
    <cellStyle name="40% - Accent2 21 2 4 2 2" xfId="27028"/>
    <cellStyle name="40% - Accent2 21 2 4 3" xfId="27029"/>
    <cellStyle name="40% - Accent2 21 2 5" xfId="27030"/>
    <cellStyle name="40% - Accent2 21 2 5 2" xfId="27031"/>
    <cellStyle name="40% - Accent2 21 2 6" xfId="27032"/>
    <cellStyle name="40% - Accent2 21 3" xfId="27033"/>
    <cellStyle name="40% - Accent2 21 3 2" xfId="27034"/>
    <cellStyle name="40% - Accent2 21 3 2 2" xfId="27035"/>
    <cellStyle name="40% - Accent2 21 3 2 2 2" xfId="27036"/>
    <cellStyle name="40% - Accent2 21 3 2 3" xfId="27037"/>
    <cellStyle name="40% - Accent2 21 3 3" xfId="27038"/>
    <cellStyle name="40% - Accent2 21 3 3 2" xfId="27039"/>
    <cellStyle name="40% - Accent2 21 3 3 2 2" xfId="27040"/>
    <cellStyle name="40% - Accent2 21 3 3 3" xfId="27041"/>
    <cellStyle name="40% - Accent2 21 3 4" xfId="27042"/>
    <cellStyle name="40% - Accent2 21 3 4 2" xfId="27043"/>
    <cellStyle name="40% - Accent2 21 3 5" xfId="27044"/>
    <cellStyle name="40% - Accent2 21 4" xfId="27045"/>
    <cellStyle name="40% - Accent2 21 4 2" xfId="27046"/>
    <cellStyle name="40% - Accent2 21 4 2 2" xfId="27047"/>
    <cellStyle name="40% - Accent2 21 4 3" xfId="27048"/>
    <cellStyle name="40% - Accent2 21 5" xfId="27049"/>
    <cellStyle name="40% - Accent2 21 5 2" xfId="27050"/>
    <cellStyle name="40% - Accent2 21 5 2 2" xfId="27051"/>
    <cellStyle name="40% - Accent2 21 5 3" xfId="27052"/>
    <cellStyle name="40% - Accent2 21 6" xfId="27053"/>
    <cellStyle name="40% - Accent2 21 6 2" xfId="27054"/>
    <cellStyle name="40% - Accent2 21 7" xfId="27055"/>
    <cellStyle name="40% - Accent2 22" xfId="27056"/>
    <cellStyle name="40% - Accent2 22 2" xfId="27057"/>
    <cellStyle name="40% - Accent2 22 2 2" xfId="27058"/>
    <cellStyle name="40% - Accent2 22 2 2 2" xfId="27059"/>
    <cellStyle name="40% - Accent2 22 2 2 2 2" xfId="27060"/>
    <cellStyle name="40% - Accent2 22 2 2 2 2 2" xfId="27061"/>
    <cellStyle name="40% - Accent2 22 2 2 2 3" xfId="27062"/>
    <cellStyle name="40% - Accent2 22 2 2 3" xfId="27063"/>
    <cellStyle name="40% - Accent2 22 2 2 3 2" xfId="27064"/>
    <cellStyle name="40% - Accent2 22 2 2 3 2 2" xfId="27065"/>
    <cellStyle name="40% - Accent2 22 2 2 3 3" xfId="27066"/>
    <cellStyle name="40% - Accent2 22 2 2 4" xfId="27067"/>
    <cellStyle name="40% - Accent2 22 2 2 4 2" xfId="27068"/>
    <cellStyle name="40% - Accent2 22 2 2 5" xfId="27069"/>
    <cellStyle name="40% - Accent2 22 2 3" xfId="27070"/>
    <cellStyle name="40% - Accent2 22 2 3 2" xfId="27071"/>
    <cellStyle name="40% - Accent2 22 2 3 2 2" xfId="27072"/>
    <cellStyle name="40% - Accent2 22 2 3 3" xfId="27073"/>
    <cellStyle name="40% - Accent2 22 2 4" xfId="27074"/>
    <cellStyle name="40% - Accent2 22 2 4 2" xfId="27075"/>
    <cellStyle name="40% - Accent2 22 2 4 2 2" xfId="27076"/>
    <cellStyle name="40% - Accent2 22 2 4 3" xfId="27077"/>
    <cellStyle name="40% - Accent2 22 2 5" xfId="27078"/>
    <cellStyle name="40% - Accent2 22 2 5 2" xfId="27079"/>
    <cellStyle name="40% - Accent2 22 2 6" xfId="27080"/>
    <cellStyle name="40% - Accent2 22 3" xfId="27081"/>
    <cellStyle name="40% - Accent2 22 3 2" xfId="27082"/>
    <cellStyle name="40% - Accent2 22 3 2 2" xfId="27083"/>
    <cellStyle name="40% - Accent2 22 3 2 2 2" xfId="27084"/>
    <cellStyle name="40% - Accent2 22 3 2 3" xfId="27085"/>
    <cellStyle name="40% - Accent2 22 3 3" xfId="27086"/>
    <cellStyle name="40% - Accent2 22 3 3 2" xfId="27087"/>
    <cellStyle name="40% - Accent2 22 3 3 2 2" xfId="27088"/>
    <cellStyle name="40% - Accent2 22 3 3 3" xfId="27089"/>
    <cellStyle name="40% - Accent2 22 3 4" xfId="27090"/>
    <cellStyle name="40% - Accent2 22 3 4 2" xfId="27091"/>
    <cellStyle name="40% - Accent2 22 3 5" xfId="27092"/>
    <cellStyle name="40% - Accent2 22 4" xfId="27093"/>
    <cellStyle name="40% - Accent2 22 4 2" xfId="27094"/>
    <cellStyle name="40% - Accent2 22 4 2 2" xfId="27095"/>
    <cellStyle name="40% - Accent2 22 4 3" xfId="27096"/>
    <cellStyle name="40% - Accent2 22 5" xfId="27097"/>
    <cellStyle name="40% - Accent2 22 5 2" xfId="27098"/>
    <cellStyle name="40% - Accent2 22 5 2 2" xfId="27099"/>
    <cellStyle name="40% - Accent2 22 5 3" xfId="27100"/>
    <cellStyle name="40% - Accent2 22 6" xfId="27101"/>
    <cellStyle name="40% - Accent2 22 6 2" xfId="27102"/>
    <cellStyle name="40% - Accent2 22 7" xfId="27103"/>
    <cellStyle name="40% - Accent2 23" xfId="27104"/>
    <cellStyle name="40% - Accent2 23 2" xfId="27105"/>
    <cellStyle name="40% - Accent2 23 2 2" xfId="27106"/>
    <cellStyle name="40% - Accent2 23 2 2 2" xfId="27107"/>
    <cellStyle name="40% - Accent2 23 2 2 2 2" xfId="27108"/>
    <cellStyle name="40% - Accent2 23 2 2 3" xfId="27109"/>
    <cellStyle name="40% - Accent2 23 2 3" xfId="27110"/>
    <cellStyle name="40% - Accent2 23 2 3 2" xfId="27111"/>
    <cellStyle name="40% - Accent2 23 2 3 2 2" xfId="27112"/>
    <cellStyle name="40% - Accent2 23 2 3 3" xfId="27113"/>
    <cellStyle name="40% - Accent2 23 2 4" xfId="27114"/>
    <cellStyle name="40% - Accent2 23 2 4 2" xfId="27115"/>
    <cellStyle name="40% - Accent2 23 2 5" xfId="27116"/>
    <cellStyle name="40% - Accent2 23 3" xfId="27117"/>
    <cellStyle name="40% - Accent2 23 3 2" xfId="27118"/>
    <cellStyle name="40% - Accent2 23 3 2 2" xfId="27119"/>
    <cellStyle name="40% - Accent2 23 3 3" xfId="27120"/>
    <cellStyle name="40% - Accent2 23 4" xfId="27121"/>
    <cellStyle name="40% - Accent2 23 4 2" xfId="27122"/>
    <cellStyle name="40% - Accent2 23 4 2 2" xfId="27123"/>
    <cellStyle name="40% - Accent2 23 4 3" xfId="27124"/>
    <cellStyle name="40% - Accent2 23 5" xfId="27125"/>
    <cellStyle name="40% - Accent2 23 5 2" xfId="27126"/>
    <cellStyle name="40% - Accent2 23 6" xfId="27127"/>
    <cellStyle name="40% - Accent2 24" xfId="27128"/>
    <cellStyle name="40% - Accent2 24 2" xfId="27129"/>
    <cellStyle name="40% - Accent2 24 2 2" xfId="27130"/>
    <cellStyle name="40% - Accent2 24 2 2 2" xfId="27131"/>
    <cellStyle name="40% - Accent2 24 2 3" xfId="27132"/>
    <cellStyle name="40% - Accent2 24 3" xfId="27133"/>
    <cellStyle name="40% - Accent2 24 3 2" xfId="27134"/>
    <cellStyle name="40% - Accent2 24 3 2 2" xfId="27135"/>
    <cellStyle name="40% - Accent2 24 3 3" xfId="27136"/>
    <cellStyle name="40% - Accent2 24 4" xfId="27137"/>
    <cellStyle name="40% - Accent2 24 4 2" xfId="27138"/>
    <cellStyle name="40% - Accent2 24 5" xfId="27139"/>
    <cellStyle name="40% - Accent2 25" xfId="27140"/>
    <cellStyle name="40% - Accent2 25 2" xfId="27141"/>
    <cellStyle name="40% - Accent2 25 2 2" xfId="27142"/>
    <cellStyle name="40% - Accent2 25 2 3" xfId="27143"/>
    <cellStyle name="40% - Accent2 25 3" xfId="27144"/>
    <cellStyle name="40% - Accent2 25 3 2" xfId="27145"/>
    <cellStyle name="40% - Accent2 25 4" xfId="27146"/>
    <cellStyle name="40% - Accent2 25 5" xfId="27147"/>
    <cellStyle name="40% - Accent2 26" xfId="27148"/>
    <cellStyle name="40% - Accent2 26 2" xfId="27149"/>
    <cellStyle name="40% - Accent2 26 2 2" xfId="27150"/>
    <cellStyle name="40% - Accent2 26 2 3" xfId="27151"/>
    <cellStyle name="40% - Accent2 26 3" xfId="27152"/>
    <cellStyle name="40% - Accent2 26 3 2" xfId="27153"/>
    <cellStyle name="40% - Accent2 26 4" xfId="27154"/>
    <cellStyle name="40% - Accent2 26 5" xfId="27155"/>
    <cellStyle name="40% - Accent2 27" xfId="27156"/>
    <cellStyle name="40% - Accent2 27 2" xfId="27157"/>
    <cellStyle name="40% - Accent2 27 2 2" xfId="27158"/>
    <cellStyle name="40% - Accent2 27 2 3" xfId="27159"/>
    <cellStyle name="40% - Accent2 27 3" xfId="27160"/>
    <cellStyle name="40% - Accent2 27 3 2" xfId="27161"/>
    <cellStyle name="40% - Accent2 27 4" xfId="27162"/>
    <cellStyle name="40% - Accent2 27 5" xfId="27163"/>
    <cellStyle name="40% - Accent2 28" xfId="27164"/>
    <cellStyle name="40% - Accent2 28 2" xfId="27165"/>
    <cellStyle name="40% - Accent2 28 2 2" xfId="27166"/>
    <cellStyle name="40% - Accent2 28 3" xfId="27167"/>
    <cellStyle name="40% - Accent2 28 3 2" xfId="27168"/>
    <cellStyle name="40% - Accent2 28 4" xfId="27169"/>
    <cellStyle name="40% - Accent2 28 5" xfId="27170"/>
    <cellStyle name="40% - Accent2 29" xfId="27171"/>
    <cellStyle name="40% - Accent2 29 2" xfId="27172"/>
    <cellStyle name="40% - Accent2 29 2 2" xfId="27173"/>
    <cellStyle name="40% - Accent2 29 3" xfId="27174"/>
    <cellStyle name="40% - Accent2 29 3 2" xfId="27175"/>
    <cellStyle name="40% - Accent2 29 4" xfId="27176"/>
    <cellStyle name="40% - Accent2 29 5" xfId="27177"/>
    <cellStyle name="40% - Accent2 3" xfId="74"/>
    <cellStyle name="40% - Accent2 3 10" xfId="27179"/>
    <cellStyle name="40% - Accent2 3 10 2" xfId="27180"/>
    <cellStyle name="40% - Accent2 3 11" xfId="27181"/>
    <cellStyle name="40% - Accent2 3 12" xfId="27178"/>
    <cellStyle name="40% - Accent2 3 2" xfId="120"/>
    <cellStyle name="40% - Accent2 3 2 10" xfId="27182"/>
    <cellStyle name="40% - Accent2 3 2 2" xfId="208"/>
    <cellStyle name="40% - Accent2 3 2 2 2" xfId="384"/>
    <cellStyle name="40% - Accent2 3 2 2 2 2" xfId="27185"/>
    <cellStyle name="40% - Accent2 3 2 2 2 2 2" xfId="27186"/>
    <cellStyle name="40% - Accent2 3 2 2 2 2 2 2" xfId="27187"/>
    <cellStyle name="40% - Accent2 3 2 2 2 2 2 2 2" xfId="27188"/>
    <cellStyle name="40% - Accent2 3 2 2 2 2 2 3" xfId="27189"/>
    <cellStyle name="40% - Accent2 3 2 2 2 2 3" xfId="27190"/>
    <cellStyle name="40% - Accent2 3 2 2 2 2 3 2" xfId="27191"/>
    <cellStyle name="40% - Accent2 3 2 2 2 2 3 2 2" xfId="27192"/>
    <cellStyle name="40% - Accent2 3 2 2 2 2 3 3" xfId="27193"/>
    <cellStyle name="40% - Accent2 3 2 2 2 2 4" xfId="27194"/>
    <cellStyle name="40% - Accent2 3 2 2 2 2 4 2" xfId="27195"/>
    <cellStyle name="40% - Accent2 3 2 2 2 2 5" xfId="27196"/>
    <cellStyle name="40% - Accent2 3 2 2 2 3" xfId="27197"/>
    <cellStyle name="40% - Accent2 3 2 2 2 3 2" xfId="27198"/>
    <cellStyle name="40% - Accent2 3 2 2 2 3 2 2" xfId="27199"/>
    <cellStyle name="40% - Accent2 3 2 2 2 3 3" xfId="27200"/>
    <cellStyle name="40% - Accent2 3 2 2 2 4" xfId="27201"/>
    <cellStyle name="40% - Accent2 3 2 2 2 4 2" xfId="27202"/>
    <cellStyle name="40% - Accent2 3 2 2 2 4 2 2" xfId="27203"/>
    <cellStyle name="40% - Accent2 3 2 2 2 4 3" xfId="27204"/>
    <cellStyle name="40% - Accent2 3 2 2 2 5" xfId="27205"/>
    <cellStyle name="40% - Accent2 3 2 2 2 5 2" xfId="27206"/>
    <cellStyle name="40% - Accent2 3 2 2 2 6" xfId="27207"/>
    <cellStyle name="40% - Accent2 3 2 2 2 7" xfId="27184"/>
    <cellStyle name="40% - Accent2 3 2 2 3" xfId="27208"/>
    <cellStyle name="40% - Accent2 3 2 2 3 2" xfId="27209"/>
    <cellStyle name="40% - Accent2 3 2 2 3 2 2" xfId="27210"/>
    <cellStyle name="40% - Accent2 3 2 2 3 2 2 2" xfId="27211"/>
    <cellStyle name="40% - Accent2 3 2 2 3 2 3" xfId="27212"/>
    <cellStyle name="40% - Accent2 3 2 2 3 3" xfId="27213"/>
    <cellStyle name="40% - Accent2 3 2 2 3 3 2" xfId="27214"/>
    <cellStyle name="40% - Accent2 3 2 2 3 3 2 2" xfId="27215"/>
    <cellStyle name="40% - Accent2 3 2 2 3 3 3" xfId="27216"/>
    <cellStyle name="40% - Accent2 3 2 2 3 4" xfId="27217"/>
    <cellStyle name="40% - Accent2 3 2 2 3 4 2" xfId="27218"/>
    <cellStyle name="40% - Accent2 3 2 2 3 5" xfId="27219"/>
    <cellStyle name="40% - Accent2 3 2 2 4" xfId="27220"/>
    <cellStyle name="40% - Accent2 3 2 2 4 2" xfId="27221"/>
    <cellStyle name="40% - Accent2 3 2 2 4 2 2" xfId="27222"/>
    <cellStyle name="40% - Accent2 3 2 2 4 3" xfId="27223"/>
    <cellStyle name="40% - Accent2 3 2 2 5" xfId="27224"/>
    <cellStyle name="40% - Accent2 3 2 2 5 2" xfId="27225"/>
    <cellStyle name="40% - Accent2 3 2 2 5 2 2" xfId="27226"/>
    <cellStyle name="40% - Accent2 3 2 2 5 3" xfId="27227"/>
    <cellStyle name="40% - Accent2 3 2 2 6" xfId="27228"/>
    <cellStyle name="40% - Accent2 3 2 2 6 2" xfId="27229"/>
    <cellStyle name="40% - Accent2 3 2 2 6 2 2" xfId="27230"/>
    <cellStyle name="40% - Accent2 3 2 2 6 3" xfId="27231"/>
    <cellStyle name="40% - Accent2 3 2 2 7" xfId="27232"/>
    <cellStyle name="40% - Accent2 3 2 2 7 2" xfId="27233"/>
    <cellStyle name="40% - Accent2 3 2 2 8" xfId="27234"/>
    <cellStyle name="40% - Accent2 3 2 2 9" xfId="27183"/>
    <cellStyle name="40% - Accent2 3 2 3" xfId="296"/>
    <cellStyle name="40% - Accent2 3 2 3 2" xfId="27236"/>
    <cellStyle name="40% - Accent2 3 2 3 2 2" xfId="27237"/>
    <cellStyle name="40% - Accent2 3 2 3 2 2 2" xfId="27238"/>
    <cellStyle name="40% - Accent2 3 2 3 2 2 2 2" xfId="27239"/>
    <cellStyle name="40% - Accent2 3 2 3 2 2 3" xfId="27240"/>
    <cellStyle name="40% - Accent2 3 2 3 2 3" xfId="27241"/>
    <cellStyle name="40% - Accent2 3 2 3 2 3 2" xfId="27242"/>
    <cellStyle name="40% - Accent2 3 2 3 2 3 2 2" xfId="27243"/>
    <cellStyle name="40% - Accent2 3 2 3 2 3 3" xfId="27244"/>
    <cellStyle name="40% - Accent2 3 2 3 2 4" xfId="27245"/>
    <cellStyle name="40% - Accent2 3 2 3 2 4 2" xfId="27246"/>
    <cellStyle name="40% - Accent2 3 2 3 2 5" xfId="27247"/>
    <cellStyle name="40% - Accent2 3 2 3 3" xfId="27248"/>
    <cellStyle name="40% - Accent2 3 2 3 3 2" xfId="27249"/>
    <cellStyle name="40% - Accent2 3 2 3 3 2 2" xfId="27250"/>
    <cellStyle name="40% - Accent2 3 2 3 3 3" xfId="27251"/>
    <cellStyle name="40% - Accent2 3 2 3 4" xfId="27252"/>
    <cellStyle name="40% - Accent2 3 2 3 4 2" xfId="27253"/>
    <cellStyle name="40% - Accent2 3 2 3 4 2 2" xfId="27254"/>
    <cellStyle name="40% - Accent2 3 2 3 4 3" xfId="27255"/>
    <cellStyle name="40% - Accent2 3 2 3 5" xfId="27256"/>
    <cellStyle name="40% - Accent2 3 2 3 5 2" xfId="27257"/>
    <cellStyle name="40% - Accent2 3 2 3 6" xfId="27258"/>
    <cellStyle name="40% - Accent2 3 2 3 7" xfId="27235"/>
    <cellStyle name="40% - Accent2 3 2 4" xfId="27259"/>
    <cellStyle name="40% - Accent2 3 2 4 2" xfId="27260"/>
    <cellStyle name="40% - Accent2 3 2 4 2 2" xfId="27261"/>
    <cellStyle name="40% - Accent2 3 2 4 2 2 2" xfId="27262"/>
    <cellStyle name="40% - Accent2 3 2 4 2 3" xfId="27263"/>
    <cellStyle name="40% - Accent2 3 2 4 3" xfId="27264"/>
    <cellStyle name="40% - Accent2 3 2 4 3 2" xfId="27265"/>
    <cellStyle name="40% - Accent2 3 2 4 3 2 2" xfId="27266"/>
    <cellStyle name="40% - Accent2 3 2 4 3 3" xfId="27267"/>
    <cellStyle name="40% - Accent2 3 2 4 4" xfId="27268"/>
    <cellStyle name="40% - Accent2 3 2 4 4 2" xfId="27269"/>
    <cellStyle name="40% - Accent2 3 2 4 5" xfId="27270"/>
    <cellStyle name="40% - Accent2 3 2 5" xfId="27271"/>
    <cellStyle name="40% - Accent2 3 2 5 2" xfId="27272"/>
    <cellStyle name="40% - Accent2 3 2 5 2 2" xfId="27273"/>
    <cellStyle name="40% - Accent2 3 2 5 3" xfId="27274"/>
    <cellStyle name="40% - Accent2 3 2 6" xfId="27275"/>
    <cellStyle name="40% - Accent2 3 2 6 2" xfId="27276"/>
    <cellStyle name="40% - Accent2 3 2 6 2 2" xfId="27277"/>
    <cellStyle name="40% - Accent2 3 2 6 3" xfId="27278"/>
    <cellStyle name="40% - Accent2 3 2 7" xfId="27279"/>
    <cellStyle name="40% - Accent2 3 2 7 2" xfId="27280"/>
    <cellStyle name="40% - Accent2 3 2 7 2 2" xfId="27281"/>
    <cellStyle name="40% - Accent2 3 2 7 3" xfId="27282"/>
    <cellStyle name="40% - Accent2 3 2 8" xfId="27283"/>
    <cellStyle name="40% - Accent2 3 2 8 2" xfId="27284"/>
    <cellStyle name="40% - Accent2 3 2 9" xfId="27285"/>
    <cellStyle name="40% - Accent2 3 3" xfId="164"/>
    <cellStyle name="40% - Accent2 3 3 2" xfId="340"/>
    <cellStyle name="40% - Accent2 3 3 2 2" xfId="27288"/>
    <cellStyle name="40% - Accent2 3 3 2 2 2" xfId="27289"/>
    <cellStyle name="40% - Accent2 3 3 2 2 2 2" xfId="27290"/>
    <cellStyle name="40% - Accent2 3 3 2 2 2 2 2" xfId="27291"/>
    <cellStyle name="40% - Accent2 3 3 2 2 2 3" xfId="27292"/>
    <cellStyle name="40% - Accent2 3 3 2 2 3" xfId="27293"/>
    <cellStyle name="40% - Accent2 3 3 2 2 3 2" xfId="27294"/>
    <cellStyle name="40% - Accent2 3 3 2 2 3 2 2" xfId="27295"/>
    <cellStyle name="40% - Accent2 3 3 2 2 3 3" xfId="27296"/>
    <cellStyle name="40% - Accent2 3 3 2 2 4" xfId="27297"/>
    <cellStyle name="40% - Accent2 3 3 2 2 4 2" xfId="27298"/>
    <cellStyle name="40% - Accent2 3 3 2 2 5" xfId="27299"/>
    <cellStyle name="40% - Accent2 3 3 2 3" xfId="27300"/>
    <cellStyle name="40% - Accent2 3 3 2 3 2" xfId="27301"/>
    <cellStyle name="40% - Accent2 3 3 2 3 2 2" xfId="27302"/>
    <cellStyle name="40% - Accent2 3 3 2 3 3" xfId="27303"/>
    <cellStyle name="40% - Accent2 3 3 2 4" xfId="27304"/>
    <cellStyle name="40% - Accent2 3 3 2 4 2" xfId="27305"/>
    <cellStyle name="40% - Accent2 3 3 2 4 2 2" xfId="27306"/>
    <cellStyle name="40% - Accent2 3 3 2 4 3" xfId="27307"/>
    <cellStyle name="40% - Accent2 3 3 2 5" xfId="27308"/>
    <cellStyle name="40% - Accent2 3 3 2 5 2" xfId="27309"/>
    <cellStyle name="40% - Accent2 3 3 2 6" xfId="27310"/>
    <cellStyle name="40% - Accent2 3 3 2 7" xfId="27287"/>
    <cellStyle name="40% - Accent2 3 3 3" xfId="27311"/>
    <cellStyle name="40% - Accent2 3 3 3 2" xfId="27312"/>
    <cellStyle name="40% - Accent2 3 3 3 2 2" xfId="27313"/>
    <cellStyle name="40% - Accent2 3 3 3 2 2 2" xfId="27314"/>
    <cellStyle name="40% - Accent2 3 3 3 2 3" xfId="27315"/>
    <cellStyle name="40% - Accent2 3 3 3 3" xfId="27316"/>
    <cellStyle name="40% - Accent2 3 3 3 3 2" xfId="27317"/>
    <cellStyle name="40% - Accent2 3 3 3 3 2 2" xfId="27318"/>
    <cellStyle name="40% - Accent2 3 3 3 3 3" xfId="27319"/>
    <cellStyle name="40% - Accent2 3 3 3 4" xfId="27320"/>
    <cellStyle name="40% - Accent2 3 3 3 4 2" xfId="27321"/>
    <cellStyle name="40% - Accent2 3 3 3 5" xfId="27322"/>
    <cellStyle name="40% - Accent2 3 3 4" xfId="27323"/>
    <cellStyle name="40% - Accent2 3 3 4 2" xfId="27324"/>
    <cellStyle name="40% - Accent2 3 3 4 2 2" xfId="27325"/>
    <cellStyle name="40% - Accent2 3 3 4 3" xfId="27326"/>
    <cellStyle name="40% - Accent2 3 3 5" xfId="27327"/>
    <cellStyle name="40% - Accent2 3 3 5 2" xfId="27328"/>
    <cellStyle name="40% - Accent2 3 3 5 2 2" xfId="27329"/>
    <cellStyle name="40% - Accent2 3 3 5 3" xfId="27330"/>
    <cellStyle name="40% - Accent2 3 3 6" xfId="27331"/>
    <cellStyle name="40% - Accent2 3 3 6 2" xfId="27332"/>
    <cellStyle name="40% - Accent2 3 3 6 2 2" xfId="27333"/>
    <cellStyle name="40% - Accent2 3 3 6 3" xfId="27334"/>
    <cellStyle name="40% - Accent2 3 3 7" xfId="27335"/>
    <cellStyle name="40% - Accent2 3 3 7 2" xfId="27336"/>
    <cellStyle name="40% - Accent2 3 3 8" xfId="27337"/>
    <cellStyle name="40% - Accent2 3 3 9" xfId="27286"/>
    <cellStyle name="40% - Accent2 3 4" xfId="252"/>
    <cellStyle name="40% - Accent2 3 4 2" xfId="27339"/>
    <cellStyle name="40% - Accent2 3 4 2 2" xfId="27340"/>
    <cellStyle name="40% - Accent2 3 4 2 2 2" xfId="27341"/>
    <cellStyle name="40% - Accent2 3 4 2 2 2 2" xfId="27342"/>
    <cellStyle name="40% - Accent2 3 4 2 2 3" xfId="27343"/>
    <cellStyle name="40% - Accent2 3 4 2 3" xfId="27344"/>
    <cellStyle name="40% - Accent2 3 4 2 3 2" xfId="27345"/>
    <cellStyle name="40% - Accent2 3 4 2 3 2 2" xfId="27346"/>
    <cellStyle name="40% - Accent2 3 4 2 3 3" xfId="27347"/>
    <cellStyle name="40% - Accent2 3 4 2 4" xfId="27348"/>
    <cellStyle name="40% - Accent2 3 4 2 4 2" xfId="27349"/>
    <cellStyle name="40% - Accent2 3 4 2 5" xfId="27350"/>
    <cellStyle name="40% - Accent2 3 4 3" xfId="27351"/>
    <cellStyle name="40% - Accent2 3 4 3 2" xfId="27352"/>
    <cellStyle name="40% - Accent2 3 4 3 2 2" xfId="27353"/>
    <cellStyle name="40% - Accent2 3 4 3 3" xfId="27354"/>
    <cellStyle name="40% - Accent2 3 4 4" xfId="27355"/>
    <cellStyle name="40% - Accent2 3 4 4 2" xfId="27356"/>
    <cellStyle name="40% - Accent2 3 4 4 2 2" xfId="27357"/>
    <cellStyle name="40% - Accent2 3 4 4 3" xfId="27358"/>
    <cellStyle name="40% - Accent2 3 4 5" xfId="27359"/>
    <cellStyle name="40% - Accent2 3 4 5 2" xfId="27360"/>
    <cellStyle name="40% - Accent2 3 4 6" xfId="27361"/>
    <cellStyle name="40% - Accent2 3 4 7" xfId="27338"/>
    <cellStyle name="40% - Accent2 3 5" xfId="27362"/>
    <cellStyle name="40% - Accent2 3 5 2" xfId="27363"/>
    <cellStyle name="40% - Accent2 3 5 2 2" xfId="27364"/>
    <cellStyle name="40% - Accent2 3 5 2 2 2" xfId="27365"/>
    <cellStyle name="40% - Accent2 3 5 2 3" xfId="27366"/>
    <cellStyle name="40% - Accent2 3 5 3" xfId="27367"/>
    <cellStyle name="40% - Accent2 3 5 3 2" xfId="27368"/>
    <cellStyle name="40% - Accent2 3 5 3 2 2" xfId="27369"/>
    <cellStyle name="40% - Accent2 3 5 3 3" xfId="27370"/>
    <cellStyle name="40% - Accent2 3 5 4" xfId="27371"/>
    <cellStyle name="40% - Accent2 3 5 4 2" xfId="27372"/>
    <cellStyle name="40% - Accent2 3 5 5" xfId="27373"/>
    <cellStyle name="40% - Accent2 3 6" xfId="27374"/>
    <cellStyle name="40% - Accent2 3 6 2" xfId="27375"/>
    <cellStyle name="40% - Accent2 3 6 2 2" xfId="27376"/>
    <cellStyle name="40% - Accent2 3 6 3" xfId="27377"/>
    <cellStyle name="40% - Accent2 3 7" xfId="27378"/>
    <cellStyle name="40% - Accent2 3 7 2" xfId="27379"/>
    <cellStyle name="40% - Accent2 3 7 2 2" xfId="27380"/>
    <cellStyle name="40% - Accent2 3 7 3" xfId="27381"/>
    <cellStyle name="40% - Accent2 3 8" xfId="27382"/>
    <cellStyle name="40% - Accent2 3 8 2" xfId="27383"/>
    <cellStyle name="40% - Accent2 3 8 2 2" xfId="27384"/>
    <cellStyle name="40% - Accent2 3 8 3" xfId="27385"/>
    <cellStyle name="40% - Accent2 3 9" xfId="27386"/>
    <cellStyle name="40% - Accent2 3 9 2" xfId="27387"/>
    <cellStyle name="40% - Accent2 30" xfId="27388"/>
    <cellStyle name="40% - Accent2 30 2" xfId="27389"/>
    <cellStyle name="40% - Accent2 30 2 2" xfId="27390"/>
    <cellStyle name="40% - Accent2 30 3" xfId="27391"/>
    <cellStyle name="40% - Accent2 30 3 2" xfId="27392"/>
    <cellStyle name="40% - Accent2 30 4" xfId="27393"/>
    <cellStyle name="40% - Accent2 30 5" xfId="27394"/>
    <cellStyle name="40% - Accent2 31" xfId="27395"/>
    <cellStyle name="40% - Accent2 31 2" xfId="27396"/>
    <cellStyle name="40% - Accent2 31 2 2" xfId="27397"/>
    <cellStyle name="40% - Accent2 31 3" xfId="27398"/>
    <cellStyle name="40% - Accent2 31 3 2" xfId="27399"/>
    <cellStyle name="40% - Accent2 31 4" xfId="27400"/>
    <cellStyle name="40% - Accent2 31 5" xfId="27401"/>
    <cellStyle name="40% - Accent2 32" xfId="27402"/>
    <cellStyle name="40% - Accent2 32 2" xfId="27403"/>
    <cellStyle name="40% - Accent2 32 2 2" xfId="27404"/>
    <cellStyle name="40% - Accent2 32 3" xfId="27405"/>
    <cellStyle name="40% - Accent2 32 3 2" xfId="27406"/>
    <cellStyle name="40% - Accent2 32 4" xfId="27407"/>
    <cellStyle name="40% - Accent2 32 5" xfId="27408"/>
    <cellStyle name="40% - Accent2 33" xfId="27409"/>
    <cellStyle name="40% - Accent2 33 2" xfId="27410"/>
    <cellStyle name="40% - Accent2 33 2 2" xfId="27411"/>
    <cellStyle name="40% - Accent2 33 3" xfId="27412"/>
    <cellStyle name="40% - Accent2 33 3 2" xfId="27413"/>
    <cellStyle name="40% - Accent2 33 4" xfId="27414"/>
    <cellStyle name="40% - Accent2 33 5" xfId="27415"/>
    <cellStyle name="40% - Accent2 34" xfId="27416"/>
    <cellStyle name="40% - Accent2 34 2" xfId="27417"/>
    <cellStyle name="40% - Accent2 34 2 2" xfId="27418"/>
    <cellStyle name="40% - Accent2 34 3" xfId="27419"/>
    <cellStyle name="40% - Accent2 34 3 2" xfId="27420"/>
    <cellStyle name="40% - Accent2 34 4" xfId="27421"/>
    <cellStyle name="40% - Accent2 34 5" xfId="27422"/>
    <cellStyle name="40% - Accent2 35" xfId="27423"/>
    <cellStyle name="40% - Accent2 35 2" xfId="27424"/>
    <cellStyle name="40% - Accent2 35 2 2" xfId="27425"/>
    <cellStyle name="40% - Accent2 35 3" xfId="27426"/>
    <cellStyle name="40% - Accent2 35 3 2" xfId="27427"/>
    <cellStyle name="40% - Accent2 35 4" xfId="27428"/>
    <cellStyle name="40% - Accent2 35 5" xfId="27429"/>
    <cellStyle name="40% - Accent2 36" xfId="27430"/>
    <cellStyle name="40% - Accent2 36 2" xfId="27431"/>
    <cellStyle name="40% - Accent2 36 2 2" xfId="27432"/>
    <cellStyle name="40% - Accent2 36 3" xfId="27433"/>
    <cellStyle name="40% - Accent2 36 3 2" xfId="27434"/>
    <cellStyle name="40% - Accent2 36 4" xfId="27435"/>
    <cellStyle name="40% - Accent2 36 5" xfId="27436"/>
    <cellStyle name="40% - Accent2 37" xfId="27437"/>
    <cellStyle name="40% - Accent2 37 2" xfId="27438"/>
    <cellStyle name="40% - Accent2 37 2 2" xfId="27439"/>
    <cellStyle name="40% - Accent2 37 3" xfId="27440"/>
    <cellStyle name="40% - Accent2 37 3 2" xfId="27441"/>
    <cellStyle name="40% - Accent2 37 4" xfId="27442"/>
    <cellStyle name="40% - Accent2 37 5" xfId="27443"/>
    <cellStyle name="40% - Accent2 38" xfId="27444"/>
    <cellStyle name="40% - Accent2 38 2" xfId="27445"/>
    <cellStyle name="40% - Accent2 38 2 2" xfId="27446"/>
    <cellStyle name="40% - Accent2 38 3" xfId="27447"/>
    <cellStyle name="40% - Accent2 38 3 2" xfId="27448"/>
    <cellStyle name="40% - Accent2 38 4" xfId="27449"/>
    <cellStyle name="40% - Accent2 38 5" xfId="27450"/>
    <cellStyle name="40% - Accent2 39" xfId="27451"/>
    <cellStyle name="40% - Accent2 39 2" xfId="27452"/>
    <cellStyle name="40% - Accent2 39 2 2" xfId="27453"/>
    <cellStyle name="40% - Accent2 39 3" xfId="27454"/>
    <cellStyle name="40% - Accent2 39 3 2" xfId="27455"/>
    <cellStyle name="40% - Accent2 39 4" xfId="27456"/>
    <cellStyle name="40% - Accent2 39 5" xfId="27457"/>
    <cellStyle name="40% - Accent2 4" xfId="85"/>
    <cellStyle name="40% - Accent2 4 10" xfId="27459"/>
    <cellStyle name="40% - Accent2 4 10 2" xfId="27460"/>
    <cellStyle name="40% - Accent2 4 11" xfId="27461"/>
    <cellStyle name="40% - Accent2 4 12" xfId="27458"/>
    <cellStyle name="40% - Accent2 4 2" xfId="174"/>
    <cellStyle name="40% - Accent2 4 2 10" xfId="27462"/>
    <cellStyle name="40% - Accent2 4 2 2" xfId="350"/>
    <cellStyle name="40% - Accent2 4 2 2 2" xfId="27464"/>
    <cellStyle name="40% - Accent2 4 2 2 2 2" xfId="27465"/>
    <cellStyle name="40% - Accent2 4 2 2 2 2 2" xfId="27466"/>
    <cellStyle name="40% - Accent2 4 2 2 2 2 2 2" xfId="27467"/>
    <cellStyle name="40% - Accent2 4 2 2 2 2 2 2 2" xfId="27468"/>
    <cellStyle name="40% - Accent2 4 2 2 2 2 2 3" xfId="27469"/>
    <cellStyle name="40% - Accent2 4 2 2 2 2 3" xfId="27470"/>
    <cellStyle name="40% - Accent2 4 2 2 2 2 3 2" xfId="27471"/>
    <cellStyle name="40% - Accent2 4 2 2 2 2 3 2 2" xfId="27472"/>
    <cellStyle name="40% - Accent2 4 2 2 2 2 3 3" xfId="27473"/>
    <cellStyle name="40% - Accent2 4 2 2 2 2 4" xfId="27474"/>
    <cellStyle name="40% - Accent2 4 2 2 2 2 4 2" xfId="27475"/>
    <cellStyle name="40% - Accent2 4 2 2 2 2 5" xfId="27476"/>
    <cellStyle name="40% - Accent2 4 2 2 2 3" xfId="27477"/>
    <cellStyle name="40% - Accent2 4 2 2 2 3 2" xfId="27478"/>
    <cellStyle name="40% - Accent2 4 2 2 2 3 2 2" xfId="27479"/>
    <cellStyle name="40% - Accent2 4 2 2 2 3 3" xfId="27480"/>
    <cellStyle name="40% - Accent2 4 2 2 2 4" xfId="27481"/>
    <cellStyle name="40% - Accent2 4 2 2 2 4 2" xfId="27482"/>
    <cellStyle name="40% - Accent2 4 2 2 2 4 2 2" xfId="27483"/>
    <cellStyle name="40% - Accent2 4 2 2 2 4 3" xfId="27484"/>
    <cellStyle name="40% - Accent2 4 2 2 2 5" xfId="27485"/>
    <cellStyle name="40% - Accent2 4 2 2 2 5 2" xfId="27486"/>
    <cellStyle name="40% - Accent2 4 2 2 2 6" xfId="27487"/>
    <cellStyle name="40% - Accent2 4 2 2 3" xfId="27488"/>
    <cellStyle name="40% - Accent2 4 2 2 3 2" xfId="27489"/>
    <cellStyle name="40% - Accent2 4 2 2 3 2 2" xfId="27490"/>
    <cellStyle name="40% - Accent2 4 2 2 3 2 2 2" xfId="27491"/>
    <cellStyle name="40% - Accent2 4 2 2 3 2 3" xfId="27492"/>
    <cellStyle name="40% - Accent2 4 2 2 3 3" xfId="27493"/>
    <cellStyle name="40% - Accent2 4 2 2 3 3 2" xfId="27494"/>
    <cellStyle name="40% - Accent2 4 2 2 3 3 2 2" xfId="27495"/>
    <cellStyle name="40% - Accent2 4 2 2 3 3 3" xfId="27496"/>
    <cellStyle name="40% - Accent2 4 2 2 3 4" xfId="27497"/>
    <cellStyle name="40% - Accent2 4 2 2 3 4 2" xfId="27498"/>
    <cellStyle name="40% - Accent2 4 2 2 3 5" xfId="27499"/>
    <cellStyle name="40% - Accent2 4 2 2 4" xfId="27500"/>
    <cellStyle name="40% - Accent2 4 2 2 4 2" xfId="27501"/>
    <cellStyle name="40% - Accent2 4 2 2 4 2 2" xfId="27502"/>
    <cellStyle name="40% - Accent2 4 2 2 4 3" xfId="27503"/>
    <cellStyle name="40% - Accent2 4 2 2 5" xfId="27504"/>
    <cellStyle name="40% - Accent2 4 2 2 5 2" xfId="27505"/>
    <cellStyle name="40% - Accent2 4 2 2 5 2 2" xfId="27506"/>
    <cellStyle name="40% - Accent2 4 2 2 5 3" xfId="27507"/>
    <cellStyle name="40% - Accent2 4 2 2 6" xfId="27508"/>
    <cellStyle name="40% - Accent2 4 2 2 6 2" xfId="27509"/>
    <cellStyle name="40% - Accent2 4 2 2 6 2 2" xfId="27510"/>
    <cellStyle name="40% - Accent2 4 2 2 6 3" xfId="27511"/>
    <cellStyle name="40% - Accent2 4 2 2 7" xfId="27512"/>
    <cellStyle name="40% - Accent2 4 2 2 7 2" xfId="27513"/>
    <cellStyle name="40% - Accent2 4 2 2 8" xfId="27514"/>
    <cellStyle name="40% - Accent2 4 2 2 9" xfId="27463"/>
    <cellStyle name="40% - Accent2 4 2 3" xfId="27515"/>
    <cellStyle name="40% - Accent2 4 2 3 2" xfId="27516"/>
    <cellStyle name="40% - Accent2 4 2 3 2 2" xfId="27517"/>
    <cellStyle name="40% - Accent2 4 2 3 2 2 2" xfId="27518"/>
    <cellStyle name="40% - Accent2 4 2 3 2 2 2 2" xfId="27519"/>
    <cellStyle name="40% - Accent2 4 2 3 2 2 3" xfId="27520"/>
    <cellStyle name="40% - Accent2 4 2 3 2 3" xfId="27521"/>
    <cellStyle name="40% - Accent2 4 2 3 2 3 2" xfId="27522"/>
    <cellStyle name="40% - Accent2 4 2 3 2 3 2 2" xfId="27523"/>
    <cellStyle name="40% - Accent2 4 2 3 2 3 3" xfId="27524"/>
    <cellStyle name="40% - Accent2 4 2 3 2 4" xfId="27525"/>
    <cellStyle name="40% - Accent2 4 2 3 2 4 2" xfId="27526"/>
    <cellStyle name="40% - Accent2 4 2 3 2 5" xfId="27527"/>
    <cellStyle name="40% - Accent2 4 2 3 3" xfId="27528"/>
    <cellStyle name="40% - Accent2 4 2 3 3 2" xfId="27529"/>
    <cellStyle name="40% - Accent2 4 2 3 3 2 2" xfId="27530"/>
    <cellStyle name="40% - Accent2 4 2 3 3 3" xfId="27531"/>
    <cellStyle name="40% - Accent2 4 2 3 4" xfId="27532"/>
    <cellStyle name="40% - Accent2 4 2 3 4 2" xfId="27533"/>
    <cellStyle name="40% - Accent2 4 2 3 4 2 2" xfId="27534"/>
    <cellStyle name="40% - Accent2 4 2 3 4 3" xfId="27535"/>
    <cellStyle name="40% - Accent2 4 2 3 5" xfId="27536"/>
    <cellStyle name="40% - Accent2 4 2 3 5 2" xfId="27537"/>
    <cellStyle name="40% - Accent2 4 2 3 6" xfId="27538"/>
    <cellStyle name="40% - Accent2 4 2 4" xfId="27539"/>
    <cellStyle name="40% - Accent2 4 2 4 2" xfId="27540"/>
    <cellStyle name="40% - Accent2 4 2 4 2 2" xfId="27541"/>
    <cellStyle name="40% - Accent2 4 2 4 2 2 2" xfId="27542"/>
    <cellStyle name="40% - Accent2 4 2 4 2 3" xfId="27543"/>
    <cellStyle name="40% - Accent2 4 2 4 3" xfId="27544"/>
    <cellStyle name="40% - Accent2 4 2 4 3 2" xfId="27545"/>
    <cellStyle name="40% - Accent2 4 2 4 3 2 2" xfId="27546"/>
    <cellStyle name="40% - Accent2 4 2 4 3 3" xfId="27547"/>
    <cellStyle name="40% - Accent2 4 2 4 4" xfId="27548"/>
    <cellStyle name="40% - Accent2 4 2 4 4 2" xfId="27549"/>
    <cellStyle name="40% - Accent2 4 2 4 5" xfId="27550"/>
    <cellStyle name="40% - Accent2 4 2 5" xfId="27551"/>
    <cellStyle name="40% - Accent2 4 2 5 2" xfId="27552"/>
    <cellStyle name="40% - Accent2 4 2 5 2 2" xfId="27553"/>
    <cellStyle name="40% - Accent2 4 2 5 3" xfId="27554"/>
    <cellStyle name="40% - Accent2 4 2 6" xfId="27555"/>
    <cellStyle name="40% - Accent2 4 2 6 2" xfId="27556"/>
    <cellStyle name="40% - Accent2 4 2 6 2 2" xfId="27557"/>
    <cellStyle name="40% - Accent2 4 2 6 3" xfId="27558"/>
    <cellStyle name="40% - Accent2 4 2 7" xfId="27559"/>
    <cellStyle name="40% - Accent2 4 2 7 2" xfId="27560"/>
    <cellStyle name="40% - Accent2 4 2 7 2 2" xfId="27561"/>
    <cellStyle name="40% - Accent2 4 2 7 3" xfId="27562"/>
    <cellStyle name="40% - Accent2 4 2 8" xfId="27563"/>
    <cellStyle name="40% - Accent2 4 2 8 2" xfId="27564"/>
    <cellStyle name="40% - Accent2 4 2 9" xfId="27565"/>
    <cellStyle name="40% - Accent2 4 3" xfId="262"/>
    <cellStyle name="40% - Accent2 4 3 2" xfId="27567"/>
    <cellStyle name="40% - Accent2 4 3 2 2" xfId="27568"/>
    <cellStyle name="40% - Accent2 4 3 2 2 2" xfId="27569"/>
    <cellStyle name="40% - Accent2 4 3 2 2 2 2" xfId="27570"/>
    <cellStyle name="40% - Accent2 4 3 2 2 2 2 2" xfId="27571"/>
    <cellStyle name="40% - Accent2 4 3 2 2 2 3" xfId="27572"/>
    <cellStyle name="40% - Accent2 4 3 2 2 3" xfId="27573"/>
    <cellStyle name="40% - Accent2 4 3 2 2 3 2" xfId="27574"/>
    <cellStyle name="40% - Accent2 4 3 2 2 3 2 2" xfId="27575"/>
    <cellStyle name="40% - Accent2 4 3 2 2 3 3" xfId="27576"/>
    <cellStyle name="40% - Accent2 4 3 2 2 4" xfId="27577"/>
    <cellStyle name="40% - Accent2 4 3 2 2 4 2" xfId="27578"/>
    <cellStyle name="40% - Accent2 4 3 2 2 5" xfId="27579"/>
    <cellStyle name="40% - Accent2 4 3 2 3" xfId="27580"/>
    <cellStyle name="40% - Accent2 4 3 2 3 2" xfId="27581"/>
    <cellStyle name="40% - Accent2 4 3 2 3 2 2" xfId="27582"/>
    <cellStyle name="40% - Accent2 4 3 2 3 3" xfId="27583"/>
    <cellStyle name="40% - Accent2 4 3 2 4" xfId="27584"/>
    <cellStyle name="40% - Accent2 4 3 2 4 2" xfId="27585"/>
    <cellStyle name="40% - Accent2 4 3 2 4 2 2" xfId="27586"/>
    <cellStyle name="40% - Accent2 4 3 2 4 3" xfId="27587"/>
    <cellStyle name="40% - Accent2 4 3 2 5" xfId="27588"/>
    <cellStyle name="40% - Accent2 4 3 2 5 2" xfId="27589"/>
    <cellStyle name="40% - Accent2 4 3 2 6" xfId="27590"/>
    <cellStyle name="40% - Accent2 4 3 3" xfId="27591"/>
    <cellStyle name="40% - Accent2 4 3 3 2" xfId="27592"/>
    <cellStyle name="40% - Accent2 4 3 3 2 2" xfId="27593"/>
    <cellStyle name="40% - Accent2 4 3 3 2 2 2" xfId="27594"/>
    <cellStyle name="40% - Accent2 4 3 3 2 3" xfId="27595"/>
    <cellStyle name="40% - Accent2 4 3 3 3" xfId="27596"/>
    <cellStyle name="40% - Accent2 4 3 3 3 2" xfId="27597"/>
    <cellStyle name="40% - Accent2 4 3 3 3 2 2" xfId="27598"/>
    <cellStyle name="40% - Accent2 4 3 3 3 3" xfId="27599"/>
    <cellStyle name="40% - Accent2 4 3 3 4" xfId="27600"/>
    <cellStyle name="40% - Accent2 4 3 3 4 2" xfId="27601"/>
    <cellStyle name="40% - Accent2 4 3 3 5" xfId="27602"/>
    <cellStyle name="40% - Accent2 4 3 4" xfId="27603"/>
    <cellStyle name="40% - Accent2 4 3 4 2" xfId="27604"/>
    <cellStyle name="40% - Accent2 4 3 4 2 2" xfId="27605"/>
    <cellStyle name="40% - Accent2 4 3 4 3" xfId="27606"/>
    <cellStyle name="40% - Accent2 4 3 5" xfId="27607"/>
    <cellStyle name="40% - Accent2 4 3 5 2" xfId="27608"/>
    <cellStyle name="40% - Accent2 4 3 5 2 2" xfId="27609"/>
    <cellStyle name="40% - Accent2 4 3 5 3" xfId="27610"/>
    <cellStyle name="40% - Accent2 4 3 6" xfId="27611"/>
    <cellStyle name="40% - Accent2 4 3 6 2" xfId="27612"/>
    <cellStyle name="40% - Accent2 4 3 6 2 2" xfId="27613"/>
    <cellStyle name="40% - Accent2 4 3 6 3" xfId="27614"/>
    <cellStyle name="40% - Accent2 4 3 7" xfId="27615"/>
    <cellStyle name="40% - Accent2 4 3 7 2" xfId="27616"/>
    <cellStyle name="40% - Accent2 4 3 8" xfId="27617"/>
    <cellStyle name="40% - Accent2 4 3 9" xfId="27566"/>
    <cellStyle name="40% - Accent2 4 4" xfId="27618"/>
    <cellStyle name="40% - Accent2 4 4 2" xfId="27619"/>
    <cellStyle name="40% - Accent2 4 4 2 2" xfId="27620"/>
    <cellStyle name="40% - Accent2 4 4 2 2 2" xfId="27621"/>
    <cellStyle name="40% - Accent2 4 4 2 2 2 2" xfId="27622"/>
    <cellStyle name="40% - Accent2 4 4 2 2 3" xfId="27623"/>
    <cellStyle name="40% - Accent2 4 4 2 3" xfId="27624"/>
    <cellStyle name="40% - Accent2 4 4 2 3 2" xfId="27625"/>
    <cellStyle name="40% - Accent2 4 4 2 3 2 2" xfId="27626"/>
    <cellStyle name="40% - Accent2 4 4 2 3 3" xfId="27627"/>
    <cellStyle name="40% - Accent2 4 4 2 4" xfId="27628"/>
    <cellStyle name="40% - Accent2 4 4 2 4 2" xfId="27629"/>
    <cellStyle name="40% - Accent2 4 4 2 5" xfId="27630"/>
    <cellStyle name="40% - Accent2 4 4 3" xfId="27631"/>
    <cellStyle name="40% - Accent2 4 4 3 2" xfId="27632"/>
    <cellStyle name="40% - Accent2 4 4 3 2 2" xfId="27633"/>
    <cellStyle name="40% - Accent2 4 4 3 3" xfId="27634"/>
    <cellStyle name="40% - Accent2 4 4 4" xfId="27635"/>
    <cellStyle name="40% - Accent2 4 4 4 2" xfId="27636"/>
    <cellStyle name="40% - Accent2 4 4 4 2 2" xfId="27637"/>
    <cellStyle name="40% - Accent2 4 4 4 3" xfId="27638"/>
    <cellStyle name="40% - Accent2 4 4 5" xfId="27639"/>
    <cellStyle name="40% - Accent2 4 4 5 2" xfId="27640"/>
    <cellStyle name="40% - Accent2 4 4 6" xfId="27641"/>
    <cellStyle name="40% - Accent2 4 5" xfId="27642"/>
    <cellStyle name="40% - Accent2 4 5 2" xfId="27643"/>
    <cellStyle name="40% - Accent2 4 5 2 2" xfId="27644"/>
    <cellStyle name="40% - Accent2 4 5 2 2 2" xfId="27645"/>
    <cellStyle name="40% - Accent2 4 5 2 3" xfId="27646"/>
    <cellStyle name="40% - Accent2 4 5 3" xfId="27647"/>
    <cellStyle name="40% - Accent2 4 5 3 2" xfId="27648"/>
    <cellStyle name="40% - Accent2 4 5 3 2 2" xfId="27649"/>
    <cellStyle name="40% - Accent2 4 5 3 3" xfId="27650"/>
    <cellStyle name="40% - Accent2 4 5 4" xfId="27651"/>
    <cellStyle name="40% - Accent2 4 5 4 2" xfId="27652"/>
    <cellStyle name="40% - Accent2 4 5 5" xfId="27653"/>
    <cellStyle name="40% - Accent2 4 6" xfId="27654"/>
    <cellStyle name="40% - Accent2 4 6 2" xfId="27655"/>
    <cellStyle name="40% - Accent2 4 6 2 2" xfId="27656"/>
    <cellStyle name="40% - Accent2 4 6 3" xfId="27657"/>
    <cellStyle name="40% - Accent2 4 7" xfId="27658"/>
    <cellStyle name="40% - Accent2 4 7 2" xfId="27659"/>
    <cellStyle name="40% - Accent2 4 7 2 2" xfId="27660"/>
    <cellStyle name="40% - Accent2 4 7 3" xfId="27661"/>
    <cellStyle name="40% - Accent2 4 8" xfId="27662"/>
    <cellStyle name="40% - Accent2 4 8 2" xfId="27663"/>
    <cellStyle name="40% - Accent2 4 8 2 2" xfId="27664"/>
    <cellStyle name="40% - Accent2 4 8 3" xfId="27665"/>
    <cellStyle name="40% - Accent2 4 9" xfId="27666"/>
    <cellStyle name="40% - Accent2 4 9 2" xfId="27667"/>
    <cellStyle name="40% - Accent2 40" xfId="27668"/>
    <cellStyle name="40% - Accent2 40 2" xfId="27669"/>
    <cellStyle name="40% - Accent2 40 2 2" xfId="27670"/>
    <cellStyle name="40% - Accent2 40 3" xfId="27671"/>
    <cellStyle name="40% - Accent2 40 3 2" xfId="27672"/>
    <cellStyle name="40% - Accent2 40 4" xfId="27673"/>
    <cellStyle name="40% - Accent2 40 5" xfId="27674"/>
    <cellStyle name="40% - Accent2 41" xfId="27675"/>
    <cellStyle name="40% - Accent2 41 2" xfId="27676"/>
    <cellStyle name="40% - Accent2 41 2 2" xfId="27677"/>
    <cellStyle name="40% - Accent2 41 3" xfId="27678"/>
    <cellStyle name="40% - Accent2 41 3 2" xfId="27679"/>
    <cellStyle name="40% - Accent2 41 4" xfId="27680"/>
    <cellStyle name="40% - Accent2 41 5" xfId="27681"/>
    <cellStyle name="40% - Accent2 42" xfId="27682"/>
    <cellStyle name="40% - Accent2 42 2" xfId="27683"/>
    <cellStyle name="40% - Accent2 42 2 2" xfId="27684"/>
    <cellStyle name="40% - Accent2 42 3" xfId="27685"/>
    <cellStyle name="40% - Accent2 42 3 2" xfId="27686"/>
    <cellStyle name="40% - Accent2 42 4" xfId="27687"/>
    <cellStyle name="40% - Accent2 42 5" xfId="27688"/>
    <cellStyle name="40% - Accent2 43" xfId="27689"/>
    <cellStyle name="40% - Accent2 43 2" xfId="27690"/>
    <cellStyle name="40% - Accent2 43 2 2" xfId="27691"/>
    <cellStyle name="40% - Accent2 43 3" xfId="27692"/>
    <cellStyle name="40% - Accent2 43 3 2" xfId="27693"/>
    <cellStyle name="40% - Accent2 43 4" xfId="27694"/>
    <cellStyle name="40% - Accent2 44" xfId="27695"/>
    <cellStyle name="40% - Accent2 44 2" xfId="27696"/>
    <cellStyle name="40% - Accent2 44 2 2" xfId="27697"/>
    <cellStyle name="40% - Accent2 44 3" xfId="27698"/>
    <cellStyle name="40% - Accent2 44 3 2" xfId="27699"/>
    <cellStyle name="40% - Accent2 44 4" xfId="27700"/>
    <cellStyle name="40% - Accent2 45" xfId="27701"/>
    <cellStyle name="40% - Accent2 45 2" xfId="27702"/>
    <cellStyle name="40% - Accent2 45 2 2" xfId="27703"/>
    <cellStyle name="40% - Accent2 45 3" xfId="27704"/>
    <cellStyle name="40% - Accent2 45 3 2" xfId="27705"/>
    <cellStyle name="40% - Accent2 45 4" xfId="27706"/>
    <cellStyle name="40% - Accent2 46" xfId="27707"/>
    <cellStyle name="40% - Accent2 46 2" xfId="27708"/>
    <cellStyle name="40% - Accent2 46 2 2" xfId="27709"/>
    <cellStyle name="40% - Accent2 46 3" xfId="27710"/>
    <cellStyle name="40% - Accent2 46 3 2" xfId="27711"/>
    <cellStyle name="40% - Accent2 46 4" xfId="27712"/>
    <cellStyle name="40% - Accent2 47" xfId="27713"/>
    <cellStyle name="40% - Accent2 47 2" xfId="27714"/>
    <cellStyle name="40% - Accent2 47 2 2" xfId="27715"/>
    <cellStyle name="40% - Accent2 47 3" xfId="27716"/>
    <cellStyle name="40% - Accent2 47 3 2" xfId="27717"/>
    <cellStyle name="40% - Accent2 47 4" xfId="27718"/>
    <cellStyle name="40% - Accent2 48" xfId="27719"/>
    <cellStyle name="40% - Accent2 48 2" xfId="27720"/>
    <cellStyle name="40% - Accent2 48 2 2" xfId="27721"/>
    <cellStyle name="40% - Accent2 48 3" xfId="27722"/>
    <cellStyle name="40% - Accent2 48 3 2" xfId="27723"/>
    <cellStyle name="40% - Accent2 48 4" xfId="27724"/>
    <cellStyle name="40% - Accent2 49" xfId="27725"/>
    <cellStyle name="40% - Accent2 49 2" xfId="27726"/>
    <cellStyle name="40% - Accent2 49 2 2" xfId="27727"/>
    <cellStyle name="40% - Accent2 49 3" xfId="27728"/>
    <cellStyle name="40% - Accent2 49 3 2" xfId="27729"/>
    <cellStyle name="40% - Accent2 49 4" xfId="27730"/>
    <cellStyle name="40% - Accent2 5" xfId="130"/>
    <cellStyle name="40% - Accent2 5 10" xfId="27732"/>
    <cellStyle name="40% - Accent2 5 10 2" xfId="27733"/>
    <cellStyle name="40% - Accent2 5 11" xfId="27734"/>
    <cellStyle name="40% - Accent2 5 12" xfId="27731"/>
    <cellStyle name="40% - Accent2 5 2" xfId="306"/>
    <cellStyle name="40% - Accent2 5 2 10" xfId="27735"/>
    <cellStyle name="40% - Accent2 5 2 2" xfId="27736"/>
    <cellStyle name="40% - Accent2 5 2 2 2" xfId="27737"/>
    <cellStyle name="40% - Accent2 5 2 2 2 2" xfId="27738"/>
    <cellStyle name="40% - Accent2 5 2 2 2 2 2" xfId="27739"/>
    <cellStyle name="40% - Accent2 5 2 2 2 2 2 2" xfId="27740"/>
    <cellStyle name="40% - Accent2 5 2 2 2 2 2 2 2" xfId="27741"/>
    <cellStyle name="40% - Accent2 5 2 2 2 2 2 3" xfId="27742"/>
    <cellStyle name="40% - Accent2 5 2 2 2 2 3" xfId="27743"/>
    <cellStyle name="40% - Accent2 5 2 2 2 2 3 2" xfId="27744"/>
    <cellStyle name="40% - Accent2 5 2 2 2 2 3 2 2" xfId="27745"/>
    <cellStyle name="40% - Accent2 5 2 2 2 2 3 3" xfId="27746"/>
    <cellStyle name="40% - Accent2 5 2 2 2 2 4" xfId="27747"/>
    <cellStyle name="40% - Accent2 5 2 2 2 2 4 2" xfId="27748"/>
    <cellStyle name="40% - Accent2 5 2 2 2 2 5" xfId="27749"/>
    <cellStyle name="40% - Accent2 5 2 2 2 3" xfId="27750"/>
    <cellStyle name="40% - Accent2 5 2 2 2 3 2" xfId="27751"/>
    <cellStyle name="40% - Accent2 5 2 2 2 3 2 2" xfId="27752"/>
    <cellStyle name="40% - Accent2 5 2 2 2 3 3" xfId="27753"/>
    <cellStyle name="40% - Accent2 5 2 2 2 4" xfId="27754"/>
    <cellStyle name="40% - Accent2 5 2 2 2 4 2" xfId="27755"/>
    <cellStyle name="40% - Accent2 5 2 2 2 4 2 2" xfId="27756"/>
    <cellStyle name="40% - Accent2 5 2 2 2 4 3" xfId="27757"/>
    <cellStyle name="40% - Accent2 5 2 2 2 5" xfId="27758"/>
    <cellStyle name="40% - Accent2 5 2 2 2 5 2" xfId="27759"/>
    <cellStyle name="40% - Accent2 5 2 2 2 6" xfId="27760"/>
    <cellStyle name="40% - Accent2 5 2 2 3" xfId="27761"/>
    <cellStyle name="40% - Accent2 5 2 2 3 2" xfId="27762"/>
    <cellStyle name="40% - Accent2 5 2 2 3 2 2" xfId="27763"/>
    <cellStyle name="40% - Accent2 5 2 2 3 2 2 2" xfId="27764"/>
    <cellStyle name="40% - Accent2 5 2 2 3 2 3" xfId="27765"/>
    <cellStyle name="40% - Accent2 5 2 2 3 3" xfId="27766"/>
    <cellStyle name="40% - Accent2 5 2 2 3 3 2" xfId="27767"/>
    <cellStyle name="40% - Accent2 5 2 2 3 3 2 2" xfId="27768"/>
    <cellStyle name="40% - Accent2 5 2 2 3 3 3" xfId="27769"/>
    <cellStyle name="40% - Accent2 5 2 2 3 4" xfId="27770"/>
    <cellStyle name="40% - Accent2 5 2 2 3 4 2" xfId="27771"/>
    <cellStyle name="40% - Accent2 5 2 2 3 5" xfId="27772"/>
    <cellStyle name="40% - Accent2 5 2 2 4" xfId="27773"/>
    <cellStyle name="40% - Accent2 5 2 2 4 2" xfId="27774"/>
    <cellStyle name="40% - Accent2 5 2 2 4 2 2" xfId="27775"/>
    <cellStyle name="40% - Accent2 5 2 2 4 3" xfId="27776"/>
    <cellStyle name="40% - Accent2 5 2 2 5" xfId="27777"/>
    <cellStyle name="40% - Accent2 5 2 2 5 2" xfId="27778"/>
    <cellStyle name="40% - Accent2 5 2 2 5 2 2" xfId="27779"/>
    <cellStyle name="40% - Accent2 5 2 2 5 3" xfId="27780"/>
    <cellStyle name="40% - Accent2 5 2 2 6" xfId="27781"/>
    <cellStyle name="40% - Accent2 5 2 2 6 2" xfId="27782"/>
    <cellStyle name="40% - Accent2 5 2 2 6 2 2" xfId="27783"/>
    <cellStyle name="40% - Accent2 5 2 2 6 3" xfId="27784"/>
    <cellStyle name="40% - Accent2 5 2 2 7" xfId="27785"/>
    <cellStyle name="40% - Accent2 5 2 2 7 2" xfId="27786"/>
    <cellStyle name="40% - Accent2 5 2 2 8" xfId="27787"/>
    <cellStyle name="40% - Accent2 5 2 3" xfId="27788"/>
    <cellStyle name="40% - Accent2 5 2 3 2" xfId="27789"/>
    <cellStyle name="40% - Accent2 5 2 3 2 2" xfId="27790"/>
    <cellStyle name="40% - Accent2 5 2 3 2 2 2" xfId="27791"/>
    <cellStyle name="40% - Accent2 5 2 3 2 2 2 2" xfId="27792"/>
    <cellStyle name="40% - Accent2 5 2 3 2 2 3" xfId="27793"/>
    <cellStyle name="40% - Accent2 5 2 3 2 3" xfId="27794"/>
    <cellStyle name="40% - Accent2 5 2 3 2 3 2" xfId="27795"/>
    <cellStyle name="40% - Accent2 5 2 3 2 3 2 2" xfId="27796"/>
    <cellStyle name="40% - Accent2 5 2 3 2 3 3" xfId="27797"/>
    <cellStyle name="40% - Accent2 5 2 3 2 4" xfId="27798"/>
    <cellStyle name="40% - Accent2 5 2 3 2 4 2" xfId="27799"/>
    <cellStyle name="40% - Accent2 5 2 3 2 5" xfId="27800"/>
    <cellStyle name="40% - Accent2 5 2 3 3" xfId="27801"/>
    <cellStyle name="40% - Accent2 5 2 3 3 2" xfId="27802"/>
    <cellStyle name="40% - Accent2 5 2 3 3 2 2" xfId="27803"/>
    <cellStyle name="40% - Accent2 5 2 3 3 3" xfId="27804"/>
    <cellStyle name="40% - Accent2 5 2 3 4" xfId="27805"/>
    <cellStyle name="40% - Accent2 5 2 3 4 2" xfId="27806"/>
    <cellStyle name="40% - Accent2 5 2 3 4 2 2" xfId="27807"/>
    <cellStyle name="40% - Accent2 5 2 3 4 3" xfId="27808"/>
    <cellStyle name="40% - Accent2 5 2 3 5" xfId="27809"/>
    <cellStyle name="40% - Accent2 5 2 3 5 2" xfId="27810"/>
    <cellStyle name="40% - Accent2 5 2 3 6" xfId="27811"/>
    <cellStyle name="40% - Accent2 5 2 4" xfId="27812"/>
    <cellStyle name="40% - Accent2 5 2 4 2" xfId="27813"/>
    <cellStyle name="40% - Accent2 5 2 4 2 2" xfId="27814"/>
    <cellStyle name="40% - Accent2 5 2 4 2 2 2" xfId="27815"/>
    <cellStyle name="40% - Accent2 5 2 4 2 3" xfId="27816"/>
    <cellStyle name="40% - Accent2 5 2 4 3" xfId="27817"/>
    <cellStyle name="40% - Accent2 5 2 4 3 2" xfId="27818"/>
    <cellStyle name="40% - Accent2 5 2 4 3 2 2" xfId="27819"/>
    <cellStyle name="40% - Accent2 5 2 4 3 3" xfId="27820"/>
    <cellStyle name="40% - Accent2 5 2 4 4" xfId="27821"/>
    <cellStyle name="40% - Accent2 5 2 4 4 2" xfId="27822"/>
    <cellStyle name="40% - Accent2 5 2 4 5" xfId="27823"/>
    <cellStyle name="40% - Accent2 5 2 5" xfId="27824"/>
    <cellStyle name="40% - Accent2 5 2 5 2" xfId="27825"/>
    <cellStyle name="40% - Accent2 5 2 5 2 2" xfId="27826"/>
    <cellStyle name="40% - Accent2 5 2 5 3" xfId="27827"/>
    <cellStyle name="40% - Accent2 5 2 6" xfId="27828"/>
    <cellStyle name="40% - Accent2 5 2 6 2" xfId="27829"/>
    <cellStyle name="40% - Accent2 5 2 6 2 2" xfId="27830"/>
    <cellStyle name="40% - Accent2 5 2 6 3" xfId="27831"/>
    <cellStyle name="40% - Accent2 5 2 7" xfId="27832"/>
    <cellStyle name="40% - Accent2 5 2 7 2" xfId="27833"/>
    <cellStyle name="40% - Accent2 5 2 7 2 2" xfId="27834"/>
    <cellStyle name="40% - Accent2 5 2 7 3" xfId="27835"/>
    <cellStyle name="40% - Accent2 5 2 8" xfId="27836"/>
    <cellStyle name="40% - Accent2 5 2 8 2" xfId="27837"/>
    <cellStyle name="40% - Accent2 5 2 9" xfId="27838"/>
    <cellStyle name="40% - Accent2 5 3" xfId="27839"/>
    <cellStyle name="40% - Accent2 5 3 2" xfId="27840"/>
    <cellStyle name="40% - Accent2 5 3 2 2" xfId="27841"/>
    <cellStyle name="40% - Accent2 5 3 2 2 2" xfId="27842"/>
    <cellStyle name="40% - Accent2 5 3 2 2 2 2" xfId="27843"/>
    <cellStyle name="40% - Accent2 5 3 2 2 2 2 2" xfId="27844"/>
    <cellStyle name="40% - Accent2 5 3 2 2 2 3" xfId="27845"/>
    <cellStyle name="40% - Accent2 5 3 2 2 3" xfId="27846"/>
    <cellStyle name="40% - Accent2 5 3 2 2 3 2" xfId="27847"/>
    <cellStyle name="40% - Accent2 5 3 2 2 3 2 2" xfId="27848"/>
    <cellStyle name="40% - Accent2 5 3 2 2 3 3" xfId="27849"/>
    <cellStyle name="40% - Accent2 5 3 2 2 4" xfId="27850"/>
    <cellStyle name="40% - Accent2 5 3 2 2 4 2" xfId="27851"/>
    <cellStyle name="40% - Accent2 5 3 2 2 5" xfId="27852"/>
    <cellStyle name="40% - Accent2 5 3 2 3" xfId="27853"/>
    <cellStyle name="40% - Accent2 5 3 2 3 2" xfId="27854"/>
    <cellStyle name="40% - Accent2 5 3 2 3 2 2" xfId="27855"/>
    <cellStyle name="40% - Accent2 5 3 2 3 3" xfId="27856"/>
    <cellStyle name="40% - Accent2 5 3 2 4" xfId="27857"/>
    <cellStyle name="40% - Accent2 5 3 2 4 2" xfId="27858"/>
    <cellStyle name="40% - Accent2 5 3 2 4 2 2" xfId="27859"/>
    <cellStyle name="40% - Accent2 5 3 2 4 3" xfId="27860"/>
    <cellStyle name="40% - Accent2 5 3 2 5" xfId="27861"/>
    <cellStyle name="40% - Accent2 5 3 2 5 2" xfId="27862"/>
    <cellStyle name="40% - Accent2 5 3 2 6" xfId="27863"/>
    <cellStyle name="40% - Accent2 5 3 3" xfId="27864"/>
    <cellStyle name="40% - Accent2 5 3 3 2" xfId="27865"/>
    <cellStyle name="40% - Accent2 5 3 3 2 2" xfId="27866"/>
    <cellStyle name="40% - Accent2 5 3 3 2 2 2" xfId="27867"/>
    <cellStyle name="40% - Accent2 5 3 3 2 3" xfId="27868"/>
    <cellStyle name="40% - Accent2 5 3 3 3" xfId="27869"/>
    <cellStyle name="40% - Accent2 5 3 3 3 2" xfId="27870"/>
    <cellStyle name="40% - Accent2 5 3 3 3 2 2" xfId="27871"/>
    <cellStyle name="40% - Accent2 5 3 3 3 3" xfId="27872"/>
    <cellStyle name="40% - Accent2 5 3 3 4" xfId="27873"/>
    <cellStyle name="40% - Accent2 5 3 3 4 2" xfId="27874"/>
    <cellStyle name="40% - Accent2 5 3 3 5" xfId="27875"/>
    <cellStyle name="40% - Accent2 5 3 4" xfId="27876"/>
    <cellStyle name="40% - Accent2 5 3 4 2" xfId="27877"/>
    <cellStyle name="40% - Accent2 5 3 4 2 2" xfId="27878"/>
    <cellStyle name="40% - Accent2 5 3 4 3" xfId="27879"/>
    <cellStyle name="40% - Accent2 5 3 5" xfId="27880"/>
    <cellStyle name="40% - Accent2 5 3 5 2" xfId="27881"/>
    <cellStyle name="40% - Accent2 5 3 5 2 2" xfId="27882"/>
    <cellStyle name="40% - Accent2 5 3 5 3" xfId="27883"/>
    <cellStyle name="40% - Accent2 5 3 6" xfId="27884"/>
    <cellStyle name="40% - Accent2 5 3 6 2" xfId="27885"/>
    <cellStyle name="40% - Accent2 5 3 6 2 2" xfId="27886"/>
    <cellStyle name="40% - Accent2 5 3 6 3" xfId="27887"/>
    <cellStyle name="40% - Accent2 5 3 7" xfId="27888"/>
    <cellStyle name="40% - Accent2 5 3 7 2" xfId="27889"/>
    <cellStyle name="40% - Accent2 5 3 8" xfId="27890"/>
    <cellStyle name="40% - Accent2 5 4" xfId="27891"/>
    <cellStyle name="40% - Accent2 5 4 2" xfId="27892"/>
    <cellStyle name="40% - Accent2 5 4 2 2" xfId="27893"/>
    <cellStyle name="40% - Accent2 5 4 2 2 2" xfId="27894"/>
    <cellStyle name="40% - Accent2 5 4 2 2 2 2" xfId="27895"/>
    <cellStyle name="40% - Accent2 5 4 2 2 3" xfId="27896"/>
    <cellStyle name="40% - Accent2 5 4 2 3" xfId="27897"/>
    <cellStyle name="40% - Accent2 5 4 2 3 2" xfId="27898"/>
    <cellStyle name="40% - Accent2 5 4 2 3 2 2" xfId="27899"/>
    <cellStyle name="40% - Accent2 5 4 2 3 3" xfId="27900"/>
    <cellStyle name="40% - Accent2 5 4 2 4" xfId="27901"/>
    <cellStyle name="40% - Accent2 5 4 2 4 2" xfId="27902"/>
    <cellStyle name="40% - Accent2 5 4 2 5" xfId="27903"/>
    <cellStyle name="40% - Accent2 5 4 3" xfId="27904"/>
    <cellStyle name="40% - Accent2 5 4 3 2" xfId="27905"/>
    <cellStyle name="40% - Accent2 5 4 3 2 2" xfId="27906"/>
    <cellStyle name="40% - Accent2 5 4 3 3" xfId="27907"/>
    <cellStyle name="40% - Accent2 5 4 4" xfId="27908"/>
    <cellStyle name="40% - Accent2 5 4 4 2" xfId="27909"/>
    <cellStyle name="40% - Accent2 5 4 4 2 2" xfId="27910"/>
    <cellStyle name="40% - Accent2 5 4 4 3" xfId="27911"/>
    <cellStyle name="40% - Accent2 5 4 5" xfId="27912"/>
    <cellStyle name="40% - Accent2 5 4 5 2" xfId="27913"/>
    <cellStyle name="40% - Accent2 5 4 6" xfId="27914"/>
    <cellStyle name="40% - Accent2 5 5" xfId="27915"/>
    <cellStyle name="40% - Accent2 5 5 2" xfId="27916"/>
    <cellStyle name="40% - Accent2 5 5 2 2" xfId="27917"/>
    <cellStyle name="40% - Accent2 5 5 2 2 2" xfId="27918"/>
    <cellStyle name="40% - Accent2 5 5 2 3" xfId="27919"/>
    <cellStyle name="40% - Accent2 5 5 3" xfId="27920"/>
    <cellStyle name="40% - Accent2 5 5 3 2" xfId="27921"/>
    <cellStyle name="40% - Accent2 5 5 3 2 2" xfId="27922"/>
    <cellStyle name="40% - Accent2 5 5 3 3" xfId="27923"/>
    <cellStyle name="40% - Accent2 5 5 4" xfId="27924"/>
    <cellStyle name="40% - Accent2 5 5 4 2" xfId="27925"/>
    <cellStyle name="40% - Accent2 5 5 5" xfId="27926"/>
    <cellStyle name="40% - Accent2 5 6" xfId="27927"/>
    <cellStyle name="40% - Accent2 5 6 2" xfId="27928"/>
    <cellStyle name="40% - Accent2 5 6 2 2" xfId="27929"/>
    <cellStyle name="40% - Accent2 5 6 3" xfId="27930"/>
    <cellStyle name="40% - Accent2 5 7" xfId="27931"/>
    <cellStyle name="40% - Accent2 5 7 2" xfId="27932"/>
    <cellStyle name="40% - Accent2 5 7 2 2" xfId="27933"/>
    <cellStyle name="40% - Accent2 5 7 3" xfId="27934"/>
    <cellStyle name="40% - Accent2 5 8" xfId="27935"/>
    <cellStyle name="40% - Accent2 5 8 2" xfId="27936"/>
    <cellStyle name="40% - Accent2 5 8 2 2" xfId="27937"/>
    <cellStyle name="40% - Accent2 5 8 3" xfId="27938"/>
    <cellStyle name="40% - Accent2 5 9" xfId="27939"/>
    <cellStyle name="40% - Accent2 5 9 2" xfId="27940"/>
    <cellStyle name="40% - Accent2 50" xfId="27941"/>
    <cellStyle name="40% - Accent2 50 2" xfId="27942"/>
    <cellStyle name="40% - Accent2 50 2 2" xfId="27943"/>
    <cellStyle name="40% - Accent2 50 3" xfId="27944"/>
    <cellStyle name="40% - Accent2 50 3 2" xfId="27945"/>
    <cellStyle name="40% - Accent2 50 4" xfId="27946"/>
    <cellStyle name="40% - Accent2 51" xfId="27947"/>
    <cellStyle name="40% - Accent2 51 2" xfId="27948"/>
    <cellStyle name="40% - Accent2 51 2 2" xfId="27949"/>
    <cellStyle name="40% - Accent2 51 3" xfId="27950"/>
    <cellStyle name="40% - Accent2 51 3 2" xfId="27951"/>
    <cellStyle name="40% - Accent2 51 4" xfId="27952"/>
    <cellStyle name="40% - Accent2 52" xfId="27953"/>
    <cellStyle name="40% - Accent2 52 2" xfId="27954"/>
    <cellStyle name="40% - Accent2 52 2 2" xfId="27955"/>
    <cellStyle name="40% - Accent2 52 3" xfId="27956"/>
    <cellStyle name="40% - Accent2 52 3 2" xfId="27957"/>
    <cellStyle name="40% - Accent2 52 4" xfId="27958"/>
    <cellStyle name="40% - Accent2 53" xfId="27959"/>
    <cellStyle name="40% - Accent2 53 2" xfId="27960"/>
    <cellStyle name="40% - Accent2 53 2 2" xfId="27961"/>
    <cellStyle name="40% - Accent2 53 3" xfId="27962"/>
    <cellStyle name="40% - Accent2 53 3 2" xfId="27963"/>
    <cellStyle name="40% - Accent2 53 4" xfId="27964"/>
    <cellStyle name="40% - Accent2 54" xfId="27965"/>
    <cellStyle name="40% - Accent2 54 2" xfId="27966"/>
    <cellStyle name="40% - Accent2 54 2 2" xfId="27967"/>
    <cellStyle name="40% - Accent2 54 3" xfId="27968"/>
    <cellStyle name="40% - Accent2 54 3 2" xfId="27969"/>
    <cellStyle name="40% - Accent2 54 4" xfId="27970"/>
    <cellStyle name="40% - Accent2 55" xfId="27971"/>
    <cellStyle name="40% - Accent2 55 2" xfId="27972"/>
    <cellStyle name="40% - Accent2 55 2 2" xfId="27973"/>
    <cellStyle name="40% - Accent2 55 3" xfId="27974"/>
    <cellStyle name="40% - Accent2 55 3 2" xfId="27975"/>
    <cellStyle name="40% - Accent2 55 4" xfId="27976"/>
    <cellStyle name="40% - Accent2 56" xfId="27977"/>
    <cellStyle name="40% - Accent2 56 2" xfId="27978"/>
    <cellStyle name="40% - Accent2 56 2 2" xfId="27979"/>
    <cellStyle name="40% - Accent2 56 3" xfId="27980"/>
    <cellStyle name="40% - Accent2 56 3 2" xfId="27981"/>
    <cellStyle name="40% - Accent2 56 4" xfId="27982"/>
    <cellStyle name="40% - Accent2 57" xfId="27983"/>
    <cellStyle name="40% - Accent2 57 2" xfId="27984"/>
    <cellStyle name="40% - Accent2 57 2 2" xfId="27985"/>
    <cellStyle name="40% - Accent2 57 3" xfId="27986"/>
    <cellStyle name="40% - Accent2 57 3 2" xfId="27987"/>
    <cellStyle name="40% - Accent2 57 4" xfId="27988"/>
    <cellStyle name="40% - Accent2 58" xfId="27989"/>
    <cellStyle name="40% - Accent2 58 2" xfId="27990"/>
    <cellStyle name="40% - Accent2 58 2 2" xfId="27991"/>
    <cellStyle name="40% - Accent2 58 3" xfId="27992"/>
    <cellStyle name="40% - Accent2 58 3 2" xfId="27993"/>
    <cellStyle name="40% - Accent2 58 4" xfId="27994"/>
    <cellStyle name="40% - Accent2 59" xfId="27995"/>
    <cellStyle name="40% - Accent2 59 2" xfId="27996"/>
    <cellStyle name="40% - Accent2 59 2 2" xfId="27997"/>
    <cellStyle name="40% - Accent2 59 3" xfId="27998"/>
    <cellStyle name="40% - Accent2 59 3 2" xfId="27999"/>
    <cellStyle name="40% - Accent2 59 4" xfId="28000"/>
    <cellStyle name="40% - Accent2 6" xfId="218"/>
    <cellStyle name="40% - Accent2 6 10" xfId="28002"/>
    <cellStyle name="40% - Accent2 6 10 2" xfId="28003"/>
    <cellStyle name="40% - Accent2 6 11" xfId="28004"/>
    <cellStyle name="40% - Accent2 6 12" xfId="28001"/>
    <cellStyle name="40% - Accent2 6 2" xfId="28005"/>
    <cellStyle name="40% - Accent2 6 2 2" xfId="28006"/>
    <cellStyle name="40% - Accent2 6 2 2 2" xfId="28007"/>
    <cellStyle name="40% - Accent2 6 2 2 2 2" xfId="28008"/>
    <cellStyle name="40% - Accent2 6 2 2 2 2 2" xfId="28009"/>
    <cellStyle name="40% - Accent2 6 2 2 2 2 2 2" xfId="28010"/>
    <cellStyle name="40% - Accent2 6 2 2 2 2 2 2 2" xfId="28011"/>
    <cellStyle name="40% - Accent2 6 2 2 2 2 2 3" xfId="28012"/>
    <cellStyle name="40% - Accent2 6 2 2 2 2 3" xfId="28013"/>
    <cellStyle name="40% - Accent2 6 2 2 2 2 3 2" xfId="28014"/>
    <cellStyle name="40% - Accent2 6 2 2 2 2 3 2 2" xfId="28015"/>
    <cellStyle name="40% - Accent2 6 2 2 2 2 3 3" xfId="28016"/>
    <cellStyle name="40% - Accent2 6 2 2 2 2 4" xfId="28017"/>
    <cellStyle name="40% - Accent2 6 2 2 2 2 4 2" xfId="28018"/>
    <cellStyle name="40% - Accent2 6 2 2 2 2 5" xfId="28019"/>
    <cellStyle name="40% - Accent2 6 2 2 2 3" xfId="28020"/>
    <cellStyle name="40% - Accent2 6 2 2 2 3 2" xfId="28021"/>
    <cellStyle name="40% - Accent2 6 2 2 2 3 2 2" xfId="28022"/>
    <cellStyle name="40% - Accent2 6 2 2 2 3 3" xfId="28023"/>
    <cellStyle name="40% - Accent2 6 2 2 2 4" xfId="28024"/>
    <cellStyle name="40% - Accent2 6 2 2 2 4 2" xfId="28025"/>
    <cellStyle name="40% - Accent2 6 2 2 2 4 2 2" xfId="28026"/>
    <cellStyle name="40% - Accent2 6 2 2 2 4 3" xfId="28027"/>
    <cellStyle name="40% - Accent2 6 2 2 2 5" xfId="28028"/>
    <cellStyle name="40% - Accent2 6 2 2 2 5 2" xfId="28029"/>
    <cellStyle name="40% - Accent2 6 2 2 2 6" xfId="28030"/>
    <cellStyle name="40% - Accent2 6 2 2 3" xfId="28031"/>
    <cellStyle name="40% - Accent2 6 2 2 3 2" xfId="28032"/>
    <cellStyle name="40% - Accent2 6 2 2 3 2 2" xfId="28033"/>
    <cellStyle name="40% - Accent2 6 2 2 3 2 2 2" xfId="28034"/>
    <cellStyle name="40% - Accent2 6 2 2 3 2 3" xfId="28035"/>
    <cellStyle name="40% - Accent2 6 2 2 3 3" xfId="28036"/>
    <cellStyle name="40% - Accent2 6 2 2 3 3 2" xfId="28037"/>
    <cellStyle name="40% - Accent2 6 2 2 3 3 2 2" xfId="28038"/>
    <cellStyle name="40% - Accent2 6 2 2 3 3 3" xfId="28039"/>
    <cellStyle name="40% - Accent2 6 2 2 3 4" xfId="28040"/>
    <cellStyle name="40% - Accent2 6 2 2 3 4 2" xfId="28041"/>
    <cellStyle name="40% - Accent2 6 2 2 3 5" xfId="28042"/>
    <cellStyle name="40% - Accent2 6 2 2 4" xfId="28043"/>
    <cellStyle name="40% - Accent2 6 2 2 4 2" xfId="28044"/>
    <cellStyle name="40% - Accent2 6 2 2 4 2 2" xfId="28045"/>
    <cellStyle name="40% - Accent2 6 2 2 4 3" xfId="28046"/>
    <cellStyle name="40% - Accent2 6 2 2 5" xfId="28047"/>
    <cellStyle name="40% - Accent2 6 2 2 5 2" xfId="28048"/>
    <cellStyle name="40% - Accent2 6 2 2 5 2 2" xfId="28049"/>
    <cellStyle name="40% - Accent2 6 2 2 5 3" xfId="28050"/>
    <cellStyle name="40% - Accent2 6 2 2 6" xfId="28051"/>
    <cellStyle name="40% - Accent2 6 2 2 6 2" xfId="28052"/>
    <cellStyle name="40% - Accent2 6 2 2 6 2 2" xfId="28053"/>
    <cellStyle name="40% - Accent2 6 2 2 6 3" xfId="28054"/>
    <cellStyle name="40% - Accent2 6 2 2 7" xfId="28055"/>
    <cellStyle name="40% - Accent2 6 2 2 7 2" xfId="28056"/>
    <cellStyle name="40% - Accent2 6 2 2 8" xfId="28057"/>
    <cellStyle name="40% - Accent2 6 2 3" xfId="28058"/>
    <cellStyle name="40% - Accent2 6 2 3 2" xfId="28059"/>
    <cellStyle name="40% - Accent2 6 2 3 2 2" xfId="28060"/>
    <cellStyle name="40% - Accent2 6 2 3 2 2 2" xfId="28061"/>
    <cellStyle name="40% - Accent2 6 2 3 2 2 2 2" xfId="28062"/>
    <cellStyle name="40% - Accent2 6 2 3 2 2 3" xfId="28063"/>
    <cellStyle name="40% - Accent2 6 2 3 2 3" xfId="28064"/>
    <cellStyle name="40% - Accent2 6 2 3 2 3 2" xfId="28065"/>
    <cellStyle name="40% - Accent2 6 2 3 2 3 2 2" xfId="28066"/>
    <cellStyle name="40% - Accent2 6 2 3 2 3 3" xfId="28067"/>
    <cellStyle name="40% - Accent2 6 2 3 2 4" xfId="28068"/>
    <cellStyle name="40% - Accent2 6 2 3 2 4 2" xfId="28069"/>
    <cellStyle name="40% - Accent2 6 2 3 2 5" xfId="28070"/>
    <cellStyle name="40% - Accent2 6 2 3 3" xfId="28071"/>
    <cellStyle name="40% - Accent2 6 2 3 3 2" xfId="28072"/>
    <cellStyle name="40% - Accent2 6 2 3 3 2 2" xfId="28073"/>
    <cellStyle name="40% - Accent2 6 2 3 3 3" xfId="28074"/>
    <cellStyle name="40% - Accent2 6 2 3 4" xfId="28075"/>
    <cellStyle name="40% - Accent2 6 2 3 4 2" xfId="28076"/>
    <cellStyle name="40% - Accent2 6 2 3 4 2 2" xfId="28077"/>
    <cellStyle name="40% - Accent2 6 2 3 4 3" xfId="28078"/>
    <cellStyle name="40% - Accent2 6 2 3 5" xfId="28079"/>
    <cellStyle name="40% - Accent2 6 2 3 5 2" xfId="28080"/>
    <cellStyle name="40% - Accent2 6 2 3 6" xfId="28081"/>
    <cellStyle name="40% - Accent2 6 2 4" xfId="28082"/>
    <cellStyle name="40% - Accent2 6 2 4 2" xfId="28083"/>
    <cellStyle name="40% - Accent2 6 2 4 2 2" xfId="28084"/>
    <cellStyle name="40% - Accent2 6 2 4 2 2 2" xfId="28085"/>
    <cellStyle name="40% - Accent2 6 2 4 2 3" xfId="28086"/>
    <cellStyle name="40% - Accent2 6 2 4 3" xfId="28087"/>
    <cellStyle name="40% - Accent2 6 2 4 3 2" xfId="28088"/>
    <cellStyle name="40% - Accent2 6 2 4 3 2 2" xfId="28089"/>
    <cellStyle name="40% - Accent2 6 2 4 3 3" xfId="28090"/>
    <cellStyle name="40% - Accent2 6 2 4 4" xfId="28091"/>
    <cellStyle name="40% - Accent2 6 2 4 4 2" xfId="28092"/>
    <cellStyle name="40% - Accent2 6 2 4 5" xfId="28093"/>
    <cellStyle name="40% - Accent2 6 2 5" xfId="28094"/>
    <cellStyle name="40% - Accent2 6 2 5 2" xfId="28095"/>
    <cellStyle name="40% - Accent2 6 2 5 2 2" xfId="28096"/>
    <cellStyle name="40% - Accent2 6 2 5 3" xfId="28097"/>
    <cellStyle name="40% - Accent2 6 2 6" xfId="28098"/>
    <cellStyle name="40% - Accent2 6 2 6 2" xfId="28099"/>
    <cellStyle name="40% - Accent2 6 2 6 2 2" xfId="28100"/>
    <cellStyle name="40% - Accent2 6 2 6 3" xfId="28101"/>
    <cellStyle name="40% - Accent2 6 2 7" xfId="28102"/>
    <cellStyle name="40% - Accent2 6 2 7 2" xfId="28103"/>
    <cellStyle name="40% - Accent2 6 2 7 2 2" xfId="28104"/>
    <cellStyle name="40% - Accent2 6 2 7 3" xfId="28105"/>
    <cellStyle name="40% - Accent2 6 2 8" xfId="28106"/>
    <cellStyle name="40% - Accent2 6 2 8 2" xfId="28107"/>
    <cellStyle name="40% - Accent2 6 2 9" xfId="28108"/>
    <cellStyle name="40% - Accent2 6 3" xfId="28109"/>
    <cellStyle name="40% - Accent2 6 3 2" xfId="28110"/>
    <cellStyle name="40% - Accent2 6 3 2 2" xfId="28111"/>
    <cellStyle name="40% - Accent2 6 3 2 2 2" xfId="28112"/>
    <cellStyle name="40% - Accent2 6 3 2 2 2 2" xfId="28113"/>
    <cellStyle name="40% - Accent2 6 3 2 2 2 2 2" xfId="28114"/>
    <cellStyle name="40% - Accent2 6 3 2 2 2 3" xfId="28115"/>
    <cellStyle name="40% - Accent2 6 3 2 2 3" xfId="28116"/>
    <cellStyle name="40% - Accent2 6 3 2 2 3 2" xfId="28117"/>
    <cellStyle name="40% - Accent2 6 3 2 2 3 2 2" xfId="28118"/>
    <cellStyle name="40% - Accent2 6 3 2 2 3 3" xfId="28119"/>
    <cellStyle name="40% - Accent2 6 3 2 2 4" xfId="28120"/>
    <cellStyle name="40% - Accent2 6 3 2 2 4 2" xfId="28121"/>
    <cellStyle name="40% - Accent2 6 3 2 2 5" xfId="28122"/>
    <cellStyle name="40% - Accent2 6 3 2 3" xfId="28123"/>
    <cellStyle name="40% - Accent2 6 3 2 3 2" xfId="28124"/>
    <cellStyle name="40% - Accent2 6 3 2 3 2 2" xfId="28125"/>
    <cellStyle name="40% - Accent2 6 3 2 3 3" xfId="28126"/>
    <cellStyle name="40% - Accent2 6 3 2 4" xfId="28127"/>
    <cellStyle name="40% - Accent2 6 3 2 4 2" xfId="28128"/>
    <cellStyle name="40% - Accent2 6 3 2 4 2 2" xfId="28129"/>
    <cellStyle name="40% - Accent2 6 3 2 4 3" xfId="28130"/>
    <cellStyle name="40% - Accent2 6 3 2 5" xfId="28131"/>
    <cellStyle name="40% - Accent2 6 3 2 5 2" xfId="28132"/>
    <cellStyle name="40% - Accent2 6 3 2 6" xfId="28133"/>
    <cellStyle name="40% - Accent2 6 3 3" xfId="28134"/>
    <cellStyle name="40% - Accent2 6 3 3 2" xfId="28135"/>
    <cellStyle name="40% - Accent2 6 3 3 2 2" xfId="28136"/>
    <cellStyle name="40% - Accent2 6 3 3 2 2 2" xfId="28137"/>
    <cellStyle name="40% - Accent2 6 3 3 2 3" xfId="28138"/>
    <cellStyle name="40% - Accent2 6 3 3 3" xfId="28139"/>
    <cellStyle name="40% - Accent2 6 3 3 3 2" xfId="28140"/>
    <cellStyle name="40% - Accent2 6 3 3 3 2 2" xfId="28141"/>
    <cellStyle name="40% - Accent2 6 3 3 3 3" xfId="28142"/>
    <cellStyle name="40% - Accent2 6 3 3 4" xfId="28143"/>
    <cellStyle name="40% - Accent2 6 3 3 4 2" xfId="28144"/>
    <cellStyle name="40% - Accent2 6 3 3 5" xfId="28145"/>
    <cellStyle name="40% - Accent2 6 3 4" xfId="28146"/>
    <cellStyle name="40% - Accent2 6 3 4 2" xfId="28147"/>
    <cellStyle name="40% - Accent2 6 3 4 2 2" xfId="28148"/>
    <cellStyle name="40% - Accent2 6 3 4 3" xfId="28149"/>
    <cellStyle name="40% - Accent2 6 3 5" xfId="28150"/>
    <cellStyle name="40% - Accent2 6 3 5 2" xfId="28151"/>
    <cellStyle name="40% - Accent2 6 3 5 2 2" xfId="28152"/>
    <cellStyle name="40% - Accent2 6 3 5 3" xfId="28153"/>
    <cellStyle name="40% - Accent2 6 3 6" xfId="28154"/>
    <cellStyle name="40% - Accent2 6 3 6 2" xfId="28155"/>
    <cellStyle name="40% - Accent2 6 3 6 2 2" xfId="28156"/>
    <cellStyle name="40% - Accent2 6 3 6 3" xfId="28157"/>
    <cellStyle name="40% - Accent2 6 3 7" xfId="28158"/>
    <cellStyle name="40% - Accent2 6 3 7 2" xfId="28159"/>
    <cellStyle name="40% - Accent2 6 3 8" xfId="28160"/>
    <cellStyle name="40% - Accent2 6 4" xfId="28161"/>
    <cellStyle name="40% - Accent2 6 4 2" xfId="28162"/>
    <cellStyle name="40% - Accent2 6 4 2 2" xfId="28163"/>
    <cellStyle name="40% - Accent2 6 4 2 2 2" xfId="28164"/>
    <cellStyle name="40% - Accent2 6 4 2 2 2 2" xfId="28165"/>
    <cellStyle name="40% - Accent2 6 4 2 2 3" xfId="28166"/>
    <cellStyle name="40% - Accent2 6 4 2 3" xfId="28167"/>
    <cellStyle name="40% - Accent2 6 4 2 3 2" xfId="28168"/>
    <cellStyle name="40% - Accent2 6 4 2 3 2 2" xfId="28169"/>
    <cellStyle name="40% - Accent2 6 4 2 3 3" xfId="28170"/>
    <cellStyle name="40% - Accent2 6 4 2 4" xfId="28171"/>
    <cellStyle name="40% - Accent2 6 4 2 4 2" xfId="28172"/>
    <cellStyle name="40% - Accent2 6 4 2 5" xfId="28173"/>
    <cellStyle name="40% - Accent2 6 4 3" xfId="28174"/>
    <cellStyle name="40% - Accent2 6 4 3 2" xfId="28175"/>
    <cellStyle name="40% - Accent2 6 4 3 2 2" xfId="28176"/>
    <cellStyle name="40% - Accent2 6 4 3 3" xfId="28177"/>
    <cellStyle name="40% - Accent2 6 4 4" xfId="28178"/>
    <cellStyle name="40% - Accent2 6 4 4 2" xfId="28179"/>
    <cellStyle name="40% - Accent2 6 4 4 2 2" xfId="28180"/>
    <cellStyle name="40% - Accent2 6 4 4 3" xfId="28181"/>
    <cellStyle name="40% - Accent2 6 4 5" xfId="28182"/>
    <cellStyle name="40% - Accent2 6 4 5 2" xfId="28183"/>
    <cellStyle name="40% - Accent2 6 4 6" xfId="28184"/>
    <cellStyle name="40% - Accent2 6 5" xfId="28185"/>
    <cellStyle name="40% - Accent2 6 5 2" xfId="28186"/>
    <cellStyle name="40% - Accent2 6 5 2 2" xfId="28187"/>
    <cellStyle name="40% - Accent2 6 5 2 2 2" xfId="28188"/>
    <cellStyle name="40% - Accent2 6 5 2 3" xfId="28189"/>
    <cellStyle name="40% - Accent2 6 5 3" xfId="28190"/>
    <cellStyle name="40% - Accent2 6 5 3 2" xfId="28191"/>
    <cellStyle name="40% - Accent2 6 5 3 2 2" xfId="28192"/>
    <cellStyle name="40% - Accent2 6 5 3 3" xfId="28193"/>
    <cellStyle name="40% - Accent2 6 5 4" xfId="28194"/>
    <cellStyle name="40% - Accent2 6 5 4 2" xfId="28195"/>
    <cellStyle name="40% - Accent2 6 5 5" xfId="28196"/>
    <cellStyle name="40% - Accent2 6 6" xfId="28197"/>
    <cellStyle name="40% - Accent2 6 6 2" xfId="28198"/>
    <cellStyle name="40% - Accent2 6 6 2 2" xfId="28199"/>
    <cellStyle name="40% - Accent2 6 6 3" xfId="28200"/>
    <cellStyle name="40% - Accent2 6 7" xfId="28201"/>
    <cellStyle name="40% - Accent2 6 7 2" xfId="28202"/>
    <cellStyle name="40% - Accent2 6 7 2 2" xfId="28203"/>
    <cellStyle name="40% - Accent2 6 7 3" xfId="28204"/>
    <cellStyle name="40% - Accent2 6 8" xfId="28205"/>
    <cellStyle name="40% - Accent2 6 8 2" xfId="28206"/>
    <cellStyle name="40% - Accent2 6 8 2 2" xfId="28207"/>
    <cellStyle name="40% - Accent2 6 8 3" xfId="28208"/>
    <cellStyle name="40% - Accent2 6 9" xfId="28209"/>
    <cellStyle name="40% - Accent2 6 9 2" xfId="28210"/>
    <cellStyle name="40% - Accent2 60" xfId="28211"/>
    <cellStyle name="40% - Accent2 60 2" xfId="28212"/>
    <cellStyle name="40% - Accent2 60 2 2" xfId="28213"/>
    <cellStyle name="40% - Accent2 60 3" xfId="28214"/>
    <cellStyle name="40% - Accent2 60 3 2" xfId="28215"/>
    <cellStyle name="40% - Accent2 60 4" xfId="28216"/>
    <cellStyle name="40% - Accent2 61" xfId="28217"/>
    <cellStyle name="40% - Accent2 61 2" xfId="28218"/>
    <cellStyle name="40% - Accent2 61 2 2" xfId="28219"/>
    <cellStyle name="40% - Accent2 61 3" xfId="28220"/>
    <cellStyle name="40% - Accent2 61 3 2" xfId="28221"/>
    <cellStyle name="40% - Accent2 61 4" xfId="28222"/>
    <cellStyle name="40% - Accent2 62" xfId="28223"/>
    <cellStyle name="40% - Accent2 62 2" xfId="28224"/>
    <cellStyle name="40% - Accent2 62 2 2" xfId="28225"/>
    <cellStyle name="40% - Accent2 62 3" xfId="28226"/>
    <cellStyle name="40% - Accent2 62 3 2" xfId="28227"/>
    <cellStyle name="40% - Accent2 62 4" xfId="28228"/>
    <cellStyle name="40% - Accent2 63" xfId="28229"/>
    <cellStyle name="40% - Accent2 63 2" xfId="28230"/>
    <cellStyle name="40% - Accent2 63 2 2" xfId="28231"/>
    <cellStyle name="40% - Accent2 63 3" xfId="28232"/>
    <cellStyle name="40% - Accent2 63 3 2" xfId="28233"/>
    <cellStyle name="40% - Accent2 63 4" xfId="28234"/>
    <cellStyle name="40% - Accent2 64" xfId="28235"/>
    <cellStyle name="40% - Accent2 64 2" xfId="28236"/>
    <cellStyle name="40% - Accent2 64 2 2" xfId="28237"/>
    <cellStyle name="40% - Accent2 64 3" xfId="28238"/>
    <cellStyle name="40% - Accent2 64 3 2" xfId="28239"/>
    <cellStyle name="40% - Accent2 64 4" xfId="28240"/>
    <cellStyle name="40% - Accent2 65" xfId="28241"/>
    <cellStyle name="40% - Accent2 65 2" xfId="28242"/>
    <cellStyle name="40% - Accent2 65 2 2" xfId="28243"/>
    <cellStyle name="40% - Accent2 65 3" xfId="28244"/>
    <cellStyle name="40% - Accent2 65 3 2" xfId="28245"/>
    <cellStyle name="40% - Accent2 65 4" xfId="28246"/>
    <cellStyle name="40% - Accent2 66" xfId="28247"/>
    <cellStyle name="40% - Accent2 66 2" xfId="28248"/>
    <cellStyle name="40% - Accent2 66 2 2" xfId="28249"/>
    <cellStyle name="40% - Accent2 66 3" xfId="28250"/>
    <cellStyle name="40% - Accent2 66 3 2" xfId="28251"/>
    <cellStyle name="40% - Accent2 66 4" xfId="28252"/>
    <cellStyle name="40% - Accent2 67" xfId="28253"/>
    <cellStyle name="40% - Accent2 67 2" xfId="28254"/>
    <cellStyle name="40% - Accent2 67 2 2" xfId="28255"/>
    <cellStyle name="40% - Accent2 67 3" xfId="28256"/>
    <cellStyle name="40% - Accent2 67 3 2" xfId="28257"/>
    <cellStyle name="40% - Accent2 67 4" xfId="28258"/>
    <cellStyle name="40% - Accent2 68" xfId="28259"/>
    <cellStyle name="40% - Accent2 68 2" xfId="28260"/>
    <cellStyle name="40% - Accent2 68 2 2" xfId="28261"/>
    <cellStyle name="40% - Accent2 68 3" xfId="28262"/>
    <cellStyle name="40% - Accent2 68 3 2" xfId="28263"/>
    <cellStyle name="40% - Accent2 68 4" xfId="28264"/>
    <cellStyle name="40% - Accent2 69" xfId="28265"/>
    <cellStyle name="40% - Accent2 69 2" xfId="28266"/>
    <cellStyle name="40% - Accent2 69 2 2" xfId="28267"/>
    <cellStyle name="40% - Accent2 69 3" xfId="28268"/>
    <cellStyle name="40% - Accent2 69 3 2" xfId="28269"/>
    <cellStyle name="40% - Accent2 69 4" xfId="28270"/>
    <cellStyle name="40% - Accent2 7" xfId="28271"/>
    <cellStyle name="40% - Accent2 7 10" xfId="28272"/>
    <cellStyle name="40% - Accent2 7 10 2" xfId="28273"/>
    <cellStyle name="40% - Accent2 7 11" xfId="28274"/>
    <cellStyle name="40% - Accent2 7 2" xfId="28275"/>
    <cellStyle name="40% - Accent2 7 2 2" xfId="28276"/>
    <cellStyle name="40% - Accent2 7 2 2 2" xfId="28277"/>
    <cellStyle name="40% - Accent2 7 2 2 2 2" xfId="28278"/>
    <cellStyle name="40% - Accent2 7 2 2 2 2 2" xfId="28279"/>
    <cellStyle name="40% - Accent2 7 2 2 2 2 2 2" xfId="28280"/>
    <cellStyle name="40% - Accent2 7 2 2 2 2 2 2 2" xfId="28281"/>
    <cellStyle name="40% - Accent2 7 2 2 2 2 2 3" xfId="28282"/>
    <cellStyle name="40% - Accent2 7 2 2 2 2 3" xfId="28283"/>
    <cellStyle name="40% - Accent2 7 2 2 2 2 3 2" xfId="28284"/>
    <cellStyle name="40% - Accent2 7 2 2 2 2 3 2 2" xfId="28285"/>
    <cellStyle name="40% - Accent2 7 2 2 2 2 3 3" xfId="28286"/>
    <cellStyle name="40% - Accent2 7 2 2 2 2 4" xfId="28287"/>
    <cellStyle name="40% - Accent2 7 2 2 2 2 4 2" xfId="28288"/>
    <cellStyle name="40% - Accent2 7 2 2 2 2 5" xfId="28289"/>
    <cellStyle name="40% - Accent2 7 2 2 2 3" xfId="28290"/>
    <cellStyle name="40% - Accent2 7 2 2 2 3 2" xfId="28291"/>
    <cellStyle name="40% - Accent2 7 2 2 2 3 2 2" xfId="28292"/>
    <cellStyle name="40% - Accent2 7 2 2 2 3 3" xfId="28293"/>
    <cellStyle name="40% - Accent2 7 2 2 2 4" xfId="28294"/>
    <cellStyle name="40% - Accent2 7 2 2 2 4 2" xfId="28295"/>
    <cellStyle name="40% - Accent2 7 2 2 2 4 2 2" xfId="28296"/>
    <cellStyle name="40% - Accent2 7 2 2 2 4 3" xfId="28297"/>
    <cellStyle name="40% - Accent2 7 2 2 2 5" xfId="28298"/>
    <cellStyle name="40% - Accent2 7 2 2 2 5 2" xfId="28299"/>
    <cellStyle name="40% - Accent2 7 2 2 2 6" xfId="28300"/>
    <cellStyle name="40% - Accent2 7 2 2 3" xfId="28301"/>
    <cellStyle name="40% - Accent2 7 2 2 3 2" xfId="28302"/>
    <cellStyle name="40% - Accent2 7 2 2 3 2 2" xfId="28303"/>
    <cellStyle name="40% - Accent2 7 2 2 3 2 2 2" xfId="28304"/>
    <cellStyle name="40% - Accent2 7 2 2 3 2 3" xfId="28305"/>
    <cellStyle name="40% - Accent2 7 2 2 3 3" xfId="28306"/>
    <cellStyle name="40% - Accent2 7 2 2 3 3 2" xfId="28307"/>
    <cellStyle name="40% - Accent2 7 2 2 3 3 2 2" xfId="28308"/>
    <cellStyle name="40% - Accent2 7 2 2 3 3 3" xfId="28309"/>
    <cellStyle name="40% - Accent2 7 2 2 3 4" xfId="28310"/>
    <cellStyle name="40% - Accent2 7 2 2 3 4 2" xfId="28311"/>
    <cellStyle name="40% - Accent2 7 2 2 3 5" xfId="28312"/>
    <cellStyle name="40% - Accent2 7 2 2 4" xfId="28313"/>
    <cellStyle name="40% - Accent2 7 2 2 4 2" xfId="28314"/>
    <cellStyle name="40% - Accent2 7 2 2 4 2 2" xfId="28315"/>
    <cellStyle name="40% - Accent2 7 2 2 4 3" xfId="28316"/>
    <cellStyle name="40% - Accent2 7 2 2 5" xfId="28317"/>
    <cellStyle name="40% - Accent2 7 2 2 5 2" xfId="28318"/>
    <cellStyle name="40% - Accent2 7 2 2 5 2 2" xfId="28319"/>
    <cellStyle name="40% - Accent2 7 2 2 5 3" xfId="28320"/>
    <cellStyle name="40% - Accent2 7 2 2 6" xfId="28321"/>
    <cellStyle name="40% - Accent2 7 2 2 6 2" xfId="28322"/>
    <cellStyle name="40% - Accent2 7 2 2 6 2 2" xfId="28323"/>
    <cellStyle name="40% - Accent2 7 2 2 6 3" xfId="28324"/>
    <cellStyle name="40% - Accent2 7 2 2 7" xfId="28325"/>
    <cellStyle name="40% - Accent2 7 2 2 7 2" xfId="28326"/>
    <cellStyle name="40% - Accent2 7 2 2 8" xfId="28327"/>
    <cellStyle name="40% - Accent2 7 2 3" xfId="28328"/>
    <cellStyle name="40% - Accent2 7 2 3 2" xfId="28329"/>
    <cellStyle name="40% - Accent2 7 2 3 2 2" xfId="28330"/>
    <cellStyle name="40% - Accent2 7 2 3 2 2 2" xfId="28331"/>
    <cellStyle name="40% - Accent2 7 2 3 2 2 2 2" xfId="28332"/>
    <cellStyle name="40% - Accent2 7 2 3 2 2 3" xfId="28333"/>
    <cellStyle name="40% - Accent2 7 2 3 2 3" xfId="28334"/>
    <cellStyle name="40% - Accent2 7 2 3 2 3 2" xfId="28335"/>
    <cellStyle name="40% - Accent2 7 2 3 2 3 2 2" xfId="28336"/>
    <cellStyle name="40% - Accent2 7 2 3 2 3 3" xfId="28337"/>
    <cellStyle name="40% - Accent2 7 2 3 2 4" xfId="28338"/>
    <cellStyle name="40% - Accent2 7 2 3 2 4 2" xfId="28339"/>
    <cellStyle name="40% - Accent2 7 2 3 2 5" xfId="28340"/>
    <cellStyle name="40% - Accent2 7 2 3 3" xfId="28341"/>
    <cellStyle name="40% - Accent2 7 2 3 3 2" xfId="28342"/>
    <cellStyle name="40% - Accent2 7 2 3 3 2 2" xfId="28343"/>
    <cellStyle name="40% - Accent2 7 2 3 3 3" xfId="28344"/>
    <cellStyle name="40% - Accent2 7 2 3 4" xfId="28345"/>
    <cellStyle name="40% - Accent2 7 2 3 4 2" xfId="28346"/>
    <cellStyle name="40% - Accent2 7 2 3 4 2 2" xfId="28347"/>
    <cellStyle name="40% - Accent2 7 2 3 4 3" xfId="28348"/>
    <cellStyle name="40% - Accent2 7 2 3 5" xfId="28349"/>
    <cellStyle name="40% - Accent2 7 2 3 5 2" xfId="28350"/>
    <cellStyle name="40% - Accent2 7 2 3 6" xfId="28351"/>
    <cellStyle name="40% - Accent2 7 2 4" xfId="28352"/>
    <cellStyle name="40% - Accent2 7 2 4 2" xfId="28353"/>
    <cellStyle name="40% - Accent2 7 2 4 2 2" xfId="28354"/>
    <cellStyle name="40% - Accent2 7 2 4 2 2 2" xfId="28355"/>
    <cellStyle name="40% - Accent2 7 2 4 2 3" xfId="28356"/>
    <cellStyle name="40% - Accent2 7 2 4 3" xfId="28357"/>
    <cellStyle name="40% - Accent2 7 2 4 3 2" xfId="28358"/>
    <cellStyle name="40% - Accent2 7 2 4 3 2 2" xfId="28359"/>
    <cellStyle name="40% - Accent2 7 2 4 3 3" xfId="28360"/>
    <cellStyle name="40% - Accent2 7 2 4 4" xfId="28361"/>
    <cellStyle name="40% - Accent2 7 2 4 4 2" xfId="28362"/>
    <cellStyle name="40% - Accent2 7 2 4 5" xfId="28363"/>
    <cellStyle name="40% - Accent2 7 2 5" xfId="28364"/>
    <cellStyle name="40% - Accent2 7 2 5 2" xfId="28365"/>
    <cellStyle name="40% - Accent2 7 2 5 2 2" xfId="28366"/>
    <cellStyle name="40% - Accent2 7 2 5 3" xfId="28367"/>
    <cellStyle name="40% - Accent2 7 2 6" xfId="28368"/>
    <cellStyle name="40% - Accent2 7 2 6 2" xfId="28369"/>
    <cellStyle name="40% - Accent2 7 2 6 2 2" xfId="28370"/>
    <cellStyle name="40% - Accent2 7 2 6 3" xfId="28371"/>
    <cellStyle name="40% - Accent2 7 2 7" xfId="28372"/>
    <cellStyle name="40% - Accent2 7 2 7 2" xfId="28373"/>
    <cellStyle name="40% - Accent2 7 2 7 2 2" xfId="28374"/>
    <cellStyle name="40% - Accent2 7 2 7 3" xfId="28375"/>
    <cellStyle name="40% - Accent2 7 2 8" xfId="28376"/>
    <cellStyle name="40% - Accent2 7 2 8 2" xfId="28377"/>
    <cellStyle name="40% - Accent2 7 2 9" xfId="28378"/>
    <cellStyle name="40% - Accent2 7 3" xfId="28379"/>
    <cellStyle name="40% - Accent2 7 3 2" xfId="28380"/>
    <cellStyle name="40% - Accent2 7 3 2 2" xfId="28381"/>
    <cellStyle name="40% - Accent2 7 3 2 2 2" xfId="28382"/>
    <cellStyle name="40% - Accent2 7 3 2 2 2 2" xfId="28383"/>
    <cellStyle name="40% - Accent2 7 3 2 2 2 2 2" xfId="28384"/>
    <cellStyle name="40% - Accent2 7 3 2 2 2 3" xfId="28385"/>
    <cellStyle name="40% - Accent2 7 3 2 2 3" xfId="28386"/>
    <cellStyle name="40% - Accent2 7 3 2 2 3 2" xfId="28387"/>
    <cellStyle name="40% - Accent2 7 3 2 2 3 2 2" xfId="28388"/>
    <cellStyle name="40% - Accent2 7 3 2 2 3 3" xfId="28389"/>
    <cellStyle name="40% - Accent2 7 3 2 2 4" xfId="28390"/>
    <cellStyle name="40% - Accent2 7 3 2 2 4 2" xfId="28391"/>
    <cellStyle name="40% - Accent2 7 3 2 2 5" xfId="28392"/>
    <cellStyle name="40% - Accent2 7 3 2 3" xfId="28393"/>
    <cellStyle name="40% - Accent2 7 3 2 3 2" xfId="28394"/>
    <cellStyle name="40% - Accent2 7 3 2 3 2 2" xfId="28395"/>
    <cellStyle name="40% - Accent2 7 3 2 3 3" xfId="28396"/>
    <cellStyle name="40% - Accent2 7 3 2 4" xfId="28397"/>
    <cellStyle name="40% - Accent2 7 3 2 4 2" xfId="28398"/>
    <cellStyle name="40% - Accent2 7 3 2 4 2 2" xfId="28399"/>
    <cellStyle name="40% - Accent2 7 3 2 4 3" xfId="28400"/>
    <cellStyle name="40% - Accent2 7 3 2 5" xfId="28401"/>
    <cellStyle name="40% - Accent2 7 3 2 5 2" xfId="28402"/>
    <cellStyle name="40% - Accent2 7 3 2 6" xfId="28403"/>
    <cellStyle name="40% - Accent2 7 3 3" xfId="28404"/>
    <cellStyle name="40% - Accent2 7 3 3 2" xfId="28405"/>
    <cellStyle name="40% - Accent2 7 3 3 2 2" xfId="28406"/>
    <cellStyle name="40% - Accent2 7 3 3 2 2 2" xfId="28407"/>
    <cellStyle name="40% - Accent2 7 3 3 2 3" xfId="28408"/>
    <cellStyle name="40% - Accent2 7 3 3 3" xfId="28409"/>
    <cellStyle name="40% - Accent2 7 3 3 3 2" xfId="28410"/>
    <cellStyle name="40% - Accent2 7 3 3 3 2 2" xfId="28411"/>
    <cellStyle name="40% - Accent2 7 3 3 3 3" xfId="28412"/>
    <cellStyle name="40% - Accent2 7 3 3 4" xfId="28413"/>
    <cellStyle name="40% - Accent2 7 3 3 4 2" xfId="28414"/>
    <cellStyle name="40% - Accent2 7 3 3 5" xfId="28415"/>
    <cellStyle name="40% - Accent2 7 3 4" xfId="28416"/>
    <cellStyle name="40% - Accent2 7 3 4 2" xfId="28417"/>
    <cellStyle name="40% - Accent2 7 3 4 2 2" xfId="28418"/>
    <cellStyle name="40% - Accent2 7 3 4 3" xfId="28419"/>
    <cellStyle name="40% - Accent2 7 3 5" xfId="28420"/>
    <cellStyle name="40% - Accent2 7 3 5 2" xfId="28421"/>
    <cellStyle name="40% - Accent2 7 3 5 2 2" xfId="28422"/>
    <cellStyle name="40% - Accent2 7 3 5 3" xfId="28423"/>
    <cellStyle name="40% - Accent2 7 3 6" xfId="28424"/>
    <cellStyle name="40% - Accent2 7 3 6 2" xfId="28425"/>
    <cellStyle name="40% - Accent2 7 3 6 2 2" xfId="28426"/>
    <cellStyle name="40% - Accent2 7 3 6 3" xfId="28427"/>
    <cellStyle name="40% - Accent2 7 3 7" xfId="28428"/>
    <cellStyle name="40% - Accent2 7 3 7 2" xfId="28429"/>
    <cellStyle name="40% - Accent2 7 3 8" xfId="28430"/>
    <cellStyle name="40% - Accent2 7 4" xfId="28431"/>
    <cellStyle name="40% - Accent2 7 4 2" xfId="28432"/>
    <cellStyle name="40% - Accent2 7 4 2 2" xfId="28433"/>
    <cellStyle name="40% - Accent2 7 4 2 2 2" xfId="28434"/>
    <cellStyle name="40% - Accent2 7 4 2 2 2 2" xfId="28435"/>
    <cellStyle name="40% - Accent2 7 4 2 2 3" xfId="28436"/>
    <cellStyle name="40% - Accent2 7 4 2 3" xfId="28437"/>
    <cellStyle name="40% - Accent2 7 4 2 3 2" xfId="28438"/>
    <cellStyle name="40% - Accent2 7 4 2 3 2 2" xfId="28439"/>
    <cellStyle name="40% - Accent2 7 4 2 3 3" xfId="28440"/>
    <cellStyle name="40% - Accent2 7 4 2 4" xfId="28441"/>
    <cellStyle name="40% - Accent2 7 4 2 4 2" xfId="28442"/>
    <cellStyle name="40% - Accent2 7 4 2 5" xfId="28443"/>
    <cellStyle name="40% - Accent2 7 4 3" xfId="28444"/>
    <cellStyle name="40% - Accent2 7 4 3 2" xfId="28445"/>
    <cellStyle name="40% - Accent2 7 4 3 2 2" xfId="28446"/>
    <cellStyle name="40% - Accent2 7 4 3 3" xfId="28447"/>
    <cellStyle name="40% - Accent2 7 4 4" xfId="28448"/>
    <cellStyle name="40% - Accent2 7 4 4 2" xfId="28449"/>
    <cellStyle name="40% - Accent2 7 4 4 2 2" xfId="28450"/>
    <cellStyle name="40% - Accent2 7 4 4 3" xfId="28451"/>
    <cellStyle name="40% - Accent2 7 4 5" xfId="28452"/>
    <cellStyle name="40% - Accent2 7 4 5 2" xfId="28453"/>
    <cellStyle name="40% - Accent2 7 4 6" xfId="28454"/>
    <cellStyle name="40% - Accent2 7 5" xfId="28455"/>
    <cellStyle name="40% - Accent2 7 5 2" xfId="28456"/>
    <cellStyle name="40% - Accent2 7 5 2 2" xfId="28457"/>
    <cellStyle name="40% - Accent2 7 5 2 2 2" xfId="28458"/>
    <cellStyle name="40% - Accent2 7 5 2 3" xfId="28459"/>
    <cellStyle name="40% - Accent2 7 5 3" xfId="28460"/>
    <cellStyle name="40% - Accent2 7 5 3 2" xfId="28461"/>
    <cellStyle name="40% - Accent2 7 5 3 2 2" xfId="28462"/>
    <cellStyle name="40% - Accent2 7 5 3 3" xfId="28463"/>
    <cellStyle name="40% - Accent2 7 5 4" xfId="28464"/>
    <cellStyle name="40% - Accent2 7 5 4 2" xfId="28465"/>
    <cellStyle name="40% - Accent2 7 5 5" xfId="28466"/>
    <cellStyle name="40% - Accent2 7 6" xfId="28467"/>
    <cellStyle name="40% - Accent2 7 6 2" xfId="28468"/>
    <cellStyle name="40% - Accent2 7 6 2 2" xfId="28469"/>
    <cellStyle name="40% - Accent2 7 6 3" xfId="28470"/>
    <cellStyle name="40% - Accent2 7 7" xfId="28471"/>
    <cellStyle name="40% - Accent2 7 7 2" xfId="28472"/>
    <cellStyle name="40% - Accent2 7 7 2 2" xfId="28473"/>
    <cellStyle name="40% - Accent2 7 7 3" xfId="28474"/>
    <cellStyle name="40% - Accent2 7 8" xfId="28475"/>
    <cellStyle name="40% - Accent2 7 8 2" xfId="28476"/>
    <cellStyle name="40% - Accent2 7 8 2 2" xfId="28477"/>
    <cellStyle name="40% - Accent2 7 8 3" xfId="28478"/>
    <cellStyle name="40% - Accent2 7 9" xfId="28479"/>
    <cellStyle name="40% - Accent2 7 9 2" xfId="28480"/>
    <cellStyle name="40% - Accent2 70" xfId="28481"/>
    <cellStyle name="40% - Accent2 70 2" xfId="28482"/>
    <cellStyle name="40% - Accent2 70 2 2" xfId="28483"/>
    <cellStyle name="40% - Accent2 70 3" xfId="28484"/>
    <cellStyle name="40% - Accent2 70 3 2" xfId="28485"/>
    <cellStyle name="40% - Accent2 70 4" xfId="28486"/>
    <cellStyle name="40% - Accent2 71" xfId="28487"/>
    <cellStyle name="40% - Accent2 71 2" xfId="28488"/>
    <cellStyle name="40% - Accent2 71 2 2" xfId="28489"/>
    <cellStyle name="40% - Accent2 71 3" xfId="28490"/>
    <cellStyle name="40% - Accent2 71 3 2" xfId="28491"/>
    <cellStyle name="40% - Accent2 71 4" xfId="28492"/>
    <cellStyle name="40% - Accent2 72" xfId="28493"/>
    <cellStyle name="40% - Accent2 72 2" xfId="28494"/>
    <cellStyle name="40% - Accent2 72 2 2" xfId="28495"/>
    <cellStyle name="40% - Accent2 72 3" xfId="28496"/>
    <cellStyle name="40% - Accent2 72 3 2" xfId="28497"/>
    <cellStyle name="40% - Accent2 72 4" xfId="28498"/>
    <cellStyle name="40% - Accent2 73" xfId="28499"/>
    <cellStyle name="40% - Accent2 73 2" xfId="28500"/>
    <cellStyle name="40% - Accent2 73 2 2" xfId="28501"/>
    <cellStyle name="40% - Accent2 73 3" xfId="28502"/>
    <cellStyle name="40% - Accent2 73 3 2" xfId="28503"/>
    <cellStyle name="40% - Accent2 73 4" xfId="28504"/>
    <cellStyle name="40% - Accent2 74" xfId="28505"/>
    <cellStyle name="40% - Accent2 74 2" xfId="28506"/>
    <cellStyle name="40% - Accent2 74 2 2" xfId="28507"/>
    <cellStyle name="40% - Accent2 74 3" xfId="28508"/>
    <cellStyle name="40% - Accent2 74 3 2" xfId="28509"/>
    <cellStyle name="40% - Accent2 74 4" xfId="28510"/>
    <cellStyle name="40% - Accent2 75" xfId="28511"/>
    <cellStyle name="40% - Accent2 75 2" xfId="28512"/>
    <cellStyle name="40% - Accent2 75 2 2" xfId="28513"/>
    <cellStyle name="40% - Accent2 75 3" xfId="28514"/>
    <cellStyle name="40% - Accent2 75 3 2" xfId="28515"/>
    <cellStyle name="40% - Accent2 75 4" xfId="28516"/>
    <cellStyle name="40% - Accent2 76" xfId="28517"/>
    <cellStyle name="40% - Accent2 76 2" xfId="28518"/>
    <cellStyle name="40% - Accent2 76 2 2" xfId="28519"/>
    <cellStyle name="40% - Accent2 76 3" xfId="28520"/>
    <cellStyle name="40% - Accent2 76 3 2" xfId="28521"/>
    <cellStyle name="40% - Accent2 76 4" xfId="28522"/>
    <cellStyle name="40% - Accent2 77" xfId="28523"/>
    <cellStyle name="40% - Accent2 77 2" xfId="28524"/>
    <cellStyle name="40% - Accent2 77 2 2" xfId="28525"/>
    <cellStyle name="40% - Accent2 77 3" xfId="28526"/>
    <cellStyle name="40% - Accent2 77 3 2" xfId="28527"/>
    <cellStyle name="40% - Accent2 77 4" xfId="28528"/>
    <cellStyle name="40% - Accent2 78" xfId="28529"/>
    <cellStyle name="40% - Accent2 78 2" xfId="28530"/>
    <cellStyle name="40% - Accent2 78 2 2" xfId="28531"/>
    <cellStyle name="40% - Accent2 78 3" xfId="28532"/>
    <cellStyle name="40% - Accent2 78 3 2" xfId="28533"/>
    <cellStyle name="40% - Accent2 78 4" xfId="28534"/>
    <cellStyle name="40% - Accent2 79" xfId="28535"/>
    <cellStyle name="40% - Accent2 79 2" xfId="28536"/>
    <cellStyle name="40% - Accent2 79 2 2" xfId="28537"/>
    <cellStyle name="40% - Accent2 79 3" xfId="28538"/>
    <cellStyle name="40% - Accent2 79 3 2" xfId="28539"/>
    <cellStyle name="40% - Accent2 79 4" xfId="28540"/>
    <cellStyle name="40% - Accent2 8" xfId="28541"/>
    <cellStyle name="40% - Accent2 8 10" xfId="28542"/>
    <cellStyle name="40% - Accent2 8 10 2" xfId="28543"/>
    <cellStyle name="40% - Accent2 8 11" xfId="28544"/>
    <cellStyle name="40% - Accent2 8 2" xfId="28545"/>
    <cellStyle name="40% - Accent2 8 2 2" xfId="28546"/>
    <cellStyle name="40% - Accent2 8 2 2 2" xfId="28547"/>
    <cellStyle name="40% - Accent2 8 2 2 2 2" xfId="28548"/>
    <cellStyle name="40% - Accent2 8 2 2 2 2 2" xfId="28549"/>
    <cellStyle name="40% - Accent2 8 2 2 2 2 2 2" xfId="28550"/>
    <cellStyle name="40% - Accent2 8 2 2 2 2 2 2 2" xfId="28551"/>
    <cellStyle name="40% - Accent2 8 2 2 2 2 2 3" xfId="28552"/>
    <cellStyle name="40% - Accent2 8 2 2 2 2 3" xfId="28553"/>
    <cellStyle name="40% - Accent2 8 2 2 2 2 3 2" xfId="28554"/>
    <cellStyle name="40% - Accent2 8 2 2 2 2 3 2 2" xfId="28555"/>
    <cellStyle name="40% - Accent2 8 2 2 2 2 3 3" xfId="28556"/>
    <cellStyle name="40% - Accent2 8 2 2 2 2 4" xfId="28557"/>
    <cellStyle name="40% - Accent2 8 2 2 2 2 4 2" xfId="28558"/>
    <cellStyle name="40% - Accent2 8 2 2 2 2 5" xfId="28559"/>
    <cellStyle name="40% - Accent2 8 2 2 2 3" xfId="28560"/>
    <cellStyle name="40% - Accent2 8 2 2 2 3 2" xfId="28561"/>
    <cellStyle name="40% - Accent2 8 2 2 2 3 2 2" xfId="28562"/>
    <cellStyle name="40% - Accent2 8 2 2 2 3 3" xfId="28563"/>
    <cellStyle name="40% - Accent2 8 2 2 2 4" xfId="28564"/>
    <cellStyle name="40% - Accent2 8 2 2 2 4 2" xfId="28565"/>
    <cellStyle name="40% - Accent2 8 2 2 2 4 2 2" xfId="28566"/>
    <cellStyle name="40% - Accent2 8 2 2 2 4 3" xfId="28567"/>
    <cellStyle name="40% - Accent2 8 2 2 2 5" xfId="28568"/>
    <cellStyle name="40% - Accent2 8 2 2 2 5 2" xfId="28569"/>
    <cellStyle name="40% - Accent2 8 2 2 2 6" xfId="28570"/>
    <cellStyle name="40% - Accent2 8 2 2 3" xfId="28571"/>
    <cellStyle name="40% - Accent2 8 2 2 3 2" xfId="28572"/>
    <cellStyle name="40% - Accent2 8 2 2 3 2 2" xfId="28573"/>
    <cellStyle name="40% - Accent2 8 2 2 3 2 2 2" xfId="28574"/>
    <cellStyle name="40% - Accent2 8 2 2 3 2 3" xfId="28575"/>
    <cellStyle name="40% - Accent2 8 2 2 3 3" xfId="28576"/>
    <cellStyle name="40% - Accent2 8 2 2 3 3 2" xfId="28577"/>
    <cellStyle name="40% - Accent2 8 2 2 3 3 2 2" xfId="28578"/>
    <cellStyle name="40% - Accent2 8 2 2 3 3 3" xfId="28579"/>
    <cellStyle name="40% - Accent2 8 2 2 3 4" xfId="28580"/>
    <cellStyle name="40% - Accent2 8 2 2 3 4 2" xfId="28581"/>
    <cellStyle name="40% - Accent2 8 2 2 3 5" xfId="28582"/>
    <cellStyle name="40% - Accent2 8 2 2 4" xfId="28583"/>
    <cellStyle name="40% - Accent2 8 2 2 4 2" xfId="28584"/>
    <cellStyle name="40% - Accent2 8 2 2 4 2 2" xfId="28585"/>
    <cellStyle name="40% - Accent2 8 2 2 4 3" xfId="28586"/>
    <cellStyle name="40% - Accent2 8 2 2 5" xfId="28587"/>
    <cellStyle name="40% - Accent2 8 2 2 5 2" xfId="28588"/>
    <cellStyle name="40% - Accent2 8 2 2 5 2 2" xfId="28589"/>
    <cellStyle name="40% - Accent2 8 2 2 5 3" xfId="28590"/>
    <cellStyle name="40% - Accent2 8 2 2 6" xfId="28591"/>
    <cellStyle name="40% - Accent2 8 2 2 6 2" xfId="28592"/>
    <cellStyle name="40% - Accent2 8 2 2 6 2 2" xfId="28593"/>
    <cellStyle name="40% - Accent2 8 2 2 6 3" xfId="28594"/>
    <cellStyle name="40% - Accent2 8 2 2 7" xfId="28595"/>
    <cellStyle name="40% - Accent2 8 2 2 7 2" xfId="28596"/>
    <cellStyle name="40% - Accent2 8 2 2 8" xfId="28597"/>
    <cellStyle name="40% - Accent2 8 2 3" xfId="28598"/>
    <cellStyle name="40% - Accent2 8 2 3 2" xfId="28599"/>
    <cellStyle name="40% - Accent2 8 2 3 2 2" xfId="28600"/>
    <cellStyle name="40% - Accent2 8 2 3 2 2 2" xfId="28601"/>
    <cellStyle name="40% - Accent2 8 2 3 2 2 2 2" xfId="28602"/>
    <cellStyle name="40% - Accent2 8 2 3 2 2 3" xfId="28603"/>
    <cellStyle name="40% - Accent2 8 2 3 2 3" xfId="28604"/>
    <cellStyle name="40% - Accent2 8 2 3 2 3 2" xfId="28605"/>
    <cellStyle name="40% - Accent2 8 2 3 2 3 2 2" xfId="28606"/>
    <cellStyle name="40% - Accent2 8 2 3 2 3 3" xfId="28607"/>
    <cellStyle name="40% - Accent2 8 2 3 2 4" xfId="28608"/>
    <cellStyle name="40% - Accent2 8 2 3 2 4 2" xfId="28609"/>
    <cellStyle name="40% - Accent2 8 2 3 2 5" xfId="28610"/>
    <cellStyle name="40% - Accent2 8 2 3 3" xfId="28611"/>
    <cellStyle name="40% - Accent2 8 2 3 3 2" xfId="28612"/>
    <cellStyle name="40% - Accent2 8 2 3 3 2 2" xfId="28613"/>
    <cellStyle name="40% - Accent2 8 2 3 3 3" xfId="28614"/>
    <cellStyle name="40% - Accent2 8 2 3 4" xfId="28615"/>
    <cellStyle name="40% - Accent2 8 2 3 4 2" xfId="28616"/>
    <cellStyle name="40% - Accent2 8 2 3 4 2 2" xfId="28617"/>
    <cellStyle name="40% - Accent2 8 2 3 4 3" xfId="28618"/>
    <cellStyle name="40% - Accent2 8 2 3 5" xfId="28619"/>
    <cellStyle name="40% - Accent2 8 2 3 5 2" xfId="28620"/>
    <cellStyle name="40% - Accent2 8 2 3 6" xfId="28621"/>
    <cellStyle name="40% - Accent2 8 2 4" xfId="28622"/>
    <cellStyle name="40% - Accent2 8 2 4 2" xfId="28623"/>
    <cellStyle name="40% - Accent2 8 2 4 2 2" xfId="28624"/>
    <cellStyle name="40% - Accent2 8 2 4 2 2 2" xfId="28625"/>
    <cellStyle name="40% - Accent2 8 2 4 2 3" xfId="28626"/>
    <cellStyle name="40% - Accent2 8 2 4 3" xfId="28627"/>
    <cellStyle name="40% - Accent2 8 2 4 3 2" xfId="28628"/>
    <cellStyle name="40% - Accent2 8 2 4 3 2 2" xfId="28629"/>
    <cellStyle name="40% - Accent2 8 2 4 3 3" xfId="28630"/>
    <cellStyle name="40% - Accent2 8 2 4 4" xfId="28631"/>
    <cellStyle name="40% - Accent2 8 2 4 4 2" xfId="28632"/>
    <cellStyle name="40% - Accent2 8 2 4 5" xfId="28633"/>
    <cellStyle name="40% - Accent2 8 2 5" xfId="28634"/>
    <cellStyle name="40% - Accent2 8 2 5 2" xfId="28635"/>
    <cellStyle name="40% - Accent2 8 2 5 2 2" xfId="28636"/>
    <cellStyle name="40% - Accent2 8 2 5 3" xfId="28637"/>
    <cellStyle name="40% - Accent2 8 2 6" xfId="28638"/>
    <cellStyle name="40% - Accent2 8 2 6 2" xfId="28639"/>
    <cellStyle name="40% - Accent2 8 2 6 2 2" xfId="28640"/>
    <cellStyle name="40% - Accent2 8 2 6 3" xfId="28641"/>
    <cellStyle name="40% - Accent2 8 2 7" xfId="28642"/>
    <cellStyle name="40% - Accent2 8 2 7 2" xfId="28643"/>
    <cellStyle name="40% - Accent2 8 2 7 2 2" xfId="28644"/>
    <cellStyle name="40% - Accent2 8 2 7 3" xfId="28645"/>
    <cellStyle name="40% - Accent2 8 2 8" xfId="28646"/>
    <cellStyle name="40% - Accent2 8 2 8 2" xfId="28647"/>
    <cellStyle name="40% - Accent2 8 2 9" xfId="28648"/>
    <cellStyle name="40% - Accent2 8 3" xfId="28649"/>
    <cellStyle name="40% - Accent2 8 3 2" xfId="28650"/>
    <cellStyle name="40% - Accent2 8 3 2 2" xfId="28651"/>
    <cellStyle name="40% - Accent2 8 3 2 2 2" xfId="28652"/>
    <cellStyle name="40% - Accent2 8 3 2 2 2 2" xfId="28653"/>
    <cellStyle name="40% - Accent2 8 3 2 2 2 2 2" xfId="28654"/>
    <cellStyle name="40% - Accent2 8 3 2 2 2 3" xfId="28655"/>
    <cellStyle name="40% - Accent2 8 3 2 2 3" xfId="28656"/>
    <cellStyle name="40% - Accent2 8 3 2 2 3 2" xfId="28657"/>
    <cellStyle name="40% - Accent2 8 3 2 2 3 2 2" xfId="28658"/>
    <cellStyle name="40% - Accent2 8 3 2 2 3 3" xfId="28659"/>
    <cellStyle name="40% - Accent2 8 3 2 2 4" xfId="28660"/>
    <cellStyle name="40% - Accent2 8 3 2 2 4 2" xfId="28661"/>
    <cellStyle name="40% - Accent2 8 3 2 2 5" xfId="28662"/>
    <cellStyle name="40% - Accent2 8 3 2 3" xfId="28663"/>
    <cellStyle name="40% - Accent2 8 3 2 3 2" xfId="28664"/>
    <cellStyle name="40% - Accent2 8 3 2 3 2 2" xfId="28665"/>
    <cellStyle name="40% - Accent2 8 3 2 3 3" xfId="28666"/>
    <cellStyle name="40% - Accent2 8 3 2 4" xfId="28667"/>
    <cellStyle name="40% - Accent2 8 3 2 4 2" xfId="28668"/>
    <cellStyle name="40% - Accent2 8 3 2 4 2 2" xfId="28669"/>
    <cellStyle name="40% - Accent2 8 3 2 4 3" xfId="28670"/>
    <cellStyle name="40% - Accent2 8 3 2 5" xfId="28671"/>
    <cellStyle name="40% - Accent2 8 3 2 5 2" xfId="28672"/>
    <cellStyle name="40% - Accent2 8 3 2 6" xfId="28673"/>
    <cellStyle name="40% - Accent2 8 3 3" xfId="28674"/>
    <cellStyle name="40% - Accent2 8 3 3 2" xfId="28675"/>
    <cellStyle name="40% - Accent2 8 3 3 2 2" xfId="28676"/>
    <cellStyle name="40% - Accent2 8 3 3 2 2 2" xfId="28677"/>
    <cellStyle name="40% - Accent2 8 3 3 2 3" xfId="28678"/>
    <cellStyle name="40% - Accent2 8 3 3 3" xfId="28679"/>
    <cellStyle name="40% - Accent2 8 3 3 3 2" xfId="28680"/>
    <cellStyle name="40% - Accent2 8 3 3 3 2 2" xfId="28681"/>
    <cellStyle name="40% - Accent2 8 3 3 3 3" xfId="28682"/>
    <cellStyle name="40% - Accent2 8 3 3 4" xfId="28683"/>
    <cellStyle name="40% - Accent2 8 3 3 4 2" xfId="28684"/>
    <cellStyle name="40% - Accent2 8 3 3 5" xfId="28685"/>
    <cellStyle name="40% - Accent2 8 3 4" xfId="28686"/>
    <cellStyle name="40% - Accent2 8 3 4 2" xfId="28687"/>
    <cellStyle name="40% - Accent2 8 3 4 2 2" xfId="28688"/>
    <cellStyle name="40% - Accent2 8 3 4 3" xfId="28689"/>
    <cellStyle name="40% - Accent2 8 3 5" xfId="28690"/>
    <cellStyle name="40% - Accent2 8 3 5 2" xfId="28691"/>
    <cellStyle name="40% - Accent2 8 3 5 2 2" xfId="28692"/>
    <cellStyle name="40% - Accent2 8 3 5 3" xfId="28693"/>
    <cellStyle name="40% - Accent2 8 3 6" xfId="28694"/>
    <cellStyle name="40% - Accent2 8 3 6 2" xfId="28695"/>
    <cellStyle name="40% - Accent2 8 3 6 2 2" xfId="28696"/>
    <cellStyle name="40% - Accent2 8 3 6 3" xfId="28697"/>
    <cellStyle name="40% - Accent2 8 3 7" xfId="28698"/>
    <cellStyle name="40% - Accent2 8 3 7 2" xfId="28699"/>
    <cellStyle name="40% - Accent2 8 3 8" xfId="28700"/>
    <cellStyle name="40% - Accent2 8 4" xfId="28701"/>
    <cellStyle name="40% - Accent2 8 4 2" xfId="28702"/>
    <cellStyle name="40% - Accent2 8 4 2 2" xfId="28703"/>
    <cellStyle name="40% - Accent2 8 4 2 2 2" xfId="28704"/>
    <cellStyle name="40% - Accent2 8 4 2 2 2 2" xfId="28705"/>
    <cellStyle name="40% - Accent2 8 4 2 2 3" xfId="28706"/>
    <cellStyle name="40% - Accent2 8 4 2 3" xfId="28707"/>
    <cellStyle name="40% - Accent2 8 4 2 3 2" xfId="28708"/>
    <cellStyle name="40% - Accent2 8 4 2 3 2 2" xfId="28709"/>
    <cellStyle name="40% - Accent2 8 4 2 3 3" xfId="28710"/>
    <cellStyle name="40% - Accent2 8 4 2 4" xfId="28711"/>
    <cellStyle name="40% - Accent2 8 4 2 4 2" xfId="28712"/>
    <cellStyle name="40% - Accent2 8 4 2 5" xfId="28713"/>
    <cellStyle name="40% - Accent2 8 4 3" xfId="28714"/>
    <cellStyle name="40% - Accent2 8 4 3 2" xfId="28715"/>
    <cellStyle name="40% - Accent2 8 4 3 2 2" xfId="28716"/>
    <cellStyle name="40% - Accent2 8 4 3 3" xfId="28717"/>
    <cellStyle name="40% - Accent2 8 4 4" xfId="28718"/>
    <cellStyle name="40% - Accent2 8 4 4 2" xfId="28719"/>
    <cellStyle name="40% - Accent2 8 4 4 2 2" xfId="28720"/>
    <cellStyle name="40% - Accent2 8 4 4 3" xfId="28721"/>
    <cellStyle name="40% - Accent2 8 4 5" xfId="28722"/>
    <cellStyle name="40% - Accent2 8 4 5 2" xfId="28723"/>
    <cellStyle name="40% - Accent2 8 4 6" xfId="28724"/>
    <cellStyle name="40% - Accent2 8 5" xfId="28725"/>
    <cellStyle name="40% - Accent2 8 5 2" xfId="28726"/>
    <cellStyle name="40% - Accent2 8 5 2 2" xfId="28727"/>
    <cellStyle name="40% - Accent2 8 5 2 2 2" xfId="28728"/>
    <cellStyle name="40% - Accent2 8 5 2 3" xfId="28729"/>
    <cellStyle name="40% - Accent2 8 5 3" xfId="28730"/>
    <cellStyle name="40% - Accent2 8 5 3 2" xfId="28731"/>
    <cellStyle name="40% - Accent2 8 5 3 2 2" xfId="28732"/>
    <cellStyle name="40% - Accent2 8 5 3 3" xfId="28733"/>
    <cellStyle name="40% - Accent2 8 5 4" xfId="28734"/>
    <cellStyle name="40% - Accent2 8 5 4 2" xfId="28735"/>
    <cellStyle name="40% - Accent2 8 5 5" xfId="28736"/>
    <cellStyle name="40% - Accent2 8 6" xfId="28737"/>
    <cellStyle name="40% - Accent2 8 6 2" xfId="28738"/>
    <cellStyle name="40% - Accent2 8 6 2 2" xfId="28739"/>
    <cellStyle name="40% - Accent2 8 6 3" xfId="28740"/>
    <cellStyle name="40% - Accent2 8 7" xfId="28741"/>
    <cellStyle name="40% - Accent2 8 7 2" xfId="28742"/>
    <cellStyle name="40% - Accent2 8 7 2 2" xfId="28743"/>
    <cellStyle name="40% - Accent2 8 7 3" xfId="28744"/>
    <cellStyle name="40% - Accent2 8 8" xfId="28745"/>
    <cellStyle name="40% - Accent2 8 8 2" xfId="28746"/>
    <cellStyle name="40% - Accent2 8 8 2 2" xfId="28747"/>
    <cellStyle name="40% - Accent2 8 8 3" xfId="28748"/>
    <cellStyle name="40% - Accent2 8 9" xfId="28749"/>
    <cellStyle name="40% - Accent2 8 9 2" xfId="28750"/>
    <cellStyle name="40% - Accent2 80" xfId="28751"/>
    <cellStyle name="40% - Accent2 80 2" xfId="28752"/>
    <cellStyle name="40% - Accent2 80 2 2" xfId="28753"/>
    <cellStyle name="40% - Accent2 80 3" xfId="28754"/>
    <cellStyle name="40% - Accent2 81" xfId="28755"/>
    <cellStyle name="40% - Accent2 81 2" xfId="28756"/>
    <cellStyle name="40% - Accent2 82" xfId="28757"/>
    <cellStyle name="40% - Accent2 82 2" xfId="28758"/>
    <cellStyle name="40% - Accent2 83" xfId="28759"/>
    <cellStyle name="40% - Accent2 83 2" xfId="28760"/>
    <cellStyle name="40% - Accent2 84" xfId="28761"/>
    <cellStyle name="40% - Accent2 84 2" xfId="28762"/>
    <cellStyle name="40% - Accent2 85" xfId="28763"/>
    <cellStyle name="40% - Accent2 85 2" xfId="28764"/>
    <cellStyle name="40% - Accent2 86" xfId="28765"/>
    <cellStyle name="40% - Accent2 86 2" xfId="28766"/>
    <cellStyle name="40% - Accent2 87" xfId="28767"/>
    <cellStyle name="40% - Accent2 87 2" xfId="28768"/>
    <cellStyle name="40% - Accent2 88" xfId="28769"/>
    <cellStyle name="40% - Accent2 88 2" xfId="28770"/>
    <cellStyle name="40% - Accent2 89" xfId="28771"/>
    <cellStyle name="40% - Accent2 89 2" xfId="28772"/>
    <cellStyle name="40% - Accent2 9" xfId="28773"/>
    <cellStyle name="40% - Accent2 9 10" xfId="28774"/>
    <cellStyle name="40% - Accent2 9 2" xfId="28775"/>
    <cellStyle name="40% - Accent2 9 2 2" xfId="28776"/>
    <cellStyle name="40% - Accent2 9 2 2 2" xfId="28777"/>
    <cellStyle name="40% - Accent2 9 2 2 2 2" xfId="28778"/>
    <cellStyle name="40% - Accent2 9 2 2 2 2 2" xfId="28779"/>
    <cellStyle name="40% - Accent2 9 2 2 2 2 2 2" xfId="28780"/>
    <cellStyle name="40% - Accent2 9 2 2 2 2 2 2 2" xfId="28781"/>
    <cellStyle name="40% - Accent2 9 2 2 2 2 2 3" xfId="28782"/>
    <cellStyle name="40% - Accent2 9 2 2 2 2 3" xfId="28783"/>
    <cellStyle name="40% - Accent2 9 2 2 2 2 3 2" xfId="28784"/>
    <cellStyle name="40% - Accent2 9 2 2 2 2 3 2 2" xfId="28785"/>
    <cellStyle name="40% - Accent2 9 2 2 2 2 3 3" xfId="28786"/>
    <cellStyle name="40% - Accent2 9 2 2 2 2 4" xfId="28787"/>
    <cellStyle name="40% - Accent2 9 2 2 2 2 4 2" xfId="28788"/>
    <cellStyle name="40% - Accent2 9 2 2 2 2 5" xfId="28789"/>
    <cellStyle name="40% - Accent2 9 2 2 2 3" xfId="28790"/>
    <cellStyle name="40% - Accent2 9 2 2 2 3 2" xfId="28791"/>
    <cellStyle name="40% - Accent2 9 2 2 2 3 2 2" xfId="28792"/>
    <cellStyle name="40% - Accent2 9 2 2 2 3 3" xfId="28793"/>
    <cellStyle name="40% - Accent2 9 2 2 2 4" xfId="28794"/>
    <cellStyle name="40% - Accent2 9 2 2 2 4 2" xfId="28795"/>
    <cellStyle name="40% - Accent2 9 2 2 2 4 2 2" xfId="28796"/>
    <cellStyle name="40% - Accent2 9 2 2 2 4 3" xfId="28797"/>
    <cellStyle name="40% - Accent2 9 2 2 2 5" xfId="28798"/>
    <cellStyle name="40% - Accent2 9 2 2 2 5 2" xfId="28799"/>
    <cellStyle name="40% - Accent2 9 2 2 2 6" xfId="28800"/>
    <cellStyle name="40% - Accent2 9 2 2 3" xfId="28801"/>
    <cellStyle name="40% - Accent2 9 2 2 3 2" xfId="28802"/>
    <cellStyle name="40% - Accent2 9 2 2 3 2 2" xfId="28803"/>
    <cellStyle name="40% - Accent2 9 2 2 3 2 2 2" xfId="28804"/>
    <cellStyle name="40% - Accent2 9 2 2 3 2 3" xfId="28805"/>
    <cellStyle name="40% - Accent2 9 2 2 3 3" xfId="28806"/>
    <cellStyle name="40% - Accent2 9 2 2 3 3 2" xfId="28807"/>
    <cellStyle name="40% - Accent2 9 2 2 3 3 2 2" xfId="28808"/>
    <cellStyle name="40% - Accent2 9 2 2 3 3 3" xfId="28809"/>
    <cellStyle name="40% - Accent2 9 2 2 3 4" xfId="28810"/>
    <cellStyle name="40% - Accent2 9 2 2 3 4 2" xfId="28811"/>
    <cellStyle name="40% - Accent2 9 2 2 3 5" xfId="28812"/>
    <cellStyle name="40% - Accent2 9 2 2 4" xfId="28813"/>
    <cellStyle name="40% - Accent2 9 2 2 4 2" xfId="28814"/>
    <cellStyle name="40% - Accent2 9 2 2 4 2 2" xfId="28815"/>
    <cellStyle name="40% - Accent2 9 2 2 4 3" xfId="28816"/>
    <cellStyle name="40% - Accent2 9 2 2 5" xfId="28817"/>
    <cellStyle name="40% - Accent2 9 2 2 5 2" xfId="28818"/>
    <cellStyle name="40% - Accent2 9 2 2 5 2 2" xfId="28819"/>
    <cellStyle name="40% - Accent2 9 2 2 5 3" xfId="28820"/>
    <cellStyle name="40% - Accent2 9 2 2 6" xfId="28821"/>
    <cellStyle name="40% - Accent2 9 2 2 6 2" xfId="28822"/>
    <cellStyle name="40% - Accent2 9 2 2 6 2 2" xfId="28823"/>
    <cellStyle name="40% - Accent2 9 2 2 6 3" xfId="28824"/>
    <cellStyle name="40% - Accent2 9 2 2 7" xfId="28825"/>
    <cellStyle name="40% - Accent2 9 2 2 7 2" xfId="28826"/>
    <cellStyle name="40% - Accent2 9 2 2 8" xfId="28827"/>
    <cellStyle name="40% - Accent2 9 2 3" xfId="28828"/>
    <cellStyle name="40% - Accent2 9 2 3 2" xfId="28829"/>
    <cellStyle name="40% - Accent2 9 2 3 2 2" xfId="28830"/>
    <cellStyle name="40% - Accent2 9 2 3 2 2 2" xfId="28831"/>
    <cellStyle name="40% - Accent2 9 2 3 2 2 2 2" xfId="28832"/>
    <cellStyle name="40% - Accent2 9 2 3 2 2 3" xfId="28833"/>
    <cellStyle name="40% - Accent2 9 2 3 2 3" xfId="28834"/>
    <cellStyle name="40% - Accent2 9 2 3 2 3 2" xfId="28835"/>
    <cellStyle name="40% - Accent2 9 2 3 2 3 2 2" xfId="28836"/>
    <cellStyle name="40% - Accent2 9 2 3 2 3 3" xfId="28837"/>
    <cellStyle name="40% - Accent2 9 2 3 2 4" xfId="28838"/>
    <cellStyle name="40% - Accent2 9 2 3 2 4 2" xfId="28839"/>
    <cellStyle name="40% - Accent2 9 2 3 2 5" xfId="28840"/>
    <cellStyle name="40% - Accent2 9 2 3 3" xfId="28841"/>
    <cellStyle name="40% - Accent2 9 2 3 3 2" xfId="28842"/>
    <cellStyle name="40% - Accent2 9 2 3 3 2 2" xfId="28843"/>
    <cellStyle name="40% - Accent2 9 2 3 3 3" xfId="28844"/>
    <cellStyle name="40% - Accent2 9 2 3 4" xfId="28845"/>
    <cellStyle name="40% - Accent2 9 2 3 4 2" xfId="28846"/>
    <cellStyle name="40% - Accent2 9 2 3 4 2 2" xfId="28847"/>
    <cellStyle name="40% - Accent2 9 2 3 4 3" xfId="28848"/>
    <cellStyle name="40% - Accent2 9 2 3 5" xfId="28849"/>
    <cellStyle name="40% - Accent2 9 2 3 5 2" xfId="28850"/>
    <cellStyle name="40% - Accent2 9 2 3 6" xfId="28851"/>
    <cellStyle name="40% - Accent2 9 2 4" xfId="28852"/>
    <cellStyle name="40% - Accent2 9 2 4 2" xfId="28853"/>
    <cellStyle name="40% - Accent2 9 2 4 2 2" xfId="28854"/>
    <cellStyle name="40% - Accent2 9 2 4 2 2 2" xfId="28855"/>
    <cellStyle name="40% - Accent2 9 2 4 2 3" xfId="28856"/>
    <cellStyle name="40% - Accent2 9 2 4 3" xfId="28857"/>
    <cellStyle name="40% - Accent2 9 2 4 3 2" xfId="28858"/>
    <cellStyle name="40% - Accent2 9 2 4 3 2 2" xfId="28859"/>
    <cellStyle name="40% - Accent2 9 2 4 3 3" xfId="28860"/>
    <cellStyle name="40% - Accent2 9 2 4 4" xfId="28861"/>
    <cellStyle name="40% - Accent2 9 2 4 4 2" xfId="28862"/>
    <cellStyle name="40% - Accent2 9 2 4 5" xfId="28863"/>
    <cellStyle name="40% - Accent2 9 2 5" xfId="28864"/>
    <cellStyle name="40% - Accent2 9 2 5 2" xfId="28865"/>
    <cellStyle name="40% - Accent2 9 2 5 2 2" xfId="28866"/>
    <cellStyle name="40% - Accent2 9 2 5 3" xfId="28867"/>
    <cellStyle name="40% - Accent2 9 2 6" xfId="28868"/>
    <cellStyle name="40% - Accent2 9 2 6 2" xfId="28869"/>
    <cellStyle name="40% - Accent2 9 2 6 2 2" xfId="28870"/>
    <cellStyle name="40% - Accent2 9 2 6 3" xfId="28871"/>
    <cellStyle name="40% - Accent2 9 2 7" xfId="28872"/>
    <cellStyle name="40% - Accent2 9 2 7 2" xfId="28873"/>
    <cellStyle name="40% - Accent2 9 2 7 2 2" xfId="28874"/>
    <cellStyle name="40% - Accent2 9 2 7 3" xfId="28875"/>
    <cellStyle name="40% - Accent2 9 2 8" xfId="28876"/>
    <cellStyle name="40% - Accent2 9 2 8 2" xfId="28877"/>
    <cellStyle name="40% - Accent2 9 2 9" xfId="28878"/>
    <cellStyle name="40% - Accent2 9 3" xfId="28879"/>
    <cellStyle name="40% - Accent2 9 3 2" xfId="28880"/>
    <cellStyle name="40% - Accent2 9 3 2 2" xfId="28881"/>
    <cellStyle name="40% - Accent2 9 3 2 2 2" xfId="28882"/>
    <cellStyle name="40% - Accent2 9 3 2 2 2 2" xfId="28883"/>
    <cellStyle name="40% - Accent2 9 3 2 2 2 2 2" xfId="28884"/>
    <cellStyle name="40% - Accent2 9 3 2 2 2 3" xfId="28885"/>
    <cellStyle name="40% - Accent2 9 3 2 2 3" xfId="28886"/>
    <cellStyle name="40% - Accent2 9 3 2 2 3 2" xfId="28887"/>
    <cellStyle name="40% - Accent2 9 3 2 2 3 2 2" xfId="28888"/>
    <cellStyle name="40% - Accent2 9 3 2 2 3 3" xfId="28889"/>
    <cellStyle name="40% - Accent2 9 3 2 2 4" xfId="28890"/>
    <cellStyle name="40% - Accent2 9 3 2 2 4 2" xfId="28891"/>
    <cellStyle name="40% - Accent2 9 3 2 2 5" xfId="28892"/>
    <cellStyle name="40% - Accent2 9 3 2 3" xfId="28893"/>
    <cellStyle name="40% - Accent2 9 3 2 3 2" xfId="28894"/>
    <cellStyle name="40% - Accent2 9 3 2 3 2 2" xfId="28895"/>
    <cellStyle name="40% - Accent2 9 3 2 3 3" xfId="28896"/>
    <cellStyle name="40% - Accent2 9 3 2 4" xfId="28897"/>
    <cellStyle name="40% - Accent2 9 3 2 4 2" xfId="28898"/>
    <cellStyle name="40% - Accent2 9 3 2 4 2 2" xfId="28899"/>
    <cellStyle name="40% - Accent2 9 3 2 4 3" xfId="28900"/>
    <cellStyle name="40% - Accent2 9 3 2 5" xfId="28901"/>
    <cellStyle name="40% - Accent2 9 3 2 5 2" xfId="28902"/>
    <cellStyle name="40% - Accent2 9 3 2 6" xfId="28903"/>
    <cellStyle name="40% - Accent2 9 3 3" xfId="28904"/>
    <cellStyle name="40% - Accent2 9 3 3 2" xfId="28905"/>
    <cellStyle name="40% - Accent2 9 3 3 2 2" xfId="28906"/>
    <cellStyle name="40% - Accent2 9 3 3 2 2 2" xfId="28907"/>
    <cellStyle name="40% - Accent2 9 3 3 2 3" xfId="28908"/>
    <cellStyle name="40% - Accent2 9 3 3 3" xfId="28909"/>
    <cellStyle name="40% - Accent2 9 3 3 3 2" xfId="28910"/>
    <cellStyle name="40% - Accent2 9 3 3 3 2 2" xfId="28911"/>
    <cellStyle name="40% - Accent2 9 3 3 3 3" xfId="28912"/>
    <cellStyle name="40% - Accent2 9 3 3 4" xfId="28913"/>
    <cellStyle name="40% - Accent2 9 3 3 4 2" xfId="28914"/>
    <cellStyle name="40% - Accent2 9 3 3 5" xfId="28915"/>
    <cellStyle name="40% - Accent2 9 3 4" xfId="28916"/>
    <cellStyle name="40% - Accent2 9 3 4 2" xfId="28917"/>
    <cellStyle name="40% - Accent2 9 3 4 2 2" xfId="28918"/>
    <cellStyle name="40% - Accent2 9 3 4 3" xfId="28919"/>
    <cellStyle name="40% - Accent2 9 3 5" xfId="28920"/>
    <cellStyle name="40% - Accent2 9 3 5 2" xfId="28921"/>
    <cellStyle name="40% - Accent2 9 3 5 2 2" xfId="28922"/>
    <cellStyle name="40% - Accent2 9 3 5 3" xfId="28923"/>
    <cellStyle name="40% - Accent2 9 3 6" xfId="28924"/>
    <cellStyle name="40% - Accent2 9 3 6 2" xfId="28925"/>
    <cellStyle name="40% - Accent2 9 3 6 2 2" xfId="28926"/>
    <cellStyle name="40% - Accent2 9 3 6 3" xfId="28927"/>
    <cellStyle name="40% - Accent2 9 3 7" xfId="28928"/>
    <cellStyle name="40% - Accent2 9 3 7 2" xfId="28929"/>
    <cellStyle name="40% - Accent2 9 3 8" xfId="28930"/>
    <cellStyle name="40% - Accent2 9 4" xfId="28931"/>
    <cellStyle name="40% - Accent2 9 4 2" xfId="28932"/>
    <cellStyle name="40% - Accent2 9 4 2 2" xfId="28933"/>
    <cellStyle name="40% - Accent2 9 4 2 2 2" xfId="28934"/>
    <cellStyle name="40% - Accent2 9 4 2 2 2 2" xfId="28935"/>
    <cellStyle name="40% - Accent2 9 4 2 2 3" xfId="28936"/>
    <cellStyle name="40% - Accent2 9 4 2 3" xfId="28937"/>
    <cellStyle name="40% - Accent2 9 4 2 3 2" xfId="28938"/>
    <cellStyle name="40% - Accent2 9 4 2 3 2 2" xfId="28939"/>
    <cellStyle name="40% - Accent2 9 4 2 3 3" xfId="28940"/>
    <cellStyle name="40% - Accent2 9 4 2 4" xfId="28941"/>
    <cellStyle name="40% - Accent2 9 4 2 4 2" xfId="28942"/>
    <cellStyle name="40% - Accent2 9 4 2 5" xfId="28943"/>
    <cellStyle name="40% - Accent2 9 4 3" xfId="28944"/>
    <cellStyle name="40% - Accent2 9 4 3 2" xfId="28945"/>
    <cellStyle name="40% - Accent2 9 4 3 2 2" xfId="28946"/>
    <cellStyle name="40% - Accent2 9 4 3 3" xfId="28947"/>
    <cellStyle name="40% - Accent2 9 4 4" xfId="28948"/>
    <cellStyle name="40% - Accent2 9 4 4 2" xfId="28949"/>
    <cellStyle name="40% - Accent2 9 4 4 2 2" xfId="28950"/>
    <cellStyle name="40% - Accent2 9 4 4 3" xfId="28951"/>
    <cellStyle name="40% - Accent2 9 4 5" xfId="28952"/>
    <cellStyle name="40% - Accent2 9 4 5 2" xfId="28953"/>
    <cellStyle name="40% - Accent2 9 4 6" xfId="28954"/>
    <cellStyle name="40% - Accent2 9 5" xfId="28955"/>
    <cellStyle name="40% - Accent2 9 5 2" xfId="28956"/>
    <cellStyle name="40% - Accent2 9 5 2 2" xfId="28957"/>
    <cellStyle name="40% - Accent2 9 5 2 2 2" xfId="28958"/>
    <cellStyle name="40% - Accent2 9 5 2 3" xfId="28959"/>
    <cellStyle name="40% - Accent2 9 5 3" xfId="28960"/>
    <cellStyle name="40% - Accent2 9 5 3 2" xfId="28961"/>
    <cellStyle name="40% - Accent2 9 5 3 2 2" xfId="28962"/>
    <cellStyle name="40% - Accent2 9 5 3 3" xfId="28963"/>
    <cellStyle name="40% - Accent2 9 5 4" xfId="28964"/>
    <cellStyle name="40% - Accent2 9 5 4 2" xfId="28965"/>
    <cellStyle name="40% - Accent2 9 5 5" xfId="28966"/>
    <cellStyle name="40% - Accent2 9 6" xfId="28967"/>
    <cellStyle name="40% - Accent2 9 6 2" xfId="28968"/>
    <cellStyle name="40% - Accent2 9 6 2 2" xfId="28969"/>
    <cellStyle name="40% - Accent2 9 6 3" xfId="28970"/>
    <cellStyle name="40% - Accent2 9 7" xfId="28971"/>
    <cellStyle name="40% - Accent2 9 7 2" xfId="28972"/>
    <cellStyle name="40% - Accent2 9 7 2 2" xfId="28973"/>
    <cellStyle name="40% - Accent2 9 7 3" xfId="28974"/>
    <cellStyle name="40% - Accent2 9 8" xfId="28975"/>
    <cellStyle name="40% - Accent2 9 8 2" xfId="28976"/>
    <cellStyle name="40% - Accent2 9 8 2 2" xfId="28977"/>
    <cellStyle name="40% - Accent2 9 8 3" xfId="28978"/>
    <cellStyle name="40% - Accent2 9 9" xfId="28979"/>
    <cellStyle name="40% - Accent2 9 9 2" xfId="28980"/>
    <cellStyle name="40% - Accent2 90" xfId="28981"/>
    <cellStyle name="40% - Accent2 90 2" xfId="28982"/>
    <cellStyle name="40% - Accent2 91" xfId="28983"/>
    <cellStyle name="40% - Accent2 91 2" xfId="28984"/>
    <cellStyle name="40% - Accent2 92" xfId="28985"/>
    <cellStyle name="40% - Accent2 92 2" xfId="28986"/>
    <cellStyle name="40% - Accent2 93" xfId="28987"/>
    <cellStyle name="40% - Accent2 94" xfId="28988"/>
    <cellStyle name="40% - Accent2 95" xfId="28989"/>
    <cellStyle name="40% - Accent2 96" xfId="28990"/>
    <cellStyle name="40% - Accent2 97" xfId="28991"/>
    <cellStyle name="40% - Accent2 98" xfId="28992"/>
    <cellStyle name="40% - Accent2 99" xfId="28993"/>
    <cellStyle name="40% - Accent3" xfId="33" builtinId="39" customBuiltin="1"/>
    <cellStyle name="40% - Accent3 10" xfId="28994"/>
    <cellStyle name="40% - Accent3 10 10" xfId="28995"/>
    <cellStyle name="40% - Accent3 10 2" xfId="28996"/>
    <cellStyle name="40% - Accent3 10 2 2" xfId="28997"/>
    <cellStyle name="40% - Accent3 10 2 2 2" xfId="28998"/>
    <cellStyle name="40% - Accent3 10 2 2 2 2" xfId="28999"/>
    <cellStyle name="40% - Accent3 10 2 2 2 2 2" xfId="29000"/>
    <cellStyle name="40% - Accent3 10 2 2 2 2 2 2" xfId="29001"/>
    <cellStyle name="40% - Accent3 10 2 2 2 2 2 2 2" xfId="29002"/>
    <cellStyle name="40% - Accent3 10 2 2 2 2 2 3" xfId="29003"/>
    <cellStyle name="40% - Accent3 10 2 2 2 2 3" xfId="29004"/>
    <cellStyle name="40% - Accent3 10 2 2 2 2 3 2" xfId="29005"/>
    <cellStyle name="40% - Accent3 10 2 2 2 2 3 2 2" xfId="29006"/>
    <cellStyle name="40% - Accent3 10 2 2 2 2 3 3" xfId="29007"/>
    <cellStyle name="40% - Accent3 10 2 2 2 2 4" xfId="29008"/>
    <cellStyle name="40% - Accent3 10 2 2 2 2 4 2" xfId="29009"/>
    <cellStyle name="40% - Accent3 10 2 2 2 2 5" xfId="29010"/>
    <cellStyle name="40% - Accent3 10 2 2 2 3" xfId="29011"/>
    <cellStyle name="40% - Accent3 10 2 2 2 3 2" xfId="29012"/>
    <cellStyle name="40% - Accent3 10 2 2 2 3 2 2" xfId="29013"/>
    <cellStyle name="40% - Accent3 10 2 2 2 3 3" xfId="29014"/>
    <cellStyle name="40% - Accent3 10 2 2 2 4" xfId="29015"/>
    <cellStyle name="40% - Accent3 10 2 2 2 4 2" xfId="29016"/>
    <cellStyle name="40% - Accent3 10 2 2 2 4 2 2" xfId="29017"/>
    <cellStyle name="40% - Accent3 10 2 2 2 4 3" xfId="29018"/>
    <cellStyle name="40% - Accent3 10 2 2 2 5" xfId="29019"/>
    <cellStyle name="40% - Accent3 10 2 2 2 5 2" xfId="29020"/>
    <cellStyle name="40% - Accent3 10 2 2 2 6" xfId="29021"/>
    <cellStyle name="40% - Accent3 10 2 2 3" xfId="29022"/>
    <cellStyle name="40% - Accent3 10 2 2 3 2" xfId="29023"/>
    <cellStyle name="40% - Accent3 10 2 2 3 2 2" xfId="29024"/>
    <cellStyle name="40% - Accent3 10 2 2 3 2 2 2" xfId="29025"/>
    <cellStyle name="40% - Accent3 10 2 2 3 2 3" xfId="29026"/>
    <cellStyle name="40% - Accent3 10 2 2 3 3" xfId="29027"/>
    <cellStyle name="40% - Accent3 10 2 2 3 3 2" xfId="29028"/>
    <cellStyle name="40% - Accent3 10 2 2 3 3 2 2" xfId="29029"/>
    <cellStyle name="40% - Accent3 10 2 2 3 3 3" xfId="29030"/>
    <cellStyle name="40% - Accent3 10 2 2 3 4" xfId="29031"/>
    <cellStyle name="40% - Accent3 10 2 2 3 4 2" xfId="29032"/>
    <cellStyle name="40% - Accent3 10 2 2 3 5" xfId="29033"/>
    <cellStyle name="40% - Accent3 10 2 2 4" xfId="29034"/>
    <cellStyle name="40% - Accent3 10 2 2 4 2" xfId="29035"/>
    <cellStyle name="40% - Accent3 10 2 2 4 2 2" xfId="29036"/>
    <cellStyle name="40% - Accent3 10 2 2 4 3" xfId="29037"/>
    <cellStyle name="40% - Accent3 10 2 2 5" xfId="29038"/>
    <cellStyle name="40% - Accent3 10 2 2 5 2" xfId="29039"/>
    <cellStyle name="40% - Accent3 10 2 2 5 2 2" xfId="29040"/>
    <cellStyle name="40% - Accent3 10 2 2 5 3" xfId="29041"/>
    <cellStyle name="40% - Accent3 10 2 2 6" xfId="29042"/>
    <cellStyle name="40% - Accent3 10 2 2 6 2" xfId="29043"/>
    <cellStyle name="40% - Accent3 10 2 2 6 2 2" xfId="29044"/>
    <cellStyle name="40% - Accent3 10 2 2 6 3" xfId="29045"/>
    <cellStyle name="40% - Accent3 10 2 2 7" xfId="29046"/>
    <cellStyle name="40% - Accent3 10 2 2 7 2" xfId="29047"/>
    <cellStyle name="40% - Accent3 10 2 2 8" xfId="29048"/>
    <cellStyle name="40% - Accent3 10 2 3" xfId="29049"/>
    <cellStyle name="40% - Accent3 10 2 3 2" xfId="29050"/>
    <cellStyle name="40% - Accent3 10 2 3 2 2" xfId="29051"/>
    <cellStyle name="40% - Accent3 10 2 3 2 2 2" xfId="29052"/>
    <cellStyle name="40% - Accent3 10 2 3 2 2 2 2" xfId="29053"/>
    <cellStyle name="40% - Accent3 10 2 3 2 2 3" xfId="29054"/>
    <cellStyle name="40% - Accent3 10 2 3 2 3" xfId="29055"/>
    <cellStyle name="40% - Accent3 10 2 3 2 3 2" xfId="29056"/>
    <cellStyle name="40% - Accent3 10 2 3 2 3 2 2" xfId="29057"/>
    <cellStyle name="40% - Accent3 10 2 3 2 3 3" xfId="29058"/>
    <cellStyle name="40% - Accent3 10 2 3 2 4" xfId="29059"/>
    <cellStyle name="40% - Accent3 10 2 3 2 4 2" xfId="29060"/>
    <cellStyle name="40% - Accent3 10 2 3 2 5" xfId="29061"/>
    <cellStyle name="40% - Accent3 10 2 3 3" xfId="29062"/>
    <cellStyle name="40% - Accent3 10 2 3 3 2" xfId="29063"/>
    <cellStyle name="40% - Accent3 10 2 3 3 2 2" xfId="29064"/>
    <cellStyle name="40% - Accent3 10 2 3 3 3" xfId="29065"/>
    <cellStyle name="40% - Accent3 10 2 3 4" xfId="29066"/>
    <cellStyle name="40% - Accent3 10 2 3 4 2" xfId="29067"/>
    <cellStyle name="40% - Accent3 10 2 3 4 2 2" xfId="29068"/>
    <cellStyle name="40% - Accent3 10 2 3 4 3" xfId="29069"/>
    <cellStyle name="40% - Accent3 10 2 3 5" xfId="29070"/>
    <cellStyle name="40% - Accent3 10 2 3 5 2" xfId="29071"/>
    <cellStyle name="40% - Accent3 10 2 3 6" xfId="29072"/>
    <cellStyle name="40% - Accent3 10 2 4" xfId="29073"/>
    <cellStyle name="40% - Accent3 10 2 4 2" xfId="29074"/>
    <cellStyle name="40% - Accent3 10 2 4 2 2" xfId="29075"/>
    <cellStyle name="40% - Accent3 10 2 4 2 2 2" xfId="29076"/>
    <cellStyle name="40% - Accent3 10 2 4 2 3" xfId="29077"/>
    <cellStyle name="40% - Accent3 10 2 4 3" xfId="29078"/>
    <cellStyle name="40% - Accent3 10 2 4 3 2" xfId="29079"/>
    <cellStyle name="40% - Accent3 10 2 4 3 2 2" xfId="29080"/>
    <cellStyle name="40% - Accent3 10 2 4 3 3" xfId="29081"/>
    <cellStyle name="40% - Accent3 10 2 4 4" xfId="29082"/>
    <cellStyle name="40% - Accent3 10 2 4 4 2" xfId="29083"/>
    <cellStyle name="40% - Accent3 10 2 4 5" xfId="29084"/>
    <cellStyle name="40% - Accent3 10 2 5" xfId="29085"/>
    <cellStyle name="40% - Accent3 10 2 5 2" xfId="29086"/>
    <cellStyle name="40% - Accent3 10 2 5 2 2" xfId="29087"/>
    <cellStyle name="40% - Accent3 10 2 5 3" xfId="29088"/>
    <cellStyle name="40% - Accent3 10 2 6" xfId="29089"/>
    <cellStyle name="40% - Accent3 10 2 6 2" xfId="29090"/>
    <cellStyle name="40% - Accent3 10 2 6 2 2" xfId="29091"/>
    <cellStyle name="40% - Accent3 10 2 6 3" xfId="29092"/>
    <cellStyle name="40% - Accent3 10 2 7" xfId="29093"/>
    <cellStyle name="40% - Accent3 10 2 7 2" xfId="29094"/>
    <cellStyle name="40% - Accent3 10 2 7 2 2" xfId="29095"/>
    <cellStyle name="40% - Accent3 10 2 7 3" xfId="29096"/>
    <cellStyle name="40% - Accent3 10 2 8" xfId="29097"/>
    <cellStyle name="40% - Accent3 10 2 8 2" xfId="29098"/>
    <cellStyle name="40% - Accent3 10 2 9" xfId="29099"/>
    <cellStyle name="40% - Accent3 10 3" xfId="29100"/>
    <cellStyle name="40% - Accent3 10 3 2" xfId="29101"/>
    <cellStyle name="40% - Accent3 10 3 2 2" xfId="29102"/>
    <cellStyle name="40% - Accent3 10 3 2 2 2" xfId="29103"/>
    <cellStyle name="40% - Accent3 10 3 2 2 2 2" xfId="29104"/>
    <cellStyle name="40% - Accent3 10 3 2 2 2 2 2" xfId="29105"/>
    <cellStyle name="40% - Accent3 10 3 2 2 2 3" xfId="29106"/>
    <cellStyle name="40% - Accent3 10 3 2 2 3" xfId="29107"/>
    <cellStyle name="40% - Accent3 10 3 2 2 3 2" xfId="29108"/>
    <cellStyle name="40% - Accent3 10 3 2 2 3 2 2" xfId="29109"/>
    <cellStyle name="40% - Accent3 10 3 2 2 3 3" xfId="29110"/>
    <cellStyle name="40% - Accent3 10 3 2 2 4" xfId="29111"/>
    <cellStyle name="40% - Accent3 10 3 2 2 4 2" xfId="29112"/>
    <cellStyle name="40% - Accent3 10 3 2 2 5" xfId="29113"/>
    <cellStyle name="40% - Accent3 10 3 2 3" xfId="29114"/>
    <cellStyle name="40% - Accent3 10 3 2 3 2" xfId="29115"/>
    <cellStyle name="40% - Accent3 10 3 2 3 2 2" xfId="29116"/>
    <cellStyle name="40% - Accent3 10 3 2 3 3" xfId="29117"/>
    <cellStyle name="40% - Accent3 10 3 2 4" xfId="29118"/>
    <cellStyle name="40% - Accent3 10 3 2 4 2" xfId="29119"/>
    <cellStyle name="40% - Accent3 10 3 2 4 2 2" xfId="29120"/>
    <cellStyle name="40% - Accent3 10 3 2 4 3" xfId="29121"/>
    <cellStyle name="40% - Accent3 10 3 2 5" xfId="29122"/>
    <cellStyle name="40% - Accent3 10 3 2 5 2" xfId="29123"/>
    <cellStyle name="40% - Accent3 10 3 2 6" xfId="29124"/>
    <cellStyle name="40% - Accent3 10 3 3" xfId="29125"/>
    <cellStyle name="40% - Accent3 10 3 3 2" xfId="29126"/>
    <cellStyle name="40% - Accent3 10 3 3 2 2" xfId="29127"/>
    <cellStyle name="40% - Accent3 10 3 3 2 2 2" xfId="29128"/>
    <cellStyle name="40% - Accent3 10 3 3 2 3" xfId="29129"/>
    <cellStyle name="40% - Accent3 10 3 3 3" xfId="29130"/>
    <cellStyle name="40% - Accent3 10 3 3 3 2" xfId="29131"/>
    <cellStyle name="40% - Accent3 10 3 3 3 2 2" xfId="29132"/>
    <cellStyle name="40% - Accent3 10 3 3 3 3" xfId="29133"/>
    <cellStyle name="40% - Accent3 10 3 3 4" xfId="29134"/>
    <cellStyle name="40% - Accent3 10 3 3 4 2" xfId="29135"/>
    <cellStyle name="40% - Accent3 10 3 3 5" xfId="29136"/>
    <cellStyle name="40% - Accent3 10 3 4" xfId="29137"/>
    <cellStyle name="40% - Accent3 10 3 4 2" xfId="29138"/>
    <cellStyle name="40% - Accent3 10 3 4 2 2" xfId="29139"/>
    <cellStyle name="40% - Accent3 10 3 4 3" xfId="29140"/>
    <cellStyle name="40% - Accent3 10 3 5" xfId="29141"/>
    <cellStyle name="40% - Accent3 10 3 5 2" xfId="29142"/>
    <cellStyle name="40% - Accent3 10 3 5 2 2" xfId="29143"/>
    <cellStyle name="40% - Accent3 10 3 5 3" xfId="29144"/>
    <cellStyle name="40% - Accent3 10 3 6" xfId="29145"/>
    <cellStyle name="40% - Accent3 10 3 6 2" xfId="29146"/>
    <cellStyle name="40% - Accent3 10 3 6 2 2" xfId="29147"/>
    <cellStyle name="40% - Accent3 10 3 6 3" xfId="29148"/>
    <cellStyle name="40% - Accent3 10 3 7" xfId="29149"/>
    <cellStyle name="40% - Accent3 10 3 7 2" xfId="29150"/>
    <cellStyle name="40% - Accent3 10 3 8" xfId="29151"/>
    <cellStyle name="40% - Accent3 10 4" xfId="29152"/>
    <cellStyle name="40% - Accent3 10 4 2" xfId="29153"/>
    <cellStyle name="40% - Accent3 10 4 2 2" xfId="29154"/>
    <cellStyle name="40% - Accent3 10 4 2 2 2" xfId="29155"/>
    <cellStyle name="40% - Accent3 10 4 2 2 2 2" xfId="29156"/>
    <cellStyle name="40% - Accent3 10 4 2 2 3" xfId="29157"/>
    <cellStyle name="40% - Accent3 10 4 2 3" xfId="29158"/>
    <cellStyle name="40% - Accent3 10 4 2 3 2" xfId="29159"/>
    <cellStyle name="40% - Accent3 10 4 2 3 2 2" xfId="29160"/>
    <cellStyle name="40% - Accent3 10 4 2 3 3" xfId="29161"/>
    <cellStyle name="40% - Accent3 10 4 2 4" xfId="29162"/>
    <cellStyle name="40% - Accent3 10 4 2 4 2" xfId="29163"/>
    <cellStyle name="40% - Accent3 10 4 2 5" xfId="29164"/>
    <cellStyle name="40% - Accent3 10 4 3" xfId="29165"/>
    <cellStyle name="40% - Accent3 10 4 3 2" xfId="29166"/>
    <cellStyle name="40% - Accent3 10 4 3 2 2" xfId="29167"/>
    <cellStyle name="40% - Accent3 10 4 3 3" xfId="29168"/>
    <cellStyle name="40% - Accent3 10 4 4" xfId="29169"/>
    <cellStyle name="40% - Accent3 10 4 4 2" xfId="29170"/>
    <cellStyle name="40% - Accent3 10 4 4 2 2" xfId="29171"/>
    <cellStyle name="40% - Accent3 10 4 4 3" xfId="29172"/>
    <cellStyle name="40% - Accent3 10 4 5" xfId="29173"/>
    <cellStyle name="40% - Accent3 10 4 5 2" xfId="29174"/>
    <cellStyle name="40% - Accent3 10 4 6" xfId="29175"/>
    <cellStyle name="40% - Accent3 10 5" xfId="29176"/>
    <cellStyle name="40% - Accent3 10 5 2" xfId="29177"/>
    <cellStyle name="40% - Accent3 10 5 2 2" xfId="29178"/>
    <cellStyle name="40% - Accent3 10 5 2 2 2" xfId="29179"/>
    <cellStyle name="40% - Accent3 10 5 2 3" xfId="29180"/>
    <cellStyle name="40% - Accent3 10 5 3" xfId="29181"/>
    <cellStyle name="40% - Accent3 10 5 3 2" xfId="29182"/>
    <cellStyle name="40% - Accent3 10 5 3 2 2" xfId="29183"/>
    <cellStyle name="40% - Accent3 10 5 3 3" xfId="29184"/>
    <cellStyle name="40% - Accent3 10 5 4" xfId="29185"/>
    <cellStyle name="40% - Accent3 10 5 4 2" xfId="29186"/>
    <cellStyle name="40% - Accent3 10 5 5" xfId="29187"/>
    <cellStyle name="40% - Accent3 10 6" xfId="29188"/>
    <cellStyle name="40% - Accent3 10 6 2" xfId="29189"/>
    <cellStyle name="40% - Accent3 10 6 2 2" xfId="29190"/>
    <cellStyle name="40% - Accent3 10 6 3" xfId="29191"/>
    <cellStyle name="40% - Accent3 10 7" xfId="29192"/>
    <cellStyle name="40% - Accent3 10 7 2" xfId="29193"/>
    <cellStyle name="40% - Accent3 10 7 2 2" xfId="29194"/>
    <cellStyle name="40% - Accent3 10 7 3" xfId="29195"/>
    <cellStyle name="40% - Accent3 10 8" xfId="29196"/>
    <cellStyle name="40% - Accent3 10 8 2" xfId="29197"/>
    <cellStyle name="40% - Accent3 10 8 2 2" xfId="29198"/>
    <cellStyle name="40% - Accent3 10 8 3" xfId="29199"/>
    <cellStyle name="40% - Accent3 10 9" xfId="29200"/>
    <cellStyle name="40% - Accent3 10 9 2" xfId="29201"/>
    <cellStyle name="40% - Accent3 100" xfId="29202"/>
    <cellStyle name="40% - Accent3 101" xfId="29203"/>
    <cellStyle name="40% - Accent3 102" xfId="29204"/>
    <cellStyle name="40% - Accent3 103" xfId="29205"/>
    <cellStyle name="40% - Accent3 104" xfId="29206"/>
    <cellStyle name="40% - Accent3 105" xfId="29207"/>
    <cellStyle name="40% - Accent3 106" xfId="29208"/>
    <cellStyle name="40% - Accent3 107" xfId="29209"/>
    <cellStyle name="40% - Accent3 108" xfId="29210"/>
    <cellStyle name="40% - Accent3 109" xfId="29211"/>
    <cellStyle name="40% - Accent3 11" xfId="29212"/>
    <cellStyle name="40% - Accent3 11 10" xfId="29213"/>
    <cellStyle name="40% - Accent3 11 2" xfId="29214"/>
    <cellStyle name="40% - Accent3 11 2 2" xfId="29215"/>
    <cellStyle name="40% - Accent3 11 2 2 2" xfId="29216"/>
    <cellStyle name="40% - Accent3 11 2 2 2 2" xfId="29217"/>
    <cellStyle name="40% - Accent3 11 2 2 2 2 2" xfId="29218"/>
    <cellStyle name="40% - Accent3 11 2 2 2 2 2 2" xfId="29219"/>
    <cellStyle name="40% - Accent3 11 2 2 2 2 2 2 2" xfId="29220"/>
    <cellStyle name="40% - Accent3 11 2 2 2 2 2 3" xfId="29221"/>
    <cellStyle name="40% - Accent3 11 2 2 2 2 3" xfId="29222"/>
    <cellStyle name="40% - Accent3 11 2 2 2 2 3 2" xfId="29223"/>
    <cellStyle name="40% - Accent3 11 2 2 2 2 3 2 2" xfId="29224"/>
    <cellStyle name="40% - Accent3 11 2 2 2 2 3 3" xfId="29225"/>
    <cellStyle name="40% - Accent3 11 2 2 2 2 4" xfId="29226"/>
    <cellStyle name="40% - Accent3 11 2 2 2 2 4 2" xfId="29227"/>
    <cellStyle name="40% - Accent3 11 2 2 2 2 5" xfId="29228"/>
    <cellStyle name="40% - Accent3 11 2 2 2 3" xfId="29229"/>
    <cellStyle name="40% - Accent3 11 2 2 2 3 2" xfId="29230"/>
    <cellStyle name="40% - Accent3 11 2 2 2 3 2 2" xfId="29231"/>
    <cellStyle name="40% - Accent3 11 2 2 2 3 3" xfId="29232"/>
    <cellStyle name="40% - Accent3 11 2 2 2 4" xfId="29233"/>
    <cellStyle name="40% - Accent3 11 2 2 2 4 2" xfId="29234"/>
    <cellStyle name="40% - Accent3 11 2 2 2 4 2 2" xfId="29235"/>
    <cellStyle name="40% - Accent3 11 2 2 2 4 3" xfId="29236"/>
    <cellStyle name="40% - Accent3 11 2 2 2 5" xfId="29237"/>
    <cellStyle name="40% - Accent3 11 2 2 2 5 2" xfId="29238"/>
    <cellStyle name="40% - Accent3 11 2 2 2 6" xfId="29239"/>
    <cellStyle name="40% - Accent3 11 2 2 3" xfId="29240"/>
    <cellStyle name="40% - Accent3 11 2 2 3 2" xfId="29241"/>
    <cellStyle name="40% - Accent3 11 2 2 3 2 2" xfId="29242"/>
    <cellStyle name="40% - Accent3 11 2 2 3 2 2 2" xfId="29243"/>
    <cellStyle name="40% - Accent3 11 2 2 3 2 3" xfId="29244"/>
    <cellStyle name="40% - Accent3 11 2 2 3 3" xfId="29245"/>
    <cellStyle name="40% - Accent3 11 2 2 3 3 2" xfId="29246"/>
    <cellStyle name="40% - Accent3 11 2 2 3 3 2 2" xfId="29247"/>
    <cellStyle name="40% - Accent3 11 2 2 3 3 3" xfId="29248"/>
    <cellStyle name="40% - Accent3 11 2 2 3 4" xfId="29249"/>
    <cellStyle name="40% - Accent3 11 2 2 3 4 2" xfId="29250"/>
    <cellStyle name="40% - Accent3 11 2 2 3 5" xfId="29251"/>
    <cellStyle name="40% - Accent3 11 2 2 4" xfId="29252"/>
    <cellStyle name="40% - Accent3 11 2 2 4 2" xfId="29253"/>
    <cellStyle name="40% - Accent3 11 2 2 4 2 2" xfId="29254"/>
    <cellStyle name="40% - Accent3 11 2 2 4 3" xfId="29255"/>
    <cellStyle name="40% - Accent3 11 2 2 5" xfId="29256"/>
    <cellStyle name="40% - Accent3 11 2 2 5 2" xfId="29257"/>
    <cellStyle name="40% - Accent3 11 2 2 5 2 2" xfId="29258"/>
    <cellStyle name="40% - Accent3 11 2 2 5 3" xfId="29259"/>
    <cellStyle name="40% - Accent3 11 2 2 6" xfId="29260"/>
    <cellStyle name="40% - Accent3 11 2 2 6 2" xfId="29261"/>
    <cellStyle name="40% - Accent3 11 2 2 6 2 2" xfId="29262"/>
    <cellStyle name="40% - Accent3 11 2 2 6 3" xfId="29263"/>
    <cellStyle name="40% - Accent3 11 2 2 7" xfId="29264"/>
    <cellStyle name="40% - Accent3 11 2 2 7 2" xfId="29265"/>
    <cellStyle name="40% - Accent3 11 2 2 8" xfId="29266"/>
    <cellStyle name="40% - Accent3 11 2 3" xfId="29267"/>
    <cellStyle name="40% - Accent3 11 2 3 2" xfId="29268"/>
    <cellStyle name="40% - Accent3 11 2 3 2 2" xfId="29269"/>
    <cellStyle name="40% - Accent3 11 2 3 2 2 2" xfId="29270"/>
    <cellStyle name="40% - Accent3 11 2 3 2 2 2 2" xfId="29271"/>
    <cellStyle name="40% - Accent3 11 2 3 2 2 3" xfId="29272"/>
    <cellStyle name="40% - Accent3 11 2 3 2 3" xfId="29273"/>
    <cellStyle name="40% - Accent3 11 2 3 2 3 2" xfId="29274"/>
    <cellStyle name="40% - Accent3 11 2 3 2 3 2 2" xfId="29275"/>
    <cellStyle name="40% - Accent3 11 2 3 2 3 3" xfId="29276"/>
    <cellStyle name="40% - Accent3 11 2 3 2 4" xfId="29277"/>
    <cellStyle name="40% - Accent3 11 2 3 2 4 2" xfId="29278"/>
    <cellStyle name="40% - Accent3 11 2 3 2 5" xfId="29279"/>
    <cellStyle name="40% - Accent3 11 2 3 3" xfId="29280"/>
    <cellStyle name="40% - Accent3 11 2 3 3 2" xfId="29281"/>
    <cellStyle name="40% - Accent3 11 2 3 3 2 2" xfId="29282"/>
    <cellStyle name="40% - Accent3 11 2 3 3 3" xfId="29283"/>
    <cellStyle name="40% - Accent3 11 2 3 4" xfId="29284"/>
    <cellStyle name="40% - Accent3 11 2 3 4 2" xfId="29285"/>
    <cellStyle name="40% - Accent3 11 2 3 4 2 2" xfId="29286"/>
    <cellStyle name="40% - Accent3 11 2 3 4 3" xfId="29287"/>
    <cellStyle name="40% - Accent3 11 2 3 5" xfId="29288"/>
    <cellStyle name="40% - Accent3 11 2 3 5 2" xfId="29289"/>
    <cellStyle name="40% - Accent3 11 2 3 6" xfId="29290"/>
    <cellStyle name="40% - Accent3 11 2 4" xfId="29291"/>
    <cellStyle name="40% - Accent3 11 2 4 2" xfId="29292"/>
    <cellStyle name="40% - Accent3 11 2 4 2 2" xfId="29293"/>
    <cellStyle name="40% - Accent3 11 2 4 2 2 2" xfId="29294"/>
    <cellStyle name="40% - Accent3 11 2 4 2 3" xfId="29295"/>
    <cellStyle name="40% - Accent3 11 2 4 3" xfId="29296"/>
    <cellStyle name="40% - Accent3 11 2 4 3 2" xfId="29297"/>
    <cellStyle name="40% - Accent3 11 2 4 3 2 2" xfId="29298"/>
    <cellStyle name="40% - Accent3 11 2 4 3 3" xfId="29299"/>
    <cellStyle name="40% - Accent3 11 2 4 4" xfId="29300"/>
    <cellStyle name="40% - Accent3 11 2 4 4 2" xfId="29301"/>
    <cellStyle name="40% - Accent3 11 2 4 5" xfId="29302"/>
    <cellStyle name="40% - Accent3 11 2 5" xfId="29303"/>
    <cellStyle name="40% - Accent3 11 2 5 2" xfId="29304"/>
    <cellStyle name="40% - Accent3 11 2 5 2 2" xfId="29305"/>
    <cellStyle name="40% - Accent3 11 2 5 3" xfId="29306"/>
    <cellStyle name="40% - Accent3 11 2 6" xfId="29307"/>
    <cellStyle name="40% - Accent3 11 2 6 2" xfId="29308"/>
    <cellStyle name="40% - Accent3 11 2 6 2 2" xfId="29309"/>
    <cellStyle name="40% - Accent3 11 2 6 3" xfId="29310"/>
    <cellStyle name="40% - Accent3 11 2 7" xfId="29311"/>
    <cellStyle name="40% - Accent3 11 2 7 2" xfId="29312"/>
    <cellStyle name="40% - Accent3 11 2 7 2 2" xfId="29313"/>
    <cellStyle name="40% - Accent3 11 2 7 3" xfId="29314"/>
    <cellStyle name="40% - Accent3 11 2 8" xfId="29315"/>
    <cellStyle name="40% - Accent3 11 2 8 2" xfId="29316"/>
    <cellStyle name="40% - Accent3 11 2 9" xfId="29317"/>
    <cellStyle name="40% - Accent3 11 3" xfId="29318"/>
    <cellStyle name="40% - Accent3 11 3 2" xfId="29319"/>
    <cellStyle name="40% - Accent3 11 3 2 2" xfId="29320"/>
    <cellStyle name="40% - Accent3 11 3 2 2 2" xfId="29321"/>
    <cellStyle name="40% - Accent3 11 3 2 2 2 2" xfId="29322"/>
    <cellStyle name="40% - Accent3 11 3 2 2 2 2 2" xfId="29323"/>
    <cellStyle name="40% - Accent3 11 3 2 2 2 3" xfId="29324"/>
    <cellStyle name="40% - Accent3 11 3 2 2 3" xfId="29325"/>
    <cellStyle name="40% - Accent3 11 3 2 2 3 2" xfId="29326"/>
    <cellStyle name="40% - Accent3 11 3 2 2 3 2 2" xfId="29327"/>
    <cellStyle name="40% - Accent3 11 3 2 2 3 3" xfId="29328"/>
    <cellStyle name="40% - Accent3 11 3 2 2 4" xfId="29329"/>
    <cellStyle name="40% - Accent3 11 3 2 2 4 2" xfId="29330"/>
    <cellStyle name="40% - Accent3 11 3 2 2 5" xfId="29331"/>
    <cellStyle name="40% - Accent3 11 3 2 3" xfId="29332"/>
    <cellStyle name="40% - Accent3 11 3 2 3 2" xfId="29333"/>
    <cellStyle name="40% - Accent3 11 3 2 3 2 2" xfId="29334"/>
    <cellStyle name="40% - Accent3 11 3 2 3 3" xfId="29335"/>
    <cellStyle name="40% - Accent3 11 3 2 4" xfId="29336"/>
    <cellStyle name="40% - Accent3 11 3 2 4 2" xfId="29337"/>
    <cellStyle name="40% - Accent3 11 3 2 4 2 2" xfId="29338"/>
    <cellStyle name="40% - Accent3 11 3 2 4 3" xfId="29339"/>
    <cellStyle name="40% - Accent3 11 3 2 5" xfId="29340"/>
    <cellStyle name="40% - Accent3 11 3 2 5 2" xfId="29341"/>
    <cellStyle name="40% - Accent3 11 3 2 6" xfId="29342"/>
    <cellStyle name="40% - Accent3 11 3 3" xfId="29343"/>
    <cellStyle name="40% - Accent3 11 3 3 2" xfId="29344"/>
    <cellStyle name="40% - Accent3 11 3 3 2 2" xfId="29345"/>
    <cellStyle name="40% - Accent3 11 3 3 2 2 2" xfId="29346"/>
    <cellStyle name="40% - Accent3 11 3 3 2 3" xfId="29347"/>
    <cellStyle name="40% - Accent3 11 3 3 3" xfId="29348"/>
    <cellStyle name="40% - Accent3 11 3 3 3 2" xfId="29349"/>
    <cellStyle name="40% - Accent3 11 3 3 3 2 2" xfId="29350"/>
    <cellStyle name="40% - Accent3 11 3 3 3 3" xfId="29351"/>
    <cellStyle name="40% - Accent3 11 3 3 4" xfId="29352"/>
    <cellStyle name="40% - Accent3 11 3 3 4 2" xfId="29353"/>
    <cellStyle name="40% - Accent3 11 3 3 5" xfId="29354"/>
    <cellStyle name="40% - Accent3 11 3 4" xfId="29355"/>
    <cellStyle name="40% - Accent3 11 3 4 2" xfId="29356"/>
    <cellStyle name="40% - Accent3 11 3 4 2 2" xfId="29357"/>
    <cellStyle name="40% - Accent3 11 3 4 3" xfId="29358"/>
    <cellStyle name="40% - Accent3 11 3 5" xfId="29359"/>
    <cellStyle name="40% - Accent3 11 3 5 2" xfId="29360"/>
    <cellStyle name="40% - Accent3 11 3 5 2 2" xfId="29361"/>
    <cellStyle name="40% - Accent3 11 3 5 3" xfId="29362"/>
    <cellStyle name="40% - Accent3 11 3 6" xfId="29363"/>
    <cellStyle name="40% - Accent3 11 3 6 2" xfId="29364"/>
    <cellStyle name="40% - Accent3 11 3 6 2 2" xfId="29365"/>
    <cellStyle name="40% - Accent3 11 3 6 3" xfId="29366"/>
    <cellStyle name="40% - Accent3 11 3 7" xfId="29367"/>
    <cellStyle name="40% - Accent3 11 3 7 2" xfId="29368"/>
    <cellStyle name="40% - Accent3 11 3 8" xfId="29369"/>
    <cellStyle name="40% - Accent3 11 4" xfId="29370"/>
    <cellStyle name="40% - Accent3 11 4 2" xfId="29371"/>
    <cellStyle name="40% - Accent3 11 4 2 2" xfId="29372"/>
    <cellStyle name="40% - Accent3 11 4 2 2 2" xfId="29373"/>
    <cellStyle name="40% - Accent3 11 4 2 2 2 2" xfId="29374"/>
    <cellStyle name="40% - Accent3 11 4 2 2 3" xfId="29375"/>
    <cellStyle name="40% - Accent3 11 4 2 3" xfId="29376"/>
    <cellStyle name="40% - Accent3 11 4 2 3 2" xfId="29377"/>
    <cellStyle name="40% - Accent3 11 4 2 3 2 2" xfId="29378"/>
    <cellStyle name="40% - Accent3 11 4 2 3 3" xfId="29379"/>
    <cellStyle name="40% - Accent3 11 4 2 4" xfId="29380"/>
    <cellStyle name="40% - Accent3 11 4 2 4 2" xfId="29381"/>
    <cellStyle name="40% - Accent3 11 4 2 5" xfId="29382"/>
    <cellStyle name="40% - Accent3 11 4 3" xfId="29383"/>
    <cellStyle name="40% - Accent3 11 4 3 2" xfId="29384"/>
    <cellStyle name="40% - Accent3 11 4 3 2 2" xfId="29385"/>
    <cellStyle name="40% - Accent3 11 4 3 3" xfId="29386"/>
    <cellStyle name="40% - Accent3 11 4 4" xfId="29387"/>
    <cellStyle name="40% - Accent3 11 4 4 2" xfId="29388"/>
    <cellStyle name="40% - Accent3 11 4 4 2 2" xfId="29389"/>
    <cellStyle name="40% - Accent3 11 4 4 3" xfId="29390"/>
    <cellStyle name="40% - Accent3 11 4 5" xfId="29391"/>
    <cellStyle name="40% - Accent3 11 4 5 2" xfId="29392"/>
    <cellStyle name="40% - Accent3 11 4 6" xfId="29393"/>
    <cellStyle name="40% - Accent3 11 5" xfId="29394"/>
    <cellStyle name="40% - Accent3 11 5 2" xfId="29395"/>
    <cellStyle name="40% - Accent3 11 5 2 2" xfId="29396"/>
    <cellStyle name="40% - Accent3 11 5 2 2 2" xfId="29397"/>
    <cellStyle name="40% - Accent3 11 5 2 3" xfId="29398"/>
    <cellStyle name="40% - Accent3 11 5 3" xfId="29399"/>
    <cellStyle name="40% - Accent3 11 5 3 2" xfId="29400"/>
    <cellStyle name="40% - Accent3 11 5 3 2 2" xfId="29401"/>
    <cellStyle name="40% - Accent3 11 5 3 3" xfId="29402"/>
    <cellStyle name="40% - Accent3 11 5 4" xfId="29403"/>
    <cellStyle name="40% - Accent3 11 5 4 2" xfId="29404"/>
    <cellStyle name="40% - Accent3 11 5 5" xfId="29405"/>
    <cellStyle name="40% - Accent3 11 6" xfId="29406"/>
    <cellStyle name="40% - Accent3 11 6 2" xfId="29407"/>
    <cellStyle name="40% - Accent3 11 6 2 2" xfId="29408"/>
    <cellStyle name="40% - Accent3 11 6 3" xfId="29409"/>
    <cellStyle name="40% - Accent3 11 7" xfId="29410"/>
    <cellStyle name="40% - Accent3 11 7 2" xfId="29411"/>
    <cellStyle name="40% - Accent3 11 7 2 2" xfId="29412"/>
    <cellStyle name="40% - Accent3 11 7 3" xfId="29413"/>
    <cellStyle name="40% - Accent3 11 8" xfId="29414"/>
    <cellStyle name="40% - Accent3 11 8 2" xfId="29415"/>
    <cellStyle name="40% - Accent3 11 8 2 2" xfId="29416"/>
    <cellStyle name="40% - Accent3 11 8 3" xfId="29417"/>
    <cellStyle name="40% - Accent3 11 9" xfId="29418"/>
    <cellStyle name="40% - Accent3 11 9 2" xfId="29419"/>
    <cellStyle name="40% - Accent3 110" xfId="29420"/>
    <cellStyle name="40% - Accent3 111" xfId="29421"/>
    <cellStyle name="40% - Accent3 112" xfId="29422"/>
    <cellStyle name="40% - Accent3 113" xfId="29423"/>
    <cellStyle name="40% - Accent3 114" xfId="29424"/>
    <cellStyle name="40% - Accent3 115" xfId="29425"/>
    <cellStyle name="40% - Accent3 116" xfId="29426"/>
    <cellStyle name="40% - Accent3 117" xfId="29427"/>
    <cellStyle name="40% - Accent3 118" xfId="29428"/>
    <cellStyle name="40% - Accent3 119" xfId="29429"/>
    <cellStyle name="40% - Accent3 12" xfId="29430"/>
    <cellStyle name="40% - Accent3 12 10" xfId="29431"/>
    <cellStyle name="40% - Accent3 12 2" xfId="29432"/>
    <cellStyle name="40% - Accent3 12 2 2" xfId="29433"/>
    <cellStyle name="40% - Accent3 12 2 2 2" xfId="29434"/>
    <cellStyle name="40% - Accent3 12 2 2 2 2" xfId="29435"/>
    <cellStyle name="40% - Accent3 12 2 2 2 2 2" xfId="29436"/>
    <cellStyle name="40% - Accent3 12 2 2 2 2 2 2" xfId="29437"/>
    <cellStyle name="40% - Accent3 12 2 2 2 2 2 2 2" xfId="29438"/>
    <cellStyle name="40% - Accent3 12 2 2 2 2 2 3" xfId="29439"/>
    <cellStyle name="40% - Accent3 12 2 2 2 2 3" xfId="29440"/>
    <cellStyle name="40% - Accent3 12 2 2 2 2 3 2" xfId="29441"/>
    <cellStyle name="40% - Accent3 12 2 2 2 2 3 2 2" xfId="29442"/>
    <cellStyle name="40% - Accent3 12 2 2 2 2 3 3" xfId="29443"/>
    <cellStyle name="40% - Accent3 12 2 2 2 2 4" xfId="29444"/>
    <cellStyle name="40% - Accent3 12 2 2 2 2 4 2" xfId="29445"/>
    <cellStyle name="40% - Accent3 12 2 2 2 2 5" xfId="29446"/>
    <cellStyle name="40% - Accent3 12 2 2 2 3" xfId="29447"/>
    <cellStyle name="40% - Accent3 12 2 2 2 3 2" xfId="29448"/>
    <cellStyle name="40% - Accent3 12 2 2 2 3 2 2" xfId="29449"/>
    <cellStyle name="40% - Accent3 12 2 2 2 3 3" xfId="29450"/>
    <cellStyle name="40% - Accent3 12 2 2 2 4" xfId="29451"/>
    <cellStyle name="40% - Accent3 12 2 2 2 4 2" xfId="29452"/>
    <cellStyle name="40% - Accent3 12 2 2 2 4 2 2" xfId="29453"/>
    <cellStyle name="40% - Accent3 12 2 2 2 4 3" xfId="29454"/>
    <cellStyle name="40% - Accent3 12 2 2 2 5" xfId="29455"/>
    <cellStyle name="40% - Accent3 12 2 2 2 5 2" xfId="29456"/>
    <cellStyle name="40% - Accent3 12 2 2 2 6" xfId="29457"/>
    <cellStyle name="40% - Accent3 12 2 2 3" xfId="29458"/>
    <cellStyle name="40% - Accent3 12 2 2 3 2" xfId="29459"/>
    <cellStyle name="40% - Accent3 12 2 2 3 2 2" xfId="29460"/>
    <cellStyle name="40% - Accent3 12 2 2 3 2 2 2" xfId="29461"/>
    <cellStyle name="40% - Accent3 12 2 2 3 2 3" xfId="29462"/>
    <cellStyle name="40% - Accent3 12 2 2 3 3" xfId="29463"/>
    <cellStyle name="40% - Accent3 12 2 2 3 3 2" xfId="29464"/>
    <cellStyle name="40% - Accent3 12 2 2 3 3 2 2" xfId="29465"/>
    <cellStyle name="40% - Accent3 12 2 2 3 3 3" xfId="29466"/>
    <cellStyle name="40% - Accent3 12 2 2 3 4" xfId="29467"/>
    <cellStyle name="40% - Accent3 12 2 2 3 4 2" xfId="29468"/>
    <cellStyle name="40% - Accent3 12 2 2 3 5" xfId="29469"/>
    <cellStyle name="40% - Accent3 12 2 2 4" xfId="29470"/>
    <cellStyle name="40% - Accent3 12 2 2 4 2" xfId="29471"/>
    <cellStyle name="40% - Accent3 12 2 2 4 2 2" xfId="29472"/>
    <cellStyle name="40% - Accent3 12 2 2 4 3" xfId="29473"/>
    <cellStyle name="40% - Accent3 12 2 2 5" xfId="29474"/>
    <cellStyle name="40% - Accent3 12 2 2 5 2" xfId="29475"/>
    <cellStyle name="40% - Accent3 12 2 2 5 2 2" xfId="29476"/>
    <cellStyle name="40% - Accent3 12 2 2 5 3" xfId="29477"/>
    <cellStyle name="40% - Accent3 12 2 2 6" xfId="29478"/>
    <cellStyle name="40% - Accent3 12 2 2 6 2" xfId="29479"/>
    <cellStyle name="40% - Accent3 12 2 2 6 2 2" xfId="29480"/>
    <cellStyle name="40% - Accent3 12 2 2 6 3" xfId="29481"/>
    <cellStyle name="40% - Accent3 12 2 2 7" xfId="29482"/>
    <cellStyle name="40% - Accent3 12 2 2 7 2" xfId="29483"/>
    <cellStyle name="40% - Accent3 12 2 2 8" xfId="29484"/>
    <cellStyle name="40% - Accent3 12 2 3" xfId="29485"/>
    <cellStyle name="40% - Accent3 12 2 3 2" xfId="29486"/>
    <cellStyle name="40% - Accent3 12 2 3 2 2" xfId="29487"/>
    <cellStyle name="40% - Accent3 12 2 3 2 2 2" xfId="29488"/>
    <cellStyle name="40% - Accent3 12 2 3 2 2 2 2" xfId="29489"/>
    <cellStyle name="40% - Accent3 12 2 3 2 2 3" xfId="29490"/>
    <cellStyle name="40% - Accent3 12 2 3 2 3" xfId="29491"/>
    <cellStyle name="40% - Accent3 12 2 3 2 3 2" xfId="29492"/>
    <cellStyle name="40% - Accent3 12 2 3 2 3 2 2" xfId="29493"/>
    <cellStyle name="40% - Accent3 12 2 3 2 3 3" xfId="29494"/>
    <cellStyle name="40% - Accent3 12 2 3 2 4" xfId="29495"/>
    <cellStyle name="40% - Accent3 12 2 3 2 4 2" xfId="29496"/>
    <cellStyle name="40% - Accent3 12 2 3 2 5" xfId="29497"/>
    <cellStyle name="40% - Accent3 12 2 3 3" xfId="29498"/>
    <cellStyle name="40% - Accent3 12 2 3 3 2" xfId="29499"/>
    <cellStyle name="40% - Accent3 12 2 3 3 2 2" xfId="29500"/>
    <cellStyle name="40% - Accent3 12 2 3 3 3" xfId="29501"/>
    <cellStyle name="40% - Accent3 12 2 3 4" xfId="29502"/>
    <cellStyle name="40% - Accent3 12 2 3 4 2" xfId="29503"/>
    <cellStyle name="40% - Accent3 12 2 3 4 2 2" xfId="29504"/>
    <cellStyle name="40% - Accent3 12 2 3 4 3" xfId="29505"/>
    <cellStyle name="40% - Accent3 12 2 3 5" xfId="29506"/>
    <cellStyle name="40% - Accent3 12 2 3 5 2" xfId="29507"/>
    <cellStyle name="40% - Accent3 12 2 3 6" xfId="29508"/>
    <cellStyle name="40% - Accent3 12 2 4" xfId="29509"/>
    <cellStyle name="40% - Accent3 12 2 4 2" xfId="29510"/>
    <cellStyle name="40% - Accent3 12 2 4 2 2" xfId="29511"/>
    <cellStyle name="40% - Accent3 12 2 4 2 2 2" xfId="29512"/>
    <cellStyle name="40% - Accent3 12 2 4 2 3" xfId="29513"/>
    <cellStyle name="40% - Accent3 12 2 4 3" xfId="29514"/>
    <cellStyle name="40% - Accent3 12 2 4 3 2" xfId="29515"/>
    <cellStyle name="40% - Accent3 12 2 4 3 2 2" xfId="29516"/>
    <cellStyle name="40% - Accent3 12 2 4 3 3" xfId="29517"/>
    <cellStyle name="40% - Accent3 12 2 4 4" xfId="29518"/>
    <cellStyle name="40% - Accent3 12 2 4 4 2" xfId="29519"/>
    <cellStyle name="40% - Accent3 12 2 4 5" xfId="29520"/>
    <cellStyle name="40% - Accent3 12 2 5" xfId="29521"/>
    <cellStyle name="40% - Accent3 12 2 5 2" xfId="29522"/>
    <cellStyle name="40% - Accent3 12 2 5 2 2" xfId="29523"/>
    <cellStyle name="40% - Accent3 12 2 5 3" xfId="29524"/>
    <cellStyle name="40% - Accent3 12 2 6" xfId="29525"/>
    <cellStyle name="40% - Accent3 12 2 6 2" xfId="29526"/>
    <cellStyle name="40% - Accent3 12 2 6 2 2" xfId="29527"/>
    <cellStyle name="40% - Accent3 12 2 6 3" xfId="29528"/>
    <cellStyle name="40% - Accent3 12 2 7" xfId="29529"/>
    <cellStyle name="40% - Accent3 12 2 7 2" xfId="29530"/>
    <cellStyle name="40% - Accent3 12 2 7 2 2" xfId="29531"/>
    <cellStyle name="40% - Accent3 12 2 7 3" xfId="29532"/>
    <cellStyle name="40% - Accent3 12 2 8" xfId="29533"/>
    <cellStyle name="40% - Accent3 12 2 8 2" xfId="29534"/>
    <cellStyle name="40% - Accent3 12 2 9" xfId="29535"/>
    <cellStyle name="40% - Accent3 12 3" xfId="29536"/>
    <cellStyle name="40% - Accent3 12 3 2" xfId="29537"/>
    <cellStyle name="40% - Accent3 12 3 2 2" xfId="29538"/>
    <cellStyle name="40% - Accent3 12 3 2 2 2" xfId="29539"/>
    <cellStyle name="40% - Accent3 12 3 2 2 2 2" xfId="29540"/>
    <cellStyle name="40% - Accent3 12 3 2 2 2 2 2" xfId="29541"/>
    <cellStyle name="40% - Accent3 12 3 2 2 2 3" xfId="29542"/>
    <cellStyle name="40% - Accent3 12 3 2 2 3" xfId="29543"/>
    <cellStyle name="40% - Accent3 12 3 2 2 3 2" xfId="29544"/>
    <cellStyle name="40% - Accent3 12 3 2 2 3 2 2" xfId="29545"/>
    <cellStyle name="40% - Accent3 12 3 2 2 3 3" xfId="29546"/>
    <cellStyle name="40% - Accent3 12 3 2 2 4" xfId="29547"/>
    <cellStyle name="40% - Accent3 12 3 2 2 4 2" xfId="29548"/>
    <cellStyle name="40% - Accent3 12 3 2 2 5" xfId="29549"/>
    <cellStyle name="40% - Accent3 12 3 2 3" xfId="29550"/>
    <cellStyle name="40% - Accent3 12 3 2 3 2" xfId="29551"/>
    <cellStyle name="40% - Accent3 12 3 2 3 2 2" xfId="29552"/>
    <cellStyle name="40% - Accent3 12 3 2 3 3" xfId="29553"/>
    <cellStyle name="40% - Accent3 12 3 2 4" xfId="29554"/>
    <cellStyle name="40% - Accent3 12 3 2 4 2" xfId="29555"/>
    <cellStyle name="40% - Accent3 12 3 2 4 2 2" xfId="29556"/>
    <cellStyle name="40% - Accent3 12 3 2 4 3" xfId="29557"/>
    <cellStyle name="40% - Accent3 12 3 2 5" xfId="29558"/>
    <cellStyle name="40% - Accent3 12 3 2 5 2" xfId="29559"/>
    <cellStyle name="40% - Accent3 12 3 2 6" xfId="29560"/>
    <cellStyle name="40% - Accent3 12 3 3" xfId="29561"/>
    <cellStyle name="40% - Accent3 12 3 3 2" xfId="29562"/>
    <cellStyle name="40% - Accent3 12 3 3 2 2" xfId="29563"/>
    <cellStyle name="40% - Accent3 12 3 3 2 2 2" xfId="29564"/>
    <cellStyle name="40% - Accent3 12 3 3 2 3" xfId="29565"/>
    <cellStyle name="40% - Accent3 12 3 3 3" xfId="29566"/>
    <cellStyle name="40% - Accent3 12 3 3 3 2" xfId="29567"/>
    <cellStyle name="40% - Accent3 12 3 3 3 2 2" xfId="29568"/>
    <cellStyle name="40% - Accent3 12 3 3 3 3" xfId="29569"/>
    <cellStyle name="40% - Accent3 12 3 3 4" xfId="29570"/>
    <cellStyle name="40% - Accent3 12 3 3 4 2" xfId="29571"/>
    <cellStyle name="40% - Accent3 12 3 3 5" xfId="29572"/>
    <cellStyle name="40% - Accent3 12 3 4" xfId="29573"/>
    <cellStyle name="40% - Accent3 12 3 4 2" xfId="29574"/>
    <cellStyle name="40% - Accent3 12 3 4 2 2" xfId="29575"/>
    <cellStyle name="40% - Accent3 12 3 4 3" xfId="29576"/>
    <cellStyle name="40% - Accent3 12 3 5" xfId="29577"/>
    <cellStyle name="40% - Accent3 12 3 5 2" xfId="29578"/>
    <cellStyle name="40% - Accent3 12 3 5 2 2" xfId="29579"/>
    <cellStyle name="40% - Accent3 12 3 5 3" xfId="29580"/>
    <cellStyle name="40% - Accent3 12 3 6" xfId="29581"/>
    <cellStyle name="40% - Accent3 12 3 6 2" xfId="29582"/>
    <cellStyle name="40% - Accent3 12 3 6 2 2" xfId="29583"/>
    <cellStyle name="40% - Accent3 12 3 6 3" xfId="29584"/>
    <cellStyle name="40% - Accent3 12 3 7" xfId="29585"/>
    <cellStyle name="40% - Accent3 12 3 7 2" xfId="29586"/>
    <cellStyle name="40% - Accent3 12 3 8" xfId="29587"/>
    <cellStyle name="40% - Accent3 12 4" xfId="29588"/>
    <cellStyle name="40% - Accent3 12 4 2" xfId="29589"/>
    <cellStyle name="40% - Accent3 12 4 2 2" xfId="29590"/>
    <cellStyle name="40% - Accent3 12 4 2 2 2" xfId="29591"/>
    <cellStyle name="40% - Accent3 12 4 2 2 2 2" xfId="29592"/>
    <cellStyle name="40% - Accent3 12 4 2 2 3" xfId="29593"/>
    <cellStyle name="40% - Accent3 12 4 2 3" xfId="29594"/>
    <cellStyle name="40% - Accent3 12 4 2 3 2" xfId="29595"/>
    <cellStyle name="40% - Accent3 12 4 2 3 2 2" xfId="29596"/>
    <cellStyle name="40% - Accent3 12 4 2 3 3" xfId="29597"/>
    <cellStyle name="40% - Accent3 12 4 2 4" xfId="29598"/>
    <cellStyle name="40% - Accent3 12 4 2 4 2" xfId="29599"/>
    <cellStyle name="40% - Accent3 12 4 2 5" xfId="29600"/>
    <cellStyle name="40% - Accent3 12 4 3" xfId="29601"/>
    <cellStyle name="40% - Accent3 12 4 3 2" xfId="29602"/>
    <cellStyle name="40% - Accent3 12 4 3 2 2" xfId="29603"/>
    <cellStyle name="40% - Accent3 12 4 3 3" xfId="29604"/>
    <cellStyle name="40% - Accent3 12 4 4" xfId="29605"/>
    <cellStyle name="40% - Accent3 12 4 4 2" xfId="29606"/>
    <cellStyle name="40% - Accent3 12 4 4 2 2" xfId="29607"/>
    <cellStyle name="40% - Accent3 12 4 4 3" xfId="29608"/>
    <cellStyle name="40% - Accent3 12 4 5" xfId="29609"/>
    <cellStyle name="40% - Accent3 12 4 5 2" xfId="29610"/>
    <cellStyle name="40% - Accent3 12 4 6" xfId="29611"/>
    <cellStyle name="40% - Accent3 12 5" xfId="29612"/>
    <cellStyle name="40% - Accent3 12 5 2" xfId="29613"/>
    <cellStyle name="40% - Accent3 12 5 2 2" xfId="29614"/>
    <cellStyle name="40% - Accent3 12 5 2 2 2" xfId="29615"/>
    <cellStyle name="40% - Accent3 12 5 2 3" xfId="29616"/>
    <cellStyle name="40% - Accent3 12 5 3" xfId="29617"/>
    <cellStyle name="40% - Accent3 12 5 3 2" xfId="29618"/>
    <cellStyle name="40% - Accent3 12 5 3 2 2" xfId="29619"/>
    <cellStyle name="40% - Accent3 12 5 3 3" xfId="29620"/>
    <cellStyle name="40% - Accent3 12 5 4" xfId="29621"/>
    <cellStyle name="40% - Accent3 12 5 4 2" xfId="29622"/>
    <cellStyle name="40% - Accent3 12 5 5" xfId="29623"/>
    <cellStyle name="40% - Accent3 12 6" xfId="29624"/>
    <cellStyle name="40% - Accent3 12 6 2" xfId="29625"/>
    <cellStyle name="40% - Accent3 12 6 2 2" xfId="29626"/>
    <cellStyle name="40% - Accent3 12 6 3" xfId="29627"/>
    <cellStyle name="40% - Accent3 12 7" xfId="29628"/>
    <cellStyle name="40% - Accent3 12 7 2" xfId="29629"/>
    <cellStyle name="40% - Accent3 12 7 2 2" xfId="29630"/>
    <cellStyle name="40% - Accent3 12 7 3" xfId="29631"/>
    <cellStyle name="40% - Accent3 12 8" xfId="29632"/>
    <cellStyle name="40% - Accent3 12 8 2" xfId="29633"/>
    <cellStyle name="40% - Accent3 12 8 2 2" xfId="29634"/>
    <cellStyle name="40% - Accent3 12 8 3" xfId="29635"/>
    <cellStyle name="40% - Accent3 12 9" xfId="29636"/>
    <cellStyle name="40% - Accent3 12 9 2" xfId="29637"/>
    <cellStyle name="40% - Accent3 120" xfId="29638"/>
    <cellStyle name="40% - Accent3 121" xfId="29639"/>
    <cellStyle name="40% - Accent3 122" xfId="29640"/>
    <cellStyle name="40% - Accent3 123" xfId="29641"/>
    <cellStyle name="40% - Accent3 124" xfId="29642"/>
    <cellStyle name="40% - Accent3 125" xfId="29643"/>
    <cellStyle name="40% - Accent3 126" xfId="29644"/>
    <cellStyle name="40% - Accent3 127" xfId="29645"/>
    <cellStyle name="40% - Accent3 128" xfId="29646"/>
    <cellStyle name="40% - Accent3 129" xfId="29647"/>
    <cellStyle name="40% - Accent3 13" xfId="29648"/>
    <cellStyle name="40% - Accent3 13 10" xfId="29649"/>
    <cellStyle name="40% - Accent3 13 2" xfId="29650"/>
    <cellStyle name="40% - Accent3 13 2 2" xfId="29651"/>
    <cellStyle name="40% - Accent3 13 2 2 2" xfId="29652"/>
    <cellStyle name="40% - Accent3 13 2 2 2 2" xfId="29653"/>
    <cellStyle name="40% - Accent3 13 2 2 2 2 2" xfId="29654"/>
    <cellStyle name="40% - Accent3 13 2 2 2 2 2 2" xfId="29655"/>
    <cellStyle name="40% - Accent3 13 2 2 2 2 2 2 2" xfId="29656"/>
    <cellStyle name="40% - Accent3 13 2 2 2 2 2 3" xfId="29657"/>
    <cellStyle name="40% - Accent3 13 2 2 2 2 3" xfId="29658"/>
    <cellStyle name="40% - Accent3 13 2 2 2 2 3 2" xfId="29659"/>
    <cellStyle name="40% - Accent3 13 2 2 2 2 3 2 2" xfId="29660"/>
    <cellStyle name="40% - Accent3 13 2 2 2 2 3 3" xfId="29661"/>
    <cellStyle name="40% - Accent3 13 2 2 2 2 4" xfId="29662"/>
    <cellStyle name="40% - Accent3 13 2 2 2 2 4 2" xfId="29663"/>
    <cellStyle name="40% - Accent3 13 2 2 2 2 5" xfId="29664"/>
    <cellStyle name="40% - Accent3 13 2 2 2 3" xfId="29665"/>
    <cellStyle name="40% - Accent3 13 2 2 2 3 2" xfId="29666"/>
    <cellStyle name="40% - Accent3 13 2 2 2 3 2 2" xfId="29667"/>
    <cellStyle name="40% - Accent3 13 2 2 2 3 3" xfId="29668"/>
    <cellStyle name="40% - Accent3 13 2 2 2 4" xfId="29669"/>
    <cellStyle name="40% - Accent3 13 2 2 2 4 2" xfId="29670"/>
    <cellStyle name="40% - Accent3 13 2 2 2 4 2 2" xfId="29671"/>
    <cellStyle name="40% - Accent3 13 2 2 2 4 3" xfId="29672"/>
    <cellStyle name="40% - Accent3 13 2 2 2 5" xfId="29673"/>
    <cellStyle name="40% - Accent3 13 2 2 2 5 2" xfId="29674"/>
    <cellStyle name="40% - Accent3 13 2 2 2 6" xfId="29675"/>
    <cellStyle name="40% - Accent3 13 2 2 3" xfId="29676"/>
    <cellStyle name="40% - Accent3 13 2 2 3 2" xfId="29677"/>
    <cellStyle name="40% - Accent3 13 2 2 3 2 2" xfId="29678"/>
    <cellStyle name="40% - Accent3 13 2 2 3 2 2 2" xfId="29679"/>
    <cellStyle name="40% - Accent3 13 2 2 3 2 3" xfId="29680"/>
    <cellStyle name="40% - Accent3 13 2 2 3 3" xfId="29681"/>
    <cellStyle name="40% - Accent3 13 2 2 3 3 2" xfId="29682"/>
    <cellStyle name="40% - Accent3 13 2 2 3 3 2 2" xfId="29683"/>
    <cellStyle name="40% - Accent3 13 2 2 3 3 3" xfId="29684"/>
    <cellStyle name="40% - Accent3 13 2 2 3 4" xfId="29685"/>
    <cellStyle name="40% - Accent3 13 2 2 3 4 2" xfId="29686"/>
    <cellStyle name="40% - Accent3 13 2 2 3 5" xfId="29687"/>
    <cellStyle name="40% - Accent3 13 2 2 4" xfId="29688"/>
    <cellStyle name="40% - Accent3 13 2 2 4 2" xfId="29689"/>
    <cellStyle name="40% - Accent3 13 2 2 4 2 2" xfId="29690"/>
    <cellStyle name="40% - Accent3 13 2 2 4 3" xfId="29691"/>
    <cellStyle name="40% - Accent3 13 2 2 5" xfId="29692"/>
    <cellStyle name="40% - Accent3 13 2 2 5 2" xfId="29693"/>
    <cellStyle name="40% - Accent3 13 2 2 5 2 2" xfId="29694"/>
    <cellStyle name="40% - Accent3 13 2 2 5 3" xfId="29695"/>
    <cellStyle name="40% - Accent3 13 2 2 6" xfId="29696"/>
    <cellStyle name="40% - Accent3 13 2 2 6 2" xfId="29697"/>
    <cellStyle name="40% - Accent3 13 2 2 6 2 2" xfId="29698"/>
    <cellStyle name="40% - Accent3 13 2 2 6 3" xfId="29699"/>
    <cellStyle name="40% - Accent3 13 2 2 7" xfId="29700"/>
    <cellStyle name="40% - Accent3 13 2 2 7 2" xfId="29701"/>
    <cellStyle name="40% - Accent3 13 2 2 8" xfId="29702"/>
    <cellStyle name="40% - Accent3 13 2 3" xfId="29703"/>
    <cellStyle name="40% - Accent3 13 2 3 2" xfId="29704"/>
    <cellStyle name="40% - Accent3 13 2 3 2 2" xfId="29705"/>
    <cellStyle name="40% - Accent3 13 2 3 2 2 2" xfId="29706"/>
    <cellStyle name="40% - Accent3 13 2 3 2 2 2 2" xfId="29707"/>
    <cellStyle name="40% - Accent3 13 2 3 2 2 3" xfId="29708"/>
    <cellStyle name="40% - Accent3 13 2 3 2 3" xfId="29709"/>
    <cellStyle name="40% - Accent3 13 2 3 2 3 2" xfId="29710"/>
    <cellStyle name="40% - Accent3 13 2 3 2 3 2 2" xfId="29711"/>
    <cellStyle name="40% - Accent3 13 2 3 2 3 3" xfId="29712"/>
    <cellStyle name="40% - Accent3 13 2 3 2 4" xfId="29713"/>
    <cellStyle name="40% - Accent3 13 2 3 2 4 2" xfId="29714"/>
    <cellStyle name="40% - Accent3 13 2 3 2 5" xfId="29715"/>
    <cellStyle name="40% - Accent3 13 2 3 3" xfId="29716"/>
    <cellStyle name="40% - Accent3 13 2 3 3 2" xfId="29717"/>
    <cellStyle name="40% - Accent3 13 2 3 3 2 2" xfId="29718"/>
    <cellStyle name="40% - Accent3 13 2 3 3 3" xfId="29719"/>
    <cellStyle name="40% - Accent3 13 2 3 4" xfId="29720"/>
    <cellStyle name="40% - Accent3 13 2 3 4 2" xfId="29721"/>
    <cellStyle name="40% - Accent3 13 2 3 4 2 2" xfId="29722"/>
    <cellStyle name="40% - Accent3 13 2 3 4 3" xfId="29723"/>
    <cellStyle name="40% - Accent3 13 2 3 5" xfId="29724"/>
    <cellStyle name="40% - Accent3 13 2 3 5 2" xfId="29725"/>
    <cellStyle name="40% - Accent3 13 2 3 6" xfId="29726"/>
    <cellStyle name="40% - Accent3 13 2 4" xfId="29727"/>
    <cellStyle name="40% - Accent3 13 2 4 2" xfId="29728"/>
    <cellStyle name="40% - Accent3 13 2 4 2 2" xfId="29729"/>
    <cellStyle name="40% - Accent3 13 2 4 2 2 2" xfId="29730"/>
    <cellStyle name="40% - Accent3 13 2 4 2 3" xfId="29731"/>
    <cellStyle name="40% - Accent3 13 2 4 3" xfId="29732"/>
    <cellStyle name="40% - Accent3 13 2 4 3 2" xfId="29733"/>
    <cellStyle name="40% - Accent3 13 2 4 3 2 2" xfId="29734"/>
    <cellStyle name="40% - Accent3 13 2 4 3 3" xfId="29735"/>
    <cellStyle name="40% - Accent3 13 2 4 4" xfId="29736"/>
    <cellStyle name="40% - Accent3 13 2 4 4 2" xfId="29737"/>
    <cellStyle name="40% - Accent3 13 2 4 5" xfId="29738"/>
    <cellStyle name="40% - Accent3 13 2 5" xfId="29739"/>
    <cellStyle name="40% - Accent3 13 2 5 2" xfId="29740"/>
    <cellStyle name="40% - Accent3 13 2 5 2 2" xfId="29741"/>
    <cellStyle name="40% - Accent3 13 2 5 3" xfId="29742"/>
    <cellStyle name="40% - Accent3 13 2 6" xfId="29743"/>
    <cellStyle name="40% - Accent3 13 2 6 2" xfId="29744"/>
    <cellStyle name="40% - Accent3 13 2 6 2 2" xfId="29745"/>
    <cellStyle name="40% - Accent3 13 2 6 3" xfId="29746"/>
    <cellStyle name="40% - Accent3 13 2 7" xfId="29747"/>
    <cellStyle name="40% - Accent3 13 2 7 2" xfId="29748"/>
    <cellStyle name="40% - Accent3 13 2 7 2 2" xfId="29749"/>
    <cellStyle name="40% - Accent3 13 2 7 3" xfId="29750"/>
    <cellStyle name="40% - Accent3 13 2 8" xfId="29751"/>
    <cellStyle name="40% - Accent3 13 2 8 2" xfId="29752"/>
    <cellStyle name="40% - Accent3 13 2 9" xfId="29753"/>
    <cellStyle name="40% - Accent3 13 3" xfId="29754"/>
    <cellStyle name="40% - Accent3 13 3 2" xfId="29755"/>
    <cellStyle name="40% - Accent3 13 3 2 2" xfId="29756"/>
    <cellStyle name="40% - Accent3 13 3 2 2 2" xfId="29757"/>
    <cellStyle name="40% - Accent3 13 3 2 2 2 2" xfId="29758"/>
    <cellStyle name="40% - Accent3 13 3 2 2 2 2 2" xfId="29759"/>
    <cellStyle name="40% - Accent3 13 3 2 2 2 3" xfId="29760"/>
    <cellStyle name="40% - Accent3 13 3 2 2 3" xfId="29761"/>
    <cellStyle name="40% - Accent3 13 3 2 2 3 2" xfId="29762"/>
    <cellStyle name="40% - Accent3 13 3 2 2 3 2 2" xfId="29763"/>
    <cellStyle name="40% - Accent3 13 3 2 2 3 3" xfId="29764"/>
    <cellStyle name="40% - Accent3 13 3 2 2 4" xfId="29765"/>
    <cellStyle name="40% - Accent3 13 3 2 2 4 2" xfId="29766"/>
    <cellStyle name="40% - Accent3 13 3 2 2 5" xfId="29767"/>
    <cellStyle name="40% - Accent3 13 3 2 3" xfId="29768"/>
    <cellStyle name="40% - Accent3 13 3 2 3 2" xfId="29769"/>
    <cellStyle name="40% - Accent3 13 3 2 3 2 2" xfId="29770"/>
    <cellStyle name="40% - Accent3 13 3 2 3 3" xfId="29771"/>
    <cellStyle name="40% - Accent3 13 3 2 4" xfId="29772"/>
    <cellStyle name="40% - Accent3 13 3 2 4 2" xfId="29773"/>
    <cellStyle name="40% - Accent3 13 3 2 4 2 2" xfId="29774"/>
    <cellStyle name="40% - Accent3 13 3 2 4 3" xfId="29775"/>
    <cellStyle name="40% - Accent3 13 3 2 5" xfId="29776"/>
    <cellStyle name="40% - Accent3 13 3 2 5 2" xfId="29777"/>
    <cellStyle name="40% - Accent3 13 3 2 6" xfId="29778"/>
    <cellStyle name="40% - Accent3 13 3 3" xfId="29779"/>
    <cellStyle name="40% - Accent3 13 3 3 2" xfId="29780"/>
    <cellStyle name="40% - Accent3 13 3 3 2 2" xfId="29781"/>
    <cellStyle name="40% - Accent3 13 3 3 2 2 2" xfId="29782"/>
    <cellStyle name="40% - Accent3 13 3 3 2 3" xfId="29783"/>
    <cellStyle name="40% - Accent3 13 3 3 3" xfId="29784"/>
    <cellStyle name="40% - Accent3 13 3 3 3 2" xfId="29785"/>
    <cellStyle name="40% - Accent3 13 3 3 3 2 2" xfId="29786"/>
    <cellStyle name="40% - Accent3 13 3 3 3 3" xfId="29787"/>
    <cellStyle name="40% - Accent3 13 3 3 4" xfId="29788"/>
    <cellStyle name="40% - Accent3 13 3 3 4 2" xfId="29789"/>
    <cellStyle name="40% - Accent3 13 3 3 5" xfId="29790"/>
    <cellStyle name="40% - Accent3 13 3 4" xfId="29791"/>
    <cellStyle name="40% - Accent3 13 3 4 2" xfId="29792"/>
    <cellStyle name="40% - Accent3 13 3 4 2 2" xfId="29793"/>
    <cellStyle name="40% - Accent3 13 3 4 3" xfId="29794"/>
    <cellStyle name="40% - Accent3 13 3 5" xfId="29795"/>
    <cellStyle name="40% - Accent3 13 3 5 2" xfId="29796"/>
    <cellStyle name="40% - Accent3 13 3 5 2 2" xfId="29797"/>
    <cellStyle name="40% - Accent3 13 3 5 3" xfId="29798"/>
    <cellStyle name="40% - Accent3 13 3 6" xfId="29799"/>
    <cellStyle name="40% - Accent3 13 3 6 2" xfId="29800"/>
    <cellStyle name="40% - Accent3 13 3 6 2 2" xfId="29801"/>
    <cellStyle name="40% - Accent3 13 3 6 3" xfId="29802"/>
    <cellStyle name="40% - Accent3 13 3 7" xfId="29803"/>
    <cellStyle name="40% - Accent3 13 3 7 2" xfId="29804"/>
    <cellStyle name="40% - Accent3 13 3 8" xfId="29805"/>
    <cellStyle name="40% - Accent3 13 4" xfId="29806"/>
    <cellStyle name="40% - Accent3 13 4 2" xfId="29807"/>
    <cellStyle name="40% - Accent3 13 4 2 2" xfId="29808"/>
    <cellStyle name="40% - Accent3 13 4 2 2 2" xfId="29809"/>
    <cellStyle name="40% - Accent3 13 4 2 2 2 2" xfId="29810"/>
    <cellStyle name="40% - Accent3 13 4 2 2 3" xfId="29811"/>
    <cellStyle name="40% - Accent3 13 4 2 3" xfId="29812"/>
    <cellStyle name="40% - Accent3 13 4 2 3 2" xfId="29813"/>
    <cellStyle name="40% - Accent3 13 4 2 3 2 2" xfId="29814"/>
    <cellStyle name="40% - Accent3 13 4 2 3 3" xfId="29815"/>
    <cellStyle name="40% - Accent3 13 4 2 4" xfId="29816"/>
    <cellStyle name="40% - Accent3 13 4 2 4 2" xfId="29817"/>
    <cellStyle name="40% - Accent3 13 4 2 5" xfId="29818"/>
    <cellStyle name="40% - Accent3 13 4 3" xfId="29819"/>
    <cellStyle name="40% - Accent3 13 4 3 2" xfId="29820"/>
    <cellStyle name="40% - Accent3 13 4 3 2 2" xfId="29821"/>
    <cellStyle name="40% - Accent3 13 4 3 3" xfId="29822"/>
    <cellStyle name="40% - Accent3 13 4 4" xfId="29823"/>
    <cellStyle name="40% - Accent3 13 4 4 2" xfId="29824"/>
    <cellStyle name="40% - Accent3 13 4 4 2 2" xfId="29825"/>
    <cellStyle name="40% - Accent3 13 4 4 3" xfId="29826"/>
    <cellStyle name="40% - Accent3 13 4 5" xfId="29827"/>
    <cellStyle name="40% - Accent3 13 4 5 2" xfId="29828"/>
    <cellStyle name="40% - Accent3 13 4 6" xfId="29829"/>
    <cellStyle name="40% - Accent3 13 5" xfId="29830"/>
    <cellStyle name="40% - Accent3 13 5 2" xfId="29831"/>
    <cellStyle name="40% - Accent3 13 5 2 2" xfId="29832"/>
    <cellStyle name="40% - Accent3 13 5 2 2 2" xfId="29833"/>
    <cellStyle name="40% - Accent3 13 5 2 3" xfId="29834"/>
    <cellStyle name="40% - Accent3 13 5 3" xfId="29835"/>
    <cellStyle name="40% - Accent3 13 5 3 2" xfId="29836"/>
    <cellStyle name="40% - Accent3 13 5 3 2 2" xfId="29837"/>
    <cellStyle name="40% - Accent3 13 5 3 3" xfId="29838"/>
    <cellStyle name="40% - Accent3 13 5 4" xfId="29839"/>
    <cellStyle name="40% - Accent3 13 5 4 2" xfId="29840"/>
    <cellStyle name="40% - Accent3 13 5 5" xfId="29841"/>
    <cellStyle name="40% - Accent3 13 6" xfId="29842"/>
    <cellStyle name="40% - Accent3 13 6 2" xfId="29843"/>
    <cellStyle name="40% - Accent3 13 6 2 2" xfId="29844"/>
    <cellStyle name="40% - Accent3 13 6 3" xfId="29845"/>
    <cellStyle name="40% - Accent3 13 7" xfId="29846"/>
    <cellStyle name="40% - Accent3 13 7 2" xfId="29847"/>
    <cellStyle name="40% - Accent3 13 7 2 2" xfId="29848"/>
    <cellStyle name="40% - Accent3 13 7 3" xfId="29849"/>
    <cellStyle name="40% - Accent3 13 8" xfId="29850"/>
    <cellStyle name="40% - Accent3 13 8 2" xfId="29851"/>
    <cellStyle name="40% - Accent3 13 8 2 2" xfId="29852"/>
    <cellStyle name="40% - Accent3 13 8 3" xfId="29853"/>
    <cellStyle name="40% - Accent3 13 9" xfId="29854"/>
    <cellStyle name="40% - Accent3 13 9 2" xfId="29855"/>
    <cellStyle name="40% - Accent3 130" xfId="29856"/>
    <cellStyle name="40% - Accent3 131" xfId="29857"/>
    <cellStyle name="40% - Accent3 132" xfId="29858"/>
    <cellStyle name="40% - Accent3 133" xfId="29859"/>
    <cellStyle name="40% - Accent3 134" xfId="29860"/>
    <cellStyle name="40% - Accent3 135" xfId="29861"/>
    <cellStyle name="40% - Accent3 136" xfId="29862"/>
    <cellStyle name="40% - Accent3 137" xfId="29863"/>
    <cellStyle name="40% - Accent3 138" xfId="29864"/>
    <cellStyle name="40% - Accent3 139" xfId="29865"/>
    <cellStyle name="40% - Accent3 14" xfId="29866"/>
    <cellStyle name="40% - Accent3 14 2" xfId="29867"/>
    <cellStyle name="40% - Accent3 14 2 2" xfId="29868"/>
    <cellStyle name="40% - Accent3 14 2 2 2" xfId="29869"/>
    <cellStyle name="40% - Accent3 14 2 2 2 2" xfId="29870"/>
    <cellStyle name="40% - Accent3 14 2 2 2 2 2" xfId="29871"/>
    <cellStyle name="40% - Accent3 14 2 2 2 2 2 2" xfId="29872"/>
    <cellStyle name="40% - Accent3 14 2 2 2 2 3" xfId="29873"/>
    <cellStyle name="40% - Accent3 14 2 2 2 3" xfId="29874"/>
    <cellStyle name="40% - Accent3 14 2 2 2 3 2" xfId="29875"/>
    <cellStyle name="40% - Accent3 14 2 2 2 3 2 2" xfId="29876"/>
    <cellStyle name="40% - Accent3 14 2 2 2 3 3" xfId="29877"/>
    <cellStyle name="40% - Accent3 14 2 2 2 4" xfId="29878"/>
    <cellStyle name="40% - Accent3 14 2 2 2 4 2" xfId="29879"/>
    <cellStyle name="40% - Accent3 14 2 2 2 5" xfId="29880"/>
    <cellStyle name="40% - Accent3 14 2 2 3" xfId="29881"/>
    <cellStyle name="40% - Accent3 14 2 2 3 2" xfId="29882"/>
    <cellStyle name="40% - Accent3 14 2 2 3 2 2" xfId="29883"/>
    <cellStyle name="40% - Accent3 14 2 2 3 3" xfId="29884"/>
    <cellStyle name="40% - Accent3 14 2 2 4" xfId="29885"/>
    <cellStyle name="40% - Accent3 14 2 2 4 2" xfId="29886"/>
    <cellStyle name="40% - Accent3 14 2 2 4 2 2" xfId="29887"/>
    <cellStyle name="40% - Accent3 14 2 2 4 3" xfId="29888"/>
    <cellStyle name="40% - Accent3 14 2 2 5" xfId="29889"/>
    <cellStyle name="40% - Accent3 14 2 2 5 2" xfId="29890"/>
    <cellStyle name="40% - Accent3 14 2 2 6" xfId="29891"/>
    <cellStyle name="40% - Accent3 14 2 3" xfId="29892"/>
    <cellStyle name="40% - Accent3 14 2 3 2" xfId="29893"/>
    <cellStyle name="40% - Accent3 14 2 3 2 2" xfId="29894"/>
    <cellStyle name="40% - Accent3 14 2 3 2 2 2" xfId="29895"/>
    <cellStyle name="40% - Accent3 14 2 3 2 3" xfId="29896"/>
    <cellStyle name="40% - Accent3 14 2 3 3" xfId="29897"/>
    <cellStyle name="40% - Accent3 14 2 3 3 2" xfId="29898"/>
    <cellStyle name="40% - Accent3 14 2 3 3 2 2" xfId="29899"/>
    <cellStyle name="40% - Accent3 14 2 3 3 3" xfId="29900"/>
    <cellStyle name="40% - Accent3 14 2 3 4" xfId="29901"/>
    <cellStyle name="40% - Accent3 14 2 3 4 2" xfId="29902"/>
    <cellStyle name="40% - Accent3 14 2 3 5" xfId="29903"/>
    <cellStyle name="40% - Accent3 14 2 4" xfId="29904"/>
    <cellStyle name="40% - Accent3 14 2 4 2" xfId="29905"/>
    <cellStyle name="40% - Accent3 14 2 4 2 2" xfId="29906"/>
    <cellStyle name="40% - Accent3 14 2 4 3" xfId="29907"/>
    <cellStyle name="40% - Accent3 14 2 5" xfId="29908"/>
    <cellStyle name="40% - Accent3 14 2 5 2" xfId="29909"/>
    <cellStyle name="40% - Accent3 14 2 5 2 2" xfId="29910"/>
    <cellStyle name="40% - Accent3 14 2 5 3" xfId="29911"/>
    <cellStyle name="40% - Accent3 14 2 6" xfId="29912"/>
    <cellStyle name="40% - Accent3 14 2 6 2" xfId="29913"/>
    <cellStyle name="40% - Accent3 14 2 6 2 2" xfId="29914"/>
    <cellStyle name="40% - Accent3 14 2 6 3" xfId="29915"/>
    <cellStyle name="40% - Accent3 14 2 7" xfId="29916"/>
    <cellStyle name="40% - Accent3 14 2 7 2" xfId="29917"/>
    <cellStyle name="40% - Accent3 14 2 8" xfId="29918"/>
    <cellStyle name="40% - Accent3 14 3" xfId="29919"/>
    <cellStyle name="40% - Accent3 14 3 2" xfId="29920"/>
    <cellStyle name="40% - Accent3 14 3 2 2" xfId="29921"/>
    <cellStyle name="40% - Accent3 14 3 2 2 2" xfId="29922"/>
    <cellStyle name="40% - Accent3 14 3 2 2 2 2" xfId="29923"/>
    <cellStyle name="40% - Accent3 14 3 2 2 3" xfId="29924"/>
    <cellStyle name="40% - Accent3 14 3 2 3" xfId="29925"/>
    <cellStyle name="40% - Accent3 14 3 2 3 2" xfId="29926"/>
    <cellStyle name="40% - Accent3 14 3 2 3 2 2" xfId="29927"/>
    <cellStyle name="40% - Accent3 14 3 2 3 3" xfId="29928"/>
    <cellStyle name="40% - Accent3 14 3 2 4" xfId="29929"/>
    <cellStyle name="40% - Accent3 14 3 2 4 2" xfId="29930"/>
    <cellStyle name="40% - Accent3 14 3 2 5" xfId="29931"/>
    <cellStyle name="40% - Accent3 14 3 3" xfId="29932"/>
    <cellStyle name="40% - Accent3 14 3 3 2" xfId="29933"/>
    <cellStyle name="40% - Accent3 14 3 3 2 2" xfId="29934"/>
    <cellStyle name="40% - Accent3 14 3 3 3" xfId="29935"/>
    <cellStyle name="40% - Accent3 14 3 4" xfId="29936"/>
    <cellStyle name="40% - Accent3 14 3 4 2" xfId="29937"/>
    <cellStyle name="40% - Accent3 14 3 4 2 2" xfId="29938"/>
    <cellStyle name="40% - Accent3 14 3 4 3" xfId="29939"/>
    <cellStyle name="40% - Accent3 14 3 5" xfId="29940"/>
    <cellStyle name="40% - Accent3 14 3 5 2" xfId="29941"/>
    <cellStyle name="40% - Accent3 14 3 6" xfId="29942"/>
    <cellStyle name="40% - Accent3 14 4" xfId="29943"/>
    <cellStyle name="40% - Accent3 14 4 2" xfId="29944"/>
    <cellStyle name="40% - Accent3 14 4 2 2" xfId="29945"/>
    <cellStyle name="40% - Accent3 14 4 2 2 2" xfId="29946"/>
    <cellStyle name="40% - Accent3 14 4 2 3" xfId="29947"/>
    <cellStyle name="40% - Accent3 14 4 3" xfId="29948"/>
    <cellStyle name="40% - Accent3 14 4 3 2" xfId="29949"/>
    <cellStyle name="40% - Accent3 14 4 3 2 2" xfId="29950"/>
    <cellStyle name="40% - Accent3 14 4 3 3" xfId="29951"/>
    <cellStyle name="40% - Accent3 14 4 4" xfId="29952"/>
    <cellStyle name="40% - Accent3 14 4 4 2" xfId="29953"/>
    <cellStyle name="40% - Accent3 14 4 5" xfId="29954"/>
    <cellStyle name="40% - Accent3 14 5" xfId="29955"/>
    <cellStyle name="40% - Accent3 14 5 2" xfId="29956"/>
    <cellStyle name="40% - Accent3 14 5 2 2" xfId="29957"/>
    <cellStyle name="40% - Accent3 14 5 3" xfId="29958"/>
    <cellStyle name="40% - Accent3 14 6" xfId="29959"/>
    <cellStyle name="40% - Accent3 14 6 2" xfId="29960"/>
    <cellStyle name="40% - Accent3 14 6 2 2" xfId="29961"/>
    <cellStyle name="40% - Accent3 14 6 3" xfId="29962"/>
    <cellStyle name="40% - Accent3 14 7" xfId="29963"/>
    <cellStyle name="40% - Accent3 14 7 2" xfId="29964"/>
    <cellStyle name="40% - Accent3 14 7 2 2" xfId="29965"/>
    <cellStyle name="40% - Accent3 14 7 3" xfId="29966"/>
    <cellStyle name="40% - Accent3 14 8" xfId="29967"/>
    <cellStyle name="40% - Accent3 14 8 2" xfId="29968"/>
    <cellStyle name="40% - Accent3 14 9" xfId="29969"/>
    <cellStyle name="40% - Accent3 140" xfId="29970"/>
    <cellStyle name="40% - Accent3 141" xfId="29971"/>
    <cellStyle name="40% - Accent3 142" xfId="29972"/>
    <cellStyle name="40% - Accent3 143" xfId="29973"/>
    <cellStyle name="40% - Accent3 144" xfId="29974"/>
    <cellStyle name="40% - Accent3 145" xfId="29975"/>
    <cellStyle name="40% - Accent3 146" xfId="29976"/>
    <cellStyle name="40% - Accent3 147" xfId="29977"/>
    <cellStyle name="40% - Accent3 148" xfId="29978"/>
    <cellStyle name="40% - Accent3 149" xfId="29979"/>
    <cellStyle name="40% - Accent3 15" xfId="29980"/>
    <cellStyle name="40% - Accent3 15 2" xfId="29981"/>
    <cellStyle name="40% - Accent3 15 2 2" xfId="29982"/>
    <cellStyle name="40% - Accent3 15 2 2 2" xfId="29983"/>
    <cellStyle name="40% - Accent3 15 2 2 2 2" xfId="29984"/>
    <cellStyle name="40% - Accent3 15 2 2 2 2 2" xfId="29985"/>
    <cellStyle name="40% - Accent3 15 2 2 2 2 2 2" xfId="29986"/>
    <cellStyle name="40% - Accent3 15 2 2 2 2 3" xfId="29987"/>
    <cellStyle name="40% - Accent3 15 2 2 2 3" xfId="29988"/>
    <cellStyle name="40% - Accent3 15 2 2 2 3 2" xfId="29989"/>
    <cellStyle name="40% - Accent3 15 2 2 2 3 2 2" xfId="29990"/>
    <cellStyle name="40% - Accent3 15 2 2 2 3 3" xfId="29991"/>
    <cellStyle name="40% - Accent3 15 2 2 2 4" xfId="29992"/>
    <cellStyle name="40% - Accent3 15 2 2 2 4 2" xfId="29993"/>
    <cellStyle name="40% - Accent3 15 2 2 2 5" xfId="29994"/>
    <cellStyle name="40% - Accent3 15 2 2 3" xfId="29995"/>
    <cellStyle name="40% - Accent3 15 2 2 3 2" xfId="29996"/>
    <cellStyle name="40% - Accent3 15 2 2 3 2 2" xfId="29997"/>
    <cellStyle name="40% - Accent3 15 2 2 3 3" xfId="29998"/>
    <cellStyle name="40% - Accent3 15 2 2 4" xfId="29999"/>
    <cellStyle name="40% - Accent3 15 2 2 4 2" xfId="30000"/>
    <cellStyle name="40% - Accent3 15 2 2 4 2 2" xfId="30001"/>
    <cellStyle name="40% - Accent3 15 2 2 4 3" xfId="30002"/>
    <cellStyle name="40% - Accent3 15 2 2 5" xfId="30003"/>
    <cellStyle name="40% - Accent3 15 2 2 5 2" xfId="30004"/>
    <cellStyle name="40% - Accent3 15 2 2 6" xfId="30005"/>
    <cellStyle name="40% - Accent3 15 2 3" xfId="30006"/>
    <cellStyle name="40% - Accent3 15 2 3 2" xfId="30007"/>
    <cellStyle name="40% - Accent3 15 2 3 2 2" xfId="30008"/>
    <cellStyle name="40% - Accent3 15 2 3 2 2 2" xfId="30009"/>
    <cellStyle name="40% - Accent3 15 2 3 2 3" xfId="30010"/>
    <cellStyle name="40% - Accent3 15 2 3 3" xfId="30011"/>
    <cellStyle name="40% - Accent3 15 2 3 3 2" xfId="30012"/>
    <cellStyle name="40% - Accent3 15 2 3 3 2 2" xfId="30013"/>
    <cellStyle name="40% - Accent3 15 2 3 3 3" xfId="30014"/>
    <cellStyle name="40% - Accent3 15 2 3 4" xfId="30015"/>
    <cellStyle name="40% - Accent3 15 2 3 4 2" xfId="30016"/>
    <cellStyle name="40% - Accent3 15 2 3 5" xfId="30017"/>
    <cellStyle name="40% - Accent3 15 2 4" xfId="30018"/>
    <cellStyle name="40% - Accent3 15 2 4 2" xfId="30019"/>
    <cellStyle name="40% - Accent3 15 2 4 2 2" xfId="30020"/>
    <cellStyle name="40% - Accent3 15 2 4 3" xfId="30021"/>
    <cellStyle name="40% - Accent3 15 2 5" xfId="30022"/>
    <cellStyle name="40% - Accent3 15 2 5 2" xfId="30023"/>
    <cellStyle name="40% - Accent3 15 2 5 2 2" xfId="30024"/>
    <cellStyle name="40% - Accent3 15 2 5 3" xfId="30025"/>
    <cellStyle name="40% - Accent3 15 2 6" xfId="30026"/>
    <cellStyle name="40% - Accent3 15 2 6 2" xfId="30027"/>
    <cellStyle name="40% - Accent3 15 2 6 2 2" xfId="30028"/>
    <cellStyle name="40% - Accent3 15 2 6 3" xfId="30029"/>
    <cellStyle name="40% - Accent3 15 2 7" xfId="30030"/>
    <cellStyle name="40% - Accent3 15 2 7 2" xfId="30031"/>
    <cellStyle name="40% - Accent3 15 2 8" xfId="30032"/>
    <cellStyle name="40% - Accent3 15 3" xfId="30033"/>
    <cellStyle name="40% - Accent3 15 3 2" xfId="30034"/>
    <cellStyle name="40% - Accent3 15 3 2 2" xfId="30035"/>
    <cellStyle name="40% - Accent3 15 3 2 2 2" xfId="30036"/>
    <cellStyle name="40% - Accent3 15 3 2 2 2 2" xfId="30037"/>
    <cellStyle name="40% - Accent3 15 3 2 2 3" xfId="30038"/>
    <cellStyle name="40% - Accent3 15 3 2 3" xfId="30039"/>
    <cellStyle name="40% - Accent3 15 3 2 3 2" xfId="30040"/>
    <cellStyle name="40% - Accent3 15 3 2 3 2 2" xfId="30041"/>
    <cellStyle name="40% - Accent3 15 3 2 3 3" xfId="30042"/>
    <cellStyle name="40% - Accent3 15 3 2 4" xfId="30043"/>
    <cellStyle name="40% - Accent3 15 3 2 4 2" xfId="30044"/>
    <cellStyle name="40% - Accent3 15 3 2 5" xfId="30045"/>
    <cellStyle name="40% - Accent3 15 3 3" xfId="30046"/>
    <cellStyle name="40% - Accent3 15 3 3 2" xfId="30047"/>
    <cellStyle name="40% - Accent3 15 3 3 2 2" xfId="30048"/>
    <cellStyle name="40% - Accent3 15 3 3 3" xfId="30049"/>
    <cellStyle name="40% - Accent3 15 3 4" xfId="30050"/>
    <cellStyle name="40% - Accent3 15 3 4 2" xfId="30051"/>
    <cellStyle name="40% - Accent3 15 3 4 2 2" xfId="30052"/>
    <cellStyle name="40% - Accent3 15 3 4 3" xfId="30053"/>
    <cellStyle name="40% - Accent3 15 3 5" xfId="30054"/>
    <cellStyle name="40% - Accent3 15 3 5 2" xfId="30055"/>
    <cellStyle name="40% - Accent3 15 3 6" xfId="30056"/>
    <cellStyle name="40% - Accent3 15 4" xfId="30057"/>
    <cellStyle name="40% - Accent3 15 4 2" xfId="30058"/>
    <cellStyle name="40% - Accent3 15 4 2 2" xfId="30059"/>
    <cellStyle name="40% - Accent3 15 4 2 2 2" xfId="30060"/>
    <cellStyle name="40% - Accent3 15 4 2 3" xfId="30061"/>
    <cellStyle name="40% - Accent3 15 4 3" xfId="30062"/>
    <cellStyle name="40% - Accent3 15 4 3 2" xfId="30063"/>
    <cellStyle name="40% - Accent3 15 4 3 2 2" xfId="30064"/>
    <cellStyle name="40% - Accent3 15 4 3 3" xfId="30065"/>
    <cellStyle name="40% - Accent3 15 4 4" xfId="30066"/>
    <cellStyle name="40% - Accent3 15 4 4 2" xfId="30067"/>
    <cellStyle name="40% - Accent3 15 4 5" xfId="30068"/>
    <cellStyle name="40% - Accent3 15 5" xfId="30069"/>
    <cellStyle name="40% - Accent3 15 5 2" xfId="30070"/>
    <cellStyle name="40% - Accent3 15 5 2 2" xfId="30071"/>
    <cellStyle name="40% - Accent3 15 5 3" xfId="30072"/>
    <cellStyle name="40% - Accent3 15 6" xfId="30073"/>
    <cellStyle name="40% - Accent3 15 6 2" xfId="30074"/>
    <cellStyle name="40% - Accent3 15 6 2 2" xfId="30075"/>
    <cellStyle name="40% - Accent3 15 6 3" xfId="30076"/>
    <cellStyle name="40% - Accent3 15 7" xfId="30077"/>
    <cellStyle name="40% - Accent3 15 7 2" xfId="30078"/>
    <cellStyle name="40% - Accent3 15 7 2 2" xfId="30079"/>
    <cellStyle name="40% - Accent3 15 7 3" xfId="30080"/>
    <cellStyle name="40% - Accent3 15 8" xfId="30081"/>
    <cellStyle name="40% - Accent3 15 8 2" xfId="30082"/>
    <cellStyle name="40% - Accent3 15 9" xfId="30083"/>
    <cellStyle name="40% - Accent3 150" xfId="30084"/>
    <cellStyle name="40% - Accent3 151" xfId="30085"/>
    <cellStyle name="40% - Accent3 152" xfId="30086"/>
    <cellStyle name="40% - Accent3 153" xfId="30087"/>
    <cellStyle name="40% - Accent3 154" xfId="30088"/>
    <cellStyle name="40% - Accent3 155" xfId="30089"/>
    <cellStyle name="40% - Accent3 156" xfId="30090"/>
    <cellStyle name="40% - Accent3 157" xfId="30091"/>
    <cellStyle name="40% - Accent3 158" xfId="30092"/>
    <cellStyle name="40% - Accent3 159" xfId="30093"/>
    <cellStyle name="40% - Accent3 16" xfId="30094"/>
    <cellStyle name="40% - Accent3 16 2" xfId="30095"/>
    <cellStyle name="40% - Accent3 16 2 2" xfId="30096"/>
    <cellStyle name="40% - Accent3 16 2 2 2" xfId="30097"/>
    <cellStyle name="40% - Accent3 16 2 2 2 2" xfId="30098"/>
    <cellStyle name="40% - Accent3 16 2 2 2 2 2" xfId="30099"/>
    <cellStyle name="40% - Accent3 16 2 2 2 3" xfId="30100"/>
    <cellStyle name="40% - Accent3 16 2 2 3" xfId="30101"/>
    <cellStyle name="40% - Accent3 16 2 2 3 2" xfId="30102"/>
    <cellStyle name="40% - Accent3 16 2 2 3 2 2" xfId="30103"/>
    <cellStyle name="40% - Accent3 16 2 2 3 3" xfId="30104"/>
    <cellStyle name="40% - Accent3 16 2 2 4" xfId="30105"/>
    <cellStyle name="40% - Accent3 16 2 2 4 2" xfId="30106"/>
    <cellStyle name="40% - Accent3 16 2 2 5" xfId="30107"/>
    <cellStyle name="40% - Accent3 16 2 3" xfId="30108"/>
    <cellStyle name="40% - Accent3 16 2 3 2" xfId="30109"/>
    <cellStyle name="40% - Accent3 16 2 3 2 2" xfId="30110"/>
    <cellStyle name="40% - Accent3 16 2 3 3" xfId="30111"/>
    <cellStyle name="40% - Accent3 16 2 4" xfId="30112"/>
    <cellStyle name="40% - Accent3 16 2 4 2" xfId="30113"/>
    <cellStyle name="40% - Accent3 16 2 4 2 2" xfId="30114"/>
    <cellStyle name="40% - Accent3 16 2 4 3" xfId="30115"/>
    <cellStyle name="40% - Accent3 16 2 5" xfId="30116"/>
    <cellStyle name="40% - Accent3 16 2 5 2" xfId="30117"/>
    <cellStyle name="40% - Accent3 16 2 5 2 2" xfId="30118"/>
    <cellStyle name="40% - Accent3 16 2 5 3" xfId="30119"/>
    <cellStyle name="40% - Accent3 16 2 6" xfId="30120"/>
    <cellStyle name="40% - Accent3 16 2 6 2" xfId="30121"/>
    <cellStyle name="40% - Accent3 16 2 7" xfId="30122"/>
    <cellStyle name="40% - Accent3 16 3" xfId="30123"/>
    <cellStyle name="40% - Accent3 16 3 2" xfId="30124"/>
    <cellStyle name="40% - Accent3 16 3 2 2" xfId="30125"/>
    <cellStyle name="40% - Accent3 16 3 2 2 2" xfId="30126"/>
    <cellStyle name="40% - Accent3 16 3 2 3" xfId="30127"/>
    <cellStyle name="40% - Accent3 16 3 3" xfId="30128"/>
    <cellStyle name="40% - Accent3 16 3 3 2" xfId="30129"/>
    <cellStyle name="40% - Accent3 16 3 3 2 2" xfId="30130"/>
    <cellStyle name="40% - Accent3 16 3 3 3" xfId="30131"/>
    <cellStyle name="40% - Accent3 16 3 4" xfId="30132"/>
    <cellStyle name="40% - Accent3 16 3 4 2" xfId="30133"/>
    <cellStyle name="40% - Accent3 16 3 5" xfId="30134"/>
    <cellStyle name="40% - Accent3 16 4" xfId="30135"/>
    <cellStyle name="40% - Accent3 16 4 2" xfId="30136"/>
    <cellStyle name="40% - Accent3 16 4 2 2" xfId="30137"/>
    <cellStyle name="40% - Accent3 16 4 3" xfId="30138"/>
    <cellStyle name="40% - Accent3 16 5" xfId="30139"/>
    <cellStyle name="40% - Accent3 16 5 2" xfId="30140"/>
    <cellStyle name="40% - Accent3 16 5 2 2" xfId="30141"/>
    <cellStyle name="40% - Accent3 16 5 3" xfId="30142"/>
    <cellStyle name="40% - Accent3 16 6" xfId="30143"/>
    <cellStyle name="40% - Accent3 16 6 2" xfId="30144"/>
    <cellStyle name="40% - Accent3 16 6 2 2" xfId="30145"/>
    <cellStyle name="40% - Accent3 16 6 3" xfId="30146"/>
    <cellStyle name="40% - Accent3 16 7" xfId="30147"/>
    <cellStyle name="40% - Accent3 16 7 2" xfId="30148"/>
    <cellStyle name="40% - Accent3 16 8" xfId="30149"/>
    <cellStyle name="40% - Accent3 160" xfId="30150"/>
    <cellStyle name="40% - Accent3 161" xfId="30151"/>
    <cellStyle name="40% - Accent3 162" xfId="30152"/>
    <cellStyle name="40% - Accent3 163" xfId="30153"/>
    <cellStyle name="40% - Accent3 164" xfId="30154"/>
    <cellStyle name="40% - Accent3 165" xfId="30155"/>
    <cellStyle name="40% - Accent3 166" xfId="30156"/>
    <cellStyle name="40% - Accent3 167" xfId="30157"/>
    <cellStyle name="40% - Accent3 168" xfId="30158"/>
    <cellStyle name="40% - Accent3 169" xfId="30159"/>
    <cellStyle name="40% - Accent3 17" xfId="30160"/>
    <cellStyle name="40% - Accent3 17 2" xfId="30161"/>
    <cellStyle name="40% - Accent3 17 2 2" xfId="30162"/>
    <cellStyle name="40% - Accent3 17 2 2 2" xfId="30163"/>
    <cellStyle name="40% - Accent3 17 2 2 2 2" xfId="30164"/>
    <cellStyle name="40% - Accent3 17 2 2 2 2 2" xfId="30165"/>
    <cellStyle name="40% - Accent3 17 2 2 2 3" xfId="30166"/>
    <cellStyle name="40% - Accent3 17 2 2 3" xfId="30167"/>
    <cellStyle name="40% - Accent3 17 2 2 3 2" xfId="30168"/>
    <cellStyle name="40% - Accent3 17 2 2 3 2 2" xfId="30169"/>
    <cellStyle name="40% - Accent3 17 2 2 3 3" xfId="30170"/>
    <cellStyle name="40% - Accent3 17 2 2 4" xfId="30171"/>
    <cellStyle name="40% - Accent3 17 2 2 4 2" xfId="30172"/>
    <cellStyle name="40% - Accent3 17 2 2 5" xfId="30173"/>
    <cellStyle name="40% - Accent3 17 2 3" xfId="30174"/>
    <cellStyle name="40% - Accent3 17 2 3 2" xfId="30175"/>
    <cellStyle name="40% - Accent3 17 2 3 2 2" xfId="30176"/>
    <cellStyle name="40% - Accent3 17 2 3 3" xfId="30177"/>
    <cellStyle name="40% - Accent3 17 2 4" xfId="30178"/>
    <cellStyle name="40% - Accent3 17 2 4 2" xfId="30179"/>
    <cellStyle name="40% - Accent3 17 2 4 2 2" xfId="30180"/>
    <cellStyle name="40% - Accent3 17 2 4 3" xfId="30181"/>
    <cellStyle name="40% - Accent3 17 2 5" xfId="30182"/>
    <cellStyle name="40% - Accent3 17 2 5 2" xfId="30183"/>
    <cellStyle name="40% - Accent3 17 2 5 2 2" xfId="30184"/>
    <cellStyle name="40% - Accent3 17 2 5 3" xfId="30185"/>
    <cellStyle name="40% - Accent3 17 2 6" xfId="30186"/>
    <cellStyle name="40% - Accent3 17 2 6 2" xfId="30187"/>
    <cellStyle name="40% - Accent3 17 2 7" xfId="30188"/>
    <cellStyle name="40% - Accent3 17 3" xfId="30189"/>
    <cellStyle name="40% - Accent3 17 3 2" xfId="30190"/>
    <cellStyle name="40% - Accent3 17 3 2 2" xfId="30191"/>
    <cellStyle name="40% - Accent3 17 3 2 2 2" xfId="30192"/>
    <cellStyle name="40% - Accent3 17 3 2 3" xfId="30193"/>
    <cellStyle name="40% - Accent3 17 3 3" xfId="30194"/>
    <cellStyle name="40% - Accent3 17 3 3 2" xfId="30195"/>
    <cellStyle name="40% - Accent3 17 3 3 2 2" xfId="30196"/>
    <cellStyle name="40% - Accent3 17 3 3 3" xfId="30197"/>
    <cellStyle name="40% - Accent3 17 3 4" xfId="30198"/>
    <cellStyle name="40% - Accent3 17 3 4 2" xfId="30199"/>
    <cellStyle name="40% - Accent3 17 3 5" xfId="30200"/>
    <cellStyle name="40% - Accent3 17 4" xfId="30201"/>
    <cellStyle name="40% - Accent3 17 4 2" xfId="30202"/>
    <cellStyle name="40% - Accent3 17 4 2 2" xfId="30203"/>
    <cellStyle name="40% - Accent3 17 4 3" xfId="30204"/>
    <cellStyle name="40% - Accent3 17 5" xfId="30205"/>
    <cellStyle name="40% - Accent3 17 5 2" xfId="30206"/>
    <cellStyle name="40% - Accent3 17 5 2 2" xfId="30207"/>
    <cellStyle name="40% - Accent3 17 5 3" xfId="30208"/>
    <cellStyle name="40% - Accent3 17 6" xfId="30209"/>
    <cellStyle name="40% - Accent3 17 6 2" xfId="30210"/>
    <cellStyle name="40% - Accent3 17 6 2 2" xfId="30211"/>
    <cellStyle name="40% - Accent3 17 6 3" xfId="30212"/>
    <cellStyle name="40% - Accent3 17 7" xfId="30213"/>
    <cellStyle name="40% - Accent3 17 7 2" xfId="30214"/>
    <cellStyle name="40% - Accent3 17 8" xfId="30215"/>
    <cellStyle name="40% - Accent3 170" xfId="30216"/>
    <cellStyle name="40% - Accent3 171" xfId="52355"/>
    <cellStyle name="40% - Accent3 172" xfId="52372"/>
    <cellStyle name="40% - Accent3 173" xfId="52551"/>
    <cellStyle name="40% - Accent3 174" xfId="52552"/>
    <cellStyle name="40% - Accent3 18" xfId="30217"/>
    <cellStyle name="40% - Accent3 18 2" xfId="30218"/>
    <cellStyle name="40% - Accent3 18 2 2" xfId="30219"/>
    <cellStyle name="40% - Accent3 18 2 2 2" xfId="30220"/>
    <cellStyle name="40% - Accent3 18 2 2 2 2" xfId="30221"/>
    <cellStyle name="40% - Accent3 18 2 2 2 2 2" xfId="30222"/>
    <cellStyle name="40% - Accent3 18 2 2 2 3" xfId="30223"/>
    <cellStyle name="40% - Accent3 18 2 2 3" xfId="30224"/>
    <cellStyle name="40% - Accent3 18 2 2 3 2" xfId="30225"/>
    <cellStyle name="40% - Accent3 18 2 2 3 2 2" xfId="30226"/>
    <cellStyle name="40% - Accent3 18 2 2 3 3" xfId="30227"/>
    <cellStyle name="40% - Accent3 18 2 2 4" xfId="30228"/>
    <cellStyle name="40% - Accent3 18 2 2 4 2" xfId="30229"/>
    <cellStyle name="40% - Accent3 18 2 2 5" xfId="30230"/>
    <cellStyle name="40% - Accent3 18 2 3" xfId="30231"/>
    <cellStyle name="40% - Accent3 18 2 3 2" xfId="30232"/>
    <cellStyle name="40% - Accent3 18 2 3 2 2" xfId="30233"/>
    <cellStyle name="40% - Accent3 18 2 3 3" xfId="30234"/>
    <cellStyle name="40% - Accent3 18 2 4" xfId="30235"/>
    <cellStyle name="40% - Accent3 18 2 4 2" xfId="30236"/>
    <cellStyle name="40% - Accent3 18 2 4 2 2" xfId="30237"/>
    <cellStyle name="40% - Accent3 18 2 4 3" xfId="30238"/>
    <cellStyle name="40% - Accent3 18 2 5" xfId="30239"/>
    <cellStyle name="40% - Accent3 18 2 5 2" xfId="30240"/>
    <cellStyle name="40% - Accent3 18 2 5 2 2" xfId="30241"/>
    <cellStyle name="40% - Accent3 18 2 5 3" xfId="30242"/>
    <cellStyle name="40% - Accent3 18 2 6" xfId="30243"/>
    <cellStyle name="40% - Accent3 18 2 6 2" xfId="30244"/>
    <cellStyle name="40% - Accent3 18 2 7" xfId="30245"/>
    <cellStyle name="40% - Accent3 18 3" xfId="30246"/>
    <cellStyle name="40% - Accent3 18 3 2" xfId="30247"/>
    <cellStyle name="40% - Accent3 18 3 2 2" xfId="30248"/>
    <cellStyle name="40% - Accent3 18 3 2 2 2" xfId="30249"/>
    <cellStyle name="40% - Accent3 18 3 2 3" xfId="30250"/>
    <cellStyle name="40% - Accent3 18 3 3" xfId="30251"/>
    <cellStyle name="40% - Accent3 18 3 3 2" xfId="30252"/>
    <cellStyle name="40% - Accent3 18 3 3 2 2" xfId="30253"/>
    <cellStyle name="40% - Accent3 18 3 3 3" xfId="30254"/>
    <cellStyle name="40% - Accent3 18 3 4" xfId="30255"/>
    <cellStyle name="40% - Accent3 18 3 4 2" xfId="30256"/>
    <cellStyle name="40% - Accent3 18 3 5" xfId="30257"/>
    <cellStyle name="40% - Accent3 18 4" xfId="30258"/>
    <cellStyle name="40% - Accent3 18 4 2" xfId="30259"/>
    <cellStyle name="40% - Accent3 18 4 2 2" xfId="30260"/>
    <cellStyle name="40% - Accent3 18 4 3" xfId="30261"/>
    <cellStyle name="40% - Accent3 18 5" xfId="30262"/>
    <cellStyle name="40% - Accent3 18 5 2" xfId="30263"/>
    <cellStyle name="40% - Accent3 18 5 2 2" xfId="30264"/>
    <cellStyle name="40% - Accent3 18 5 3" xfId="30265"/>
    <cellStyle name="40% - Accent3 18 6" xfId="30266"/>
    <cellStyle name="40% - Accent3 18 6 2" xfId="30267"/>
    <cellStyle name="40% - Accent3 18 6 2 2" xfId="30268"/>
    <cellStyle name="40% - Accent3 18 6 3" xfId="30269"/>
    <cellStyle name="40% - Accent3 18 7" xfId="30270"/>
    <cellStyle name="40% - Accent3 18 7 2" xfId="30271"/>
    <cellStyle name="40% - Accent3 18 8" xfId="30272"/>
    <cellStyle name="40% - Accent3 19" xfId="30273"/>
    <cellStyle name="40% - Accent3 19 2" xfId="30274"/>
    <cellStyle name="40% - Accent3 19 2 2" xfId="30275"/>
    <cellStyle name="40% - Accent3 19 2 2 2" xfId="30276"/>
    <cellStyle name="40% - Accent3 19 2 2 2 2" xfId="30277"/>
    <cellStyle name="40% - Accent3 19 2 2 2 2 2" xfId="30278"/>
    <cellStyle name="40% - Accent3 19 2 2 2 3" xfId="30279"/>
    <cellStyle name="40% - Accent3 19 2 2 3" xfId="30280"/>
    <cellStyle name="40% - Accent3 19 2 2 3 2" xfId="30281"/>
    <cellStyle name="40% - Accent3 19 2 2 3 2 2" xfId="30282"/>
    <cellStyle name="40% - Accent3 19 2 2 3 3" xfId="30283"/>
    <cellStyle name="40% - Accent3 19 2 2 4" xfId="30284"/>
    <cellStyle name="40% - Accent3 19 2 2 4 2" xfId="30285"/>
    <cellStyle name="40% - Accent3 19 2 2 5" xfId="30286"/>
    <cellStyle name="40% - Accent3 19 2 3" xfId="30287"/>
    <cellStyle name="40% - Accent3 19 2 3 2" xfId="30288"/>
    <cellStyle name="40% - Accent3 19 2 3 2 2" xfId="30289"/>
    <cellStyle name="40% - Accent3 19 2 3 3" xfId="30290"/>
    <cellStyle name="40% - Accent3 19 2 4" xfId="30291"/>
    <cellStyle name="40% - Accent3 19 2 4 2" xfId="30292"/>
    <cellStyle name="40% - Accent3 19 2 4 2 2" xfId="30293"/>
    <cellStyle name="40% - Accent3 19 2 4 3" xfId="30294"/>
    <cellStyle name="40% - Accent3 19 2 5" xfId="30295"/>
    <cellStyle name="40% - Accent3 19 2 5 2" xfId="30296"/>
    <cellStyle name="40% - Accent3 19 2 6" xfId="30297"/>
    <cellStyle name="40% - Accent3 19 3" xfId="30298"/>
    <cellStyle name="40% - Accent3 19 3 2" xfId="30299"/>
    <cellStyle name="40% - Accent3 19 3 2 2" xfId="30300"/>
    <cellStyle name="40% - Accent3 19 3 2 2 2" xfId="30301"/>
    <cellStyle name="40% - Accent3 19 3 2 3" xfId="30302"/>
    <cellStyle name="40% - Accent3 19 3 3" xfId="30303"/>
    <cellStyle name="40% - Accent3 19 3 3 2" xfId="30304"/>
    <cellStyle name="40% - Accent3 19 3 3 2 2" xfId="30305"/>
    <cellStyle name="40% - Accent3 19 3 3 3" xfId="30306"/>
    <cellStyle name="40% - Accent3 19 3 4" xfId="30307"/>
    <cellStyle name="40% - Accent3 19 3 4 2" xfId="30308"/>
    <cellStyle name="40% - Accent3 19 3 5" xfId="30309"/>
    <cellStyle name="40% - Accent3 19 4" xfId="30310"/>
    <cellStyle name="40% - Accent3 19 4 2" xfId="30311"/>
    <cellStyle name="40% - Accent3 19 4 2 2" xfId="30312"/>
    <cellStyle name="40% - Accent3 19 4 3" xfId="30313"/>
    <cellStyle name="40% - Accent3 19 5" xfId="30314"/>
    <cellStyle name="40% - Accent3 19 5 2" xfId="30315"/>
    <cellStyle name="40% - Accent3 19 5 2 2" xfId="30316"/>
    <cellStyle name="40% - Accent3 19 5 3" xfId="30317"/>
    <cellStyle name="40% - Accent3 19 6" xfId="30318"/>
    <cellStyle name="40% - Accent3 19 6 2" xfId="30319"/>
    <cellStyle name="40% - Accent3 19 6 2 2" xfId="30320"/>
    <cellStyle name="40% - Accent3 19 6 3" xfId="30321"/>
    <cellStyle name="40% - Accent3 19 7" xfId="30322"/>
    <cellStyle name="40% - Accent3 19 7 2" xfId="30323"/>
    <cellStyle name="40% - Accent3 19 8" xfId="30324"/>
    <cellStyle name="40% - Accent3 2" xfId="56"/>
    <cellStyle name="40% - Accent3 2 10" xfId="30326"/>
    <cellStyle name="40% - Accent3 2 10 2" xfId="30327"/>
    <cellStyle name="40% - Accent3 2 11" xfId="30328"/>
    <cellStyle name="40% - Accent3 2 12" xfId="30325"/>
    <cellStyle name="40% - Accent3 2 2" xfId="103"/>
    <cellStyle name="40% - Accent3 2 2 10" xfId="30329"/>
    <cellStyle name="40% - Accent3 2 2 2" xfId="191"/>
    <cellStyle name="40% - Accent3 2 2 2 2" xfId="367"/>
    <cellStyle name="40% - Accent3 2 2 2 2 2" xfId="30332"/>
    <cellStyle name="40% - Accent3 2 2 2 2 2 2" xfId="30333"/>
    <cellStyle name="40% - Accent3 2 2 2 2 2 2 2" xfId="30334"/>
    <cellStyle name="40% - Accent3 2 2 2 2 2 2 2 2" xfId="30335"/>
    <cellStyle name="40% - Accent3 2 2 2 2 2 2 3" xfId="30336"/>
    <cellStyle name="40% - Accent3 2 2 2 2 2 3" xfId="30337"/>
    <cellStyle name="40% - Accent3 2 2 2 2 2 3 2" xfId="30338"/>
    <cellStyle name="40% - Accent3 2 2 2 2 2 3 2 2" xfId="30339"/>
    <cellStyle name="40% - Accent3 2 2 2 2 2 3 3" xfId="30340"/>
    <cellStyle name="40% - Accent3 2 2 2 2 2 4" xfId="30341"/>
    <cellStyle name="40% - Accent3 2 2 2 2 2 4 2" xfId="30342"/>
    <cellStyle name="40% - Accent3 2 2 2 2 2 5" xfId="30343"/>
    <cellStyle name="40% - Accent3 2 2 2 2 3" xfId="30344"/>
    <cellStyle name="40% - Accent3 2 2 2 2 3 2" xfId="30345"/>
    <cellStyle name="40% - Accent3 2 2 2 2 3 2 2" xfId="30346"/>
    <cellStyle name="40% - Accent3 2 2 2 2 3 3" xfId="30347"/>
    <cellStyle name="40% - Accent3 2 2 2 2 4" xfId="30348"/>
    <cellStyle name="40% - Accent3 2 2 2 2 4 2" xfId="30349"/>
    <cellStyle name="40% - Accent3 2 2 2 2 4 2 2" xfId="30350"/>
    <cellStyle name="40% - Accent3 2 2 2 2 4 3" xfId="30351"/>
    <cellStyle name="40% - Accent3 2 2 2 2 5" xfId="30352"/>
    <cellStyle name="40% - Accent3 2 2 2 2 5 2" xfId="30353"/>
    <cellStyle name="40% - Accent3 2 2 2 2 6" xfId="30354"/>
    <cellStyle name="40% - Accent3 2 2 2 2 7" xfId="30331"/>
    <cellStyle name="40% - Accent3 2 2 2 3" xfId="30355"/>
    <cellStyle name="40% - Accent3 2 2 2 3 2" xfId="30356"/>
    <cellStyle name="40% - Accent3 2 2 2 3 2 2" xfId="30357"/>
    <cellStyle name="40% - Accent3 2 2 2 3 2 2 2" xfId="30358"/>
    <cellStyle name="40% - Accent3 2 2 2 3 2 3" xfId="30359"/>
    <cellStyle name="40% - Accent3 2 2 2 3 3" xfId="30360"/>
    <cellStyle name="40% - Accent3 2 2 2 3 3 2" xfId="30361"/>
    <cellStyle name="40% - Accent3 2 2 2 3 3 2 2" xfId="30362"/>
    <cellStyle name="40% - Accent3 2 2 2 3 3 3" xfId="30363"/>
    <cellStyle name="40% - Accent3 2 2 2 3 4" xfId="30364"/>
    <cellStyle name="40% - Accent3 2 2 2 3 4 2" xfId="30365"/>
    <cellStyle name="40% - Accent3 2 2 2 3 5" xfId="30366"/>
    <cellStyle name="40% - Accent3 2 2 2 4" xfId="30367"/>
    <cellStyle name="40% - Accent3 2 2 2 4 2" xfId="30368"/>
    <cellStyle name="40% - Accent3 2 2 2 4 2 2" xfId="30369"/>
    <cellStyle name="40% - Accent3 2 2 2 4 3" xfId="30370"/>
    <cellStyle name="40% - Accent3 2 2 2 5" xfId="30371"/>
    <cellStyle name="40% - Accent3 2 2 2 5 2" xfId="30372"/>
    <cellStyle name="40% - Accent3 2 2 2 5 2 2" xfId="30373"/>
    <cellStyle name="40% - Accent3 2 2 2 5 3" xfId="30374"/>
    <cellStyle name="40% - Accent3 2 2 2 6" xfId="30375"/>
    <cellStyle name="40% - Accent3 2 2 2 6 2" xfId="30376"/>
    <cellStyle name="40% - Accent3 2 2 2 6 2 2" xfId="30377"/>
    <cellStyle name="40% - Accent3 2 2 2 6 3" xfId="30378"/>
    <cellStyle name="40% - Accent3 2 2 2 7" xfId="30379"/>
    <cellStyle name="40% - Accent3 2 2 2 7 2" xfId="30380"/>
    <cellStyle name="40% - Accent3 2 2 2 8" xfId="30381"/>
    <cellStyle name="40% - Accent3 2 2 2 9" xfId="30330"/>
    <cellStyle name="40% - Accent3 2 2 3" xfId="279"/>
    <cellStyle name="40% - Accent3 2 2 3 2" xfId="30383"/>
    <cellStyle name="40% - Accent3 2 2 3 2 2" xfId="30384"/>
    <cellStyle name="40% - Accent3 2 2 3 2 2 2" xfId="30385"/>
    <cellStyle name="40% - Accent3 2 2 3 2 2 2 2" xfId="30386"/>
    <cellStyle name="40% - Accent3 2 2 3 2 2 3" xfId="30387"/>
    <cellStyle name="40% - Accent3 2 2 3 2 3" xfId="30388"/>
    <cellStyle name="40% - Accent3 2 2 3 2 3 2" xfId="30389"/>
    <cellStyle name="40% - Accent3 2 2 3 2 3 2 2" xfId="30390"/>
    <cellStyle name="40% - Accent3 2 2 3 2 3 3" xfId="30391"/>
    <cellStyle name="40% - Accent3 2 2 3 2 4" xfId="30392"/>
    <cellStyle name="40% - Accent3 2 2 3 2 4 2" xfId="30393"/>
    <cellStyle name="40% - Accent3 2 2 3 2 5" xfId="30394"/>
    <cellStyle name="40% - Accent3 2 2 3 3" xfId="30395"/>
    <cellStyle name="40% - Accent3 2 2 3 3 2" xfId="30396"/>
    <cellStyle name="40% - Accent3 2 2 3 3 2 2" xfId="30397"/>
    <cellStyle name="40% - Accent3 2 2 3 3 3" xfId="30398"/>
    <cellStyle name="40% - Accent3 2 2 3 4" xfId="30399"/>
    <cellStyle name="40% - Accent3 2 2 3 4 2" xfId="30400"/>
    <cellStyle name="40% - Accent3 2 2 3 4 2 2" xfId="30401"/>
    <cellStyle name="40% - Accent3 2 2 3 4 3" xfId="30402"/>
    <cellStyle name="40% - Accent3 2 2 3 5" xfId="30403"/>
    <cellStyle name="40% - Accent3 2 2 3 5 2" xfId="30404"/>
    <cellStyle name="40% - Accent3 2 2 3 6" xfId="30405"/>
    <cellStyle name="40% - Accent3 2 2 3 7" xfId="30382"/>
    <cellStyle name="40% - Accent3 2 2 4" xfId="30406"/>
    <cellStyle name="40% - Accent3 2 2 4 2" xfId="30407"/>
    <cellStyle name="40% - Accent3 2 2 4 2 2" xfId="30408"/>
    <cellStyle name="40% - Accent3 2 2 4 2 2 2" xfId="30409"/>
    <cellStyle name="40% - Accent3 2 2 4 2 3" xfId="30410"/>
    <cellStyle name="40% - Accent3 2 2 4 3" xfId="30411"/>
    <cellStyle name="40% - Accent3 2 2 4 3 2" xfId="30412"/>
    <cellStyle name="40% - Accent3 2 2 4 3 2 2" xfId="30413"/>
    <cellStyle name="40% - Accent3 2 2 4 3 3" xfId="30414"/>
    <cellStyle name="40% - Accent3 2 2 4 4" xfId="30415"/>
    <cellStyle name="40% - Accent3 2 2 4 4 2" xfId="30416"/>
    <cellStyle name="40% - Accent3 2 2 4 5" xfId="30417"/>
    <cellStyle name="40% - Accent3 2 2 5" xfId="30418"/>
    <cellStyle name="40% - Accent3 2 2 5 2" xfId="30419"/>
    <cellStyle name="40% - Accent3 2 2 5 2 2" xfId="30420"/>
    <cellStyle name="40% - Accent3 2 2 5 3" xfId="30421"/>
    <cellStyle name="40% - Accent3 2 2 6" xfId="30422"/>
    <cellStyle name="40% - Accent3 2 2 6 2" xfId="30423"/>
    <cellStyle name="40% - Accent3 2 2 6 2 2" xfId="30424"/>
    <cellStyle name="40% - Accent3 2 2 6 3" xfId="30425"/>
    <cellStyle name="40% - Accent3 2 2 7" xfId="30426"/>
    <cellStyle name="40% - Accent3 2 2 7 2" xfId="30427"/>
    <cellStyle name="40% - Accent3 2 2 7 2 2" xfId="30428"/>
    <cellStyle name="40% - Accent3 2 2 7 3" xfId="30429"/>
    <cellStyle name="40% - Accent3 2 2 8" xfId="30430"/>
    <cellStyle name="40% - Accent3 2 2 8 2" xfId="30431"/>
    <cellStyle name="40% - Accent3 2 2 9" xfId="30432"/>
    <cellStyle name="40% - Accent3 2 3" xfId="147"/>
    <cellStyle name="40% - Accent3 2 3 2" xfId="323"/>
    <cellStyle name="40% - Accent3 2 3 2 2" xfId="30435"/>
    <cellStyle name="40% - Accent3 2 3 2 2 2" xfId="30436"/>
    <cellStyle name="40% - Accent3 2 3 2 2 2 2" xfId="30437"/>
    <cellStyle name="40% - Accent3 2 3 2 2 2 2 2" xfId="30438"/>
    <cellStyle name="40% - Accent3 2 3 2 2 2 3" xfId="30439"/>
    <cellStyle name="40% - Accent3 2 3 2 2 3" xfId="30440"/>
    <cellStyle name="40% - Accent3 2 3 2 2 3 2" xfId="30441"/>
    <cellStyle name="40% - Accent3 2 3 2 2 3 2 2" xfId="30442"/>
    <cellStyle name="40% - Accent3 2 3 2 2 3 3" xfId="30443"/>
    <cellStyle name="40% - Accent3 2 3 2 2 4" xfId="30444"/>
    <cellStyle name="40% - Accent3 2 3 2 2 4 2" xfId="30445"/>
    <cellStyle name="40% - Accent3 2 3 2 2 5" xfId="30446"/>
    <cellStyle name="40% - Accent3 2 3 2 3" xfId="30447"/>
    <cellStyle name="40% - Accent3 2 3 2 3 2" xfId="30448"/>
    <cellStyle name="40% - Accent3 2 3 2 3 2 2" xfId="30449"/>
    <cellStyle name="40% - Accent3 2 3 2 3 3" xfId="30450"/>
    <cellStyle name="40% - Accent3 2 3 2 4" xfId="30451"/>
    <cellStyle name="40% - Accent3 2 3 2 4 2" xfId="30452"/>
    <cellStyle name="40% - Accent3 2 3 2 4 2 2" xfId="30453"/>
    <cellStyle name="40% - Accent3 2 3 2 4 3" xfId="30454"/>
    <cellStyle name="40% - Accent3 2 3 2 5" xfId="30455"/>
    <cellStyle name="40% - Accent3 2 3 2 5 2" xfId="30456"/>
    <cellStyle name="40% - Accent3 2 3 2 6" xfId="30457"/>
    <cellStyle name="40% - Accent3 2 3 2 7" xfId="30434"/>
    <cellStyle name="40% - Accent3 2 3 3" xfId="30458"/>
    <cellStyle name="40% - Accent3 2 3 3 2" xfId="30459"/>
    <cellStyle name="40% - Accent3 2 3 3 2 2" xfId="30460"/>
    <cellStyle name="40% - Accent3 2 3 3 2 2 2" xfId="30461"/>
    <cellStyle name="40% - Accent3 2 3 3 2 3" xfId="30462"/>
    <cellStyle name="40% - Accent3 2 3 3 3" xfId="30463"/>
    <cellStyle name="40% - Accent3 2 3 3 3 2" xfId="30464"/>
    <cellStyle name="40% - Accent3 2 3 3 3 2 2" xfId="30465"/>
    <cellStyle name="40% - Accent3 2 3 3 3 3" xfId="30466"/>
    <cellStyle name="40% - Accent3 2 3 3 4" xfId="30467"/>
    <cellStyle name="40% - Accent3 2 3 3 4 2" xfId="30468"/>
    <cellStyle name="40% - Accent3 2 3 3 5" xfId="30469"/>
    <cellStyle name="40% - Accent3 2 3 4" xfId="30470"/>
    <cellStyle name="40% - Accent3 2 3 4 2" xfId="30471"/>
    <cellStyle name="40% - Accent3 2 3 4 2 2" xfId="30472"/>
    <cellStyle name="40% - Accent3 2 3 4 3" xfId="30473"/>
    <cellStyle name="40% - Accent3 2 3 5" xfId="30474"/>
    <cellStyle name="40% - Accent3 2 3 5 2" xfId="30475"/>
    <cellStyle name="40% - Accent3 2 3 5 2 2" xfId="30476"/>
    <cellStyle name="40% - Accent3 2 3 5 3" xfId="30477"/>
    <cellStyle name="40% - Accent3 2 3 6" xfId="30478"/>
    <cellStyle name="40% - Accent3 2 3 6 2" xfId="30479"/>
    <cellStyle name="40% - Accent3 2 3 6 2 2" xfId="30480"/>
    <cellStyle name="40% - Accent3 2 3 6 3" xfId="30481"/>
    <cellStyle name="40% - Accent3 2 3 7" xfId="30482"/>
    <cellStyle name="40% - Accent3 2 3 7 2" xfId="30483"/>
    <cellStyle name="40% - Accent3 2 3 8" xfId="30484"/>
    <cellStyle name="40% - Accent3 2 3 9" xfId="30433"/>
    <cellStyle name="40% - Accent3 2 4" xfId="235"/>
    <cellStyle name="40% - Accent3 2 4 2" xfId="30486"/>
    <cellStyle name="40% - Accent3 2 4 2 2" xfId="30487"/>
    <cellStyle name="40% - Accent3 2 4 2 2 2" xfId="30488"/>
    <cellStyle name="40% - Accent3 2 4 2 2 2 2" xfId="30489"/>
    <cellStyle name="40% - Accent3 2 4 2 2 3" xfId="30490"/>
    <cellStyle name="40% - Accent3 2 4 2 3" xfId="30491"/>
    <cellStyle name="40% - Accent3 2 4 2 3 2" xfId="30492"/>
    <cellStyle name="40% - Accent3 2 4 2 3 2 2" xfId="30493"/>
    <cellStyle name="40% - Accent3 2 4 2 3 3" xfId="30494"/>
    <cellStyle name="40% - Accent3 2 4 2 4" xfId="30495"/>
    <cellStyle name="40% - Accent3 2 4 2 4 2" xfId="30496"/>
    <cellStyle name="40% - Accent3 2 4 2 5" xfId="30497"/>
    <cellStyle name="40% - Accent3 2 4 3" xfId="30498"/>
    <cellStyle name="40% - Accent3 2 4 3 2" xfId="30499"/>
    <cellStyle name="40% - Accent3 2 4 3 2 2" xfId="30500"/>
    <cellStyle name="40% - Accent3 2 4 3 3" xfId="30501"/>
    <cellStyle name="40% - Accent3 2 4 4" xfId="30502"/>
    <cellStyle name="40% - Accent3 2 4 4 2" xfId="30503"/>
    <cellStyle name="40% - Accent3 2 4 4 2 2" xfId="30504"/>
    <cellStyle name="40% - Accent3 2 4 4 3" xfId="30505"/>
    <cellStyle name="40% - Accent3 2 4 5" xfId="30506"/>
    <cellStyle name="40% - Accent3 2 4 5 2" xfId="30507"/>
    <cellStyle name="40% - Accent3 2 4 6" xfId="30508"/>
    <cellStyle name="40% - Accent3 2 4 7" xfId="30485"/>
    <cellStyle name="40% - Accent3 2 5" xfId="30509"/>
    <cellStyle name="40% - Accent3 2 5 2" xfId="30510"/>
    <cellStyle name="40% - Accent3 2 5 2 2" xfId="30511"/>
    <cellStyle name="40% - Accent3 2 5 2 2 2" xfId="30512"/>
    <cellStyle name="40% - Accent3 2 5 2 3" xfId="30513"/>
    <cellStyle name="40% - Accent3 2 5 3" xfId="30514"/>
    <cellStyle name="40% - Accent3 2 5 3 2" xfId="30515"/>
    <cellStyle name="40% - Accent3 2 5 3 2 2" xfId="30516"/>
    <cellStyle name="40% - Accent3 2 5 3 3" xfId="30517"/>
    <cellStyle name="40% - Accent3 2 5 4" xfId="30518"/>
    <cellStyle name="40% - Accent3 2 5 4 2" xfId="30519"/>
    <cellStyle name="40% - Accent3 2 5 5" xfId="30520"/>
    <cellStyle name="40% - Accent3 2 6" xfId="30521"/>
    <cellStyle name="40% - Accent3 2 6 2" xfId="30522"/>
    <cellStyle name="40% - Accent3 2 6 2 2" xfId="30523"/>
    <cellStyle name="40% - Accent3 2 6 3" xfId="30524"/>
    <cellStyle name="40% - Accent3 2 7" xfId="30525"/>
    <cellStyle name="40% - Accent3 2 7 2" xfId="30526"/>
    <cellStyle name="40% - Accent3 2 7 2 2" xfId="30527"/>
    <cellStyle name="40% - Accent3 2 7 3" xfId="30528"/>
    <cellStyle name="40% - Accent3 2 8" xfId="30529"/>
    <cellStyle name="40% - Accent3 2 8 2" xfId="30530"/>
    <cellStyle name="40% - Accent3 2 8 2 2" xfId="30531"/>
    <cellStyle name="40% - Accent3 2 8 3" xfId="30532"/>
    <cellStyle name="40% - Accent3 2 9" xfId="30533"/>
    <cellStyle name="40% - Accent3 2 9 2" xfId="30534"/>
    <cellStyle name="40% - Accent3 20" xfId="30535"/>
    <cellStyle name="40% - Accent3 20 2" xfId="30536"/>
    <cellStyle name="40% - Accent3 20 2 2" xfId="30537"/>
    <cellStyle name="40% - Accent3 20 2 2 2" xfId="30538"/>
    <cellStyle name="40% - Accent3 20 2 2 2 2" xfId="30539"/>
    <cellStyle name="40% - Accent3 20 2 2 2 2 2" xfId="30540"/>
    <cellStyle name="40% - Accent3 20 2 2 2 3" xfId="30541"/>
    <cellStyle name="40% - Accent3 20 2 2 3" xfId="30542"/>
    <cellStyle name="40% - Accent3 20 2 2 3 2" xfId="30543"/>
    <cellStyle name="40% - Accent3 20 2 2 3 2 2" xfId="30544"/>
    <cellStyle name="40% - Accent3 20 2 2 3 3" xfId="30545"/>
    <cellStyle name="40% - Accent3 20 2 2 4" xfId="30546"/>
    <cellStyle name="40% - Accent3 20 2 2 4 2" xfId="30547"/>
    <cellStyle name="40% - Accent3 20 2 2 5" xfId="30548"/>
    <cellStyle name="40% - Accent3 20 2 3" xfId="30549"/>
    <cellStyle name="40% - Accent3 20 2 3 2" xfId="30550"/>
    <cellStyle name="40% - Accent3 20 2 3 2 2" xfId="30551"/>
    <cellStyle name="40% - Accent3 20 2 3 3" xfId="30552"/>
    <cellStyle name="40% - Accent3 20 2 4" xfId="30553"/>
    <cellStyle name="40% - Accent3 20 2 4 2" xfId="30554"/>
    <cellStyle name="40% - Accent3 20 2 4 2 2" xfId="30555"/>
    <cellStyle name="40% - Accent3 20 2 4 3" xfId="30556"/>
    <cellStyle name="40% - Accent3 20 2 5" xfId="30557"/>
    <cellStyle name="40% - Accent3 20 2 5 2" xfId="30558"/>
    <cellStyle name="40% - Accent3 20 2 6" xfId="30559"/>
    <cellStyle name="40% - Accent3 20 3" xfId="30560"/>
    <cellStyle name="40% - Accent3 20 3 2" xfId="30561"/>
    <cellStyle name="40% - Accent3 20 3 2 2" xfId="30562"/>
    <cellStyle name="40% - Accent3 20 3 2 2 2" xfId="30563"/>
    <cellStyle name="40% - Accent3 20 3 2 3" xfId="30564"/>
    <cellStyle name="40% - Accent3 20 3 3" xfId="30565"/>
    <cellStyle name="40% - Accent3 20 3 3 2" xfId="30566"/>
    <cellStyle name="40% - Accent3 20 3 3 2 2" xfId="30567"/>
    <cellStyle name="40% - Accent3 20 3 3 3" xfId="30568"/>
    <cellStyle name="40% - Accent3 20 3 4" xfId="30569"/>
    <cellStyle name="40% - Accent3 20 3 4 2" xfId="30570"/>
    <cellStyle name="40% - Accent3 20 3 5" xfId="30571"/>
    <cellStyle name="40% - Accent3 20 4" xfId="30572"/>
    <cellStyle name="40% - Accent3 20 4 2" xfId="30573"/>
    <cellStyle name="40% - Accent3 20 4 2 2" xfId="30574"/>
    <cellStyle name="40% - Accent3 20 4 3" xfId="30575"/>
    <cellStyle name="40% - Accent3 20 5" xfId="30576"/>
    <cellStyle name="40% - Accent3 20 5 2" xfId="30577"/>
    <cellStyle name="40% - Accent3 20 5 2 2" xfId="30578"/>
    <cellStyle name="40% - Accent3 20 5 3" xfId="30579"/>
    <cellStyle name="40% - Accent3 20 6" xfId="30580"/>
    <cellStyle name="40% - Accent3 20 6 2" xfId="30581"/>
    <cellStyle name="40% - Accent3 20 7" xfId="30582"/>
    <cellStyle name="40% - Accent3 21" xfId="30583"/>
    <cellStyle name="40% - Accent3 21 2" xfId="30584"/>
    <cellStyle name="40% - Accent3 21 2 2" xfId="30585"/>
    <cellStyle name="40% - Accent3 21 2 2 2" xfId="30586"/>
    <cellStyle name="40% - Accent3 21 2 2 2 2" xfId="30587"/>
    <cellStyle name="40% - Accent3 21 2 2 2 2 2" xfId="30588"/>
    <cellStyle name="40% - Accent3 21 2 2 2 3" xfId="30589"/>
    <cellStyle name="40% - Accent3 21 2 2 3" xfId="30590"/>
    <cellStyle name="40% - Accent3 21 2 2 3 2" xfId="30591"/>
    <cellStyle name="40% - Accent3 21 2 2 3 2 2" xfId="30592"/>
    <cellStyle name="40% - Accent3 21 2 2 3 3" xfId="30593"/>
    <cellStyle name="40% - Accent3 21 2 2 4" xfId="30594"/>
    <cellStyle name="40% - Accent3 21 2 2 4 2" xfId="30595"/>
    <cellStyle name="40% - Accent3 21 2 2 5" xfId="30596"/>
    <cellStyle name="40% - Accent3 21 2 3" xfId="30597"/>
    <cellStyle name="40% - Accent3 21 2 3 2" xfId="30598"/>
    <cellStyle name="40% - Accent3 21 2 3 2 2" xfId="30599"/>
    <cellStyle name="40% - Accent3 21 2 3 3" xfId="30600"/>
    <cellStyle name="40% - Accent3 21 2 4" xfId="30601"/>
    <cellStyle name="40% - Accent3 21 2 4 2" xfId="30602"/>
    <cellStyle name="40% - Accent3 21 2 4 2 2" xfId="30603"/>
    <cellStyle name="40% - Accent3 21 2 4 3" xfId="30604"/>
    <cellStyle name="40% - Accent3 21 2 5" xfId="30605"/>
    <cellStyle name="40% - Accent3 21 2 5 2" xfId="30606"/>
    <cellStyle name="40% - Accent3 21 2 6" xfId="30607"/>
    <cellStyle name="40% - Accent3 21 3" xfId="30608"/>
    <cellStyle name="40% - Accent3 21 3 2" xfId="30609"/>
    <cellStyle name="40% - Accent3 21 3 2 2" xfId="30610"/>
    <cellStyle name="40% - Accent3 21 3 2 2 2" xfId="30611"/>
    <cellStyle name="40% - Accent3 21 3 2 3" xfId="30612"/>
    <cellStyle name="40% - Accent3 21 3 3" xfId="30613"/>
    <cellStyle name="40% - Accent3 21 3 3 2" xfId="30614"/>
    <cellStyle name="40% - Accent3 21 3 3 2 2" xfId="30615"/>
    <cellStyle name="40% - Accent3 21 3 3 3" xfId="30616"/>
    <cellStyle name="40% - Accent3 21 3 4" xfId="30617"/>
    <cellStyle name="40% - Accent3 21 3 4 2" xfId="30618"/>
    <cellStyle name="40% - Accent3 21 3 5" xfId="30619"/>
    <cellStyle name="40% - Accent3 21 4" xfId="30620"/>
    <cellStyle name="40% - Accent3 21 4 2" xfId="30621"/>
    <cellStyle name="40% - Accent3 21 4 2 2" xfId="30622"/>
    <cellStyle name="40% - Accent3 21 4 3" xfId="30623"/>
    <cellStyle name="40% - Accent3 21 5" xfId="30624"/>
    <cellStyle name="40% - Accent3 21 5 2" xfId="30625"/>
    <cellStyle name="40% - Accent3 21 5 2 2" xfId="30626"/>
    <cellStyle name="40% - Accent3 21 5 3" xfId="30627"/>
    <cellStyle name="40% - Accent3 21 6" xfId="30628"/>
    <cellStyle name="40% - Accent3 21 6 2" xfId="30629"/>
    <cellStyle name="40% - Accent3 21 7" xfId="30630"/>
    <cellStyle name="40% - Accent3 22" xfId="30631"/>
    <cellStyle name="40% - Accent3 22 2" xfId="30632"/>
    <cellStyle name="40% - Accent3 22 2 2" xfId="30633"/>
    <cellStyle name="40% - Accent3 22 2 2 2" xfId="30634"/>
    <cellStyle name="40% - Accent3 22 2 2 2 2" xfId="30635"/>
    <cellStyle name="40% - Accent3 22 2 2 2 2 2" xfId="30636"/>
    <cellStyle name="40% - Accent3 22 2 2 2 3" xfId="30637"/>
    <cellStyle name="40% - Accent3 22 2 2 3" xfId="30638"/>
    <cellStyle name="40% - Accent3 22 2 2 3 2" xfId="30639"/>
    <cellStyle name="40% - Accent3 22 2 2 3 2 2" xfId="30640"/>
    <cellStyle name="40% - Accent3 22 2 2 3 3" xfId="30641"/>
    <cellStyle name="40% - Accent3 22 2 2 4" xfId="30642"/>
    <cellStyle name="40% - Accent3 22 2 2 4 2" xfId="30643"/>
    <cellStyle name="40% - Accent3 22 2 2 5" xfId="30644"/>
    <cellStyle name="40% - Accent3 22 2 3" xfId="30645"/>
    <cellStyle name="40% - Accent3 22 2 3 2" xfId="30646"/>
    <cellStyle name="40% - Accent3 22 2 3 2 2" xfId="30647"/>
    <cellStyle name="40% - Accent3 22 2 3 3" xfId="30648"/>
    <cellStyle name="40% - Accent3 22 2 4" xfId="30649"/>
    <cellStyle name="40% - Accent3 22 2 4 2" xfId="30650"/>
    <cellStyle name="40% - Accent3 22 2 4 2 2" xfId="30651"/>
    <cellStyle name="40% - Accent3 22 2 4 3" xfId="30652"/>
    <cellStyle name="40% - Accent3 22 2 5" xfId="30653"/>
    <cellStyle name="40% - Accent3 22 2 5 2" xfId="30654"/>
    <cellStyle name="40% - Accent3 22 2 6" xfId="30655"/>
    <cellStyle name="40% - Accent3 22 3" xfId="30656"/>
    <cellStyle name="40% - Accent3 22 3 2" xfId="30657"/>
    <cellStyle name="40% - Accent3 22 3 2 2" xfId="30658"/>
    <cellStyle name="40% - Accent3 22 3 2 2 2" xfId="30659"/>
    <cellStyle name="40% - Accent3 22 3 2 3" xfId="30660"/>
    <cellStyle name="40% - Accent3 22 3 3" xfId="30661"/>
    <cellStyle name="40% - Accent3 22 3 3 2" xfId="30662"/>
    <cellStyle name="40% - Accent3 22 3 3 2 2" xfId="30663"/>
    <cellStyle name="40% - Accent3 22 3 3 3" xfId="30664"/>
    <cellStyle name="40% - Accent3 22 3 4" xfId="30665"/>
    <cellStyle name="40% - Accent3 22 3 4 2" xfId="30666"/>
    <cellStyle name="40% - Accent3 22 3 5" xfId="30667"/>
    <cellStyle name="40% - Accent3 22 4" xfId="30668"/>
    <cellStyle name="40% - Accent3 22 4 2" xfId="30669"/>
    <cellStyle name="40% - Accent3 22 4 2 2" xfId="30670"/>
    <cellStyle name="40% - Accent3 22 4 3" xfId="30671"/>
    <cellStyle name="40% - Accent3 22 5" xfId="30672"/>
    <cellStyle name="40% - Accent3 22 5 2" xfId="30673"/>
    <cellStyle name="40% - Accent3 22 5 2 2" xfId="30674"/>
    <cellStyle name="40% - Accent3 22 5 3" xfId="30675"/>
    <cellStyle name="40% - Accent3 22 6" xfId="30676"/>
    <cellStyle name="40% - Accent3 22 6 2" xfId="30677"/>
    <cellStyle name="40% - Accent3 22 7" xfId="30678"/>
    <cellStyle name="40% - Accent3 23" xfId="30679"/>
    <cellStyle name="40% - Accent3 23 2" xfId="30680"/>
    <cellStyle name="40% - Accent3 23 2 2" xfId="30681"/>
    <cellStyle name="40% - Accent3 23 2 2 2" xfId="30682"/>
    <cellStyle name="40% - Accent3 23 2 2 2 2" xfId="30683"/>
    <cellStyle name="40% - Accent3 23 2 2 3" xfId="30684"/>
    <cellStyle name="40% - Accent3 23 2 3" xfId="30685"/>
    <cellStyle name="40% - Accent3 23 2 3 2" xfId="30686"/>
    <cellStyle name="40% - Accent3 23 2 3 2 2" xfId="30687"/>
    <cellStyle name="40% - Accent3 23 2 3 3" xfId="30688"/>
    <cellStyle name="40% - Accent3 23 2 4" xfId="30689"/>
    <cellStyle name="40% - Accent3 23 2 4 2" xfId="30690"/>
    <cellStyle name="40% - Accent3 23 2 5" xfId="30691"/>
    <cellStyle name="40% - Accent3 23 3" xfId="30692"/>
    <cellStyle name="40% - Accent3 23 3 2" xfId="30693"/>
    <cellStyle name="40% - Accent3 23 3 2 2" xfId="30694"/>
    <cellStyle name="40% - Accent3 23 3 3" xfId="30695"/>
    <cellStyle name="40% - Accent3 23 4" xfId="30696"/>
    <cellStyle name="40% - Accent3 23 4 2" xfId="30697"/>
    <cellStyle name="40% - Accent3 23 4 2 2" xfId="30698"/>
    <cellStyle name="40% - Accent3 23 4 3" xfId="30699"/>
    <cellStyle name="40% - Accent3 23 5" xfId="30700"/>
    <cellStyle name="40% - Accent3 23 5 2" xfId="30701"/>
    <cellStyle name="40% - Accent3 23 6" xfId="30702"/>
    <cellStyle name="40% - Accent3 24" xfId="30703"/>
    <cellStyle name="40% - Accent3 24 2" xfId="30704"/>
    <cellStyle name="40% - Accent3 24 2 2" xfId="30705"/>
    <cellStyle name="40% - Accent3 24 2 2 2" xfId="30706"/>
    <cellStyle name="40% - Accent3 24 2 3" xfId="30707"/>
    <cellStyle name="40% - Accent3 24 3" xfId="30708"/>
    <cellStyle name="40% - Accent3 24 3 2" xfId="30709"/>
    <cellStyle name="40% - Accent3 24 3 2 2" xfId="30710"/>
    <cellStyle name="40% - Accent3 24 3 3" xfId="30711"/>
    <cellStyle name="40% - Accent3 24 4" xfId="30712"/>
    <cellStyle name="40% - Accent3 24 4 2" xfId="30713"/>
    <cellStyle name="40% - Accent3 24 5" xfId="30714"/>
    <cellStyle name="40% - Accent3 25" xfId="30715"/>
    <cellStyle name="40% - Accent3 25 2" xfId="30716"/>
    <cellStyle name="40% - Accent3 25 2 2" xfId="30717"/>
    <cellStyle name="40% - Accent3 25 2 3" xfId="30718"/>
    <cellStyle name="40% - Accent3 25 3" xfId="30719"/>
    <cellStyle name="40% - Accent3 25 3 2" xfId="30720"/>
    <cellStyle name="40% - Accent3 25 4" xfId="30721"/>
    <cellStyle name="40% - Accent3 25 5" xfId="30722"/>
    <cellStyle name="40% - Accent3 26" xfId="30723"/>
    <cellStyle name="40% - Accent3 26 2" xfId="30724"/>
    <cellStyle name="40% - Accent3 26 2 2" xfId="30725"/>
    <cellStyle name="40% - Accent3 26 2 3" xfId="30726"/>
    <cellStyle name="40% - Accent3 26 3" xfId="30727"/>
    <cellStyle name="40% - Accent3 26 3 2" xfId="30728"/>
    <cellStyle name="40% - Accent3 26 4" xfId="30729"/>
    <cellStyle name="40% - Accent3 26 5" xfId="30730"/>
    <cellStyle name="40% - Accent3 27" xfId="30731"/>
    <cellStyle name="40% - Accent3 27 2" xfId="30732"/>
    <cellStyle name="40% - Accent3 27 2 2" xfId="30733"/>
    <cellStyle name="40% - Accent3 27 2 3" xfId="30734"/>
    <cellStyle name="40% - Accent3 27 3" xfId="30735"/>
    <cellStyle name="40% - Accent3 27 3 2" xfId="30736"/>
    <cellStyle name="40% - Accent3 27 4" xfId="30737"/>
    <cellStyle name="40% - Accent3 27 5" xfId="30738"/>
    <cellStyle name="40% - Accent3 28" xfId="30739"/>
    <cellStyle name="40% - Accent3 28 2" xfId="30740"/>
    <cellStyle name="40% - Accent3 28 2 2" xfId="30741"/>
    <cellStyle name="40% - Accent3 28 3" xfId="30742"/>
    <cellStyle name="40% - Accent3 28 3 2" xfId="30743"/>
    <cellStyle name="40% - Accent3 28 4" xfId="30744"/>
    <cellStyle name="40% - Accent3 28 5" xfId="30745"/>
    <cellStyle name="40% - Accent3 29" xfId="30746"/>
    <cellStyle name="40% - Accent3 29 2" xfId="30747"/>
    <cellStyle name="40% - Accent3 29 2 2" xfId="30748"/>
    <cellStyle name="40% - Accent3 29 3" xfId="30749"/>
    <cellStyle name="40% - Accent3 29 3 2" xfId="30750"/>
    <cellStyle name="40% - Accent3 29 4" xfId="30751"/>
    <cellStyle name="40% - Accent3 29 5" xfId="30752"/>
    <cellStyle name="40% - Accent3 3" xfId="75"/>
    <cellStyle name="40% - Accent3 3 10" xfId="30754"/>
    <cellStyle name="40% - Accent3 3 10 2" xfId="30755"/>
    <cellStyle name="40% - Accent3 3 11" xfId="30756"/>
    <cellStyle name="40% - Accent3 3 12" xfId="30753"/>
    <cellStyle name="40% - Accent3 3 2" xfId="121"/>
    <cellStyle name="40% - Accent3 3 2 10" xfId="30757"/>
    <cellStyle name="40% - Accent3 3 2 2" xfId="209"/>
    <cellStyle name="40% - Accent3 3 2 2 2" xfId="385"/>
    <cellStyle name="40% - Accent3 3 2 2 2 2" xfId="30760"/>
    <cellStyle name="40% - Accent3 3 2 2 2 2 2" xfId="30761"/>
    <cellStyle name="40% - Accent3 3 2 2 2 2 2 2" xfId="30762"/>
    <cellStyle name="40% - Accent3 3 2 2 2 2 2 2 2" xfId="30763"/>
    <cellStyle name="40% - Accent3 3 2 2 2 2 2 3" xfId="30764"/>
    <cellStyle name="40% - Accent3 3 2 2 2 2 3" xfId="30765"/>
    <cellStyle name="40% - Accent3 3 2 2 2 2 3 2" xfId="30766"/>
    <cellStyle name="40% - Accent3 3 2 2 2 2 3 2 2" xfId="30767"/>
    <cellStyle name="40% - Accent3 3 2 2 2 2 3 3" xfId="30768"/>
    <cellStyle name="40% - Accent3 3 2 2 2 2 4" xfId="30769"/>
    <cellStyle name="40% - Accent3 3 2 2 2 2 4 2" xfId="30770"/>
    <cellStyle name="40% - Accent3 3 2 2 2 2 5" xfId="30771"/>
    <cellStyle name="40% - Accent3 3 2 2 2 3" xfId="30772"/>
    <cellStyle name="40% - Accent3 3 2 2 2 3 2" xfId="30773"/>
    <cellStyle name="40% - Accent3 3 2 2 2 3 2 2" xfId="30774"/>
    <cellStyle name="40% - Accent3 3 2 2 2 3 3" xfId="30775"/>
    <cellStyle name="40% - Accent3 3 2 2 2 4" xfId="30776"/>
    <cellStyle name="40% - Accent3 3 2 2 2 4 2" xfId="30777"/>
    <cellStyle name="40% - Accent3 3 2 2 2 4 2 2" xfId="30778"/>
    <cellStyle name="40% - Accent3 3 2 2 2 4 3" xfId="30779"/>
    <cellStyle name="40% - Accent3 3 2 2 2 5" xfId="30780"/>
    <cellStyle name="40% - Accent3 3 2 2 2 5 2" xfId="30781"/>
    <cellStyle name="40% - Accent3 3 2 2 2 6" xfId="30782"/>
    <cellStyle name="40% - Accent3 3 2 2 2 7" xfId="30759"/>
    <cellStyle name="40% - Accent3 3 2 2 3" xfId="30783"/>
    <cellStyle name="40% - Accent3 3 2 2 3 2" xfId="30784"/>
    <cellStyle name="40% - Accent3 3 2 2 3 2 2" xfId="30785"/>
    <cellStyle name="40% - Accent3 3 2 2 3 2 2 2" xfId="30786"/>
    <cellStyle name="40% - Accent3 3 2 2 3 2 3" xfId="30787"/>
    <cellStyle name="40% - Accent3 3 2 2 3 3" xfId="30788"/>
    <cellStyle name="40% - Accent3 3 2 2 3 3 2" xfId="30789"/>
    <cellStyle name="40% - Accent3 3 2 2 3 3 2 2" xfId="30790"/>
    <cellStyle name="40% - Accent3 3 2 2 3 3 3" xfId="30791"/>
    <cellStyle name="40% - Accent3 3 2 2 3 4" xfId="30792"/>
    <cellStyle name="40% - Accent3 3 2 2 3 4 2" xfId="30793"/>
    <cellStyle name="40% - Accent3 3 2 2 3 5" xfId="30794"/>
    <cellStyle name="40% - Accent3 3 2 2 4" xfId="30795"/>
    <cellStyle name="40% - Accent3 3 2 2 4 2" xfId="30796"/>
    <cellStyle name="40% - Accent3 3 2 2 4 2 2" xfId="30797"/>
    <cellStyle name="40% - Accent3 3 2 2 4 3" xfId="30798"/>
    <cellStyle name="40% - Accent3 3 2 2 5" xfId="30799"/>
    <cellStyle name="40% - Accent3 3 2 2 5 2" xfId="30800"/>
    <cellStyle name="40% - Accent3 3 2 2 5 2 2" xfId="30801"/>
    <cellStyle name="40% - Accent3 3 2 2 5 3" xfId="30802"/>
    <cellStyle name="40% - Accent3 3 2 2 6" xfId="30803"/>
    <cellStyle name="40% - Accent3 3 2 2 6 2" xfId="30804"/>
    <cellStyle name="40% - Accent3 3 2 2 6 2 2" xfId="30805"/>
    <cellStyle name="40% - Accent3 3 2 2 6 3" xfId="30806"/>
    <cellStyle name="40% - Accent3 3 2 2 7" xfId="30807"/>
    <cellStyle name="40% - Accent3 3 2 2 7 2" xfId="30808"/>
    <cellStyle name="40% - Accent3 3 2 2 8" xfId="30809"/>
    <cellStyle name="40% - Accent3 3 2 2 9" xfId="30758"/>
    <cellStyle name="40% - Accent3 3 2 3" xfId="297"/>
    <cellStyle name="40% - Accent3 3 2 3 2" xfId="30811"/>
    <cellStyle name="40% - Accent3 3 2 3 2 2" xfId="30812"/>
    <cellStyle name="40% - Accent3 3 2 3 2 2 2" xfId="30813"/>
    <cellStyle name="40% - Accent3 3 2 3 2 2 2 2" xfId="30814"/>
    <cellStyle name="40% - Accent3 3 2 3 2 2 3" xfId="30815"/>
    <cellStyle name="40% - Accent3 3 2 3 2 3" xfId="30816"/>
    <cellStyle name="40% - Accent3 3 2 3 2 3 2" xfId="30817"/>
    <cellStyle name="40% - Accent3 3 2 3 2 3 2 2" xfId="30818"/>
    <cellStyle name="40% - Accent3 3 2 3 2 3 3" xfId="30819"/>
    <cellStyle name="40% - Accent3 3 2 3 2 4" xfId="30820"/>
    <cellStyle name="40% - Accent3 3 2 3 2 4 2" xfId="30821"/>
    <cellStyle name="40% - Accent3 3 2 3 2 5" xfId="30822"/>
    <cellStyle name="40% - Accent3 3 2 3 3" xfId="30823"/>
    <cellStyle name="40% - Accent3 3 2 3 3 2" xfId="30824"/>
    <cellStyle name="40% - Accent3 3 2 3 3 2 2" xfId="30825"/>
    <cellStyle name="40% - Accent3 3 2 3 3 3" xfId="30826"/>
    <cellStyle name="40% - Accent3 3 2 3 4" xfId="30827"/>
    <cellStyle name="40% - Accent3 3 2 3 4 2" xfId="30828"/>
    <cellStyle name="40% - Accent3 3 2 3 4 2 2" xfId="30829"/>
    <cellStyle name="40% - Accent3 3 2 3 4 3" xfId="30830"/>
    <cellStyle name="40% - Accent3 3 2 3 5" xfId="30831"/>
    <cellStyle name="40% - Accent3 3 2 3 5 2" xfId="30832"/>
    <cellStyle name="40% - Accent3 3 2 3 6" xfId="30833"/>
    <cellStyle name="40% - Accent3 3 2 3 7" xfId="30810"/>
    <cellStyle name="40% - Accent3 3 2 4" xfId="30834"/>
    <cellStyle name="40% - Accent3 3 2 4 2" xfId="30835"/>
    <cellStyle name="40% - Accent3 3 2 4 2 2" xfId="30836"/>
    <cellStyle name="40% - Accent3 3 2 4 2 2 2" xfId="30837"/>
    <cellStyle name="40% - Accent3 3 2 4 2 3" xfId="30838"/>
    <cellStyle name="40% - Accent3 3 2 4 3" xfId="30839"/>
    <cellStyle name="40% - Accent3 3 2 4 3 2" xfId="30840"/>
    <cellStyle name="40% - Accent3 3 2 4 3 2 2" xfId="30841"/>
    <cellStyle name="40% - Accent3 3 2 4 3 3" xfId="30842"/>
    <cellStyle name="40% - Accent3 3 2 4 4" xfId="30843"/>
    <cellStyle name="40% - Accent3 3 2 4 4 2" xfId="30844"/>
    <cellStyle name="40% - Accent3 3 2 4 5" xfId="30845"/>
    <cellStyle name="40% - Accent3 3 2 5" xfId="30846"/>
    <cellStyle name="40% - Accent3 3 2 5 2" xfId="30847"/>
    <cellStyle name="40% - Accent3 3 2 5 2 2" xfId="30848"/>
    <cellStyle name="40% - Accent3 3 2 5 3" xfId="30849"/>
    <cellStyle name="40% - Accent3 3 2 6" xfId="30850"/>
    <cellStyle name="40% - Accent3 3 2 6 2" xfId="30851"/>
    <cellStyle name="40% - Accent3 3 2 6 2 2" xfId="30852"/>
    <cellStyle name="40% - Accent3 3 2 6 3" xfId="30853"/>
    <cellStyle name="40% - Accent3 3 2 7" xfId="30854"/>
    <cellStyle name="40% - Accent3 3 2 7 2" xfId="30855"/>
    <cellStyle name="40% - Accent3 3 2 7 2 2" xfId="30856"/>
    <cellStyle name="40% - Accent3 3 2 7 3" xfId="30857"/>
    <cellStyle name="40% - Accent3 3 2 8" xfId="30858"/>
    <cellStyle name="40% - Accent3 3 2 8 2" xfId="30859"/>
    <cellStyle name="40% - Accent3 3 2 9" xfId="30860"/>
    <cellStyle name="40% - Accent3 3 3" xfId="165"/>
    <cellStyle name="40% - Accent3 3 3 2" xfId="341"/>
    <cellStyle name="40% - Accent3 3 3 2 2" xfId="30863"/>
    <cellStyle name="40% - Accent3 3 3 2 2 2" xfId="30864"/>
    <cellStyle name="40% - Accent3 3 3 2 2 2 2" xfId="30865"/>
    <cellStyle name="40% - Accent3 3 3 2 2 2 2 2" xfId="30866"/>
    <cellStyle name="40% - Accent3 3 3 2 2 2 3" xfId="30867"/>
    <cellStyle name="40% - Accent3 3 3 2 2 3" xfId="30868"/>
    <cellStyle name="40% - Accent3 3 3 2 2 3 2" xfId="30869"/>
    <cellStyle name="40% - Accent3 3 3 2 2 3 2 2" xfId="30870"/>
    <cellStyle name="40% - Accent3 3 3 2 2 3 3" xfId="30871"/>
    <cellStyle name="40% - Accent3 3 3 2 2 4" xfId="30872"/>
    <cellStyle name="40% - Accent3 3 3 2 2 4 2" xfId="30873"/>
    <cellStyle name="40% - Accent3 3 3 2 2 5" xfId="30874"/>
    <cellStyle name="40% - Accent3 3 3 2 3" xfId="30875"/>
    <cellStyle name="40% - Accent3 3 3 2 3 2" xfId="30876"/>
    <cellStyle name="40% - Accent3 3 3 2 3 2 2" xfId="30877"/>
    <cellStyle name="40% - Accent3 3 3 2 3 3" xfId="30878"/>
    <cellStyle name="40% - Accent3 3 3 2 4" xfId="30879"/>
    <cellStyle name="40% - Accent3 3 3 2 4 2" xfId="30880"/>
    <cellStyle name="40% - Accent3 3 3 2 4 2 2" xfId="30881"/>
    <cellStyle name="40% - Accent3 3 3 2 4 3" xfId="30882"/>
    <cellStyle name="40% - Accent3 3 3 2 5" xfId="30883"/>
    <cellStyle name="40% - Accent3 3 3 2 5 2" xfId="30884"/>
    <cellStyle name="40% - Accent3 3 3 2 6" xfId="30885"/>
    <cellStyle name="40% - Accent3 3 3 2 7" xfId="30862"/>
    <cellStyle name="40% - Accent3 3 3 3" xfId="30886"/>
    <cellStyle name="40% - Accent3 3 3 3 2" xfId="30887"/>
    <cellStyle name="40% - Accent3 3 3 3 2 2" xfId="30888"/>
    <cellStyle name="40% - Accent3 3 3 3 2 2 2" xfId="30889"/>
    <cellStyle name="40% - Accent3 3 3 3 2 3" xfId="30890"/>
    <cellStyle name="40% - Accent3 3 3 3 3" xfId="30891"/>
    <cellStyle name="40% - Accent3 3 3 3 3 2" xfId="30892"/>
    <cellStyle name="40% - Accent3 3 3 3 3 2 2" xfId="30893"/>
    <cellStyle name="40% - Accent3 3 3 3 3 3" xfId="30894"/>
    <cellStyle name="40% - Accent3 3 3 3 4" xfId="30895"/>
    <cellStyle name="40% - Accent3 3 3 3 4 2" xfId="30896"/>
    <cellStyle name="40% - Accent3 3 3 3 5" xfId="30897"/>
    <cellStyle name="40% - Accent3 3 3 4" xfId="30898"/>
    <cellStyle name="40% - Accent3 3 3 4 2" xfId="30899"/>
    <cellStyle name="40% - Accent3 3 3 4 2 2" xfId="30900"/>
    <cellStyle name="40% - Accent3 3 3 4 3" xfId="30901"/>
    <cellStyle name="40% - Accent3 3 3 5" xfId="30902"/>
    <cellStyle name="40% - Accent3 3 3 5 2" xfId="30903"/>
    <cellStyle name="40% - Accent3 3 3 5 2 2" xfId="30904"/>
    <cellStyle name="40% - Accent3 3 3 5 3" xfId="30905"/>
    <cellStyle name="40% - Accent3 3 3 6" xfId="30906"/>
    <cellStyle name="40% - Accent3 3 3 6 2" xfId="30907"/>
    <cellStyle name="40% - Accent3 3 3 6 2 2" xfId="30908"/>
    <cellStyle name="40% - Accent3 3 3 6 3" xfId="30909"/>
    <cellStyle name="40% - Accent3 3 3 7" xfId="30910"/>
    <cellStyle name="40% - Accent3 3 3 7 2" xfId="30911"/>
    <cellStyle name="40% - Accent3 3 3 8" xfId="30912"/>
    <cellStyle name="40% - Accent3 3 3 9" xfId="30861"/>
    <cellStyle name="40% - Accent3 3 4" xfId="253"/>
    <cellStyle name="40% - Accent3 3 4 2" xfId="30914"/>
    <cellStyle name="40% - Accent3 3 4 2 2" xfId="30915"/>
    <cellStyle name="40% - Accent3 3 4 2 2 2" xfId="30916"/>
    <cellStyle name="40% - Accent3 3 4 2 2 2 2" xfId="30917"/>
    <cellStyle name="40% - Accent3 3 4 2 2 3" xfId="30918"/>
    <cellStyle name="40% - Accent3 3 4 2 3" xfId="30919"/>
    <cellStyle name="40% - Accent3 3 4 2 3 2" xfId="30920"/>
    <cellStyle name="40% - Accent3 3 4 2 3 2 2" xfId="30921"/>
    <cellStyle name="40% - Accent3 3 4 2 3 3" xfId="30922"/>
    <cellStyle name="40% - Accent3 3 4 2 4" xfId="30923"/>
    <cellStyle name="40% - Accent3 3 4 2 4 2" xfId="30924"/>
    <cellStyle name="40% - Accent3 3 4 2 5" xfId="30925"/>
    <cellStyle name="40% - Accent3 3 4 3" xfId="30926"/>
    <cellStyle name="40% - Accent3 3 4 3 2" xfId="30927"/>
    <cellStyle name="40% - Accent3 3 4 3 2 2" xfId="30928"/>
    <cellStyle name="40% - Accent3 3 4 3 3" xfId="30929"/>
    <cellStyle name="40% - Accent3 3 4 4" xfId="30930"/>
    <cellStyle name="40% - Accent3 3 4 4 2" xfId="30931"/>
    <cellStyle name="40% - Accent3 3 4 4 2 2" xfId="30932"/>
    <cellStyle name="40% - Accent3 3 4 4 3" xfId="30933"/>
    <cellStyle name="40% - Accent3 3 4 5" xfId="30934"/>
    <cellStyle name="40% - Accent3 3 4 5 2" xfId="30935"/>
    <cellStyle name="40% - Accent3 3 4 6" xfId="30936"/>
    <cellStyle name="40% - Accent3 3 4 7" xfId="30913"/>
    <cellStyle name="40% - Accent3 3 5" xfId="30937"/>
    <cellStyle name="40% - Accent3 3 5 2" xfId="30938"/>
    <cellStyle name="40% - Accent3 3 5 2 2" xfId="30939"/>
    <cellStyle name="40% - Accent3 3 5 2 2 2" xfId="30940"/>
    <cellStyle name="40% - Accent3 3 5 2 3" xfId="30941"/>
    <cellStyle name="40% - Accent3 3 5 3" xfId="30942"/>
    <cellStyle name="40% - Accent3 3 5 3 2" xfId="30943"/>
    <cellStyle name="40% - Accent3 3 5 3 2 2" xfId="30944"/>
    <cellStyle name="40% - Accent3 3 5 3 3" xfId="30945"/>
    <cellStyle name="40% - Accent3 3 5 4" xfId="30946"/>
    <cellStyle name="40% - Accent3 3 5 4 2" xfId="30947"/>
    <cellStyle name="40% - Accent3 3 5 5" xfId="30948"/>
    <cellStyle name="40% - Accent3 3 6" xfId="30949"/>
    <cellStyle name="40% - Accent3 3 6 2" xfId="30950"/>
    <cellStyle name="40% - Accent3 3 6 2 2" xfId="30951"/>
    <cellStyle name="40% - Accent3 3 6 3" xfId="30952"/>
    <cellStyle name="40% - Accent3 3 7" xfId="30953"/>
    <cellStyle name="40% - Accent3 3 7 2" xfId="30954"/>
    <cellStyle name="40% - Accent3 3 7 2 2" xfId="30955"/>
    <cellStyle name="40% - Accent3 3 7 3" xfId="30956"/>
    <cellStyle name="40% - Accent3 3 8" xfId="30957"/>
    <cellStyle name="40% - Accent3 3 8 2" xfId="30958"/>
    <cellStyle name="40% - Accent3 3 8 2 2" xfId="30959"/>
    <cellStyle name="40% - Accent3 3 8 3" xfId="30960"/>
    <cellStyle name="40% - Accent3 3 9" xfId="30961"/>
    <cellStyle name="40% - Accent3 3 9 2" xfId="30962"/>
    <cellStyle name="40% - Accent3 30" xfId="30963"/>
    <cellStyle name="40% - Accent3 30 2" xfId="30964"/>
    <cellStyle name="40% - Accent3 30 2 2" xfId="30965"/>
    <cellStyle name="40% - Accent3 30 3" xfId="30966"/>
    <cellStyle name="40% - Accent3 30 3 2" xfId="30967"/>
    <cellStyle name="40% - Accent3 30 4" xfId="30968"/>
    <cellStyle name="40% - Accent3 30 5" xfId="30969"/>
    <cellStyle name="40% - Accent3 31" xfId="30970"/>
    <cellStyle name="40% - Accent3 31 2" xfId="30971"/>
    <cellStyle name="40% - Accent3 31 2 2" xfId="30972"/>
    <cellStyle name="40% - Accent3 31 3" xfId="30973"/>
    <cellStyle name="40% - Accent3 31 3 2" xfId="30974"/>
    <cellStyle name="40% - Accent3 31 4" xfId="30975"/>
    <cellStyle name="40% - Accent3 31 5" xfId="30976"/>
    <cellStyle name="40% - Accent3 32" xfId="30977"/>
    <cellStyle name="40% - Accent3 32 2" xfId="30978"/>
    <cellStyle name="40% - Accent3 32 2 2" xfId="30979"/>
    <cellStyle name="40% - Accent3 32 3" xfId="30980"/>
    <cellStyle name="40% - Accent3 32 3 2" xfId="30981"/>
    <cellStyle name="40% - Accent3 32 4" xfId="30982"/>
    <cellStyle name="40% - Accent3 32 5" xfId="30983"/>
    <cellStyle name="40% - Accent3 33" xfId="30984"/>
    <cellStyle name="40% - Accent3 33 2" xfId="30985"/>
    <cellStyle name="40% - Accent3 33 2 2" xfId="30986"/>
    <cellStyle name="40% - Accent3 33 3" xfId="30987"/>
    <cellStyle name="40% - Accent3 33 3 2" xfId="30988"/>
    <cellStyle name="40% - Accent3 33 4" xfId="30989"/>
    <cellStyle name="40% - Accent3 33 5" xfId="30990"/>
    <cellStyle name="40% - Accent3 34" xfId="30991"/>
    <cellStyle name="40% - Accent3 34 2" xfId="30992"/>
    <cellStyle name="40% - Accent3 34 2 2" xfId="30993"/>
    <cellStyle name="40% - Accent3 34 3" xfId="30994"/>
    <cellStyle name="40% - Accent3 34 3 2" xfId="30995"/>
    <cellStyle name="40% - Accent3 34 4" xfId="30996"/>
    <cellStyle name="40% - Accent3 34 5" xfId="30997"/>
    <cellStyle name="40% - Accent3 35" xfId="30998"/>
    <cellStyle name="40% - Accent3 35 2" xfId="30999"/>
    <cellStyle name="40% - Accent3 35 2 2" xfId="31000"/>
    <cellStyle name="40% - Accent3 35 3" xfId="31001"/>
    <cellStyle name="40% - Accent3 35 3 2" xfId="31002"/>
    <cellStyle name="40% - Accent3 35 4" xfId="31003"/>
    <cellStyle name="40% - Accent3 35 5" xfId="31004"/>
    <cellStyle name="40% - Accent3 36" xfId="31005"/>
    <cellStyle name="40% - Accent3 36 2" xfId="31006"/>
    <cellStyle name="40% - Accent3 36 2 2" xfId="31007"/>
    <cellStyle name="40% - Accent3 36 3" xfId="31008"/>
    <cellStyle name="40% - Accent3 36 3 2" xfId="31009"/>
    <cellStyle name="40% - Accent3 36 4" xfId="31010"/>
    <cellStyle name="40% - Accent3 36 5" xfId="31011"/>
    <cellStyle name="40% - Accent3 37" xfId="31012"/>
    <cellStyle name="40% - Accent3 37 2" xfId="31013"/>
    <cellStyle name="40% - Accent3 37 2 2" xfId="31014"/>
    <cellStyle name="40% - Accent3 37 3" xfId="31015"/>
    <cellStyle name="40% - Accent3 37 3 2" xfId="31016"/>
    <cellStyle name="40% - Accent3 37 4" xfId="31017"/>
    <cellStyle name="40% - Accent3 37 5" xfId="31018"/>
    <cellStyle name="40% - Accent3 38" xfId="31019"/>
    <cellStyle name="40% - Accent3 38 2" xfId="31020"/>
    <cellStyle name="40% - Accent3 38 2 2" xfId="31021"/>
    <cellStyle name="40% - Accent3 38 3" xfId="31022"/>
    <cellStyle name="40% - Accent3 38 3 2" xfId="31023"/>
    <cellStyle name="40% - Accent3 38 4" xfId="31024"/>
    <cellStyle name="40% - Accent3 38 5" xfId="31025"/>
    <cellStyle name="40% - Accent3 39" xfId="31026"/>
    <cellStyle name="40% - Accent3 39 2" xfId="31027"/>
    <cellStyle name="40% - Accent3 39 2 2" xfId="31028"/>
    <cellStyle name="40% - Accent3 39 3" xfId="31029"/>
    <cellStyle name="40% - Accent3 39 3 2" xfId="31030"/>
    <cellStyle name="40% - Accent3 39 4" xfId="31031"/>
    <cellStyle name="40% - Accent3 39 5" xfId="31032"/>
    <cellStyle name="40% - Accent3 4" xfId="87"/>
    <cellStyle name="40% - Accent3 4 10" xfId="31034"/>
    <cellStyle name="40% - Accent3 4 10 2" xfId="31035"/>
    <cellStyle name="40% - Accent3 4 11" xfId="31036"/>
    <cellStyle name="40% - Accent3 4 12" xfId="31033"/>
    <cellStyle name="40% - Accent3 4 2" xfId="176"/>
    <cellStyle name="40% - Accent3 4 2 10" xfId="31037"/>
    <cellStyle name="40% - Accent3 4 2 2" xfId="352"/>
    <cellStyle name="40% - Accent3 4 2 2 2" xfId="31039"/>
    <cellStyle name="40% - Accent3 4 2 2 2 2" xfId="31040"/>
    <cellStyle name="40% - Accent3 4 2 2 2 2 2" xfId="31041"/>
    <cellStyle name="40% - Accent3 4 2 2 2 2 2 2" xfId="31042"/>
    <cellStyle name="40% - Accent3 4 2 2 2 2 2 2 2" xfId="31043"/>
    <cellStyle name="40% - Accent3 4 2 2 2 2 2 3" xfId="31044"/>
    <cellStyle name="40% - Accent3 4 2 2 2 2 3" xfId="31045"/>
    <cellStyle name="40% - Accent3 4 2 2 2 2 3 2" xfId="31046"/>
    <cellStyle name="40% - Accent3 4 2 2 2 2 3 2 2" xfId="31047"/>
    <cellStyle name="40% - Accent3 4 2 2 2 2 3 3" xfId="31048"/>
    <cellStyle name="40% - Accent3 4 2 2 2 2 4" xfId="31049"/>
    <cellStyle name="40% - Accent3 4 2 2 2 2 4 2" xfId="31050"/>
    <cellStyle name="40% - Accent3 4 2 2 2 2 5" xfId="31051"/>
    <cellStyle name="40% - Accent3 4 2 2 2 3" xfId="31052"/>
    <cellStyle name="40% - Accent3 4 2 2 2 3 2" xfId="31053"/>
    <cellStyle name="40% - Accent3 4 2 2 2 3 2 2" xfId="31054"/>
    <cellStyle name="40% - Accent3 4 2 2 2 3 3" xfId="31055"/>
    <cellStyle name="40% - Accent3 4 2 2 2 4" xfId="31056"/>
    <cellStyle name="40% - Accent3 4 2 2 2 4 2" xfId="31057"/>
    <cellStyle name="40% - Accent3 4 2 2 2 4 2 2" xfId="31058"/>
    <cellStyle name="40% - Accent3 4 2 2 2 4 3" xfId="31059"/>
    <cellStyle name="40% - Accent3 4 2 2 2 5" xfId="31060"/>
    <cellStyle name="40% - Accent3 4 2 2 2 5 2" xfId="31061"/>
    <cellStyle name="40% - Accent3 4 2 2 2 6" xfId="31062"/>
    <cellStyle name="40% - Accent3 4 2 2 3" xfId="31063"/>
    <cellStyle name="40% - Accent3 4 2 2 3 2" xfId="31064"/>
    <cellStyle name="40% - Accent3 4 2 2 3 2 2" xfId="31065"/>
    <cellStyle name="40% - Accent3 4 2 2 3 2 2 2" xfId="31066"/>
    <cellStyle name="40% - Accent3 4 2 2 3 2 3" xfId="31067"/>
    <cellStyle name="40% - Accent3 4 2 2 3 3" xfId="31068"/>
    <cellStyle name="40% - Accent3 4 2 2 3 3 2" xfId="31069"/>
    <cellStyle name="40% - Accent3 4 2 2 3 3 2 2" xfId="31070"/>
    <cellStyle name="40% - Accent3 4 2 2 3 3 3" xfId="31071"/>
    <cellStyle name="40% - Accent3 4 2 2 3 4" xfId="31072"/>
    <cellStyle name="40% - Accent3 4 2 2 3 4 2" xfId="31073"/>
    <cellStyle name="40% - Accent3 4 2 2 3 5" xfId="31074"/>
    <cellStyle name="40% - Accent3 4 2 2 4" xfId="31075"/>
    <cellStyle name="40% - Accent3 4 2 2 4 2" xfId="31076"/>
    <cellStyle name="40% - Accent3 4 2 2 4 2 2" xfId="31077"/>
    <cellStyle name="40% - Accent3 4 2 2 4 3" xfId="31078"/>
    <cellStyle name="40% - Accent3 4 2 2 5" xfId="31079"/>
    <cellStyle name="40% - Accent3 4 2 2 5 2" xfId="31080"/>
    <cellStyle name="40% - Accent3 4 2 2 5 2 2" xfId="31081"/>
    <cellStyle name="40% - Accent3 4 2 2 5 3" xfId="31082"/>
    <cellStyle name="40% - Accent3 4 2 2 6" xfId="31083"/>
    <cellStyle name="40% - Accent3 4 2 2 6 2" xfId="31084"/>
    <cellStyle name="40% - Accent3 4 2 2 6 2 2" xfId="31085"/>
    <cellStyle name="40% - Accent3 4 2 2 6 3" xfId="31086"/>
    <cellStyle name="40% - Accent3 4 2 2 7" xfId="31087"/>
    <cellStyle name="40% - Accent3 4 2 2 7 2" xfId="31088"/>
    <cellStyle name="40% - Accent3 4 2 2 8" xfId="31089"/>
    <cellStyle name="40% - Accent3 4 2 2 9" xfId="31038"/>
    <cellStyle name="40% - Accent3 4 2 3" xfId="31090"/>
    <cellStyle name="40% - Accent3 4 2 3 2" xfId="31091"/>
    <cellStyle name="40% - Accent3 4 2 3 2 2" xfId="31092"/>
    <cellStyle name="40% - Accent3 4 2 3 2 2 2" xfId="31093"/>
    <cellStyle name="40% - Accent3 4 2 3 2 2 2 2" xfId="31094"/>
    <cellStyle name="40% - Accent3 4 2 3 2 2 3" xfId="31095"/>
    <cellStyle name="40% - Accent3 4 2 3 2 3" xfId="31096"/>
    <cellStyle name="40% - Accent3 4 2 3 2 3 2" xfId="31097"/>
    <cellStyle name="40% - Accent3 4 2 3 2 3 2 2" xfId="31098"/>
    <cellStyle name="40% - Accent3 4 2 3 2 3 3" xfId="31099"/>
    <cellStyle name="40% - Accent3 4 2 3 2 4" xfId="31100"/>
    <cellStyle name="40% - Accent3 4 2 3 2 4 2" xfId="31101"/>
    <cellStyle name="40% - Accent3 4 2 3 2 5" xfId="31102"/>
    <cellStyle name="40% - Accent3 4 2 3 3" xfId="31103"/>
    <cellStyle name="40% - Accent3 4 2 3 3 2" xfId="31104"/>
    <cellStyle name="40% - Accent3 4 2 3 3 2 2" xfId="31105"/>
    <cellStyle name="40% - Accent3 4 2 3 3 3" xfId="31106"/>
    <cellStyle name="40% - Accent3 4 2 3 4" xfId="31107"/>
    <cellStyle name="40% - Accent3 4 2 3 4 2" xfId="31108"/>
    <cellStyle name="40% - Accent3 4 2 3 4 2 2" xfId="31109"/>
    <cellStyle name="40% - Accent3 4 2 3 4 3" xfId="31110"/>
    <cellStyle name="40% - Accent3 4 2 3 5" xfId="31111"/>
    <cellStyle name="40% - Accent3 4 2 3 5 2" xfId="31112"/>
    <cellStyle name="40% - Accent3 4 2 3 6" xfId="31113"/>
    <cellStyle name="40% - Accent3 4 2 4" xfId="31114"/>
    <cellStyle name="40% - Accent3 4 2 4 2" xfId="31115"/>
    <cellStyle name="40% - Accent3 4 2 4 2 2" xfId="31116"/>
    <cellStyle name="40% - Accent3 4 2 4 2 2 2" xfId="31117"/>
    <cellStyle name="40% - Accent3 4 2 4 2 3" xfId="31118"/>
    <cellStyle name="40% - Accent3 4 2 4 3" xfId="31119"/>
    <cellStyle name="40% - Accent3 4 2 4 3 2" xfId="31120"/>
    <cellStyle name="40% - Accent3 4 2 4 3 2 2" xfId="31121"/>
    <cellStyle name="40% - Accent3 4 2 4 3 3" xfId="31122"/>
    <cellStyle name="40% - Accent3 4 2 4 4" xfId="31123"/>
    <cellStyle name="40% - Accent3 4 2 4 4 2" xfId="31124"/>
    <cellStyle name="40% - Accent3 4 2 4 5" xfId="31125"/>
    <cellStyle name="40% - Accent3 4 2 5" xfId="31126"/>
    <cellStyle name="40% - Accent3 4 2 5 2" xfId="31127"/>
    <cellStyle name="40% - Accent3 4 2 5 2 2" xfId="31128"/>
    <cellStyle name="40% - Accent3 4 2 5 3" xfId="31129"/>
    <cellStyle name="40% - Accent3 4 2 6" xfId="31130"/>
    <cellStyle name="40% - Accent3 4 2 6 2" xfId="31131"/>
    <cellStyle name="40% - Accent3 4 2 6 2 2" xfId="31132"/>
    <cellStyle name="40% - Accent3 4 2 6 3" xfId="31133"/>
    <cellStyle name="40% - Accent3 4 2 7" xfId="31134"/>
    <cellStyle name="40% - Accent3 4 2 7 2" xfId="31135"/>
    <cellStyle name="40% - Accent3 4 2 7 2 2" xfId="31136"/>
    <cellStyle name="40% - Accent3 4 2 7 3" xfId="31137"/>
    <cellStyle name="40% - Accent3 4 2 8" xfId="31138"/>
    <cellStyle name="40% - Accent3 4 2 8 2" xfId="31139"/>
    <cellStyle name="40% - Accent3 4 2 9" xfId="31140"/>
    <cellStyle name="40% - Accent3 4 3" xfId="264"/>
    <cellStyle name="40% - Accent3 4 3 2" xfId="31142"/>
    <cellStyle name="40% - Accent3 4 3 2 2" xfId="31143"/>
    <cellStyle name="40% - Accent3 4 3 2 2 2" xfId="31144"/>
    <cellStyle name="40% - Accent3 4 3 2 2 2 2" xfId="31145"/>
    <cellStyle name="40% - Accent3 4 3 2 2 2 2 2" xfId="31146"/>
    <cellStyle name="40% - Accent3 4 3 2 2 2 3" xfId="31147"/>
    <cellStyle name="40% - Accent3 4 3 2 2 3" xfId="31148"/>
    <cellStyle name="40% - Accent3 4 3 2 2 3 2" xfId="31149"/>
    <cellStyle name="40% - Accent3 4 3 2 2 3 2 2" xfId="31150"/>
    <cellStyle name="40% - Accent3 4 3 2 2 3 3" xfId="31151"/>
    <cellStyle name="40% - Accent3 4 3 2 2 4" xfId="31152"/>
    <cellStyle name="40% - Accent3 4 3 2 2 4 2" xfId="31153"/>
    <cellStyle name="40% - Accent3 4 3 2 2 5" xfId="31154"/>
    <cellStyle name="40% - Accent3 4 3 2 3" xfId="31155"/>
    <cellStyle name="40% - Accent3 4 3 2 3 2" xfId="31156"/>
    <cellStyle name="40% - Accent3 4 3 2 3 2 2" xfId="31157"/>
    <cellStyle name="40% - Accent3 4 3 2 3 3" xfId="31158"/>
    <cellStyle name="40% - Accent3 4 3 2 4" xfId="31159"/>
    <cellStyle name="40% - Accent3 4 3 2 4 2" xfId="31160"/>
    <cellStyle name="40% - Accent3 4 3 2 4 2 2" xfId="31161"/>
    <cellStyle name="40% - Accent3 4 3 2 4 3" xfId="31162"/>
    <cellStyle name="40% - Accent3 4 3 2 5" xfId="31163"/>
    <cellStyle name="40% - Accent3 4 3 2 5 2" xfId="31164"/>
    <cellStyle name="40% - Accent3 4 3 2 6" xfId="31165"/>
    <cellStyle name="40% - Accent3 4 3 3" xfId="31166"/>
    <cellStyle name="40% - Accent3 4 3 3 2" xfId="31167"/>
    <cellStyle name="40% - Accent3 4 3 3 2 2" xfId="31168"/>
    <cellStyle name="40% - Accent3 4 3 3 2 2 2" xfId="31169"/>
    <cellStyle name="40% - Accent3 4 3 3 2 3" xfId="31170"/>
    <cellStyle name="40% - Accent3 4 3 3 3" xfId="31171"/>
    <cellStyle name="40% - Accent3 4 3 3 3 2" xfId="31172"/>
    <cellStyle name="40% - Accent3 4 3 3 3 2 2" xfId="31173"/>
    <cellStyle name="40% - Accent3 4 3 3 3 3" xfId="31174"/>
    <cellStyle name="40% - Accent3 4 3 3 4" xfId="31175"/>
    <cellStyle name="40% - Accent3 4 3 3 4 2" xfId="31176"/>
    <cellStyle name="40% - Accent3 4 3 3 5" xfId="31177"/>
    <cellStyle name="40% - Accent3 4 3 4" xfId="31178"/>
    <cellStyle name="40% - Accent3 4 3 4 2" xfId="31179"/>
    <cellStyle name="40% - Accent3 4 3 4 2 2" xfId="31180"/>
    <cellStyle name="40% - Accent3 4 3 4 3" xfId="31181"/>
    <cellStyle name="40% - Accent3 4 3 5" xfId="31182"/>
    <cellStyle name="40% - Accent3 4 3 5 2" xfId="31183"/>
    <cellStyle name="40% - Accent3 4 3 5 2 2" xfId="31184"/>
    <cellStyle name="40% - Accent3 4 3 5 3" xfId="31185"/>
    <cellStyle name="40% - Accent3 4 3 6" xfId="31186"/>
    <cellStyle name="40% - Accent3 4 3 6 2" xfId="31187"/>
    <cellStyle name="40% - Accent3 4 3 6 2 2" xfId="31188"/>
    <cellStyle name="40% - Accent3 4 3 6 3" xfId="31189"/>
    <cellStyle name="40% - Accent3 4 3 7" xfId="31190"/>
    <cellStyle name="40% - Accent3 4 3 7 2" xfId="31191"/>
    <cellStyle name="40% - Accent3 4 3 8" xfId="31192"/>
    <cellStyle name="40% - Accent3 4 3 9" xfId="31141"/>
    <cellStyle name="40% - Accent3 4 4" xfId="31193"/>
    <cellStyle name="40% - Accent3 4 4 2" xfId="31194"/>
    <cellStyle name="40% - Accent3 4 4 2 2" xfId="31195"/>
    <cellStyle name="40% - Accent3 4 4 2 2 2" xfId="31196"/>
    <cellStyle name="40% - Accent3 4 4 2 2 2 2" xfId="31197"/>
    <cellStyle name="40% - Accent3 4 4 2 2 3" xfId="31198"/>
    <cellStyle name="40% - Accent3 4 4 2 3" xfId="31199"/>
    <cellStyle name="40% - Accent3 4 4 2 3 2" xfId="31200"/>
    <cellStyle name="40% - Accent3 4 4 2 3 2 2" xfId="31201"/>
    <cellStyle name="40% - Accent3 4 4 2 3 3" xfId="31202"/>
    <cellStyle name="40% - Accent3 4 4 2 4" xfId="31203"/>
    <cellStyle name="40% - Accent3 4 4 2 4 2" xfId="31204"/>
    <cellStyle name="40% - Accent3 4 4 2 5" xfId="31205"/>
    <cellStyle name="40% - Accent3 4 4 3" xfId="31206"/>
    <cellStyle name="40% - Accent3 4 4 3 2" xfId="31207"/>
    <cellStyle name="40% - Accent3 4 4 3 2 2" xfId="31208"/>
    <cellStyle name="40% - Accent3 4 4 3 3" xfId="31209"/>
    <cellStyle name="40% - Accent3 4 4 4" xfId="31210"/>
    <cellStyle name="40% - Accent3 4 4 4 2" xfId="31211"/>
    <cellStyle name="40% - Accent3 4 4 4 2 2" xfId="31212"/>
    <cellStyle name="40% - Accent3 4 4 4 3" xfId="31213"/>
    <cellStyle name="40% - Accent3 4 4 5" xfId="31214"/>
    <cellStyle name="40% - Accent3 4 4 5 2" xfId="31215"/>
    <cellStyle name="40% - Accent3 4 4 6" xfId="31216"/>
    <cellStyle name="40% - Accent3 4 5" xfId="31217"/>
    <cellStyle name="40% - Accent3 4 5 2" xfId="31218"/>
    <cellStyle name="40% - Accent3 4 5 2 2" xfId="31219"/>
    <cellStyle name="40% - Accent3 4 5 2 2 2" xfId="31220"/>
    <cellStyle name="40% - Accent3 4 5 2 3" xfId="31221"/>
    <cellStyle name="40% - Accent3 4 5 3" xfId="31222"/>
    <cellStyle name="40% - Accent3 4 5 3 2" xfId="31223"/>
    <cellStyle name="40% - Accent3 4 5 3 2 2" xfId="31224"/>
    <cellStyle name="40% - Accent3 4 5 3 3" xfId="31225"/>
    <cellStyle name="40% - Accent3 4 5 4" xfId="31226"/>
    <cellStyle name="40% - Accent3 4 5 4 2" xfId="31227"/>
    <cellStyle name="40% - Accent3 4 5 5" xfId="31228"/>
    <cellStyle name="40% - Accent3 4 6" xfId="31229"/>
    <cellStyle name="40% - Accent3 4 6 2" xfId="31230"/>
    <cellStyle name="40% - Accent3 4 6 2 2" xfId="31231"/>
    <cellStyle name="40% - Accent3 4 6 3" xfId="31232"/>
    <cellStyle name="40% - Accent3 4 7" xfId="31233"/>
    <cellStyle name="40% - Accent3 4 7 2" xfId="31234"/>
    <cellStyle name="40% - Accent3 4 7 2 2" xfId="31235"/>
    <cellStyle name="40% - Accent3 4 7 3" xfId="31236"/>
    <cellStyle name="40% - Accent3 4 8" xfId="31237"/>
    <cellStyle name="40% - Accent3 4 8 2" xfId="31238"/>
    <cellStyle name="40% - Accent3 4 8 2 2" xfId="31239"/>
    <cellStyle name="40% - Accent3 4 8 3" xfId="31240"/>
    <cellStyle name="40% - Accent3 4 9" xfId="31241"/>
    <cellStyle name="40% - Accent3 4 9 2" xfId="31242"/>
    <cellStyle name="40% - Accent3 40" xfId="31243"/>
    <cellStyle name="40% - Accent3 40 2" xfId="31244"/>
    <cellStyle name="40% - Accent3 40 2 2" xfId="31245"/>
    <cellStyle name="40% - Accent3 40 3" xfId="31246"/>
    <cellStyle name="40% - Accent3 40 3 2" xfId="31247"/>
    <cellStyle name="40% - Accent3 40 4" xfId="31248"/>
    <cellStyle name="40% - Accent3 40 5" xfId="31249"/>
    <cellStyle name="40% - Accent3 41" xfId="31250"/>
    <cellStyle name="40% - Accent3 41 2" xfId="31251"/>
    <cellStyle name="40% - Accent3 41 2 2" xfId="31252"/>
    <cellStyle name="40% - Accent3 41 3" xfId="31253"/>
    <cellStyle name="40% - Accent3 41 3 2" xfId="31254"/>
    <cellStyle name="40% - Accent3 41 4" xfId="31255"/>
    <cellStyle name="40% - Accent3 41 5" xfId="31256"/>
    <cellStyle name="40% - Accent3 42" xfId="31257"/>
    <cellStyle name="40% - Accent3 42 2" xfId="31258"/>
    <cellStyle name="40% - Accent3 42 2 2" xfId="31259"/>
    <cellStyle name="40% - Accent3 42 3" xfId="31260"/>
    <cellStyle name="40% - Accent3 42 3 2" xfId="31261"/>
    <cellStyle name="40% - Accent3 42 4" xfId="31262"/>
    <cellStyle name="40% - Accent3 42 5" xfId="31263"/>
    <cellStyle name="40% - Accent3 43" xfId="31264"/>
    <cellStyle name="40% - Accent3 43 2" xfId="31265"/>
    <cellStyle name="40% - Accent3 43 2 2" xfId="31266"/>
    <cellStyle name="40% - Accent3 43 3" xfId="31267"/>
    <cellStyle name="40% - Accent3 43 3 2" xfId="31268"/>
    <cellStyle name="40% - Accent3 43 4" xfId="31269"/>
    <cellStyle name="40% - Accent3 44" xfId="31270"/>
    <cellStyle name="40% - Accent3 44 2" xfId="31271"/>
    <cellStyle name="40% - Accent3 44 2 2" xfId="31272"/>
    <cellStyle name="40% - Accent3 44 3" xfId="31273"/>
    <cellStyle name="40% - Accent3 44 3 2" xfId="31274"/>
    <cellStyle name="40% - Accent3 44 4" xfId="31275"/>
    <cellStyle name="40% - Accent3 45" xfId="31276"/>
    <cellStyle name="40% - Accent3 45 2" xfId="31277"/>
    <cellStyle name="40% - Accent3 45 2 2" xfId="31278"/>
    <cellStyle name="40% - Accent3 45 3" xfId="31279"/>
    <cellStyle name="40% - Accent3 45 3 2" xfId="31280"/>
    <cellStyle name="40% - Accent3 45 4" xfId="31281"/>
    <cellStyle name="40% - Accent3 46" xfId="31282"/>
    <cellStyle name="40% - Accent3 46 2" xfId="31283"/>
    <cellStyle name="40% - Accent3 46 2 2" xfId="31284"/>
    <cellStyle name="40% - Accent3 46 3" xfId="31285"/>
    <cellStyle name="40% - Accent3 46 3 2" xfId="31286"/>
    <cellStyle name="40% - Accent3 46 4" xfId="31287"/>
    <cellStyle name="40% - Accent3 47" xfId="31288"/>
    <cellStyle name="40% - Accent3 47 2" xfId="31289"/>
    <cellStyle name="40% - Accent3 47 2 2" xfId="31290"/>
    <cellStyle name="40% - Accent3 47 3" xfId="31291"/>
    <cellStyle name="40% - Accent3 47 3 2" xfId="31292"/>
    <cellStyle name="40% - Accent3 47 4" xfId="31293"/>
    <cellStyle name="40% - Accent3 48" xfId="31294"/>
    <cellStyle name="40% - Accent3 48 2" xfId="31295"/>
    <cellStyle name="40% - Accent3 48 2 2" xfId="31296"/>
    <cellStyle name="40% - Accent3 48 3" xfId="31297"/>
    <cellStyle name="40% - Accent3 48 3 2" xfId="31298"/>
    <cellStyle name="40% - Accent3 48 4" xfId="31299"/>
    <cellStyle name="40% - Accent3 49" xfId="31300"/>
    <cellStyle name="40% - Accent3 49 2" xfId="31301"/>
    <cellStyle name="40% - Accent3 49 2 2" xfId="31302"/>
    <cellStyle name="40% - Accent3 49 3" xfId="31303"/>
    <cellStyle name="40% - Accent3 49 3 2" xfId="31304"/>
    <cellStyle name="40% - Accent3 49 4" xfId="31305"/>
    <cellStyle name="40% - Accent3 5" xfId="132"/>
    <cellStyle name="40% - Accent3 5 10" xfId="31307"/>
    <cellStyle name="40% - Accent3 5 10 2" xfId="31308"/>
    <cellStyle name="40% - Accent3 5 11" xfId="31309"/>
    <cellStyle name="40% - Accent3 5 12" xfId="31306"/>
    <cellStyle name="40% - Accent3 5 2" xfId="308"/>
    <cellStyle name="40% - Accent3 5 2 10" xfId="31310"/>
    <cellStyle name="40% - Accent3 5 2 2" xfId="31311"/>
    <cellStyle name="40% - Accent3 5 2 2 2" xfId="31312"/>
    <cellStyle name="40% - Accent3 5 2 2 2 2" xfId="31313"/>
    <cellStyle name="40% - Accent3 5 2 2 2 2 2" xfId="31314"/>
    <cellStyle name="40% - Accent3 5 2 2 2 2 2 2" xfId="31315"/>
    <cellStyle name="40% - Accent3 5 2 2 2 2 2 2 2" xfId="31316"/>
    <cellStyle name="40% - Accent3 5 2 2 2 2 2 3" xfId="31317"/>
    <cellStyle name="40% - Accent3 5 2 2 2 2 3" xfId="31318"/>
    <cellStyle name="40% - Accent3 5 2 2 2 2 3 2" xfId="31319"/>
    <cellStyle name="40% - Accent3 5 2 2 2 2 3 2 2" xfId="31320"/>
    <cellStyle name="40% - Accent3 5 2 2 2 2 3 3" xfId="31321"/>
    <cellStyle name="40% - Accent3 5 2 2 2 2 4" xfId="31322"/>
    <cellStyle name="40% - Accent3 5 2 2 2 2 4 2" xfId="31323"/>
    <cellStyle name="40% - Accent3 5 2 2 2 2 5" xfId="31324"/>
    <cellStyle name="40% - Accent3 5 2 2 2 3" xfId="31325"/>
    <cellStyle name="40% - Accent3 5 2 2 2 3 2" xfId="31326"/>
    <cellStyle name="40% - Accent3 5 2 2 2 3 2 2" xfId="31327"/>
    <cellStyle name="40% - Accent3 5 2 2 2 3 3" xfId="31328"/>
    <cellStyle name="40% - Accent3 5 2 2 2 4" xfId="31329"/>
    <cellStyle name="40% - Accent3 5 2 2 2 4 2" xfId="31330"/>
    <cellStyle name="40% - Accent3 5 2 2 2 4 2 2" xfId="31331"/>
    <cellStyle name="40% - Accent3 5 2 2 2 4 3" xfId="31332"/>
    <cellStyle name="40% - Accent3 5 2 2 2 5" xfId="31333"/>
    <cellStyle name="40% - Accent3 5 2 2 2 5 2" xfId="31334"/>
    <cellStyle name="40% - Accent3 5 2 2 2 6" xfId="31335"/>
    <cellStyle name="40% - Accent3 5 2 2 3" xfId="31336"/>
    <cellStyle name="40% - Accent3 5 2 2 3 2" xfId="31337"/>
    <cellStyle name="40% - Accent3 5 2 2 3 2 2" xfId="31338"/>
    <cellStyle name="40% - Accent3 5 2 2 3 2 2 2" xfId="31339"/>
    <cellStyle name="40% - Accent3 5 2 2 3 2 3" xfId="31340"/>
    <cellStyle name="40% - Accent3 5 2 2 3 3" xfId="31341"/>
    <cellStyle name="40% - Accent3 5 2 2 3 3 2" xfId="31342"/>
    <cellStyle name="40% - Accent3 5 2 2 3 3 2 2" xfId="31343"/>
    <cellStyle name="40% - Accent3 5 2 2 3 3 3" xfId="31344"/>
    <cellStyle name="40% - Accent3 5 2 2 3 4" xfId="31345"/>
    <cellStyle name="40% - Accent3 5 2 2 3 4 2" xfId="31346"/>
    <cellStyle name="40% - Accent3 5 2 2 3 5" xfId="31347"/>
    <cellStyle name="40% - Accent3 5 2 2 4" xfId="31348"/>
    <cellStyle name="40% - Accent3 5 2 2 4 2" xfId="31349"/>
    <cellStyle name="40% - Accent3 5 2 2 4 2 2" xfId="31350"/>
    <cellStyle name="40% - Accent3 5 2 2 4 3" xfId="31351"/>
    <cellStyle name="40% - Accent3 5 2 2 5" xfId="31352"/>
    <cellStyle name="40% - Accent3 5 2 2 5 2" xfId="31353"/>
    <cellStyle name="40% - Accent3 5 2 2 5 2 2" xfId="31354"/>
    <cellStyle name="40% - Accent3 5 2 2 5 3" xfId="31355"/>
    <cellStyle name="40% - Accent3 5 2 2 6" xfId="31356"/>
    <cellStyle name="40% - Accent3 5 2 2 6 2" xfId="31357"/>
    <cellStyle name="40% - Accent3 5 2 2 6 2 2" xfId="31358"/>
    <cellStyle name="40% - Accent3 5 2 2 6 3" xfId="31359"/>
    <cellStyle name="40% - Accent3 5 2 2 7" xfId="31360"/>
    <cellStyle name="40% - Accent3 5 2 2 7 2" xfId="31361"/>
    <cellStyle name="40% - Accent3 5 2 2 8" xfId="31362"/>
    <cellStyle name="40% - Accent3 5 2 3" xfId="31363"/>
    <cellStyle name="40% - Accent3 5 2 3 2" xfId="31364"/>
    <cellStyle name="40% - Accent3 5 2 3 2 2" xfId="31365"/>
    <cellStyle name="40% - Accent3 5 2 3 2 2 2" xfId="31366"/>
    <cellStyle name="40% - Accent3 5 2 3 2 2 2 2" xfId="31367"/>
    <cellStyle name="40% - Accent3 5 2 3 2 2 3" xfId="31368"/>
    <cellStyle name="40% - Accent3 5 2 3 2 3" xfId="31369"/>
    <cellStyle name="40% - Accent3 5 2 3 2 3 2" xfId="31370"/>
    <cellStyle name="40% - Accent3 5 2 3 2 3 2 2" xfId="31371"/>
    <cellStyle name="40% - Accent3 5 2 3 2 3 3" xfId="31372"/>
    <cellStyle name="40% - Accent3 5 2 3 2 4" xfId="31373"/>
    <cellStyle name="40% - Accent3 5 2 3 2 4 2" xfId="31374"/>
    <cellStyle name="40% - Accent3 5 2 3 2 5" xfId="31375"/>
    <cellStyle name="40% - Accent3 5 2 3 3" xfId="31376"/>
    <cellStyle name="40% - Accent3 5 2 3 3 2" xfId="31377"/>
    <cellStyle name="40% - Accent3 5 2 3 3 2 2" xfId="31378"/>
    <cellStyle name="40% - Accent3 5 2 3 3 3" xfId="31379"/>
    <cellStyle name="40% - Accent3 5 2 3 4" xfId="31380"/>
    <cellStyle name="40% - Accent3 5 2 3 4 2" xfId="31381"/>
    <cellStyle name="40% - Accent3 5 2 3 4 2 2" xfId="31382"/>
    <cellStyle name="40% - Accent3 5 2 3 4 3" xfId="31383"/>
    <cellStyle name="40% - Accent3 5 2 3 5" xfId="31384"/>
    <cellStyle name="40% - Accent3 5 2 3 5 2" xfId="31385"/>
    <cellStyle name="40% - Accent3 5 2 3 6" xfId="31386"/>
    <cellStyle name="40% - Accent3 5 2 4" xfId="31387"/>
    <cellStyle name="40% - Accent3 5 2 4 2" xfId="31388"/>
    <cellStyle name="40% - Accent3 5 2 4 2 2" xfId="31389"/>
    <cellStyle name="40% - Accent3 5 2 4 2 2 2" xfId="31390"/>
    <cellStyle name="40% - Accent3 5 2 4 2 3" xfId="31391"/>
    <cellStyle name="40% - Accent3 5 2 4 3" xfId="31392"/>
    <cellStyle name="40% - Accent3 5 2 4 3 2" xfId="31393"/>
    <cellStyle name="40% - Accent3 5 2 4 3 2 2" xfId="31394"/>
    <cellStyle name="40% - Accent3 5 2 4 3 3" xfId="31395"/>
    <cellStyle name="40% - Accent3 5 2 4 4" xfId="31396"/>
    <cellStyle name="40% - Accent3 5 2 4 4 2" xfId="31397"/>
    <cellStyle name="40% - Accent3 5 2 4 5" xfId="31398"/>
    <cellStyle name="40% - Accent3 5 2 5" xfId="31399"/>
    <cellStyle name="40% - Accent3 5 2 5 2" xfId="31400"/>
    <cellStyle name="40% - Accent3 5 2 5 2 2" xfId="31401"/>
    <cellStyle name="40% - Accent3 5 2 5 3" xfId="31402"/>
    <cellStyle name="40% - Accent3 5 2 6" xfId="31403"/>
    <cellStyle name="40% - Accent3 5 2 6 2" xfId="31404"/>
    <cellStyle name="40% - Accent3 5 2 6 2 2" xfId="31405"/>
    <cellStyle name="40% - Accent3 5 2 6 3" xfId="31406"/>
    <cellStyle name="40% - Accent3 5 2 7" xfId="31407"/>
    <cellStyle name="40% - Accent3 5 2 7 2" xfId="31408"/>
    <cellStyle name="40% - Accent3 5 2 7 2 2" xfId="31409"/>
    <cellStyle name="40% - Accent3 5 2 7 3" xfId="31410"/>
    <cellStyle name="40% - Accent3 5 2 8" xfId="31411"/>
    <cellStyle name="40% - Accent3 5 2 8 2" xfId="31412"/>
    <cellStyle name="40% - Accent3 5 2 9" xfId="31413"/>
    <cellStyle name="40% - Accent3 5 3" xfId="31414"/>
    <cellStyle name="40% - Accent3 5 3 2" xfId="31415"/>
    <cellStyle name="40% - Accent3 5 3 2 2" xfId="31416"/>
    <cellStyle name="40% - Accent3 5 3 2 2 2" xfId="31417"/>
    <cellStyle name="40% - Accent3 5 3 2 2 2 2" xfId="31418"/>
    <cellStyle name="40% - Accent3 5 3 2 2 2 2 2" xfId="31419"/>
    <cellStyle name="40% - Accent3 5 3 2 2 2 3" xfId="31420"/>
    <cellStyle name="40% - Accent3 5 3 2 2 3" xfId="31421"/>
    <cellStyle name="40% - Accent3 5 3 2 2 3 2" xfId="31422"/>
    <cellStyle name="40% - Accent3 5 3 2 2 3 2 2" xfId="31423"/>
    <cellStyle name="40% - Accent3 5 3 2 2 3 3" xfId="31424"/>
    <cellStyle name="40% - Accent3 5 3 2 2 4" xfId="31425"/>
    <cellStyle name="40% - Accent3 5 3 2 2 4 2" xfId="31426"/>
    <cellStyle name="40% - Accent3 5 3 2 2 5" xfId="31427"/>
    <cellStyle name="40% - Accent3 5 3 2 3" xfId="31428"/>
    <cellStyle name="40% - Accent3 5 3 2 3 2" xfId="31429"/>
    <cellStyle name="40% - Accent3 5 3 2 3 2 2" xfId="31430"/>
    <cellStyle name="40% - Accent3 5 3 2 3 3" xfId="31431"/>
    <cellStyle name="40% - Accent3 5 3 2 4" xfId="31432"/>
    <cellStyle name="40% - Accent3 5 3 2 4 2" xfId="31433"/>
    <cellStyle name="40% - Accent3 5 3 2 4 2 2" xfId="31434"/>
    <cellStyle name="40% - Accent3 5 3 2 4 3" xfId="31435"/>
    <cellStyle name="40% - Accent3 5 3 2 5" xfId="31436"/>
    <cellStyle name="40% - Accent3 5 3 2 5 2" xfId="31437"/>
    <cellStyle name="40% - Accent3 5 3 2 6" xfId="31438"/>
    <cellStyle name="40% - Accent3 5 3 3" xfId="31439"/>
    <cellStyle name="40% - Accent3 5 3 3 2" xfId="31440"/>
    <cellStyle name="40% - Accent3 5 3 3 2 2" xfId="31441"/>
    <cellStyle name="40% - Accent3 5 3 3 2 2 2" xfId="31442"/>
    <cellStyle name="40% - Accent3 5 3 3 2 3" xfId="31443"/>
    <cellStyle name="40% - Accent3 5 3 3 3" xfId="31444"/>
    <cellStyle name="40% - Accent3 5 3 3 3 2" xfId="31445"/>
    <cellStyle name="40% - Accent3 5 3 3 3 2 2" xfId="31446"/>
    <cellStyle name="40% - Accent3 5 3 3 3 3" xfId="31447"/>
    <cellStyle name="40% - Accent3 5 3 3 4" xfId="31448"/>
    <cellStyle name="40% - Accent3 5 3 3 4 2" xfId="31449"/>
    <cellStyle name="40% - Accent3 5 3 3 5" xfId="31450"/>
    <cellStyle name="40% - Accent3 5 3 4" xfId="31451"/>
    <cellStyle name="40% - Accent3 5 3 4 2" xfId="31452"/>
    <cellStyle name="40% - Accent3 5 3 4 2 2" xfId="31453"/>
    <cellStyle name="40% - Accent3 5 3 4 3" xfId="31454"/>
    <cellStyle name="40% - Accent3 5 3 5" xfId="31455"/>
    <cellStyle name="40% - Accent3 5 3 5 2" xfId="31456"/>
    <cellStyle name="40% - Accent3 5 3 5 2 2" xfId="31457"/>
    <cellStyle name="40% - Accent3 5 3 5 3" xfId="31458"/>
    <cellStyle name="40% - Accent3 5 3 6" xfId="31459"/>
    <cellStyle name="40% - Accent3 5 3 6 2" xfId="31460"/>
    <cellStyle name="40% - Accent3 5 3 6 2 2" xfId="31461"/>
    <cellStyle name="40% - Accent3 5 3 6 3" xfId="31462"/>
    <cellStyle name="40% - Accent3 5 3 7" xfId="31463"/>
    <cellStyle name="40% - Accent3 5 3 7 2" xfId="31464"/>
    <cellStyle name="40% - Accent3 5 3 8" xfId="31465"/>
    <cellStyle name="40% - Accent3 5 4" xfId="31466"/>
    <cellStyle name="40% - Accent3 5 4 2" xfId="31467"/>
    <cellStyle name="40% - Accent3 5 4 2 2" xfId="31468"/>
    <cellStyle name="40% - Accent3 5 4 2 2 2" xfId="31469"/>
    <cellStyle name="40% - Accent3 5 4 2 2 2 2" xfId="31470"/>
    <cellStyle name="40% - Accent3 5 4 2 2 3" xfId="31471"/>
    <cellStyle name="40% - Accent3 5 4 2 3" xfId="31472"/>
    <cellStyle name="40% - Accent3 5 4 2 3 2" xfId="31473"/>
    <cellStyle name="40% - Accent3 5 4 2 3 2 2" xfId="31474"/>
    <cellStyle name="40% - Accent3 5 4 2 3 3" xfId="31475"/>
    <cellStyle name="40% - Accent3 5 4 2 4" xfId="31476"/>
    <cellStyle name="40% - Accent3 5 4 2 4 2" xfId="31477"/>
    <cellStyle name="40% - Accent3 5 4 2 5" xfId="31478"/>
    <cellStyle name="40% - Accent3 5 4 3" xfId="31479"/>
    <cellStyle name="40% - Accent3 5 4 3 2" xfId="31480"/>
    <cellStyle name="40% - Accent3 5 4 3 2 2" xfId="31481"/>
    <cellStyle name="40% - Accent3 5 4 3 3" xfId="31482"/>
    <cellStyle name="40% - Accent3 5 4 4" xfId="31483"/>
    <cellStyle name="40% - Accent3 5 4 4 2" xfId="31484"/>
    <cellStyle name="40% - Accent3 5 4 4 2 2" xfId="31485"/>
    <cellStyle name="40% - Accent3 5 4 4 3" xfId="31486"/>
    <cellStyle name="40% - Accent3 5 4 5" xfId="31487"/>
    <cellStyle name="40% - Accent3 5 4 5 2" xfId="31488"/>
    <cellStyle name="40% - Accent3 5 4 6" xfId="31489"/>
    <cellStyle name="40% - Accent3 5 5" xfId="31490"/>
    <cellStyle name="40% - Accent3 5 5 2" xfId="31491"/>
    <cellStyle name="40% - Accent3 5 5 2 2" xfId="31492"/>
    <cellStyle name="40% - Accent3 5 5 2 2 2" xfId="31493"/>
    <cellStyle name="40% - Accent3 5 5 2 3" xfId="31494"/>
    <cellStyle name="40% - Accent3 5 5 3" xfId="31495"/>
    <cellStyle name="40% - Accent3 5 5 3 2" xfId="31496"/>
    <cellStyle name="40% - Accent3 5 5 3 2 2" xfId="31497"/>
    <cellStyle name="40% - Accent3 5 5 3 3" xfId="31498"/>
    <cellStyle name="40% - Accent3 5 5 4" xfId="31499"/>
    <cellStyle name="40% - Accent3 5 5 4 2" xfId="31500"/>
    <cellStyle name="40% - Accent3 5 5 5" xfId="31501"/>
    <cellStyle name="40% - Accent3 5 6" xfId="31502"/>
    <cellStyle name="40% - Accent3 5 6 2" xfId="31503"/>
    <cellStyle name="40% - Accent3 5 6 2 2" xfId="31504"/>
    <cellStyle name="40% - Accent3 5 6 3" xfId="31505"/>
    <cellStyle name="40% - Accent3 5 7" xfId="31506"/>
    <cellStyle name="40% - Accent3 5 7 2" xfId="31507"/>
    <cellStyle name="40% - Accent3 5 7 2 2" xfId="31508"/>
    <cellStyle name="40% - Accent3 5 7 3" xfId="31509"/>
    <cellStyle name="40% - Accent3 5 8" xfId="31510"/>
    <cellStyle name="40% - Accent3 5 8 2" xfId="31511"/>
    <cellStyle name="40% - Accent3 5 8 2 2" xfId="31512"/>
    <cellStyle name="40% - Accent3 5 8 3" xfId="31513"/>
    <cellStyle name="40% - Accent3 5 9" xfId="31514"/>
    <cellStyle name="40% - Accent3 5 9 2" xfId="31515"/>
    <cellStyle name="40% - Accent3 50" xfId="31516"/>
    <cellStyle name="40% - Accent3 50 2" xfId="31517"/>
    <cellStyle name="40% - Accent3 50 2 2" xfId="31518"/>
    <cellStyle name="40% - Accent3 50 3" xfId="31519"/>
    <cellStyle name="40% - Accent3 50 3 2" xfId="31520"/>
    <cellStyle name="40% - Accent3 50 4" xfId="31521"/>
    <cellStyle name="40% - Accent3 51" xfId="31522"/>
    <cellStyle name="40% - Accent3 51 2" xfId="31523"/>
    <cellStyle name="40% - Accent3 51 2 2" xfId="31524"/>
    <cellStyle name="40% - Accent3 51 3" xfId="31525"/>
    <cellStyle name="40% - Accent3 51 3 2" xfId="31526"/>
    <cellStyle name="40% - Accent3 51 4" xfId="31527"/>
    <cellStyle name="40% - Accent3 52" xfId="31528"/>
    <cellStyle name="40% - Accent3 52 2" xfId="31529"/>
    <cellStyle name="40% - Accent3 52 2 2" xfId="31530"/>
    <cellStyle name="40% - Accent3 52 3" xfId="31531"/>
    <cellStyle name="40% - Accent3 52 3 2" xfId="31532"/>
    <cellStyle name="40% - Accent3 52 4" xfId="31533"/>
    <cellStyle name="40% - Accent3 53" xfId="31534"/>
    <cellStyle name="40% - Accent3 53 2" xfId="31535"/>
    <cellStyle name="40% - Accent3 53 2 2" xfId="31536"/>
    <cellStyle name="40% - Accent3 53 3" xfId="31537"/>
    <cellStyle name="40% - Accent3 53 3 2" xfId="31538"/>
    <cellStyle name="40% - Accent3 53 4" xfId="31539"/>
    <cellStyle name="40% - Accent3 54" xfId="31540"/>
    <cellStyle name="40% - Accent3 54 2" xfId="31541"/>
    <cellStyle name="40% - Accent3 54 2 2" xfId="31542"/>
    <cellStyle name="40% - Accent3 54 3" xfId="31543"/>
    <cellStyle name="40% - Accent3 54 3 2" xfId="31544"/>
    <cellStyle name="40% - Accent3 54 4" xfId="31545"/>
    <cellStyle name="40% - Accent3 55" xfId="31546"/>
    <cellStyle name="40% - Accent3 55 2" xfId="31547"/>
    <cellStyle name="40% - Accent3 55 2 2" xfId="31548"/>
    <cellStyle name="40% - Accent3 55 3" xfId="31549"/>
    <cellStyle name="40% - Accent3 55 3 2" xfId="31550"/>
    <cellStyle name="40% - Accent3 55 4" xfId="31551"/>
    <cellStyle name="40% - Accent3 56" xfId="31552"/>
    <cellStyle name="40% - Accent3 56 2" xfId="31553"/>
    <cellStyle name="40% - Accent3 56 2 2" xfId="31554"/>
    <cellStyle name="40% - Accent3 56 3" xfId="31555"/>
    <cellStyle name="40% - Accent3 56 3 2" xfId="31556"/>
    <cellStyle name="40% - Accent3 56 4" xfId="31557"/>
    <cellStyle name="40% - Accent3 57" xfId="31558"/>
    <cellStyle name="40% - Accent3 57 2" xfId="31559"/>
    <cellStyle name="40% - Accent3 57 2 2" xfId="31560"/>
    <cellStyle name="40% - Accent3 57 3" xfId="31561"/>
    <cellStyle name="40% - Accent3 57 3 2" xfId="31562"/>
    <cellStyle name="40% - Accent3 57 4" xfId="31563"/>
    <cellStyle name="40% - Accent3 58" xfId="31564"/>
    <cellStyle name="40% - Accent3 58 2" xfId="31565"/>
    <cellStyle name="40% - Accent3 58 2 2" xfId="31566"/>
    <cellStyle name="40% - Accent3 58 3" xfId="31567"/>
    <cellStyle name="40% - Accent3 58 3 2" xfId="31568"/>
    <cellStyle name="40% - Accent3 58 4" xfId="31569"/>
    <cellStyle name="40% - Accent3 59" xfId="31570"/>
    <cellStyle name="40% - Accent3 59 2" xfId="31571"/>
    <cellStyle name="40% - Accent3 59 2 2" xfId="31572"/>
    <cellStyle name="40% - Accent3 59 3" xfId="31573"/>
    <cellStyle name="40% - Accent3 59 3 2" xfId="31574"/>
    <cellStyle name="40% - Accent3 59 4" xfId="31575"/>
    <cellStyle name="40% - Accent3 6" xfId="220"/>
    <cellStyle name="40% - Accent3 6 10" xfId="31577"/>
    <cellStyle name="40% - Accent3 6 10 2" xfId="31578"/>
    <cellStyle name="40% - Accent3 6 11" xfId="31579"/>
    <cellStyle name="40% - Accent3 6 12" xfId="31576"/>
    <cellStyle name="40% - Accent3 6 2" xfId="31580"/>
    <cellStyle name="40% - Accent3 6 2 2" xfId="31581"/>
    <cellStyle name="40% - Accent3 6 2 2 2" xfId="31582"/>
    <cellStyle name="40% - Accent3 6 2 2 2 2" xfId="31583"/>
    <cellStyle name="40% - Accent3 6 2 2 2 2 2" xfId="31584"/>
    <cellStyle name="40% - Accent3 6 2 2 2 2 2 2" xfId="31585"/>
    <cellStyle name="40% - Accent3 6 2 2 2 2 2 2 2" xfId="31586"/>
    <cellStyle name="40% - Accent3 6 2 2 2 2 2 3" xfId="31587"/>
    <cellStyle name="40% - Accent3 6 2 2 2 2 3" xfId="31588"/>
    <cellStyle name="40% - Accent3 6 2 2 2 2 3 2" xfId="31589"/>
    <cellStyle name="40% - Accent3 6 2 2 2 2 3 2 2" xfId="31590"/>
    <cellStyle name="40% - Accent3 6 2 2 2 2 3 3" xfId="31591"/>
    <cellStyle name="40% - Accent3 6 2 2 2 2 4" xfId="31592"/>
    <cellStyle name="40% - Accent3 6 2 2 2 2 4 2" xfId="31593"/>
    <cellStyle name="40% - Accent3 6 2 2 2 2 5" xfId="31594"/>
    <cellStyle name="40% - Accent3 6 2 2 2 3" xfId="31595"/>
    <cellStyle name="40% - Accent3 6 2 2 2 3 2" xfId="31596"/>
    <cellStyle name="40% - Accent3 6 2 2 2 3 2 2" xfId="31597"/>
    <cellStyle name="40% - Accent3 6 2 2 2 3 3" xfId="31598"/>
    <cellStyle name="40% - Accent3 6 2 2 2 4" xfId="31599"/>
    <cellStyle name="40% - Accent3 6 2 2 2 4 2" xfId="31600"/>
    <cellStyle name="40% - Accent3 6 2 2 2 4 2 2" xfId="31601"/>
    <cellStyle name="40% - Accent3 6 2 2 2 4 3" xfId="31602"/>
    <cellStyle name="40% - Accent3 6 2 2 2 5" xfId="31603"/>
    <cellStyle name="40% - Accent3 6 2 2 2 5 2" xfId="31604"/>
    <cellStyle name="40% - Accent3 6 2 2 2 6" xfId="31605"/>
    <cellStyle name="40% - Accent3 6 2 2 3" xfId="31606"/>
    <cellStyle name="40% - Accent3 6 2 2 3 2" xfId="31607"/>
    <cellStyle name="40% - Accent3 6 2 2 3 2 2" xfId="31608"/>
    <cellStyle name="40% - Accent3 6 2 2 3 2 2 2" xfId="31609"/>
    <cellStyle name="40% - Accent3 6 2 2 3 2 3" xfId="31610"/>
    <cellStyle name="40% - Accent3 6 2 2 3 3" xfId="31611"/>
    <cellStyle name="40% - Accent3 6 2 2 3 3 2" xfId="31612"/>
    <cellStyle name="40% - Accent3 6 2 2 3 3 2 2" xfId="31613"/>
    <cellStyle name="40% - Accent3 6 2 2 3 3 3" xfId="31614"/>
    <cellStyle name="40% - Accent3 6 2 2 3 4" xfId="31615"/>
    <cellStyle name="40% - Accent3 6 2 2 3 4 2" xfId="31616"/>
    <cellStyle name="40% - Accent3 6 2 2 3 5" xfId="31617"/>
    <cellStyle name="40% - Accent3 6 2 2 4" xfId="31618"/>
    <cellStyle name="40% - Accent3 6 2 2 4 2" xfId="31619"/>
    <cellStyle name="40% - Accent3 6 2 2 4 2 2" xfId="31620"/>
    <cellStyle name="40% - Accent3 6 2 2 4 3" xfId="31621"/>
    <cellStyle name="40% - Accent3 6 2 2 5" xfId="31622"/>
    <cellStyle name="40% - Accent3 6 2 2 5 2" xfId="31623"/>
    <cellStyle name="40% - Accent3 6 2 2 5 2 2" xfId="31624"/>
    <cellStyle name="40% - Accent3 6 2 2 5 3" xfId="31625"/>
    <cellStyle name="40% - Accent3 6 2 2 6" xfId="31626"/>
    <cellStyle name="40% - Accent3 6 2 2 6 2" xfId="31627"/>
    <cellStyle name="40% - Accent3 6 2 2 6 2 2" xfId="31628"/>
    <cellStyle name="40% - Accent3 6 2 2 6 3" xfId="31629"/>
    <cellStyle name="40% - Accent3 6 2 2 7" xfId="31630"/>
    <cellStyle name="40% - Accent3 6 2 2 7 2" xfId="31631"/>
    <cellStyle name="40% - Accent3 6 2 2 8" xfId="31632"/>
    <cellStyle name="40% - Accent3 6 2 3" xfId="31633"/>
    <cellStyle name="40% - Accent3 6 2 3 2" xfId="31634"/>
    <cellStyle name="40% - Accent3 6 2 3 2 2" xfId="31635"/>
    <cellStyle name="40% - Accent3 6 2 3 2 2 2" xfId="31636"/>
    <cellStyle name="40% - Accent3 6 2 3 2 2 2 2" xfId="31637"/>
    <cellStyle name="40% - Accent3 6 2 3 2 2 3" xfId="31638"/>
    <cellStyle name="40% - Accent3 6 2 3 2 3" xfId="31639"/>
    <cellStyle name="40% - Accent3 6 2 3 2 3 2" xfId="31640"/>
    <cellStyle name="40% - Accent3 6 2 3 2 3 2 2" xfId="31641"/>
    <cellStyle name="40% - Accent3 6 2 3 2 3 3" xfId="31642"/>
    <cellStyle name="40% - Accent3 6 2 3 2 4" xfId="31643"/>
    <cellStyle name="40% - Accent3 6 2 3 2 4 2" xfId="31644"/>
    <cellStyle name="40% - Accent3 6 2 3 2 5" xfId="31645"/>
    <cellStyle name="40% - Accent3 6 2 3 3" xfId="31646"/>
    <cellStyle name="40% - Accent3 6 2 3 3 2" xfId="31647"/>
    <cellStyle name="40% - Accent3 6 2 3 3 2 2" xfId="31648"/>
    <cellStyle name="40% - Accent3 6 2 3 3 3" xfId="31649"/>
    <cellStyle name="40% - Accent3 6 2 3 4" xfId="31650"/>
    <cellStyle name="40% - Accent3 6 2 3 4 2" xfId="31651"/>
    <cellStyle name="40% - Accent3 6 2 3 4 2 2" xfId="31652"/>
    <cellStyle name="40% - Accent3 6 2 3 4 3" xfId="31653"/>
    <cellStyle name="40% - Accent3 6 2 3 5" xfId="31654"/>
    <cellStyle name="40% - Accent3 6 2 3 5 2" xfId="31655"/>
    <cellStyle name="40% - Accent3 6 2 3 6" xfId="31656"/>
    <cellStyle name="40% - Accent3 6 2 4" xfId="31657"/>
    <cellStyle name="40% - Accent3 6 2 4 2" xfId="31658"/>
    <cellStyle name="40% - Accent3 6 2 4 2 2" xfId="31659"/>
    <cellStyle name="40% - Accent3 6 2 4 2 2 2" xfId="31660"/>
    <cellStyle name="40% - Accent3 6 2 4 2 3" xfId="31661"/>
    <cellStyle name="40% - Accent3 6 2 4 3" xfId="31662"/>
    <cellStyle name="40% - Accent3 6 2 4 3 2" xfId="31663"/>
    <cellStyle name="40% - Accent3 6 2 4 3 2 2" xfId="31664"/>
    <cellStyle name="40% - Accent3 6 2 4 3 3" xfId="31665"/>
    <cellStyle name="40% - Accent3 6 2 4 4" xfId="31666"/>
    <cellStyle name="40% - Accent3 6 2 4 4 2" xfId="31667"/>
    <cellStyle name="40% - Accent3 6 2 4 5" xfId="31668"/>
    <cellStyle name="40% - Accent3 6 2 5" xfId="31669"/>
    <cellStyle name="40% - Accent3 6 2 5 2" xfId="31670"/>
    <cellStyle name="40% - Accent3 6 2 5 2 2" xfId="31671"/>
    <cellStyle name="40% - Accent3 6 2 5 3" xfId="31672"/>
    <cellStyle name="40% - Accent3 6 2 6" xfId="31673"/>
    <cellStyle name="40% - Accent3 6 2 6 2" xfId="31674"/>
    <cellStyle name="40% - Accent3 6 2 6 2 2" xfId="31675"/>
    <cellStyle name="40% - Accent3 6 2 6 3" xfId="31676"/>
    <cellStyle name="40% - Accent3 6 2 7" xfId="31677"/>
    <cellStyle name="40% - Accent3 6 2 7 2" xfId="31678"/>
    <cellStyle name="40% - Accent3 6 2 7 2 2" xfId="31679"/>
    <cellStyle name="40% - Accent3 6 2 7 3" xfId="31680"/>
    <cellStyle name="40% - Accent3 6 2 8" xfId="31681"/>
    <cellStyle name="40% - Accent3 6 2 8 2" xfId="31682"/>
    <cellStyle name="40% - Accent3 6 2 9" xfId="31683"/>
    <cellStyle name="40% - Accent3 6 3" xfId="31684"/>
    <cellStyle name="40% - Accent3 6 3 2" xfId="31685"/>
    <cellStyle name="40% - Accent3 6 3 2 2" xfId="31686"/>
    <cellStyle name="40% - Accent3 6 3 2 2 2" xfId="31687"/>
    <cellStyle name="40% - Accent3 6 3 2 2 2 2" xfId="31688"/>
    <cellStyle name="40% - Accent3 6 3 2 2 2 2 2" xfId="31689"/>
    <cellStyle name="40% - Accent3 6 3 2 2 2 3" xfId="31690"/>
    <cellStyle name="40% - Accent3 6 3 2 2 3" xfId="31691"/>
    <cellStyle name="40% - Accent3 6 3 2 2 3 2" xfId="31692"/>
    <cellStyle name="40% - Accent3 6 3 2 2 3 2 2" xfId="31693"/>
    <cellStyle name="40% - Accent3 6 3 2 2 3 3" xfId="31694"/>
    <cellStyle name="40% - Accent3 6 3 2 2 4" xfId="31695"/>
    <cellStyle name="40% - Accent3 6 3 2 2 4 2" xfId="31696"/>
    <cellStyle name="40% - Accent3 6 3 2 2 5" xfId="31697"/>
    <cellStyle name="40% - Accent3 6 3 2 3" xfId="31698"/>
    <cellStyle name="40% - Accent3 6 3 2 3 2" xfId="31699"/>
    <cellStyle name="40% - Accent3 6 3 2 3 2 2" xfId="31700"/>
    <cellStyle name="40% - Accent3 6 3 2 3 3" xfId="31701"/>
    <cellStyle name="40% - Accent3 6 3 2 4" xfId="31702"/>
    <cellStyle name="40% - Accent3 6 3 2 4 2" xfId="31703"/>
    <cellStyle name="40% - Accent3 6 3 2 4 2 2" xfId="31704"/>
    <cellStyle name="40% - Accent3 6 3 2 4 3" xfId="31705"/>
    <cellStyle name="40% - Accent3 6 3 2 5" xfId="31706"/>
    <cellStyle name="40% - Accent3 6 3 2 5 2" xfId="31707"/>
    <cellStyle name="40% - Accent3 6 3 2 6" xfId="31708"/>
    <cellStyle name="40% - Accent3 6 3 3" xfId="31709"/>
    <cellStyle name="40% - Accent3 6 3 3 2" xfId="31710"/>
    <cellStyle name="40% - Accent3 6 3 3 2 2" xfId="31711"/>
    <cellStyle name="40% - Accent3 6 3 3 2 2 2" xfId="31712"/>
    <cellStyle name="40% - Accent3 6 3 3 2 3" xfId="31713"/>
    <cellStyle name="40% - Accent3 6 3 3 3" xfId="31714"/>
    <cellStyle name="40% - Accent3 6 3 3 3 2" xfId="31715"/>
    <cellStyle name="40% - Accent3 6 3 3 3 2 2" xfId="31716"/>
    <cellStyle name="40% - Accent3 6 3 3 3 3" xfId="31717"/>
    <cellStyle name="40% - Accent3 6 3 3 4" xfId="31718"/>
    <cellStyle name="40% - Accent3 6 3 3 4 2" xfId="31719"/>
    <cellStyle name="40% - Accent3 6 3 3 5" xfId="31720"/>
    <cellStyle name="40% - Accent3 6 3 4" xfId="31721"/>
    <cellStyle name="40% - Accent3 6 3 4 2" xfId="31722"/>
    <cellStyle name="40% - Accent3 6 3 4 2 2" xfId="31723"/>
    <cellStyle name="40% - Accent3 6 3 4 3" xfId="31724"/>
    <cellStyle name="40% - Accent3 6 3 5" xfId="31725"/>
    <cellStyle name="40% - Accent3 6 3 5 2" xfId="31726"/>
    <cellStyle name="40% - Accent3 6 3 5 2 2" xfId="31727"/>
    <cellStyle name="40% - Accent3 6 3 5 3" xfId="31728"/>
    <cellStyle name="40% - Accent3 6 3 6" xfId="31729"/>
    <cellStyle name="40% - Accent3 6 3 6 2" xfId="31730"/>
    <cellStyle name="40% - Accent3 6 3 6 2 2" xfId="31731"/>
    <cellStyle name="40% - Accent3 6 3 6 3" xfId="31732"/>
    <cellStyle name="40% - Accent3 6 3 7" xfId="31733"/>
    <cellStyle name="40% - Accent3 6 3 7 2" xfId="31734"/>
    <cellStyle name="40% - Accent3 6 3 8" xfId="31735"/>
    <cellStyle name="40% - Accent3 6 4" xfId="31736"/>
    <cellStyle name="40% - Accent3 6 4 2" xfId="31737"/>
    <cellStyle name="40% - Accent3 6 4 2 2" xfId="31738"/>
    <cellStyle name="40% - Accent3 6 4 2 2 2" xfId="31739"/>
    <cellStyle name="40% - Accent3 6 4 2 2 2 2" xfId="31740"/>
    <cellStyle name="40% - Accent3 6 4 2 2 3" xfId="31741"/>
    <cellStyle name="40% - Accent3 6 4 2 3" xfId="31742"/>
    <cellStyle name="40% - Accent3 6 4 2 3 2" xfId="31743"/>
    <cellStyle name="40% - Accent3 6 4 2 3 2 2" xfId="31744"/>
    <cellStyle name="40% - Accent3 6 4 2 3 3" xfId="31745"/>
    <cellStyle name="40% - Accent3 6 4 2 4" xfId="31746"/>
    <cellStyle name="40% - Accent3 6 4 2 4 2" xfId="31747"/>
    <cellStyle name="40% - Accent3 6 4 2 5" xfId="31748"/>
    <cellStyle name="40% - Accent3 6 4 3" xfId="31749"/>
    <cellStyle name="40% - Accent3 6 4 3 2" xfId="31750"/>
    <cellStyle name="40% - Accent3 6 4 3 2 2" xfId="31751"/>
    <cellStyle name="40% - Accent3 6 4 3 3" xfId="31752"/>
    <cellStyle name="40% - Accent3 6 4 4" xfId="31753"/>
    <cellStyle name="40% - Accent3 6 4 4 2" xfId="31754"/>
    <cellStyle name="40% - Accent3 6 4 4 2 2" xfId="31755"/>
    <cellStyle name="40% - Accent3 6 4 4 3" xfId="31756"/>
    <cellStyle name="40% - Accent3 6 4 5" xfId="31757"/>
    <cellStyle name="40% - Accent3 6 4 5 2" xfId="31758"/>
    <cellStyle name="40% - Accent3 6 4 6" xfId="31759"/>
    <cellStyle name="40% - Accent3 6 5" xfId="31760"/>
    <cellStyle name="40% - Accent3 6 5 2" xfId="31761"/>
    <cellStyle name="40% - Accent3 6 5 2 2" xfId="31762"/>
    <cellStyle name="40% - Accent3 6 5 2 2 2" xfId="31763"/>
    <cellStyle name="40% - Accent3 6 5 2 3" xfId="31764"/>
    <cellStyle name="40% - Accent3 6 5 3" xfId="31765"/>
    <cellStyle name="40% - Accent3 6 5 3 2" xfId="31766"/>
    <cellStyle name="40% - Accent3 6 5 3 2 2" xfId="31767"/>
    <cellStyle name="40% - Accent3 6 5 3 3" xfId="31768"/>
    <cellStyle name="40% - Accent3 6 5 4" xfId="31769"/>
    <cellStyle name="40% - Accent3 6 5 4 2" xfId="31770"/>
    <cellStyle name="40% - Accent3 6 5 5" xfId="31771"/>
    <cellStyle name="40% - Accent3 6 6" xfId="31772"/>
    <cellStyle name="40% - Accent3 6 6 2" xfId="31773"/>
    <cellStyle name="40% - Accent3 6 6 2 2" xfId="31774"/>
    <cellStyle name="40% - Accent3 6 6 3" xfId="31775"/>
    <cellStyle name="40% - Accent3 6 7" xfId="31776"/>
    <cellStyle name="40% - Accent3 6 7 2" xfId="31777"/>
    <cellStyle name="40% - Accent3 6 7 2 2" xfId="31778"/>
    <cellStyle name="40% - Accent3 6 7 3" xfId="31779"/>
    <cellStyle name="40% - Accent3 6 8" xfId="31780"/>
    <cellStyle name="40% - Accent3 6 8 2" xfId="31781"/>
    <cellStyle name="40% - Accent3 6 8 2 2" xfId="31782"/>
    <cellStyle name="40% - Accent3 6 8 3" xfId="31783"/>
    <cellStyle name="40% - Accent3 6 9" xfId="31784"/>
    <cellStyle name="40% - Accent3 6 9 2" xfId="31785"/>
    <cellStyle name="40% - Accent3 60" xfId="31786"/>
    <cellStyle name="40% - Accent3 60 2" xfId="31787"/>
    <cellStyle name="40% - Accent3 60 2 2" xfId="31788"/>
    <cellStyle name="40% - Accent3 60 3" xfId="31789"/>
    <cellStyle name="40% - Accent3 60 3 2" xfId="31790"/>
    <cellStyle name="40% - Accent3 60 4" xfId="31791"/>
    <cellStyle name="40% - Accent3 61" xfId="31792"/>
    <cellStyle name="40% - Accent3 61 2" xfId="31793"/>
    <cellStyle name="40% - Accent3 61 2 2" xfId="31794"/>
    <cellStyle name="40% - Accent3 61 3" xfId="31795"/>
    <cellStyle name="40% - Accent3 61 3 2" xfId="31796"/>
    <cellStyle name="40% - Accent3 61 4" xfId="31797"/>
    <cellStyle name="40% - Accent3 62" xfId="31798"/>
    <cellStyle name="40% - Accent3 62 2" xfId="31799"/>
    <cellStyle name="40% - Accent3 62 2 2" xfId="31800"/>
    <cellStyle name="40% - Accent3 62 3" xfId="31801"/>
    <cellStyle name="40% - Accent3 62 3 2" xfId="31802"/>
    <cellStyle name="40% - Accent3 62 4" xfId="31803"/>
    <cellStyle name="40% - Accent3 63" xfId="31804"/>
    <cellStyle name="40% - Accent3 63 2" xfId="31805"/>
    <cellStyle name="40% - Accent3 63 2 2" xfId="31806"/>
    <cellStyle name="40% - Accent3 63 3" xfId="31807"/>
    <cellStyle name="40% - Accent3 63 3 2" xfId="31808"/>
    <cellStyle name="40% - Accent3 63 4" xfId="31809"/>
    <cellStyle name="40% - Accent3 64" xfId="31810"/>
    <cellStyle name="40% - Accent3 64 2" xfId="31811"/>
    <cellStyle name="40% - Accent3 64 2 2" xfId="31812"/>
    <cellStyle name="40% - Accent3 64 3" xfId="31813"/>
    <cellStyle name="40% - Accent3 64 3 2" xfId="31814"/>
    <cellStyle name="40% - Accent3 64 4" xfId="31815"/>
    <cellStyle name="40% - Accent3 65" xfId="31816"/>
    <cellStyle name="40% - Accent3 65 2" xfId="31817"/>
    <cellStyle name="40% - Accent3 65 2 2" xfId="31818"/>
    <cellStyle name="40% - Accent3 65 3" xfId="31819"/>
    <cellStyle name="40% - Accent3 65 3 2" xfId="31820"/>
    <cellStyle name="40% - Accent3 65 4" xfId="31821"/>
    <cellStyle name="40% - Accent3 66" xfId="31822"/>
    <cellStyle name="40% - Accent3 66 2" xfId="31823"/>
    <cellStyle name="40% - Accent3 66 2 2" xfId="31824"/>
    <cellStyle name="40% - Accent3 66 3" xfId="31825"/>
    <cellStyle name="40% - Accent3 66 3 2" xfId="31826"/>
    <cellStyle name="40% - Accent3 66 4" xfId="31827"/>
    <cellStyle name="40% - Accent3 67" xfId="31828"/>
    <cellStyle name="40% - Accent3 67 2" xfId="31829"/>
    <cellStyle name="40% - Accent3 67 2 2" xfId="31830"/>
    <cellStyle name="40% - Accent3 67 3" xfId="31831"/>
    <cellStyle name="40% - Accent3 67 3 2" xfId="31832"/>
    <cellStyle name="40% - Accent3 67 4" xfId="31833"/>
    <cellStyle name="40% - Accent3 68" xfId="31834"/>
    <cellStyle name="40% - Accent3 68 2" xfId="31835"/>
    <cellStyle name="40% - Accent3 68 2 2" xfId="31836"/>
    <cellStyle name="40% - Accent3 68 3" xfId="31837"/>
    <cellStyle name="40% - Accent3 68 3 2" xfId="31838"/>
    <cellStyle name="40% - Accent3 68 4" xfId="31839"/>
    <cellStyle name="40% - Accent3 69" xfId="31840"/>
    <cellStyle name="40% - Accent3 69 2" xfId="31841"/>
    <cellStyle name="40% - Accent3 69 2 2" xfId="31842"/>
    <cellStyle name="40% - Accent3 69 3" xfId="31843"/>
    <cellStyle name="40% - Accent3 69 3 2" xfId="31844"/>
    <cellStyle name="40% - Accent3 69 4" xfId="31845"/>
    <cellStyle name="40% - Accent3 7" xfId="31846"/>
    <cellStyle name="40% - Accent3 7 10" xfId="31847"/>
    <cellStyle name="40% - Accent3 7 10 2" xfId="31848"/>
    <cellStyle name="40% - Accent3 7 11" xfId="31849"/>
    <cellStyle name="40% - Accent3 7 2" xfId="31850"/>
    <cellStyle name="40% - Accent3 7 2 2" xfId="31851"/>
    <cellStyle name="40% - Accent3 7 2 2 2" xfId="31852"/>
    <cellStyle name="40% - Accent3 7 2 2 2 2" xfId="31853"/>
    <cellStyle name="40% - Accent3 7 2 2 2 2 2" xfId="31854"/>
    <cellStyle name="40% - Accent3 7 2 2 2 2 2 2" xfId="31855"/>
    <cellStyle name="40% - Accent3 7 2 2 2 2 2 2 2" xfId="31856"/>
    <cellStyle name="40% - Accent3 7 2 2 2 2 2 3" xfId="31857"/>
    <cellStyle name="40% - Accent3 7 2 2 2 2 3" xfId="31858"/>
    <cellStyle name="40% - Accent3 7 2 2 2 2 3 2" xfId="31859"/>
    <cellStyle name="40% - Accent3 7 2 2 2 2 3 2 2" xfId="31860"/>
    <cellStyle name="40% - Accent3 7 2 2 2 2 3 3" xfId="31861"/>
    <cellStyle name="40% - Accent3 7 2 2 2 2 4" xfId="31862"/>
    <cellStyle name="40% - Accent3 7 2 2 2 2 4 2" xfId="31863"/>
    <cellStyle name="40% - Accent3 7 2 2 2 2 5" xfId="31864"/>
    <cellStyle name="40% - Accent3 7 2 2 2 3" xfId="31865"/>
    <cellStyle name="40% - Accent3 7 2 2 2 3 2" xfId="31866"/>
    <cellStyle name="40% - Accent3 7 2 2 2 3 2 2" xfId="31867"/>
    <cellStyle name="40% - Accent3 7 2 2 2 3 3" xfId="31868"/>
    <cellStyle name="40% - Accent3 7 2 2 2 4" xfId="31869"/>
    <cellStyle name="40% - Accent3 7 2 2 2 4 2" xfId="31870"/>
    <cellStyle name="40% - Accent3 7 2 2 2 4 2 2" xfId="31871"/>
    <cellStyle name="40% - Accent3 7 2 2 2 4 3" xfId="31872"/>
    <cellStyle name="40% - Accent3 7 2 2 2 5" xfId="31873"/>
    <cellStyle name="40% - Accent3 7 2 2 2 5 2" xfId="31874"/>
    <cellStyle name="40% - Accent3 7 2 2 2 6" xfId="31875"/>
    <cellStyle name="40% - Accent3 7 2 2 3" xfId="31876"/>
    <cellStyle name="40% - Accent3 7 2 2 3 2" xfId="31877"/>
    <cellStyle name="40% - Accent3 7 2 2 3 2 2" xfId="31878"/>
    <cellStyle name="40% - Accent3 7 2 2 3 2 2 2" xfId="31879"/>
    <cellStyle name="40% - Accent3 7 2 2 3 2 3" xfId="31880"/>
    <cellStyle name="40% - Accent3 7 2 2 3 3" xfId="31881"/>
    <cellStyle name="40% - Accent3 7 2 2 3 3 2" xfId="31882"/>
    <cellStyle name="40% - Accent3 7 2 2 3 3 2 2" xfId="31883"/>
    <cellStyle name="40% - Accent3 7 2 2 3 3 3" xfId="31884"/>
    <cellStyle name="40% - Accent3 7 2 2 3 4" xfId="31885"/>
    <cellStyle name="40% - Accent3 7 2 2 3 4 2" xfId="31886"/>
    <cellStyle name="40% - Accent3 7 2 2 3 5" xfId="31887"/>
    <cellStyle name="40% - Accent3 7 2 2 4" xfId="31888"/>
    <cellStyle name="40% - Accent3 7 2 2 4 2" xfId="31889"/>
    <cellStyle name="40% - Accent3 7 2 2 4 2 2" xfId="31890"/>
    <cellStyle name="40% - Accent3 7 2 2 4 3" xfId="31891"/>
    <cellStyle name="40% - Accent3 7 2 2 5" xfId="31892"/>
    <cellStyle name="40% - Accent3 7 2 2 5 2" xfId="31893"/>
    <cellStyle name="40% - Accent3 7 2 2 5 2 2" xfId="31894"/>
    <cellStyle name="40% - Accent3 7 2 2 5 3" xfId="31895"/>
    <cellStyle name="40% - Accent3 7 2 2 6" xfId="31896"/>
    <cellStyle name="40% - Accent3 7 2 2 6 2" xfId="31897"/>
    <cellStyle name="40% - Accent3 7 2 2 6 2 2" xfId="31898"/>
    <cellStyle name="40% - Accent3 7 2 2 6 3" xfId="31899"/>
    <cellStyle name="40% - Accent3 7 2 2 7" xfId="31900"/>
    <cellStyle name="40% - Accent3 7 2 2 7 2" xfId="31901"/>
    <cellStyle name="40% - Accent3 7 2 2 8" xfId="31902"/>
    <cellStyle name="40% - Accent3 7 2 3" xfId="31903"/>
    <cellStyle name="40% - Accent3 7 2 3 2" xfId="31904"/>
    <cellStyle name="40% - Accent3 7 2 3 2 2" xfId="31905"/>
    <cellStyle name="40% - Accent3 7 2 3 2 2 2" xfId="31906"/>
    <cellStyle name="40% - Accent3 7 2 3 2 2 2 2" xfId="31907"/>
    <cellStyle name="40% - Accent3 7 2 3 2 2 3" xfId="31908"/>
    <cellStyle name="40% - Accent3 7 2 3 2 3" xfId="31909"/>
    <cellStyle name="40% - Accent3 7 2 3 2 3 2" xfId="31910"/>
    <cellStyle name="40% - Accent3 7 2 3 2 3 2 2" xfId="31911"/>
    <cellStyle name="40% - Accent3 7 2 3 2 3 3" xfId="31912"/>
    <cellStyle name="40% - Accent3 7 2 3 2 4" xfId="31913"/>
    <cellStyle name="40% - Accent3 7 2 3 2 4 2" xfId="31914"/>
    <cellStyle name="40% - Accent3 7 2 3 2 5" xfId="31915"/>
    <cellStyle name="40% - Accent3 7 2 3 3" xfId="31916"/>
    <cellStyle name="40% - Accent3 7 2 3 3 2" xfId="31917"/>
    <cellStyle name="40% - Accent3 7 2 3 3 2 2" xfId="31918"/>
    <cellStyle name="40% - Accent3 7 2 3 3 3" xfId="31919"/>
    <cellStyle name="40% - Accent3 7 2 3 4" xfId="31920"/>
    <cellStyle name="40% - Accent3 7 2 3 4 2" xfId="31921"/>
    <cellStyle name="40% - Accent3 7 2 3 4 2 2" xfId="31922"/>
    <cellStyle name="40% - Accent3 7 2 3 4 3" xfId="31923"/>
    <cellStyle name="40% - Accent3 7 2 3 5" xfId="31924"/>
    <cellStyle name="40% - Accent3 7 2 3 5 2" xfId="31925"/>
    <cellStyle name="40% - Accent3 7 2 3 6" xfId="31926"/>
    <cellStyle name="40% - Accent3 7 2 4" xfId="31927"/>
    <cellStyle name="40% - Accent3 7 2 4 2" xfId="31928"/>
    <cellStyle name="40% - Accent3 7 2 4 2 2" xfId="31929"/>
    <cellStyle name="40% - Accent3 7 2 4 2 2 2" xfId="31930"/>
    <cellStyle name="40% - Accent3 7 2 4 2 3" xfId="31931"/>
    <cellStyle name="40% - Accent3 7 2 4 3" xfId="31932"/>
    <cellStyle name="40% - Accent3 7 2 4 3 2" xfId="31933"/>
    <cellStyle name="40% - Accent3 7 2 4 3 2 2" xfId="31934"/>
    <cellStyle name="40% - Accent3 7 2 4 3 3" xfId="31935"/>
    <cellStyle name="40% - Accent3 7 2 4 4" xfId="31936"/>
    <cellStyle name="40% - Accent3 7 2 4 4 2" xfId="31937"/>
    <cellStyle name="40% - Accent3 7 2 4 5" xfId="31938"/>
    <cellStyle name="40% - Accent3 7 2 5" xfId="31939"/>
    <cellStyle name="40% - Accent3 7 2 5 2" xfId="31940"/>
    <cellStyle name="40% - Accent3 7 2 5 2 2" xfId="31941"/>
    <cellStyle name="40% - Accent3 7 2 5 3" xfId="31942"/>
    <cellStyle name="40% - Accent3 7 2 6" xfId="31943"/>
    <cellStyle name="40% - Accent3 7 2 6 2" xfId="31944"/>
    <cellStyle name="40% - Accent3 7 2 6 2 2" xfId="31945"/>
    <cellStyle name="40% - Accent3 7 2 6 3" xfId="31946"/>
    <cellStyle name="40% - Accent3 7 2 7" xfId="31947"/>
    <cellStyle name="40% - Accent3 7 2 7 2" xfId="31948"/>
    <cellStyle name="40% - Accent3 7 2 7 2 2" xfId="31949"/>
    <cellStyle name="40% - Accent3 7 2 7 3" xfId="31950"/>
    <cellStyle name="40% - Accent3 7 2 8" xfId="31951"/>
    <cellStyle name="40% - Accent3 7 2 8 2" xfId="31952"/>
    <cellStyle name="40% - Accent3 7 2 9" xfId="31953"/>
    <cellStyle name="40% - Accent3 7 3" xfId="31954"/>
    <cellStyle name="40% - Accent3 7 3 2" xfId="31955"/>
    <cellStyle name="40% - Accent3 7 3 2 2" xfId="31956"/>
    <cellStyle name="40% - Accent3 7 3 2 2 2" xfId="31957"/>
    <cellStyle name="40% - Accent3 7 3 2 2 2 2" xfId="31958"/>
    <cellStyle name="40% - Accent3 7 3 2 2 2 2 2" xfId="31959"/>
    <cellStyle name="40% - Accent3 7 3 2 2 2 3" xfId="31960"/>
    <cellStyle name="40% - Accent3 7 3 2 2 3" xfId="31961"/>
    <cellStyle name="40% - Accent3 7 3 2 2 3 2" xfId="31962"/>
    <cellStyle name="40% - Accent3 7 3 2 2 3 2 2" xfId="31963"/>
    <cellStyle name="40% - Accent3 7 3 2 2 3 3" xfId="31964"/>
    <cellStyle name="40% - Accent3 7 3 2 2 4" xfId="31965"/>
    <cellStyle name="40% - Accent3 7 3 2 2 4 2" xfId="31966"/>
    <cellStyle name="40% - Accent3 7 3 2 2 5" xfId="31967"/>
    <cellStyle name="40% - Accent3 7 3 2 3" xfId="31968"/>
    <cellStyle name="40% - Accent3 7 3 2 3 2" xfId="31969"/>
    <cellStyle name="40% - Accent3 7 3 2 3 2 2" xfId="31970"/>
    <cellStyle name="40% - Accent3 7 3 2 3 3" xfId="31971"/>
    <cellStyle name="40% - Accent3 7 3 2 4" xfId="31972"/>
    <cellStyle name="40% - Accent3 7 3 2 4 2" xfId="31973"/>
    <cellStyle name="40% - Accent3 7 3 2 4 2 2" xfId="31974"/>
    <cellStyle name="40% - Accent3 7 3 2 4 3" xfId="31975"/>
    <cellStyle name="40% - Accent3 7 3 2 5" xfId="31976"/>
    <cellStyle name="40% - Accent3 7 3 2 5 2" xfId="31977"/>
    <cellStyle name="40% - Accent3 7 3 2 6" xfId="31978"/>
    <cellStyle name="40% - Accent3 7 3 3" xfId="31979"/>
    <cellStyle name="40% - Accent3 7 3 3 2" xfId="31980"/>
    <cellStyle name="40% - Accent3 7 3 3 2 2" xfId="31981"/>
    <cellStyle name="40% - Accent3 7 3 3 2 2 2" xfId="31982"/>
    <cellStyle name="40% - Accent3 7 3 3 2 3" xfId="31983"/>
    <cellStyle name="40% - Accent3 7 3 3 3" xfId="31984"/>
    <cellStyle name="40% - Accent3 7 3 3 3 2" xfId="31985"/>
    <cellStyle name="40% - Accent3 7 3 3 3 2 2" xfId="31986"/>
    <cellStyle name="40% - Accent3 7 3 3 3 3" xfId="31987"/>
    <cellStyle name="40% - Accent3 7 3 3 4" xfId="31988"/>
    <cellStyle name="40% - Accent3 7 3 3 4 2" xfId="31989"/>
    <cellStyle name="40% - Accent3 7 3 3 5" xfId="31990"/>
    <cellStyle name="40% - Accent3 7 3 4" xfId="31991"/>
    <cellStyle name="40% - Accent3 7 3 4 2" xfId="31992"/>
    <cellStyle name="40% - Accent3 7 3 4 2 2" xfId="31993"/>
    <cellStyle name="40% - Accent3 7 3 4 3" xfId="31994"/>
    <cellStyle name="40% - Accent3 7 3 5" xfId="31995"/>
    <cellStyle name="40% - Accent3 7 3 5 2" xfId="31996"/>
    <cellStyle name="40% - Accent3 7 3 5 2 2" xfId="31997"/>
    <cellStyle name="40% - Accent3 7 3 5 3" xfId="31998"/>
    <cellStyle name="40% - Accent3 7 3 6" xfId="31999"/>
    <cellStyle name="40% - Accent3 7 3 6 2" xfId="32000"/>
    <cellStyle name="40% - Accent3 7 3 6 2 2" xfId="32001"/>
    <cellStyle name="40% - Accent3 7 3 6 3" xfId="32002"/>
    <cellStyle name="40% - Accent3 7 3 7" xfId="32003"/>
    <cellStyle name="40% - Accent3 7 3 7 2" xfId="32004"/>
    <cellStyle name="40% - Accent3 7 3 8" xfId="32005"/>
    <cellStyle name="40% - Accent3 7 4" xfId="32006"/>
    <cellStyle name="40% - Accent3 7 4 2" xfId="32007"/>
    <cellStyle name="40% - Accent3 7 4 2 2" xfId="32008"/>
    <cellStyle name="40% - Accent3 7 4 2 2 2" xfId="32009"/>
    <cellStyle name="40% - Accent3 7 4 2 2 2 2" xfId="32010"/>
    <cellStyle name="40% - Accent3 7 4 2 2 3" xfId="32011"/>
    <cellStyle name="40% - Accent3 7 4 2 3" xfId="32012"/>
    <cellStyle name="40% - Accent3 7 4 2 3 2" xfId="32013"/>
    <cellStyle name="40% - Accent3 7 4 2 3 2 2" xfId="32014"/>
    <cellStyle name="40% - Accent3 7 4 2 3 3" xfId="32015"/>
    <cellStyle name="40% - Accent3 7 4 2 4" xfId="32016"/>
    <cellStyle name="40% - Accent3 7 4 2 4 2" xfId="32017"/>
    <cellStyle name="40% - Accent3 7 4 2 5" xfId="32018"/>
    <cellStyle name="40% - Accent3 7 4 3" xfId="32019"/>
    <cellStyle name="40% - Accent3 7 4 3 2" xfId="32020"/>
    <cellStyle name="40% - Accent3 7 4 3 2 2" xfId="32021"/>
    <cellStyle name="40% - Accent3 7 4 3 3" xfId="32022"/>
    <cellStyle name="40% - Accent3 7 4 4" xfId="32023"/>
    <cellStyle name="40% - Accent3 7 4 4 2" xfId="32024"/>
    <cellStyle name="40% - Accent3 7 4 4 2 2" xfId="32025"/>
    <cellStyle name="40% - Accent3 7 4 4 3" xfId="32026"/>
    <cellStyle name="40% - Accent3 7 4 5" xfId="32027"/>
    <cellStyle name="40% - Accent3 7 4 5 2" xfId="32028"/>
    <cellStyle name="40% - Accent3 7 4 6" xfId="32029"/>
    <cellStyle name="40% - Accent3 7 5" xfId="32030"/>
    <cellStyle name="40% - Accent3 7 5 2" xfId="32031"/>
    <cellStyle name="40% - Accent3 7 5 2 2" xfId="32032"/>
    <cellStyle name="40% - Accent3 7 5 2 2 2" xfId="32033"/>
    <cellStyle name="40% - Accent3 7 5 2 3" xfId="32034"/>
    <cellStyle name="40% - Accent3 7 5 3" xfId="32035"/>
    <cellStyle name="40% - Accent3 7 5 3 2" xfId="32036"/>
    <cellStyle name="40% - Accent3 7 5 3 2 2" xfId="32037"/>
    <cellStyle name="40% - Accent3 7 5 3 3" xfId="32038"/>
    <cellStyle name="40% - Accent3 7 5 4" xfId="32039"/>
    <cellStyle name="40% - Accent3 7 5 4 2" xfId="32040"/>
    <cellStyle name="40% - Accent3 7 5 5" xfId="32041"/>
    <cellStyle name="40% - Accent3 7 6" xfId="32042"/>
    <cellStyle name="40% - Accent3 7 6 2" xfId="32043"/>
    <cellStyle name="40% - Accent3 7 6 2 2" xfId="32044"/>
    <cellStyle name="40% - Accent3 7 6 3" xfId="32045"/>
    <cellStyle name="40% - Accent3 7 7" xfId="32046"/>
    <cellStyle name="40% - Accent3 7 7 2" xfId="32047"/>
    <cellStyle name="40% - Accent3 7 7 2 2" xfId="32048"/>
    <cellStyle name="40% - Accent3 7 7 3" xfId="32049"/>
    <cellStyle name="40% - Accent3 7 8" xfId="32050"/>
    <cellStyle name="40% - Accent3 7 8 2" xfId="32051"/>
    <cellStyle name="40% - Accent3 7 8 2 2" xfId="32052"/>
    <cellStyle name="40% - Accent3 7 8 3" xfId="32053"/>
    <cellStyle name="40% - Accent3 7 9" xfId="32054"/>
    <cellStyle name="40% - Accent3 7 9 2" xfId="32055"/>
    <cellStyle name="40% - Accent3 70" xfId="32056"/>
    <cellStyle name="40% - Accent3 70 2" xfId="32057"/>
    <cellStyle name="40% - Accent3 70 2 2" xfId="32058"/>
    <cellStyle name="40% - Accent3 70 3" xfId="32059"/>
    <cellStyle name="40% - Accent3 70 3 2" xfId="32060"/>
    <cellStyle name="40% - Accent3 70 4" xfId="32061"/>
    <cellStyle name="40% - Accent3 71" xfId="32062"/>
    <cellStyle name="40% - Accent3 71 2" xfId="32063"/>
    <cellStyle name="40% - Accent3 71 2 2" xfId="32064"/>
    <cellStyle name="40% - Accent3 71 3" xfId="32065"/>
    <cellStyle name="40% - Accent3 71 3 2" xfId="32066"/>
    <cellStyle name="40% - Accent3 71 4" xfId="32067"/>
    <cellStyle name="40% - Accent3 72" xfId="32068"/>
    <cellStyle name="40% - Accent3 72 2" xfId="32069"/>
    <cellStyle name="40% - Accent3 72 2 2" xfId="32070"/>
    <cellStyle name="40% - Accent3 72 3" xfId="32071"/>
    <cellStyle name="40% - Accent3 72 3 2" xfId="32072"/>
    <cellStyle name="40% - Accent3 72 4" xfId="32073"/>
    <cellStyle name="40% - Accent3 73" xfId="32074"/>
    <cellStyle name="40% - Accent3 73 2" xfId="32075"/>
    <cellStyle name="40% - Accent3 73 2 2" xfId="32076"/>
    <cellStyle name="40% - Accent3 73 3" xfId="32077"/>
    <cellStyle name="40% - Accent3 73 3 2" xfId="32078"/>
    <cellStyle name="40% - Accent3 73 4" xfId="32079"/>
    <cellStyle name="40% - Accent3 74" xfId="32080"/>
    <cellStyle name="40% - Accent3 74 2" xfId="32081"/>
    <cellStyle name="40% - Accent3 74 2 2" xfId="32082"/>
    <cellStyle name="40% - Accent3 74 3" xfId="32083"/>
    <cellStyle name="40% - Accent3 74 3 2" xfId="32084"/>
    <cellStyle name="40% - Accent3 74 4" xfId="32085"/>
    <cellStyle name="40% - Accent3 75" xfId="32086"/>
    <cellStyle name="40% - Accent3 75 2" xfId="32087"/>
    <cellStyle name="40% - Accent3 75 2 2" xfId="32088"/>
    <cellStyle name="40% - Accent3 75 3" xfId="32089"/>
    <cellStyle name="40% - Accent3 75 3 2" xfId="32090"/>
    <cellStyle name="40% - Accent3 75 4" xfId="32091"/>
    <cellStyle name="40% - Accent3 76" xfId="32092"/>
    <cellStyle name="40% - Accent3 76 2" xfId="32093"/>
    <cellStyle name="40% - Accent3 76 2 2" xfId="32094"/>
    <cellStyle name="40% - Accent3 76 3" xfId="32095"/>
    <cellStyle name="40% - Accent3 76 3 2" xfId="32096"/>
    <cellStyle name="40% - Accent3 76 4" xfId="32097"/>
    <cellStyle name="40% - Accent3 77" xfId="32098"/>
    <cellStyle name="40% - Accent3 77 2" xfId="32099"/>
    <cellStyle name="40% - Accent3 77 2 2" xfId="32100"/>
    <cellStyle name="40% - Accent3 77 3" xfId="32101"/>
    <cellStyle name="40% - Accent3 77 3 2" xfId="32102"/>
    <cellStyle name="40% - Accent3 77 4" xfId="32103"/>
    <cellStyle name="40% - Accent3 78" xfId="32104"/>
    <cellStyle name="40% - Accent3 78 2" xfId="32105"/>
    <cellStyle name="40% - Accent3 78 2 2" xfId="32106"/>
    <cellStyle name="40% - Accent3 78 3" xfId="32107"/>
    <cellStyle name="40% - Accent3 78 3 2" xfId="32108"/>
    <cellStyle name="40% - Accent3 78 4" xfId="32109"/>
    <cellStyle name="40% - Accent3 79" xfId="32110"/>
    <cellStyle name="40% - Accent3 79 2" xfId="32111"/>
    <cellStyle name="40% - Accent3 79 2 2" xfId="32112"/>
    <cellStyle name="40% - Accent3 79 3" xfId="32113"/>
    <cellStyle name="40% - Accent3 79 3 2" xfId="32114"/>
    <cellStyle name="40% - Accent3 79 4" xfId="32115"/>
    <cellStyle name="40% - Accent3 8" xfId="32116"/>
    <cellStyle name="40% - Accent3 8 10" xfId="32117"/>
    <cellStyle name="40% - Accent3 8 10 2" xfId="32118"/>
    <cellStyle name="40% - Accent3 8 11" xfId="32119"/>
    <cellStyle name="40% - Accent3 8 2" xfId="32120"/>
    <cellStyle name="40% - Accent3 8 2 2" xfId="32121"/>
    <cellStyle name="40% - Accent3 8 2 2 2" xfId="32122"/>
    <cellStyle name="40% - Accent3 8 2 2 2 2" xfId="32123"/>
    <cellStyle name="40% - Accent3 8 2 2 2 2 2" xfId="32124"/>
    <cellStyle name="40% - Accent3 8 2 2 2 2 2 2" xfId="32125"/>
    <cellStyle name="40% - Accent3 8 2 2 2 2 2 2 2" xfId="32126"/>
    <cellStyle name="40% - Accent3 8 2 2 2 2 2 3" xfId="32127"/>
    <cellStyle name="40% - Accent3 8 2 2 2 2 3" xfId="32128"/>
    <cellStyle name="40% - Accent3 8 2 2 2 2 3 2" xfId="32129"/>
    <cellStyle name="40% - Accent3 8 2 2 2 2 3 2 2" xfId="32130"/>
    <cellStyle name="40% - Accent3 8 2 2 2 2 3 3" xfId="32131"/>
    <cellStyle name="40% - Accent3 8 2 2 2 2 4" xfId="32132"/>
    <cellStyle name="40% - Accent3 8 2 2 2 2 4 2" xfId="32133"/>
    <cellStyle name="40% - Accent3 8 2 2 2 2 5" xfId="32134"/>
    <cellStyle name="40% - Accent3 8 2 2 2 3" xfId="32135"/>
    <cellStyle name="40% - Accent3 8 2 2 2 3 2" xfId="32136"/>
    <cellStyle name="40% - Accent3 8 2 2 2 3 2 2" xfId="32137"/>
    <cellStyle name="40% - Accent3 8 2 2 2 3 3" xfId="32138"/>
    <cellStyle name="40% - Accent3 8 2 2 2 4" xfId="32139"/>
    <cellStyle name="40% - Accent3 8 2 2 2 4 2" xfId="32140"/>
    <cellStyle name="40% - Accent3 8 2 2 2 4 2 2" xfId="32141"/>
    <cellStyle name="40% - Accent3 8 2 2 2 4 3" xfId="32142"/>
    <cellStyle name="40% - Accent3 8 2 2 2 5" xfId="32143"/>
    <cellStyle name="40% - Accent3 8 2 2 2 5 2" xfId="32144"/>
    <cellStyle name="40% - Accent3 8 2 2 2 6" xfId="32145"/>
    <cellStyle name="40% - Accent3 8 2 2 3" xfId="32146"/>
    <cellStyle name="40% - Accent3 8 2 2 3 2" xfId="32147"/>
    <cellStyle name="40% - Accent3 8 2 2 3 2 2" xfId="32148"/>
    <cellStyle name="40% - Accent3 8 2 2 3 2 2 2" xfId="32149"/>
    <cellStyle name="40% - Accent3 8 2 2 3 2 3" xfId="32150"/>
    <cellStyle name="40% - Accent3 8 2 2 3 3" xfId="32151"/>
    <cellStyle name="40% - Accent3 8 2 2 3 3 2" xfId="32152"/>
    <cellStyle name="40% - Accent3 8 2 2 3 3 2 2" xfId="32153"/>
    <cellStyle name="40% - Accent3 8 2 2 3 3 3" xfId="32154"/>
    <cellStyle name="40% - Accent3 8 2 2 3 4" xfId="32155"/>
    <cellStyle name="40% - Accent3 8 2 2 3 4 2" xfId="32156"/>
    <cellStyle name="40% - Accent3 8 2 2 3 5" xfId="32157"/>
    <cellStyle name="40% - Accent3 8 2 2 4" xfId="32158"/>
    <cellStyle name="40% - Accent3 8 2 2 4 2" xfId="32159"/>
    <cellStyle name="40% - Accent3 8 2 2 4 2 2" xfId="32160"/>
    <cellStyle name="40% - Accent3 8 2 2 4 3" xfId="32161"/>
    <cellStyle name="40% - Accent3 8 2 2 5" xfId="32162"/>
    <cellStyle name="40% - Accent3 8 2 2 5 2" xfId="32163"/>
    <cellStyle name="40% - Accent3 8 2 2 5 2 2" xfId="32164"/>
    <cellStyle name="40% - Accent3 8 2 2 5 3" xfId="32165"/>
    <cellStyle name="40% - Accent3 8 2 2 6" xfId="32166"/>
    <cellStyle name="40% - Accent3 8 2 2 6 2" xfId="32167"/>
    <cellStyle name="40% - Accent3 8 2 2 6 2 2" xfId="32168"/>
    <cellStyle name="40% - Accent3 8 2 2 6 3" xfId="32169"/>
    <cellStyle name="40% - Accent3 8 2 2 7" xfId="32170"/>
    <cellStyle name="40% - Accent3 8 2 2 7 2" xfId="32171"/>
    <cellStyle name="40% - Accent3 8 2 2 8" xfId="32172"/>
    <cellStyle name="40% - Accent3 8 2 3" xfId="32173"/>
    <cellStyle name="40% - Accent3 8 2 3 2" xfId="32174"/>
    <cellStyle name="40% - Accent3 8 2 3 2 2" xfId="32175"/>
    <cellStyle name="40% - Accent3 8 2 3 2 2 2" xfId="32176"/>
    <cellStyle name="40% - Accent3 8 2 3 2 2 2 2" xfId="32177"/>
    <cellStyle name="40% - Accent3 8 2 3 2 2 3" xfId="32178"/>
    <cellStyle name="40% - Accent3 8 2 3 2 3" xfId="32179"/>
    <cellStyle name="40% - Accent3 8 2 3 2 3 2" xfId="32180"/>
    <cellStyle name="40% - Accent3 8 2 3 2 3 2 2" xfId="32181"/>
    <cellStyle name="40% - Accent3 8 2 3 2 3 3" xfId="32182"/>
    <cellStyle name="40% - Accent3 8 2 3 2 4" xfId="32183"/>
    <cellStyle name="40% - Accent3 8 2 3 2 4 2" xfId="32184"/>
    <cellStyle name="40% - Accent3 8 2 3 2 5" xfId="32185"/>
    <cellStyle name="40% - Accent3 8 2 3 3" xfId="32186"/>
    <cellStyle name="40% - Accent3 8 2 3 3 2" xfId="32187"/>
    <cellStyle name="40% - Accent3 8 2 3 3 2 2" xfId="32188"/>
    <cellStyle name="40% - Accent3 8 2 3 3 3" xfId="32189"/>
    <cellStyle name="40% - Accent3 8 2 3 4" xfId="32190"/>
    <cellStyle name="40% - Accent3 8 2 3 4 2" xfId="32191"/>
    <cellStyle name="40% - Accent3 8 2 3 4 2 2" xfId="32192"/>
    <cellStyle name="40% - Accent3 8 2 3 4 3" xfId="32193"/>
    <cellStyle name="40% - Accent3 8 2 3 5" xfId="32194"/>
    <cellStyle name="40% - Accent3 8 2 3 5 2" xfId="32195"/>
    <cellStyle name="40% - Accent3 8 2 3 6" xfId="32196"/>
    <cellStyle name="40% - Accent3 8 2 4" xfId="32197"/>
    <cellStyle name="40% - Accent3 8 2 4 2" xfId="32198"/>
    <cellStyle name="40% - Accent3 8 2 4 2 2" xfId="32199"/>
    <cellStyle name="40% - Accent3 8 2 4 2 2 2" xfId="32200"/>
    <cellStyle name="40% - Accent3 8 2 4 2 3" xfId="32201"/>
    <cellStyle name="40% - Accent3 8 2 4 3" xfId="32202"/>
    <cellStyle name="40% - Accent3 8 2 4 3 2" xfId="32203"/>
    <cellStyle name="40% - Accent3 8 2 4 3 2 2" xfId="32204"/>
    <cellStyle name="40% - Accent3 8 2 4 3 3" xfId="32205"/>
    <cellStyle name="40% - Accent3 8 2 4 4" xfId="32206"/>
    <cellStyle name="40% - Accent3 8 2 4 4 2" xfId="32207"/>
    <cellStyle name="40% - Accent3 8 2 4 5" xfId="32208"/>
    <cellStyle name="40% - Accent3 8 2 5" xfId="32209"/>
    <cellStyle name="40% - Accent3 8 2 5 2" xfId="32210"/>
    <cellStyle name="40% - Accent3 8 2 5 2 2" xfId="32211"/>
    <cellStyle name="40% - Accent3 8 2 5 3" xfId="32212"/>
    <cellStyle name="40% - Accent3 8 2 6" xfId="32213"/>
    <cellStyle name="40% - Accent3 8 2 6 2" xfId="32214"/>
    <cellStyle name="40% - Accent3 8 2 6 2 2" xfId="32215"/>
    <cellStyle name="40% - Accent3 8 2 6 3" xfId="32216"/>
    <cellStyle name="40% - Accent3 8 2 7" xfId="32217"/>
    <cellStyle name="40% - Accent3 8 2 7 2" xfId="32218"/>
    <cellStyle name="40% - Accent3 8 2 7 2 2" xfId="32219"/>
    <cellStyle name="40% - Accent3 8 2 7 3" xfId="32220"/>
    <cellStyle name="40% - Accent3 8 2 8" xfId="32221"/>
    <cellStyle name="40% - Accent3 8 2 8 2" xfId="32222"/>
    <cellStyle name="40% - Accent3 8 2 9" xfId="32223"/>
    <cellStyle name="40% - Accent3 8 3" xfId="32224"/>
    <cellStyle name="40% - Accent3 8 3 2" xfId="32225"/>
    <cellStyle name="40% - Accent3 8 3 2 2" xfId="32226"/>
    <cellStyle name="40% - Accent3 8 3 2 2 2" xfId="32227"/>
    <cellStyle name="40% - Accent3 8 3 2 2 2 2" xfId="32228"/>
    <cellStyle name="40% - Accent3 8 3 2 2 2 2 2" xfId="32229"/>
    <cellStyle name="40% - Accent3 8 3 2 2 2 3" xfId="32230"/>
    <cellStyle name="40% - Accent3 8 3 2 2 3" xfId="32231"/>
    <cellStyle name="40% - Accent3 8 3 2 2 3 2" xfId="32232"/>
    <cellStyle name="40% - Accent3 8 3 2 2 3 2 2" xfId="32233"/>
    <cellStyle name="40% - Accent3 8 3 2 2 3 3" xfId="32234"/>
    <cellStyle name="40% - Accent3 8 3 2 2 4" xfId="32235"/>
    <cellStyle name="40% - Accent3 8 3 2 2 4 2" xfId="32236"/>
    <cellStyle name="40% - Accent3 8 3 2 2 5" xfId="32237"/>
    <cellStyle name="40% - Accent3 8 3 2 3" xfId="32238"/>
    <cellStyle name="40% - Accent3 8 3 2 3 2" xfId="32239"/>
    <cellStyle name="40% - Accent3 8 3 2 3 2 2" xfId="32240"/>
    <cellStyle name="40% - Accent3 8 3 2 3 3" xfId="32241"/>
    <cellStyle name="40% - Accent3 8 3 2 4" xfId="32242"/>
    <cellStyle name="40% - Accent3 8 3 2 4 2" xfId="32243"/>
    <cellStyle name="40% - Accent3 8 3 2 4 2 2" xfId="32244"/>
    <cellStyle name="40% - Accent3 8 3 2 4 3" xfId="32245"/>
    <cellStyle name="40% - Accent3 8 3 2 5" xfId="32246"/>
    <cellStyle name="40% - Accent3 8 3 2 5 2" xfId="32247"/>
    <cellStyle name="40% - Accent3 8 3 2 6" xfId="32248"/>
    <cellStyle name="40% - Accent3 8 3 3" xfId="32249"/>
    <cellStyle name="40% - Accent3 8 3 3 2" xfId="32250"/>
    <cellStyle name="40% - Accent3 8 3 3 2 2" xfId="32251"/>
    <cellStyle name="40% - Accent3 8 3 3 2 2 2" xfId="32252"/>
    <cellStyle name="40% - Accent3 8 3 3 2 3" xfId="32253"/>
    <cellStyle name="40% - Accent3 8 3 3 3" xfId="32254"/>
    <cellStyle name="40% - Accent3 8 3 3 3 2" xfId="32255"/>
    <cellStyle name="40% - Accent3 8 3 3 3 2 2" xfId="32256"/>
    <cellStyle name="40% - Accent3 8 3 3 3 3" xfId="32257"/>
    <cellStyle name="40% - Accent3 8 3 3 4" xfId="32258"/>
    <cellStyle name="40% - Accent3 8 3 3 4 2" xfId="32259"/>
    <cellStyle name="40% - Accent3 8 3 3 5" xfId="32260"/>
    <cellStyle name="40% - Accent3 8 3 4" xfId="32261"/>
    <cellStyle name="40% - Accent3 8 3 4 2" xfId="32262"/>
    <cellStyle name="40% - Accent3 8 3 4 2 2" xfId="32263"/>
    <cellStyle name="40% - Accent3 8 3 4 3" xfId="32264"/>
    <cellStyle name="40% - Accent3 8 3 5" xfId="32265"/>
    <cellStyle name="40% - Accent3 8 3 5 2" xfId="32266"/>
    <cellStyle name="40% - Accent3 8 3 5 2 2" xfId="32267"/>
    <cellStyle name="40% - Accent3 8 3 5 3" xfId="32268"/>
    <cellStyle name="40% - Accent3 8 3 6" xfId="32269"/>
    <cellStyle name="40% - Accent3 8 3 6 2" xfId="32270"/>
    <cellStyle name="40% - Accent3 8 3 6 2 2" xfId="32271"/>
    <cellStyle name="40% - Accent3 8 3 6 3" xfId="32272"/>
    <cellStyle name="40% - Accent3 8 3 7" xfId="32273"/>
    <cellStyle name="40% - Accent3 8 3 7 2" xfId="32274"/>
    <cellStyle name="40% - Accent3 8 3 8" xfId="32275"/>
    <cellStyle name="40% - Accent3 8 4" xfId="32276"/>
    <cellStyle name="40% - Accent3 8 4 2" xfId="32277"/>
    <cellStyle name="40% - Accent3 8 4 2 2" xfId="32278"/>
    <cellStyle name="40% - Accent3 8 4 2 2 2" xfId="32279"/>
    <cellStyle name="40% - Accent3 8 4 2 2 2 2" xfId="32280"/>
    <cellStyle name="40% - Accent3 8 4 2 2 3" xfId="32281"/>
    <cellStyle name="40% - Accent3 8 4 2 3" xfId="32282"/>
    <cellStyle name="40% - Accent3 8 4 2 3 2" xfId="32283"/>
    <cellStyle name="40% - Accent3 8 4 2 3 2 2" xfId="32284"/>
    <cellStyle name="40% - Accent3 8 4 2 3 3" xfId="32285"/>
    <cellStyle name="40% - Accent3 8 4 2 4" xfId="32286"/>
    <cellStyle name="40% - Accent3 8 4 2 4 2" xfId="32287"/>
    <cellStyle name="40% - Accent3 8 4 2 5" xfId="32288"/>
    <cellStyle name="40% - Accent3 8 4 3" xfId="32289"/>
    <cellStyle name="40% - Accent3 8 4 3 2" xfId="32290"/>
    <cellStyle name="40% - Accent3 8 4 3 2 2" xfId="32291"/>
    <cellStyle name="40% - Accent3 8 4 3 3" xfId="32292"/>
    <cellStyle name="40% - Accent3 8 4 4" xfId="32293"/>
    <cellStyle name="40% - Accent3 8 4 4 2" xfId="32294"/>
    <cellStyle name="40% - Accent3 8 4 4 2 2" xfId="32295"/>
    <cellStyle name="40% - Accent3 8 4 4 3" xfId="32296"/>
    <cellStyle name="40% - Accent3 8 4 5" xfId="32297"/>
    <cellStyle name="40% - Accent3 8 4 5 2" xfId="32298"/>
    <cellStyle name="40% - Accent3 8 4 6" xfId="32299"/>
    <cellStyle name="40% - Accent3 8 5" xfId="32300"/>
    <cellStyle name="40% - Accent3 8 5 2" xfId="32301"/>
    <cellStyle name="40% - Accent3 8 5 2 2" xfId="32302"/>
    <cellStyle name="40% - Accent3 8 5 2 2 2" xfId="32303"/>
    <cellStyle name="40% - Accent3 8 5 2 3" xfId="32304"/>
    <cellStyle name="40% - Accent3 8 5 3" xfId="32305"/>
    <cellStyle name="40% - Accent3 8 5 3 2" xfId="32306"/>
    <cellStyle name="40% - Accent3 8 5 3 2 2" xfId="32307"/>
    <cellStyle name="40% - Accent3 8 5 3 3" xfId="32308"/>
    <cellStyle name="40% - Accent3 8 5 4" xfId="32309"/>
    <cellStyle name="40% - Accent3 8 5 4 2" xfId="32310"/>
    <cellStyle name="40% - Accent3 8 5 5" xfId="32311"/>
    <cellStyle name="40% - Accent3 8 6" xfId="32312"/>
    <cellStyle name="40% - Accent3 8 6 2" xfId="32313"/>
    <cellStyle name="40% - Accent3 8 6 2 2" xfId="32314"/>
    <cellStyle name="40% - Accent3 8 6 3" xfId="32315"/>
    <cellStyle name="40% - Accent3 8 7" xfId="32316"/>
    <cellStyle name="40% - Accent3 8 7 2" xfId="32317"/>
    <cellStyle name="40% - Accent3 8 7 2 2" xfId="32318"/>
    <cellStyle name="40% - Accent3 8 7 3" xfId="32319"/>
    <cellStyle name="40% - Accent3 8 8" xfId="32320"/>
    <cellStyle name="40% - Accent3 8 8 2" xfId="32321"/>
    <cellStyle name="40% - Accent3 8 8 2 2" xfId="32322"/>
    <cellStyle name="40% - Accent3 8 8 3" xfId="32323"/>
    <cellStyle name="40% - Accent3 8 9" xfId="32324"/>
    <cellStyle name="40% - Accent3 8 9 2" xfId="32325"/>
    <cellStyle name="40% - Accent3 80" xfId="32326"/>
    <cellStyle name="40% - Accent3 80 2" xfId="32327"/>
    <cellStyle name="40% - Accent3 80 2 2" xfId="32328"/>
    <cellStyle name="40% - Accent3 80 3" xfId="32329"/>
    <cellStyle name="40% - Accent3 81" xfId="32330"/>
    <cellStyle name="40% - Accent3 81 2" xfId="32331"/>
    <cellStyle name="40% - Accent3 82" xfId="32332"/>
    <cellStyle name="40% - Accent3 82 2" xfId="32333"/>
    <cellStyle name="40% - Accent3 83" xfId="32334"/>
    <cellStyle name="40% - Accent3 83 2" xfId="32335"/>
    <cellStyle name="40% - Accent3 84" xfId="32336"/>
    <cellStyle name="40% - Accent3 84 2" xfId="32337"/>
    <cellStyle name="40% - Accent3 85" xfId="32338"/>
    <cellStyle name="40% - Accent3 85 2" xfId="32339"/>
    <cellStyle name="40% - Accent3 86" xfId="32340"/>
    <cellStyle name="40% - Accent3 86 2" xfId="32341"/>
    <cellStyle name="40% - Accent3 87" xfId="32342"/>
    <cellStyle name="40% - Accent3 87 2" xfId="32343"/>
    <cellStyle name="40% - Accent3 88" xfId="32344"/>
    <cellStyle name="40% - Accent3 88 2" xfId="32345"/>
    <cellStyle name="40% - Accent3 89" xfId="32346"/>
    <cellStyle name="40% - Accent3 89 2" xfId="32347"/>
    <cellStyle name="40% - Accent3 9" xfId="32348"/>
    <cellStyle name="40% - Accent3 9 10" xfId="32349"/>
    <cellStyle name="40% - Accent3 9 2" xfId="32350"/>
    <cellStyle name="40% - Accent3 9 2 2" xfId="32351"/>
    <cellStyle name="40% - Accent3 9 2 2 2" xfId="32352"/>
    <cellStyle name="40% - Accent3 9 2 2 2 2" xfId="32353"/>
    <cellStyle name="40% - Accent3 9 2 2 2 2 2" xfId="32354"/>
    <cellStyle name="40% - Accent3 9 2 2 2 2 2 2" xfId="32355"/>
    <cellStyle name="40% - Accent3 9 2 2 2 2 2 2 2" xfId="32356"/>
    <cellStyle name="40% - Accent3 9 2 2 2 2 2 3" xfId="32357"/>
    <cellStyle name="40% - Accent3 9 2 2 2 2 3" xfId="32358"/>
    <cellStyle name="40% - Accent3 9 2 2 2 2 3 2" xfId="32359"/>
    <cellStyle name="40% - Accent3 9 2 2 2 2 3 2 2" xfId="32360"/>
    <cellStyle name="40% - Accent3 9 2 2 2 2 3 3" xfId="32361"/>
    <cellStyle name="40% - Accent3 9 2 2 2 2 4" xfId="32362"/>
    <cellStyle name="40% - Accent3 9 2 2 2 2 4 2" xfId="32363"/>
    <cellStyle name="40% - Accent3 9 2 2 2 2 5" xfId="32364"/>
    <cellStyle name="40% - Accent3 9 2 2 2 3" xfId="32365"/>
    <cellStyle name="40% - Accent3 9 2 2 2 3 2" xfId="32366"/>
    <cellStyle name="40% - Accent3 9 2 2 2 3 2 2" xfId="32367"/>
    <cellStyle name="40% - Accent3 9 2 2 2 3 3" xfId="32368"/>
    <cellStyle name="40% - Accent3 9 2 2 2 4" xfId="32369"/>
    <cellStyle name="40% - Accent3 9 2 2 2 4 2" xfId="32370"/>
    <cellStyle name="40% - Accent3 9 2 2 2 4 2 2" xfId="32371"/>
    <cellStyle name="40% - Accent3 9 2 2 2 4 3" xfId="32372"/>
    <cellStyle name="40% - Accent3 9 2 2 2 5" xfId="32373"/>
    <cellStyle name="40% - Accent3 9 2 2 2 5 2" xfId="32374"/>
    <cellStyle name="40% - Accent3 9 2 2 2 6" xfId="32375"/>
    <cellStyle name="40% - Accent3 9 2 2 3" xfId="32376"/>
    <cellStyle name="40% - Accent3 9 2 2 3 2" xfId="32377"/>
    <cellStyle name="40% - Accent3 9 2 2 3 2 2" xfId="32378"/>
    <cellStyle name="40% - Accent3 9 2 2 3 2 2 2" xfId="32379"/>
    <cellStyle name="40% - Accent3 9 2 2 3 2 3" xfId="32380"/>
    <cellStyle name="40% - Accent3 9 2 2 3 3" xfId="32381"/>
    <cellStyle name="40% - Accent3 9 2 2 3 3 2" xfId="32382"/>
    <cellStyle name="40% - Accent3 9 2 2 3 3 2 2" xfId="32383"/>
    <cellStyle name="40% - Accent3 9 2 2 3 3 3" xfId="32384"/>
    <cellStyle name="40% - Accent3 9 2 2 3 4" xfId="32385"/>
    <cellStyle name="40% - Accent3 9 2 2 3 4 2" xfId="32386"/>
    <cellStyle name="40% - Accent3 9 2 2 3 5" xfId="32387"/>
    <cellStyle name="40% - Accent3 9 2 2 4" xfId="32388"/>
    <cellStyle name="40% - Accent3 9 2 2 4 2" xfId="32389"/>
    <cellStyle name="40% - Accent3 9 2 2 4 2 2" xfId="32390"/>
    <cellStyle name="40% - Accent3 9 2 2 4 3" xfId="32391"/>
    <cellStyle name="40% - Accent3 9 2 2 5" xfId="32392"/>
    <cellStyle name="40% - Accent3 9 2 2 5 2" xfId="32393"/>
    <cellStyle name="40% - Accent3 9 2 2 5 2 2" xfId="32394"/>
    <cellStyle name="40% - Accent3 9 2 2 5 3" xfId="32395"/>
    <cellStyle name="40% - Accent3 9 2 2 6" xfId="32396"/>
    <cellStyle name="40% - Accent3 9 2 2 6 2" xfId="32397"/>
    <cellStyle name="40% - Accent3 9 2 2 6 2 2" xfId="32398"/>
    <cellStyle name="40% - Accent3 9 2 2 6 3" xfId="32399"/>
    <cellStyle name="40% - Accent3 9 2 2 7" xfId="32400"/>
    <cellStyle name="40% - Accent3 9 2 2 7 2" xfId="32401"/>
    <cellStyle name="40% - Accent3 9 2 2 8" xfId="32402"/>
    <cellStyle name="40% - Accent3 9 2 3" xfId="32403"/>
    <cellStyle name="40% - Accent3 9 2 3 2" xfId="32404"/>
    <cellStyle name="40% - Accent3 9 2 3 2 2" xfId="32405"/>
    <cellStyle name="40% - Accent3 9 2 3 2 2 2" xfId="32406"/>
    <cellStyle name="40% - Accent3 9 2 3 2 2 2 2" xfId="32407"/>
    <cellStyle name="40% - Accent3 9 2 3 2 2 3" xfId="32408"/>
    <cellStyle name="40% - Accent3 9 2 3 2 3" xfId="32409"/>
    <cellStyle name="40% - Accent3 9 2 3 2 3 2" xfId="32410"/>
    <cellStyle name="40% - Accent3 9 2 3 2 3 2 2" xfId="32411"/>
    <cellStyle name="40% - Accent3 9 2 3 2 3 3" xfId="32412"/>
    <cellStyle name="40% - Accent3 9 2 3 2 4" xfId="32413"/>
    <cellStyle name="40% - Accent3 9 2 3 2 4 2" xfId="32414"/>
    <cellStyle name="40% - Accent3 9 2 3 2 5" xfId="32415"/>
    <cellStyle name="40% - Accent3 9 2 3 3" xfId="32416"/>
    <cellStyle name="40% - Accent3 9 2 3 3 2" xfId="32417"/>
    <cellStyle name="40% - Accent3 9 2 3 3 2 2" xfId="32418"/>
    <cellStyle name="40% - Accent3 9 2 3 3 3" xfId="32419"/>
    <cellStyle name="40% - Accent3 9 2 3 4" xfId="32420"/>
    <cellStyle name="40% - Accent3 9 2 3 4 2" xfId="32421"/>
    <cellStyle name="40% - Accent3 9 2 3 4 2 2" xfId="32422"/>
    <cellStyle name="40% - Accent3 9 2 3 4 3" xfId="32423"/>
    <cellStyle name="40% - Accent3 9 2 3 5" xfId="32424"/>
    <cellStyle name="40% - Accent3 9 2 3 5 2" xfId="32425"/>
    <cellStyle name="40% - Accent3 9 2 3 6" xfId="32426"/>
    <cellStyle name="40% - Accent3 9 2 4" xfId="32427"/>
    <cellStyle name="40% - Accent3 9 2 4 2" xfId="32428"/>
    <cellStyle name="40% - Accent3 9 2 4 2 2" xfId="32429"/>
    <cellStyle name="40% - Accent3 9 2 4 2 2 2" xfId="32430"/>
    <cellStyle name="40% - Accent3 9 2 4 2 3" xfId="32431"/>
    <cellStyle name="40% - Accent3 9 2 4 3" xfId="32432"/>
    <cellStyle name="40% - Accent3 9 2 4 3 2" xfId="32433"/>
    <cellStyle name="40% - Accent3 9 2 4 3 2 2" xfId="32434"/>
    <cellStyle name="40% - Accent3 9 2 4 3 3" xfId="32435"/>
    <cellStyle name="40% - Accent3 9 2 4 4" xfId="32436"/>
    <cellStyle name="40% - Accent3 9 2 4 4 2" xfId="32437"/>
    <cellStyle name="40% - Accent3 9 2 4 5" xfId="32438"/>
    <cellStyle name="40% - Accent3 9 2 5" xfId="32439"/>
    <cellStyle name="40% - Accent3 9 2 5 2" xfId="32440"/>
    <cellStyle name="40% - Accent3 9 2 5 2 2" xfId="32441"/>
    <cellStyle name="40% - Accent3 9 2 5 3" xfId="32442"/>
    <cellStyle name="40% - Accent3 9 2 6" xfId="32443"/>
    <cellStyle name="40% - Accent3 9 2 6 2" xfId="32444"/>
    <cellStyle name="40% - Accent3 9 2 6 2 2" xfId="32445"/>
    <cellStyle name="40% - Accent3 9 2 6 3" xfId="32446"/>
    <cellStyle name="40% - Accent3 9 2 7" xfId="32447"/>
    <cellStyle name="40% - Accent3 9 2 7 2" xfId="32448"/>
    <cellStyle name="40% - Accent3 9 2 7 2 2" xfId="32449"/>
    <cellStyle name="40% - Accent3 9 2 7 3" xfId="32450"/>
    <cellStyle name="40% - Accent3 9 2 8" xfId="32451"/>
    <cellStyle name="40% - Accent3 9 2 8 2" xfId="32452"/>
    <cellStyle name="40% - Accent3 9 2 9" xfId="32453"/>
    <cellStyle name="40% - Accent3 9 3" xfId="32454"/>
    <cellStyle name="40% - Accent3 9 3 2" xfId="32455"/>
    <cellStyle name="40% - Accent3 9 3 2 2" xfId="32456"/>
    <cellStyle name="40% - Accent3 9 3 2 2 2" xfId="32457"/>
    <cellStyle name="40% - Accent3 9 3 2 2 2 2" xfId="32458"/>
    <cellStyle name="40% - Accent3 9 3 2 2 2 2 2" xfId="32459"/>
    <cellStyle name="40% - Accent3 9 3 2 2 2 3" xfId="32460"/>
    <cellStyle name="40% - Accent3 9 3 2 2 3" xfId="32461"/>
    <cellStyle name="40% - Accent3 9 3 2 2 3 2" xfId="32462"/>
    <cellStyle name="40% - Accent3 9 3 2 2 3 2 2" xfId="32463"/>
    <cellStyle name="40% - Accent3 9 3 2 2 3 3" xfId="32464"/>
    <cellStyle name="40% - Accent3 9 3 2 2 4" xfId="32465"/>
    <cellStyle name="40% - Accent3 9 3 2 2 4 2" xfId="32466"/>
    <cellStyle name="40% - Accent3 9 3 2 2 5" xfId="32467"/>
    <cellStyle name="40% - Accent3 9 3 2 3" xfId="32468"/>
    <cellStyle name="40% - Accent3 9 3 2 3 2" xfId="32469"/>
    <cellStyle name="40% - Accent3 9 3 2 3 2 2" xfId="32470"/>
    <cellStyle name="40% - Accent3 9 3 2 3 3" xfId="32471"/>
    <cellStyle name="40% - Accent3 9 3 2 4" xfId="32472"/>
    <cellStyle name="40% - Accent3 9 3 2 4 2" xfId="32473"/>
    <cellStyle name="40% - Accent3 9 3 2 4 2 2" xfId="32474"/>
    <cellStyle name="40% - Accent3 9 3 2 4 3" xfId="32475"/>
    <cellStyle name="40% - Accent3 9 3 2 5" xfId="32476"/>
    <cellStyle name="40% - Accent3 9 3 2 5 2" xfId="32477"/>
    <cellStyle name="40% - Accent3 9 3 2 6" xfId="32478"/>
    <cellStyle name="40% - Accent3 9 3 3" xfId="32479"/>
    <cellStyle name="40% - Accent3 9 3 3 2" xfId="32480"/>
    <cellStyle name="40% - Accent3 9 3 3 2 2" xfId="32481"/>
    <cellStyle name="40% - Accent3 9 3 3 2 2 2" xfId="32482"/>
    <cellStyle name="40% - Accent3 9 3 3 2 3" xfId="32483"/>
    <cellStyle name="40% - Accent3 9 3 3 3" xfId="32484"/>
    <cellStyle name="40% - Accent3 9 3 3 3 2" xfId="32485"/>
    <cellStyle name="40% - Accent3 9 3 3 3 2 2" xfId="32486"/>
    <cellStyle name="40% - Accent3 9 3 3 3 3" xfId="32487"/>
    <cellStyle name="40% - Accent3 9 3 3 4" xfId="32488"/>
    <cellStyle name="40% - Accent3 9 3 3 4 2" xfId="32489"/>
    <cellStyle name="40% - Accent3 9 3 3 5" xfId="32490"/>
    <cellStyle name="40% - Accent3 9 3 4" xfId="32491"/>
    <cellStyle name="40% - Accent3 9 3 4 2" xfId="32492"/>
    <cellStyle name="40% - Accent3 9 3 4 2 2" xfId="32493"/>
    <cellStyle name="40% - Accent3 9 3 4 3" xfId="32494"/>
    <cellStyle name="40% - Accent3 9 3 5" xfId="32495"/>
    <cellStyle name="40% - Accent3 9 3 5 2" xfId="32496"/>
    <cellStyle name="40% - Accent3 9 3 5 2 2" xfId="32497"/>
    <cellStyle name="40% - Accent3 9 3 5 3" xfId="32498"/>
    <cellStyle name="40% - Accent3 9 3 6" xfId="32499"/>
    <cellStyle name="40% - Accent3 9 3 6 2" xfId="32500"/>
    <cellStyle name="40% - Accent3 9 3 6 2 2" xfId="32501"/>
    <cellStyle name="40% - Accent3 9 3 6 3" xfId="32502"/>
    <cellStyle name="40% - Accent3 9 3 7" xfId="32503"/>
    <cellStyle name="40% - Accent3 9 3 7 2" xfId="32504"/>
    <cellStyle name="40% - Accent3 9 3 8" xfId="32505"/>
    <cellStyle name="40% - Accent3 9 4" xfId="32506"/>
    <cellStyle name="40% - Accent3 9 4 2" xfId="32507"/>
    <cellStyle name="40% - Accent3 9 4 2 2" xfId="32508"/>
    <cellStyle name="40% - Accent3 9 4 2 2 2" xfId="32509"/>
    <cellStyle name="40% - Accent3 9 4 2 2 2 2" xfId="32510"/>
    <cellStyle name="40% - Accent3 9 4 2 2 3" xfId="32511"/>
    <cellStyle name="40% - Accent3 9 4 2 3" xfId="32512"/>
    <cellStyle name="40% - Accent3 9 4 2 3 2" xfId="32513"/>
    <cellStyle name="40% - Accent3 9 4 2 3 2 2" xfId="32514"/>
    <cellStyle name="40% - Accent3 9 4 2 3 3" xfId="32515"/>
    <cellStyle name="40% - Accent3 9 4 2 4" xfId="32516"/>
    <cellStyle name="40% - Accent3 9 4 2 4 2" xfId="32517"/>
    <cellStyle name="40% - Accent3 9 4 2 5" xfId="32518"/>
    <cellStyle name="40% - Accent3 9 4 3" xfId="32519"/>
    <cellStyle name="40% - Accent3 9 4 3 2" xfId="32520"/>
    <cellStyle name="40% - Accent3 9 4 3 2 2" xfId="32521"/>
    <cellStyle name="40% - Accent3 9 4 3 3" xfId="32522"/>
    <cellStyle name="40% - Accent3 9 4 4" xfId="32523"/>
    <cellStyle name="40% - Accent3 9 4 4 2" xfId="32524"/>
    <cellStyle name="40% - Accent3 9 4 4 2 2" xfId="32525"/>
    <cellStyle name="40% - Accent3 9 4 4 3" xfId="32526"/>
    <cellStyle name="40% - Accent3 9 4 5" xfId="32527"/>
    <cellStyle name="40% - Accent3 9 4 5 2" xfId="32528"/>
    <cellStyle name="40% - Accent3 9 4 6" xfId="32529"/>
    <cellStyle name="40% - Accent3 9 5" xfId="32530"/>
    <cellStyle name="40% - Accent3 9 5 2" xfId="32531"/>
    <cellStyle name="40% - Accent3 9 5 2 2" xfId="32532"/>
    <cellStyle name="40% - Accent3 9 5 2 2 2" xfId="32533"/>
    <cellStyle name="40% - Accent3 9 5 2 3" xfId="32534"/>
    <cellStyle name="40% - Accent3 9 5 3" xfId="32535"/>
    <cellStyle name="40% - Accent3 9 5 3 2" xfId="32536"/>
    <cellStyle name="40% - Accent3 9 5 3 2 2" xfId="32537"/>
    <cellStyle name="40% - Accent3 9 5 3 3" xfId="32538"/>
    <cellStyle name="40% - Accent3 9 5 4" xfId="32539"/>
    <cellStyle name="40% - Accent3 9 5 4 2" xfId="32540"/>
    <cellStyle name="40% - Accent3 9 5 5" xfId="32541"/>
    <cellStyle name="40% - Accent3 9 6" xfId="32542"/>
    <cellStyle name="40% - Accent3 9 6 2" xfId="32543"/>
    <cellStyle name="40% - Accent3 9 6 2 2" xfId="32544"/>
    <cellStyle name="40% - Accent3 9 6 3" xfId="32545"/>
    <cellStyle name="40% - Accent3 9 7" xfId="32546"/>
    <cellStyle name="40% - Accent3 9 7 2" xfId="32547"/>
    <cellStyle name="40% - Accent3 9 7 2 2" xfId="32548"/>
    <cellStyle name="40% - Accent3 9 7 3" xfId="32549"/>
    <cellStyle name="40% - Accent3 9 8" xfId="32550"/>
    <cellStyle name="40% - Accent3 9 8 2" xfId="32551"/>
    <cellStyle name="40% - Accent3 9 8 2 2" xfId="32552"/>
    <cellStyle name="40% - Accent3 9 8 3" xfId="32553"/>
    <cellStyle name="40% - Accent3 9 9" xfId="32554"/>
    <cellStyle name="40% - Accent3 9 9 2" xfId="32555"/>
    <cellStyle name="40% - Accent3 90" xfId="32556"/>
    <cellStyle name="40% - Accent3 90 2" xfId="32557"/>
    <cellStyle name="40% - Accent3 91" xfId="32558"/>
    <cellStyle name="40% - Accent3 91 2" xfId="32559"/>
    <cellStyle name="40% - Accent3 92" xfId="32560"/>
    <cellStyle name="40% - Accent3 92 2" xfId="32561"/>
    <cellStyle name="40% - Accent3 93" xfId="32562"/>
    <cellStyle name="40% - Accent3 94" xfId="32563"/>
    <cellStyle name="40% - Accent3 95" xfId="32564"/>
    <cellStyle name="40% - Accent3 96" xfId="32565"/>
    <cellStyle name="40% - Accent3 97" xfId="32566"/>
    <cellStyle name="40% - Accent3 98" xfId="32567"/>
    <cellStyle name="40% - Accent3 99" xfId="32568"/>
    <cellStyle name="40% - Accent4" xfId="37" builtinId="43" customBuiltin="1"/>
    <cellStyle name="40% - Accent4 10" xfId="32569"/>
    <cellStyle name="40% - Accent4 10 10" xfId="32570"/>
    <cellStyle name="40% - Accent4 10 2" xfId="32571"/>
    <cellStyle name="40% - Accent4 10 2 2" xfId="32572"/>
    <cellStyle name="40% - Accent4 10 2 2 2" xfId="32573"/>
    <cellStyle name="40% - Accent4 10 2 2 2 2" xfId="32574"/>
    <cellStyle name="40% - Accent4 10 2 2 2 2 2" xfId="32575"/>
    <cellStyle name="40% - Accent4 10 2 2 2 2 2 2" xfId="32576"/>
    <cellStyle name="40% - Accent4 10 2 2 2 2 2 2 2" xfId="32577"/>
    <cellStyle name="40% - Accent4 10 2 2 2 2 2 3" xfId="32578"/>
    <cellStyle name="40% - Accent4 10 2 2 2 2 3" xfId="32579"/>
    <cellStyle name="40% - Accent4 10 2 2 2 2 3 2" xfId="32580"/>
    <cellStyle name="40% - Accent4 10 2 2 2 2 3 2 2" xfId="32581"/>
    <cellStyle name="40% - Accent4 10 2 2 2 2 3 3" xfId="32582"/>
    <cellStyle name="40% - Accent4 10 2 2 2 2 4" xfId="32583"/>
    <cellStyle name="40% - Accent4 10 2 2 2 2 4 2" xfId="32584"/>
    <cellStyle name="40% - Accent4 10 2 2 2 2 5" xfId="32585"/>
    <cellStyle name="40% - Accent4 10 2 2 2 3" xfId="32586"/>
    <cellStyle name="40% - Accent4 10 2 2 2 3 2" xfId="32587"/>
    <cellStyle name="40% - Accent4 10 2 2 2 3 2 2" xfId="32588"/>
    <cellStyle name="40% - Accent4 10 2 2 2 3 3" xfId="32589"/>
    <cellStyle name="40% - Accent4 10 2 2 2 4" xfId="32590"/>
    <cellStyle name="40% - Accent4 10 2 2 2 4 2" xfId="32591"/>
    <cellStyle name="40% - Accent4 10 2 2 2 4 2 2" xfId="32592"/>
    <cellStyle name="40% - Accent4 10 2 2 2 4 3" xfId="32593"/>
    <cellStyle name="40% - Accent4 10 2 2 2 5" xfId="32594"/>
    <cellStyle name="40% - Accent4 10 2 2 2 5 2" xfId="32595"/>
    <cellStyle name="40% - Accent4 10 2 2 2 6" xfId="32596"/>
    <cellStyle name="40% - Accent4 10 2 2 3" xfId="32597"/>
    <cellStyle name="40% - Accent4 10 2 2 3 2" xfId="32598"/>
    <cellStyle name="40% - Accent4 10 2 2 3 2 2" xfId="32599"/>
    <cellStyle name="40% - Accent4 10 2 2 3 2 2 2" xfId="32600"/>
    <cellStyle name="40% - Accent4 10 2 2 3 2 3" xfId="32601"/>
    <cellStyle name="40% - Accent4 10 2 2 3 3" xfId="32602"/>
    <cellStyle name="40% - Accent4 10 2 2 3 3 2" xfId="32603"/>
    <cellStyle name="40% - Accent4 10 2 2 3 3 2 2" xfId="32604"/>
    <cellStyle name="40% - Accent4 10 2 2 3 3 3" xfId="32605"/>
    <cellStyle name="40% - Accent4 10 2 2 3 4" xfId="32606"/>
    <cellStyle name="40% - Accent4 10 2 2 3 4 2" xfId="32607"/>
    <cellStyle name="40% - Accent4 10 2 2 3 5" xfId="32608"/>
    <cellStyle name="40% - Accent4 10 2 2 4" xfId="32609"/>
    <cellStyle name="40% - Accent4 10 2 2 4 2" xfId="32610"/>
    <cellStyle name="40% - Accent4 10 2 2 4 2 2" xfId="32611"/>
    <cellStyle name="40% - Accent4 10 2 2 4 3" xfId="32612"/>
    <cellStyle name="40% - Accent4 10 2 2 5" xfId="32613"/>
    <cellStyle name="40% - Accent4 10 2 2 5 2" xfId="32614"/>
    <cellStyle name="40% - Accent4 10 2 2 5 2 2" xfId="32615"/>
    <cellStyle name="40% - Accent4 10 2 2 5 3" xfId="32616"/>
    <cellStyle name="40% - Accent4 10 2 2 6" xfId="32617"/>
    <cellStyle name="40% - Accent4 10 2 2 6 2" xfId="32618"/>
    <cellStyle name="40% - Accent4 10 2 2 6 2 2" xfId="32619"/>
    <cellStyle name="40% - Accent4 10 2 2 6 3" xfId="32620"/>
    <cellStyle name="40% - Accent4 10 2 2 7" xfId="32621"/>
    <cellStyle name="40% - Accent4 10 2 2 7 2" xfId="32622"/>
    <cellStyle name="40% - Accent4 10 2 2 8" xfId="32623"/>
    <cellStyle name="40% - Accent4 10 2 3" xfId="32624"/>
    <cellStyle name="40% - Accent4 10 2 3 2" xfId="32625"/>
    <cellStyle name="40% - Accent4 10 2 3 2 2" xfId="32626"/>
    <cellStyle name="40% - Accent4 10 2 3 2 2 2" xfId="32627"/>
    <cellStyle name="40% - Accent4 10 2 3 2 2 2 2" xfId="32628"/>
    <cellStyle name="40% - Accent4 10 2 3 2 2 3" xfId="32629"/>
    <cellStyle name="40% - Accent4 10 2 3 2 3" xfId="32630"/>
    <cellStyle name="40% - Accent4 10 2 3 2 3 2" xfId="32631"/>
    <cellStyle name="40% - Accent4 10 2 3 2 3 2 2" xfId="32632"/>
    <cellStyle name="40% - Accent4 10 2 3 2 3 3" xfId="32633"/>
    <cellStyle name="40% - Accent4 10 2 3 2 4" xfId="32634"/>
    <cellStyle name="40% - Accent4 10 2 3 2 4 2" xfId="32635"/>
    <cellStyle name="40% - Accent4 10 2 3 2 5" xfId="32636"/>
    <cellStyle name="40% - Accent4 10 2 3 3" xfId="32637"/>
    <cellStyle name="40% - Accent4 10 2 3 3 2" xfId="32638"/>
    <cellStyle name="40% - Accent4 10 2 3 3 2 2" xfId="32639"/>
    <cellStyle name="40% - Accent4 10 2 3 3 3" xfId="32640"/>
    <cellStyle name="40% - Accent4 10 2 3 4" xfId="32641"/>
    <cellStyle name="40% - Accent4 10 2 3 4 2" xfId="32642"/>
    <cellStyle name="40% - Accent4 10 2 3 4 2 2" xfId="32643"/>
    <cellStyle name="40% - Accent4 10 2 3 4 3" xfId="32644"/>
    <cellStyle name="40% - Accent4 10 2 3 5" xfId="32645"/>
    <cellStyle name="40% - Accent4 10 2 3 5 2" xfId="32646"/>
    <cellStyle name="40% - Accent4 10 2 3 6" xfId="32647"/>
    <cellStyle name="40% - Accent4 10 2 4" xfId="32648"/>
    <cellStyle name="40% - Accent4 10 2 4 2" xfId="32649"/>
    <cellStyle name="40% - Accent4 10 2 4 2 2" xfId="32650"/>
    <cellStyle name="40% - Accent4 10 2 4 2 2 2" xfId="32651"/>
    <cellStyle name="40% - Accent4 10 2 4 2 3" xfId="32652"/>
    <cellStyle name="40% - Accent4 10 2 4 3" xfId="32653"/>
    <cellStyle name="40% - Accent4 10 2 4 3 2" xfId="32654"/>
    <cellStyle name="40% - Accent4 10 2 4 3 2 2" xfId="32655"/>
    <cellStyle name="40% - Accent4 10 2 4 3 3" xfId="32656"/>
    <cellStyle name="40% - Accent4 10 2 4 4" xfId="32657"/>
    <cellStyle name="40% - Accent4 10 2 4 4 2" xfId="32658"/>
    <cellStyle name="40% - Accent4 10 2 4 5" xfId="32659"/>
    <cellStyle name="40% - Accent4 10 2 5" xfId="32660"/>
    <cellStyle name="40% - Accent4 10 2 5 2" xfId="32661"/>
    <cellStyle name="40% - Accent4 10 2 5 2 2" xfId="32662"/>
    <cellStyle name="40% - Accent4 10 2 5 3" xfId="32663"/>
    <cellStyle name="40% - Accent4 10 2 6" xfId="32664"/>
    <cellStyle name="40% - Accent4 10 2 6 2" xfId="32665"/>
    <cellStyle name="40% - Accent4 10 2 6 2 2" xfId="32666"/>
    <cellStyle name="40% - Accent4 10 2 6 3" xfId="32667"/>
    <cellStyle name="40% - Accent4 10 2 7" xfId="32668"/>
    <cellStyle name="40% - Accent4 10 2 7 2" xfId="32669"/>
    <cellStyle name="40% - Accent4 10 2 7 2 2" xfId="32670"/>
    <cellStyle name="40% - Accent4 10 2 7 3" xfId="32671"/>
    <cellStyle name="40% - Accent4 10 2 8" xfId="32672"/>
    <cellStyle name="40% - Accent4 10 2 8 2" xfId="32673"/>
    <cellStyle name="40% - Accent4 10 2 9" xfId="32674"/>
    <cellStyle name="40% - Accent4 10 3" xfId="32675"/>
    <cellStyle name="40% - Accent4 10 3 2" xfId="32676"/>
    <cellStyle name="40% - Accent4 10 3 2 2" xfId="32677"/>
    <cellStyle name="40% - Accent4 10 3 2 2 2" xfId="32678"/>
    <cellStyle name="40% - Accent4 10 3 2 2 2 2" xfId="32679"/>
    <cellStyle name="40% - Accent4 10 3 2 2 2 2 2" xfId="32680"/>
    <cellStyle name="40% - Accent4 10 3 2 2 2 3" xfId="32681"/>
    <cellStyle name="40% - Accent4 10 3 2 2 3" xfId="32682"/>
    <cellStyle name="40% - Accent4 10 3 2 2 3 2" xfId="32683"/>
    <cellStyle name="40% - Accent4 10 3 2 2 3 2 2" xfId="32684"/>
    <cellStyle name="40% - Accent4 10 3 2 2 3 3" xfId="32685"/>
    <cellStyle name="40% - Accent4 10 3 2 2 4" xfId="32686"/>
    <cellStyle name="40% - Accent4 10 3 2 2 4 2" xfId="32687"/>
    <cellStyle name="40% - Accent4 10 3 2 2 5" xfId="32688"/>
    <cellStyle name="40% - Accent4 10 3 2 3" xfId="32689"/>
    <cellStyle name="40% - Accent4 10 3 2 3 2" xfId="32690"/>
    <cellStyle name="40% - Accent4 10 3 2 3 2 2" xfId="32691"/>
    <cellStyle name="40% - Accent4 10 3 2 3 3" xfId="32692"/>
    <cellStyle name="40% - Accent4 10 3 2 4" xfId="32693"/>
    <cellStyle name="40% - Accent4 10 3 2 4 2" xfId="32694"/>
    <cellStyle name="40% - Accent4 10 3 2 4 2 2" xfId="32695"/>
    <cellStyle name="40% - Accent4 10 3 2 4 3" xfId="32696"/>
    <cellStyle name="40% - Accent4 10 3 2 5" xfId="32697"/>
    <cellStyle name="40% - Accent4 10 3 2 5 2" xfId="32698"/>
    <cellStyle name="40% - Accent4 10 3 2 6" xfId="32699"/>
    <cellStyle name="40% - Accent4 10 3 3" xfId="32700"/>
    <cellStyle name="40% - Accent4 10 3 3 2" xfId="32701"/>
    <cellStyle name="40% - Accent4 10 3 3 2 2" xfId="32702"/>
    <cellStyle name="40% - Accent4 10 3 3 2 2 2" xfId="32703"/>
    <cellStyle name="40% - Accent4 10 3 3 2 3" xfId="32704"/>
    <cellStyle name="40% - Accent4 10 3 3 3" xfId="32705"/>
    <cellStyle name="40% - Accent4 10 3 3 3 2" xfId="32706"/>
    <cellStyle name="40% - Accent4 10 3 3 3 2 2" xfId="32707"/>
    <cellStyle name="40% - Accent4 10 3 3 3 3" xfId="32708"/>
    <cellStyle name="40% - Accent4 10 3 3 4" xfId="32709"/>
    <cellStyle name="40% - Accent4 10 3 3 4 2" xfId="32710"/>
    <cellStyle name="40% - Accent4 10 3 3 5" xfId="32711"/>
    <cellStyle name="40% - Accent4 10 3 4" xfId="32712"/>
    <cellStyle name="40% - Accent4 10 3 4 2" xfId="32713"/>
    <cellStyle name="40% - Accent4 10 3 4 2 2" xfId="32714"/>
    <cellStyle name="40% - Accent4 10 3 4 3" xfId="32715"/>
    <cellStyle name="40% - Accent4 10 3 5" xfId="32716"/>
    <cellStyle name="40% - Accent4 10 3 5 2" xfId="32717"/>
    <cellStyle name="40% - Accent4 10 3 5 2 2" xfId="32718"/>
    <cellStyle name="40% - Accent4 10 3 5 3" xfId="32719"/>
    <cellStyle name="40% - Accent4 10 3 6" xfId="32720"/>
    <cellStyle name="40% - Accent4 10 3 6 2" xfId="32721"/>
    <cellStyle name="40% - Accent4 10 3 6 2 2" xfId="32722"/>
    <cellStyle name="40% - Accent4 10 3 6 3" xfId="32723"/>
    <cellStyle name="40% - Accent4 10 3 7" xfId="32724"/>
    <cellStyle name="40% - Accent4 10 3 7 2" xfId="32725"/>
    <cellStyle name="40% - Accent4 10 3 8" xfId="32726"/>
    <cellStyle name="40% - Accent4 10 4" xfId="32727"/>
    <cellStyle name="40% - Accent4 10 4 2" xfId="32728"/>
    <cellStyle name="40% - Accent4 10 4 2 2" xfId="32729"/>
    <cellStyle name="40% - Accent4 10 4 2 2 2" xfId="32730"/>
    <cellStyle name="40% - Accent4 10 4 2 2 2 2" xfId="32731"/>
    <cellStyle name="40% - Accent4 10 4 2 2 3" xfId="32732"/>
    <cellStyle name="40% - Accent4 10 4 2 3" xfId="32733"/>
    <cellStyle name="40% - Accent4 10 4 2 3 2" xfId="32734"/>
    <cellStyle name="40% - Accent4 10 4 2 3 2 2" xfId="32735"/>
    <cellStyle name="40% - Accent4 10 4 2 3 3" xfId="32736"/>
    <cellStyle name="40% - Accent4 10 4 2 4" xfId="32737"/>
    <cellStyle name="40% - Accent4 10 4 2 4 2" xfId="32738"/>
    <cellStyle name="40% - Accent4 10 4 2 5" xfId="32739"/>
    <cellStyle name="40% - Accent4 10 4 3" xfId="32740"/>
    <cellStyle name="40% - Accent4 10 4 3 2" xfId="32741"/>
    <cellStyle name="40% - Accent4 10 4 3 2 2" xfId="32742"/>
    <cellStyle name="40% - Accent4 10 4 3 3" xfId="32743"/>
    <cellStyle name="40% - Accent4 10 4 4" xfId="32744"/>
    <cellStyle name="40% - Accent4 10 4 4 2" xfId="32745"/>
    <cellStyle name="40% - Accent4 10 4 4 2 2" xfId="32746"/>
    <cellStyle name="40% - Accent4 10 4 4 3" xfId="32747"/>
    <cellStyle name="40% - Accent4 10 4 5" xfId="32748"/>
    <cellStyle name="40% - Accent4 10 4 5 2" xfId="32749"/>
    <cellStyle name="40% - Accent4 10 4 6" xfId="32750"/>
    <cellStyle name="40% - Accent4 10 5" xfId="32751"/>
    <cellStyle name="40% - Accent4 10 5 2" xfId="32752"/>
    <cellStyle name="40% - Accent4 10 5 2 2" xfId="32753"/>
    <cellStyle name="40% - Accent4 10 5 2 2 2" xfId="32754"/>
    <cellStyle name="40% - Accent4 10 5 2 3" xfId="32755"/>
    <cellStyle name="40% - Accent4 10 5 3" xfId="32756"/>
    <cellStyle name="40% - Accent4 10 5 3 2" xfId="32757"/>
    <cellStyle name="40% - Accent4 10 5 3 2 2" xfId="32758"/>
    <cellStyle name="40% - Accent4 10 5 3 3" xfId="32759"/>
    <cellStyle name="40% - Accent4 10 5 4" xfId="32760"/>
    <cellStyle name="40% - Accent4 10 5 4 2" xfId="32761"/>
    <cellStyle name="40% - Accent4 10 5 5" xfId="32762"/>
    <cellStyle name="40% - Accent4 10 6" xfId="32763"/>
    <cellStyle name="40% - Accent4 10 6 2" xfId="32764"/>
    <cellStyle name="40% - Accent4 10 6 2 2" xfId="32765"/>
    <cellStyle name="40% - Accent4 10 6 3" xfId="32766"/>
    <cellStyle name="40% - Accent4 10 7" xfId="32767"/>
    <cellStyle name="40% - Accent4 10 7 2" xfId="32768"/>
    <cellStyle name="40% - Accent4 10 7 2 2" xfId="32769"/>
    <cellStyle name="40% - Accent4 10 7 3" xfId="32770"/>
    <cellStyle name="40% - Accent4 10 8" xfId="32771"/>
    <cellStyle name="40% - Accent4 10 8 2" xfId="32772"/>
    <cellStyle name="40% - Accent4 10 8 2 2" xfId="32773"/>
    <cellStyle name="40% - Accent4 10 8 3" xfId="32774"/>
    <cellStyle name="40% - Accent4 10 9" xfId="32775"/>
    <cellStyle name="40% - Accent4 10 9 2" xfId="32776"/>
    <cellStyle name="40% - Accent4 100" xfId="32777"/>
    <cellStyle name="40% - Accent4 101" xfId="32778"/>
    <cellStyle name="40% - Accent4 102" xfId="32779"/>
    <cellStyle name="40% - Accent4 103" xfId="32780"/>
    <cellStyle name="40% - Accent4 104" xfId="32781"/>
    <cellStyle name="40% - Accent4 105" xfId="32782"/>
    <cellStyle name="40% - Accent4 106" xfId="32783"/>
    <cellStyle name="40% - Accent4 107" xfId="32784"/>
    <cellStyle name="40% - Accent4 108" xfId="32785"/>
    <cellStyle name="40% - Accent4 109" xfId="32786"/>
    <cellStyle name="40% - Accent4 11" xfId="32787"/>
    <cellStyle name="40% - Accent4 11 10" xfId="32788"/>
    <cellStyle name="40% - Accent4 11 2" xfId="32789"/>
    <cellStyle name="40% - Accent4 11 2 2" xfId="32790"/>
    <cellStyle name="40% - Accent4 11 2 2 2" xfId="32791"/>
    <cellStyle name="40% - Accent4 11 2 2 2 2" xfId="32792"/>
    <cellStyle name="40% - Accent4 11 2 2 2 2 2" xfId="32793"/>
    <cellStyle name="40% - Accent4 11 2 2 2 2 2 2" xfId="32794"/>
    <cellStyle name="40% - Accent4 11 2 2 2 2 2 2 2" xfId="32795"/>
    <cellStyle name="40% - Accent4 11 2 2 2 2 2 3" xfId="32796"/>
    <cellStyle name="40% - Accent4 11 2 2 2 2 3" xfId="32797"/>
    <cellStyle name="40% - Accent4 11 2 2 2 2 3 2" xfId="32798"/>
    <cellStyle name="40% - Accent4 11 2 2 2 2 3 2 2" xfId="32799"/>
    <cellStyle name="40% - Accent4 11 2 2 2 2 3 3" xfId="32800"/>
    <cellStyle name="40% - Accent4 11 2 2 2 2 4" xfId="32801"/>
    <cellStyle name="40% - Accent4 11 2 2 2 2 4 2" xfId="32802"/>
    <cellStyle name="40% - Accent4 11 2 2 2 2 5" xfId="32803"/>
    <cellStyle name="40% - Accent4 11 2 2 2 3" xfId="32804"/>
    <cellStyle name="40% - Accent4 11 2 2 2 3 2" xfId="32805"/>
    <cellStyle name="40% - Accent4 11 2 2 2 3 2 2" xfId="32806"/>
    <cellStyle name="40% - Accent4 11 2 2 2 3 3" xfId="32807"/>
    <cellStyle name="40% - Accent4 11 2 2 2 4" xfId="32808"/>
    <cellStyle name="40% - Accent4 11 2 2 2 4 2" xfId="32809"/>
    <cellStyle name="40% - Accent4 11 2 2 2 4 2 2" xfId="32810"/>
    <cellStyle name="40% - Accent4 11 2 2 2 4 3" xfId="32811"/>
    <cellStyle name="40% - Accent4 11 2 2 2 5" xfId="32812"/>
    <cellStyle name="40% - Accent4 11 2 2 2 5 2" xfId="32813"/>
    <cellStyle name="40% - Accent4 11 2 2 2 6" xfId="32814"/>
    <cellStyle name="40% - Accent4 11 2 2 3" xfId="32815"/>
    <cellStyle name="40% - Accent4 11 2 2 3 2" xfId="32816"/>
    <cellStyle name="40% - Accent4 11 2 2 3 2 2" xfId="32817"/>
    <cellStyle name="40% - Accent4 11 2 2 3 2 2 2" xfId="32818"/>
    <cellStyle name="40% - Accent4 11 2 2 3 2 3" xfId="32819"/>
    <cellStyle name="40% - Accent4 11 2 2 3 3" xfId="32820"/>
    <cellStyle name="40% - Accent4 11 2 2 3 3 2" xfId="32821"/>
    <cellStyle name="40% - Accent4 11 2 2 3 3 2 2" xfId="32822"/>
    <cellStyle name="40% - Accent4 11 2 2 3 3 3" xfId="32823"/>
    <cellStyle name="40% - Accent4 11 2 2 3 4" xfId="32824"/>
    <cellStyle name="40% - Accent4 11 2 2 3 4 2" xfId="32825"/>
    <cellStyle name="40% - Accent4 11 2 2 3 5" xfId="32826"/>
    <cellStyle name="40% - Accent4 11 2 2 4" xfId="32827"/>
    <cellStyle name="40% - Accent4 11 2 2 4 2" xfId="32828"/>
    <cellStyle name="40% - Accent4 11 2 2 4 2 2" xfId="32829"/>
    <cellStyle name="40% - Accent4 11 2 2 4 3" xfId="32830"/>
    <cellStyle name="40% - Accent4 11 2 2 5" xfId="32831"/>
    <cellStyle name="40% - Accent4 11 2 2 5 2" xfId="32832"/>
    <cellStyle name="40% - Accent4 11 2 2 5 2 2" xfId="32833"/>
    <cellStyle name="40% - Accent4 11 2 2 5 3" xfId="32834"/>
    <cellStyle name="40% - Accent4 11 2 2 6" xfId="32835"/>
    <cellStyle name="40% - Accent4 11 2 2 6 2" xfId="32836"/>
    <cellStyle name="40% - Accent4 11 2 2 6 2 2" xfId="32837"/>
    <cellStyle name="40% - Accent4 11 2 2 6 3" xfId="32838"/>
    <cellStyle name="40% - Accent4 11 2 2 7" xfId="32839"/>
    <cellStyle name="40% - Accent4 11 2 2 7 2" xfId="32840"/>
    <cellStyle name="40% - Accent4 11 2 2 8" xfId="32841"/>
    <cellStyle name="40% - Accent4 11 2 3" xfId="32842"/>
    <cellStyle name="40% - Accent4 11 2 3 2" xfId="32843"/>
    <cellStyle name="40% - Accent4 11 2 3 2 2" xfId="32844"/>
    <cellStyle name="40% - Accent4 11 2 3 2 2 2" xfId="32845"/>
    <cellStyle name="40% - Accent4 11 2 3 2 2 2 2" xfId="32846"/>
    <cellStyle name="40% - Accent4 11 2 3 2 2 3" xfId="32847"/>
    <cellStyle name="40% - Accent4 11 2 3 2 3" xfId="32848"/>
    <cellStyle name="40% - Accent4 11 2 3 2 3 2" xfId="32849"/>
    <cellStyle name="40% - Accent4 11 2 3 2 3 2 2" xfId="32850"/>
    <cellStyle name="40% - Accent4 11 2 3 2 3 3" xfId="32851"/>
    <cellStyle name="40% - Accent4 11 2 3 2 4" xfId="32852"/>
    <cellStyle name="40% - Accent4 11 2 3 2 4 2" xfId="32853"/>
    <cellStyle name="40% - Accent4 11 2 3 2 5" xfId="32854"/>
    <cellStyle name="40% - Accent4 11 2 3 3" xfId="32855"/>
    <cellStyle name="40% - Accent4 11 2 3 3 2" xfId="32856"/>
    <cellStyle name="40% - Accent4 11 2 3 3 2 2" xfId="32857"/>
    <cellStyle name="40% - Accent4 11 2 3 3 3" xfId="32858"/>
    <cellStyle name="40% - Accent4 11 2 3 4" xfId="32859"/>
    <cellStyle name="40% - Accent4 11 2 3 4 2" xfId="32860"/>
    <cellStyle name="40% - Accent4 11 2 3 4 2 2" xfId="32861"/>
    <cellStyle name="40% - Accent4 11 2 3 4 3" xfId="32862"/>
    <cellStyle name="40% - Accent4 11 2 3 5" xfId="32863"/>
    <cellStyle name="40% - Accent4 11 2 3 5 2" xfId="32864"/>
    <cellStyle name="40% - Accent4 11 2 3 6" xfId="32865"/>
    <cellStyle name="40% - Accent4 11 2 4" xfId="32866"/>
    <cellStyle name="40% - Accent4 11 2 4 2" xfId="32867"/>
    <cellStyle name="40% - Accent4 11 2 4 2 2" xfId="32868"/>
    <cellStyle name="40% - Accent4 11 2 4 2 2 2" xfId="32869"/>
    <cellStyle name="40% - Accent4 11 2 4 2 3" xfId="32870"/>
    <cellStyle name="40% - Accent4 11 2 4 3" xfId="32871"/>
    <cellStyle name="40% - Accent4 11 2 4 3 2" xfId="32872"/>
    <cellStyle name="40% - Accent4 11 2 4 3 2 2" xfId="32873"/>
    <cellStyle name="40% - Accent4 11 2 4 3 3" xfId="32874"/>
    <cellStyle name="40% - Accent4 11 2 4 4" xfId="32875"/>
    <cellStyle name="40% - Accent4 11 2 4 4 2" xfId="32876"/>
    <cellStyle name="40% - Accent4 11 2 4 5" xfId="32877"/>
    <cellStyle name="40% - Accent4 11 2 5" xfId="32878"/>
    <cellStyle name="40% - Accent4 11 2 5 2" xfId="32879"/>
    <cellStyle name="40% - Accent4 11 2 5 2 2" xfId="32880"/>
    <cellStyle name="40% - Accent4 11 2 5 3" xfId="32881"/>
    <cellStyle name="40% - Accent4 11 2 6" xfId="32882"/>
    <cellStyle name="40% - Accent4 11 2 6 2" xfId="32883"/>
    <cellStyle name="40% - Accent4 11 2 6 2 2" xfId="32884"/>
    <cellStyle name="40% - Accent4 11 2 6 3" xfId="32885"/>
    <cellStyle name="40% - Accent4 11 2 7" xfId="32886"/>
    <cellStyle name="40% - Accent4 11 2 7 2" xfId="32887"/>
    <cellStyle name="40% - Accent4 11 2 7 2 2" xfId="32888"/>
    <cellStyle name="40% - Accent4 11 2 7 3" xfId="32889"/>
    <cellStyle name="40% - Accent4 11 2 8" xfId="32890"/>
    <cellStyle name="40% - Accent4 11 2 8 2" xfId="32891"/>
    <cellStyle name="40% - Accent4 11 2 9" xfId="32892"/>
    <cellStyle name="40% - Accent4 11 3" xfId="32893"/>
    <cellStyle name="40% - Accent4 11 3 2" xfId="32894"/>
    <cellStyle name="40% - Accent4 11 3 2 2" xfId="32895"/>
    <cellStyle name="40% - Accent4 11 3 2 2 2" xfId="32896"/>
    <cellStyle name="40% - Accent4 11 3 2 2 2 2" xfId="32897"/>
    <cellStyle name="40% - Accent4 11 3 2 2 2 2 2" xfId="32898"/>
    <cellStyle name="40% - Accent4 11 3 2 2 2 3" xfId="32899"/>
    <cellStyle name="40% - Accent4 11 3 2 2 3" xfId="32900"/>
    <cellStyle name="40% - Accent4 11 3 2 2 3 2" xfId="32901"/>
    <cellStyle name="40% - Accent4 11 3 2 2 3 2 2" xfId="32902"/>
    <cellStyle name="40% - Accent4 11 3 2 2 3 3" xfId="32903"/>
    <cellStyle name="40% - Accent4 11 3 2 2 4" xfId="32904"/>
    <cellStyle name="40% - Accent4 11 3 2 2 4 2" xfId="32905"/>
    <cellStyle name="40% - Accent4 11 3 2 2 5" xfId="32906"/>
    <cellStyle name="40% - Accent4 11 3 2 3" xfId="32907"/>
    <cellStyle name="40% - Accent4 11 3 2 3 2" xfId="32908"/>
    <cellStyle name="40% - Accent4 11 3 2 3 2 2" xfId="32909"/>
    <cellStyle name="40% - Accent4 11 3 2 3 3" xfId="32910"/>
    <cellStyle name="40% - Accent4 11 3 2 4" xfId="32911"/>
    <cellStyle name="40% - Accent4 11 3 2 4 2" xfId="32912"/>
    <cellStyle name="40% - Accent4 11 3 2 4 2 2" xfId="32913"/>
    <cellStyle name="40% - Accent4 11 3 2 4 3" xfId="32914"/>
    <cellStyle name="40% - Accent4 11 3 2 5" xfId="32915"/>
    <cellStyle name="40% - Accent4 11 3 2 5 2" xfId="32916"/>
    <cellStyle name="40% - Accent4 11 3 2 6" xfId="32917"/>
    <cellStyle name="40% - Accent4 11 3 3" xfId="32918"/>
    <cellStyle name="40% - Accent4 11 3 3 2" xfId="32919"/>
    <cellStyle name="40% - Accent4 11 3 3 2 2" xfId="32920"/>
    <cellStyle name="40% - Accent4 11 3 3 2 2 2" xfId="32921"/>
    <cellStyle name="40% - Accent4 11 3 3 2 3" xfId="32922"/>
    <cellStyle name="40% - Accent4 11 3 3 3" xfId="32923"/>
    <cellStyle name="40% - Accent4 11 3 3 3 2" xfId="32924"/>
    <cellStyle name="40% - Accent4 11 3 3 3 2 2" xfId="32925"/>
    <cellStyle name="40% - Accent4 11 3 3 3 3" xfId="32926"/>
    <cellStyle name="40% - Accent4 11 3 3 4" xfId="32927"/>
    <cellStyle name="40% - Accent4 11 3 3 4 2" xfId="32928"/>
    <cellStyle name="40% - Accent4 11 3 3 5" xfId="32929"/>
    <cellStyle name="40% - Accent4 11 3 4" xfId="32930"/>
    <cellStyle name="40% - Accent4 11 3 4 2" xfId="32931"/>
    <cellStyle name="40% - Accent4 11 3 4 2 2" xfId="32932"/>
    <cellStyle name="40% - Accent4 11 3 4 3" xfId="32933"/>
    <cellStyle name="40% - Accent4 11 3 5" xfId="32934"/>
    <cellStyle name="40% - Accent4 11 3 5 2" xfId="32935"/>
    <cellStyle name="40% - Accent4 11 3 5 2 2" xfId="32936"/>
    <cellStyle name="40% - Accent4 11 3 5 3" xfId="32937"/>
    <cellStyle name="40% - Accent4 11 3 6" xfId="32938"/>
    <cellStyle name="40% - Accent4 11 3 6 2" xfId="32939"/>
    <cellStyle name="40% - Accent4 11 3 6 2 2" xfId="32940"/>
    <cellStyle name="40% - Accent4 11 3 6 3" xfId="32941"/>
    <cellStyle name="40% - Accent4 11 3 7" xfId="32942"/>
    <cellStyle name="40% - Accent4 11 3 7 2" xfId="32943"/>
    <cellStyle name="40% - Accent4 11 3 8" xfId="32944"/>
    <cellStyle name="40% - Accent4 11 4" xfId="32945"/>
    <cellStyle name="40% - Accent4 11 4 2" xfId="32946"/>
    <cellStyle name="40% - Accent4 11 4 2 2" xfId="32947"/>
    <cellStyle name="40% - Accent4 11 4 2 2 2" xfId="32948"/>
    <cellStyle name="40% - Accent4 11 4 2 2 2 2" xfId="32949"/>
    <cellStyle name="40% - Accent4 11 4 2 2 3" xfId="32950"/>
    <cellStyle name="40% - Accent4 11 4 2 3" xfId="32951"/>
    <cellStyle name="40% - Accent4 11 4 2 3 2" xfId="32952"/>
    <cellStyle name="40% - Accent4 11 4 2 3 2 2" xfId="32953"/>
    <cellStyle name="40% - Accent4 11 4 2 3 3" xfId="32954"/>
    <cellStyle name="40% - Accent4 11 4 2 4" xfId="32955"/>
    <cellStyle name="40% - Accent4 11 4 2 4 2" xfId="32956"/>
    <cellStyle name="40% - Accent4 11 4 2 5" xfId="32957"/>
    <cellStyle name="40% - Accent4 11 4 3" xfId="32958"/>
    <cellStyle name="40% - Accent4 11 4 3 2" xfId="32959"/>
    <cellStyle name="40% - Accent4 11 4 3 2 2" xfId="32960"/>
    <cellStyle name="40% - Accent4 11 4 3 3" xfId="32961"/>
    <cellStyle name="40% - Accent4 11 4 4" xfId="32962"/>
    <cellStyle name="40% - Accent4 11 4 4 2" xfId="32963"/>
    <cellStyle name="40% - Accent4 11 4 4 2 2" xfId="32964"/>
    <cellStyle name="40% - Accent4 11 4 4 3" xfId="32965"/>
    <cellStyle name="40% - Accent4 11 4 5" xfId="32966"/>
    <cellStyle name="40% - Accent4 11 4 5 2" xfId="32967"/>
    <cellStyle name="40% - Accent4 11 4 6" xfId="32968"/>
    <cellStyle name="40% - Accent4 11 5" xfId="32969"/>
    <cellStyle name="40% - Accent4 11 5 2" xfId="32970"/>
    <cellStyle name="40% - Accent4 11 5 2 2" xfId="32971"/>
    <cellStyle name="40% - Accent4 11 5 2 2 2" xfId="32972"/>
    <cellStyle name="40% - Accent4 11 5 2 3" xfId="32973"/>
    <cellStyle name="40% - Accent4 11 5 3" xfId="32974"/>
    <cellStyle name="40% - Accent4 11 5 3 2" xfId="32975"/>
    <cellStyle name="40% - Accent4 11 5 3 2 2" xfId="32976"/>
    <cellStyle name="40% - Accent4 11 5 3 3" xfId="32977"/>
    <cellStyle name="40% - Accent4 11 5 4" xfId="32978"/>
    <cellStyle name="40% - Accent4 11 5 4 2" xfId="32979"/>
    <cellStyle name="40% - Accent4 11 5 5" xfId="32980"/>
    <cellStyle name="40% - Accent4 11 6" xfId="32981"/>
    <cellStyle name="40% - Accent4 11 6 2" xfId="32982"/>
    <cellStyle name="40% - Accent4 11 6 2 2" xfId="32983"/>
    <cellStyle name="40% - Accent4 11 6 3" xfId="32984"/>
    <cellStyle name="40% - Accent4 11 7" xfId="32985"/>
    <cellStyle name="40% - Accent4 11 7 2" xfId="32986"/>
    <cellStyle name="40% - Accent4 11 7 2 2" xfId="32987"/>
    <cellStyle name="40% - Accent4 11 7 3" xfId="32988"/>
    <cellStyle name="40% - Accent4 11 8" xfId="32989"/>
    <cellStyle name="40% - Accent4 11 8 2" xfId="32990"/>
    <cellStyle name="40% - Accent4 11 8 2 2" xfId="32991"/>
    <cellStyle name="40% - Accent4 11 8 3" xfId="32992"/>
    <cellStyle name="40% - Accent4 11 9" xfId="32993"/>
    <cellStyle name="40% - Accent4 11 9 2" xfId="32994"/>
    <cellStyle name="40% - Accent4 110" xfId="32995"/>
    <cellStyle name="40% - Accent4 111" xfId="32996"/>
    <cellStyle name="40% - Accent4 112" xfId="32997"/>
    <cellStyle name="40% - Accent4 113" xfId="32998"/>
    <cellStyle name="40% - Accent4 114" xfId="32999"/>
    <cellStyle name="40% - Accent4 115" xfId="33000"/>
    <cellStyle name="40% - Accent4 116" xfId="33001"/>
    <cellStyle name="40% - Accent4 117" xfId="33002"/>
    <cellStyle name="40% - Accent4 118" xfId="33003"/>
    <cellStyle name="40% - Accent4 119" xfId="33004"/>
    <cellStyle name="40% - Accent4 12" xfId="33005"/>
    <cellStyle name="40% - Accent4 12 10" xfId="33006"/>
    <cellStyle name="40% - Accent4 12 2" xfId="33007"/>
    <cellStyle name="40% - Accent4 12 2 2" xfId="33008"/>
    <cellStyle name="40% - Accent4 12 2 2 2" xfId="33009"/>
    <cellStyle name="40% - Accent4 12 2 2 2 2" xfId="33010"/>
    <cellStyle name="40% - Accent4 12 2 2 2 2 2" xfId="33011"/>
    <cellStyle name="40% - Accent4 12 2 2 2 2 2 2" xfId="33012"/>
    <cellStyle name="40% - Accent4 12 2 2 2 2 2 2 2" xfId="33013"/>
    <cellStyle name="40% - Accent4 12 2 2 2 2 2 3" xfId="33014"/>
    <cellStyle name="40% - Accent4 12 2 2 2 2 3" xfId="33015"/>
    <cellStyle name="40% - Accent4 12 2 2 2 2 3 2" xfId="33016"/>
    <cellStyle name="40% - Accent4 12 2 2 2 2 3 2 2" xfId="33017"/>
    <cellStyle name="40% - Accent4 12 2 2 2 2 3 3" xfId="33018"/>
    <cellStyle name="40% - Accent4 12 2 2 2 2 4" xfId="33019"/>
    <cellStyle name="40% - Accent4 12 2 2 2 2 4 2" xfId="33020"/>
    <cellStyle name="40% - Accent4 12 2 2 2 2 5" xfId="33021"/>
    <cellStyle name="40% - Accent4 12 2 2 2 3" xfId="33022"/>
    <cellStyle name="40% - Accent4 12 2 2 2 3 2" xfId="33023"/>
    <cellStyle name="40% - Accent4 12 2 2 2 3 2 2" xfId="33024"/>
    <cellStyle name="40% - Accent4 12 2 2 2 3 3" xfId="33025"/>
    <cellStyle name="40% - Accent4 12 2 2 2 4" xfId="33026"/>
    <cellStyle name="40% - Accent4 12 2 2 2 4 2" xfId="33027"/>
    <cellStyle name="40% - Accent4 12 2 2 2 4 2 2" xfId="33028"/>
    <cellStyle name="40% - Accent4 12 2 2 2 4 3" xfId="33029"/>
    <cellStyle name="40% - Accent4 12 2 2 2 5" xfId="33030"/>
    <cellStyle name="40% - Accent4 12 2 2 2 5 2" xfId="33031"/>
    <cellStyle name="40% - Accent4 12 2 2 2 6" xfId="33032"/>
    <cellStyle name="40% - Accent4 12 2 2 3" xfId="33033"/>
    <cellStyle name="40% - Accent4 12 2 2 3 2" xfId="33034"/>
    <cellStyle name="40% - Accent4 12 2 2 3 2 2" xfId="33035"/>
    <cellStyle name="40% - Accent4 12 2 2 3 2 2 2" xfId="33036"/>
    <cellStyle name="40% - Accent4 12 2 2 3 2 3" xfId="33037"/>
    <cellStyle name="40% - Accent4 12 2 2 3 3" xfId="33038"/>
    <cellStyle name="40% - Accent4 12 2 2 3 3 2" xfId="33039"/>
    <cellStyle name="40% - Accent4 12 2 2 3 3 2 2" xfId="33040"/>
    <cellStyle name="40% - Accent4 12 2 2 3 3 3" xfId="33041"/>
    <cellStyle name="40% - Accent4 12 2 2 3 4" xfId="33042"/>
    <cellStyle name="40% - Accent4 12 2 2 3 4 2" xfId="33043"/>
    <cellStyle name="40% - Accent4 12 2 2 3 5" xfId="33044"/>
    <cellStyle name="40% - Accent4 12 2 2 4" xfId="33045"/>
    <cellStyle name="40% - Accent4 12 2 2 4 2" xfId="33046"/>
    <cellStyle name="40% - Accent4 12 2 2 4 2 2" xfId="33047"/>
    <cellStyle name="40% - Accent4 12 2 2 4 3" xfId="33048"/>
    <cellStyle name="40% - Accent4 12 2 2 5" xfId="33049"/>
    <cellStyle name="40% - Accent4 12 2 2 5 2" xfId="33050"/>
    <cellStyle name="40% - Accent4 12 2 2 5 2 2" xfId="33051"/>
    <cellStyle name="40% - Accent4 12 2 2 5 3" xfId="33052"/>
    <cellStyle name="40% - Accent4 12 2 2 6" xfId="33053"/>
    <cellStyle name="40% - Accent4 12 2 2 6 2" xfId="33054"/>
    <cellStyle name="40% - Accent4 12 2 2 6 2 2" xfId="33055"/>
    <cellStyle name="40% - Accent4 12 2 2 6 3" xfId="33056"/>
    <cellStyle name="40% - Accent4 12 2 2 7" xfId="33057"/>
    <cellStyle name="40% - Accent4 12 2 2 7 2" xfId="33058"/>
    <cellStyle name="40% - Accent4 12 2 2 8" xfId="33059"/>
    <cellStyle name="40% - Accent4 12 2 3" xfId="33060"/>
    <cellStyle name="40% - Accent4 12 2 3 2" xfId="33061"/>
    <cellStyle name="40% - Accent4 12 2 3 2 2" xfId="33062"/>
    <cellStyle name="40% - Accent4 12 2 3 2 2 2" xfId="33063"/>
    <cellStyle name="40% - Accent4 12 2 3 2 2 2 2" xfId="33064"/>
    <cellStyle name="40% - Accent4 12 2 3 2 2 3" xfId="33065"/>
    <cellStyle name="40% - Accent4 12 2 3 2 3" xfId="33066"/>
    <cellStyle name="40% - Accent4 12 2 3 2 3 2" xfId="33067"/>
    <cellStyle name="40% - Accent4 12 2 3 2 3 2 2" xfId="33068"/>
    <cellStyle name="40% - Accent4 12 2 3 2 3 3" xfId="33069"/>
    <cellStyle name="40% - Accent4 12 2 3 2 4" xfId="33070"/>
    <cellStyle name="40% - Accent4 12 2 3 2 4 2" xfId="33071"/>
    <cellStyle name="40% - Accent4 12 2 3 2 5" xfId="33072"/>
    <cellStyle name="40% - Accent4 12 2 3 3" xfId="33073"/>
    <cellStyle name="40% - Accent4 12 2 3 3 2" xfId="33074"/>
    <cellStyle name="40% - Accent4 12 2 3 3 2 2" xfId="33075"/>
    <cellStyle name="40% - Accent4 12 2 3 3 3" xfId="33076"/>
    <cellStyle name="40% - Accent4 12 2 3 4" xfId="33077"/>
    <cellStyle name="40% - Accent4 12 2 3 4 2" xfId="33078"/>
    <cellStyle name="40% - Accent4 12 2 3 4 2 2" xfId="33079"/>
    <cellStyle name="40% - Accent4 12 2 3 4 3" xfId="33080"/>
    <cellStyle name="40% - Accent4 12 2 3 5" xfId="33081"/>
    <cellStyle name="40% - Accent4 12 2 3 5 2" xfId="33082"/>
    <cellStyle name="40% - Accent4 12 2 3 6" xfId="33083"/>
    <cellStyle name="40% - Accent4 12 2 4" xfId="33084"/>
    <cellStyle name="40% - Accent4 12 2 4 2" xfId="33085"/>
    <cellStyle name="40% - Accent4 12 2 4 2 2" xfId="33086"/>
    <cellStyle name="40% - Accent4 12 2 4 2 2 2" xfId="33087"/>
    <cellStyle name="40% - Accent4 12 2 4 2 3" xfId="33088"/>
    <cellStyle name="40% - Accent4 12 2 4 3" xfId="33089"/>
    <cellStyle name="40% - Accent4 12 2 4 3 2" xfId="33090"/>
    <cellStyle name="40% - Accent4 12 2 4 3 2 2" xfId="33091"/>
    <cellStyle name="40% - Accent4 12 2 4 3 3" xfId="33092"/>
    <cellStyle name="40% - Accent4 12 2 4 4" xfId="33093"/>
    <cellStyle name="40% - Accent4 12 2 4 4 2" xfId="33094"/>
    <cellStyle name="40% - Accent4 12 2 4 5" xfId="33095"/>
    <cellStyle name="40% - Accent4 12 2 5" xfId="33096"/>
    <cellStyle name="40% - Accent4 12 2 5 2" xfId="33097"/>
    <cellStyle name="40% - Accent4 12 2 5 2 2" xfId="33098"/>
    <cellStyle name="40% - Accent4 12 2 5 3" xfId="33099"/>
    <cellStyle name="40% - Accent4 12 2 6" xfId="33100"/>
    <cellStyle name="40% - Accent4 12 2 6 2" xfId="33101"/>
    <cellStyle name="40% - Accent4 12 2 6 2 2" xfId="33102"/>
    <cellStyle name="40% - Accent4 12 2 6 3" xfId="33103"/>
    <cellStyle name="40% - Accent4 12 2 7" xfId="33104"/>
    <cellStyle name="40% - Accent4 12 2 7 2" xfId="33105"/>
    <cellStyle name="40% - Accent4 12 2 7 2 2" xfId="33106"/>
    <cellStyle name="40% - Accent4 12 2 7 3" xfId="33107"/>
    <cellStyle name="40% - Accent4 12 2 8" xfId="33108"/>
    <cellStyle name="40% - Accent4 12 2 8 2" xfId="33109"/>
    <cellStyle name="40% - Accent4 12 2 9" xfId="33110"/>
    <cellStyle name="40% - Accent4 12 3" xfId="33111"/>
    <cellStyle name="40% - Accent4 12 3 2" xfId="33112"/>
    <cellStyle name="40% - Accent4 12 3 2 2" xfId="33113"/>
    <cellStyle name="40% - Accent4 12 3 2 2 2" xfId="33114"/>
    <cellStyle name="40% - Accent4 12 3 2 2 2 2" xfId="33115"/>
    <cellStyle name="40% - Accent4 12 3 2 2 2 2 2" xfId="33116"/>
    <cellStyle name="40% - Accent4 12 3 2 2 2 3" xfId="33117"/>
    <cellStyle name="40% - Accent4 12 3 2 2 3" xfId="33118"/>
    <cellStyle name="40% - Accent4 12 3 2 2 3 2" xfId="33119"/>
    <cellStyle name="40% - Accent4 12 3 2 2 3 2 2" xfId="33120"/>
    <cellStyle name="40% - Accent4 12 3 2 2 3 3" xfId="33121"/>
    <cellStyle name="40% - Accent4 12 3 2 2 4" xfId="33122"/>
    <cellStyle name="40% - Accent4 12 3 2 2 4 2" xfId="33123"/>
    <cellStyle name="40% - Accent4 12 3 2 2 5" xfId="33124"/>
    <cellStyle name="40% - Accent4 12 3 2 3" xfId="33125"/>
    <cellStyle name="40% - Accent4 12 3 2 3 2" xfId="33126"/>
    <cellStyle name="40% - Accent4 12 3 2 3 2 2" xfId="33127"/>
    <cellStyle name="40% - Accent4 12 3 2 3 3" xfId="33128"/>
    <cellStyle name="40% - Accent4 12 3 2 4" xfId="33129"/>
    <cellStyle name="40% - Accent4 12 3 2 4 2" xfId="33130"/>
    <cellStyle name="40% - Accent4 12 3 2 4 2 2" xfId="33131"/>
    <cellStyle name="40% - Accent4 12 3 2 4 3" xfId="33132"/>
    <cellStyle name="40% - Accent4 12 3 2 5" xfId="33133"/>
    <cellStyle name="40% - Accent4 12 3 2 5 2" xfId="33134"/>
    <cellStyle name="40% - Accent4 12 3 2 6" xfId="33135"/>
    <cellStyle name="40% - Accent4 12 3 3" xfId="33136"/>
    <cellStyle name="40% - Accent4 12 3 3 2" xfId="33137"/>
    <cellStyle name="40% - Accent4 12 3 3 2 2" xfId="33138"/>
    <cellStyle name="40% - Accent4 12 3 3 2 2 2" xfId="33139"/>
    <cellStyle name="40% - Accent4 12 3 3 2 3" xfId="33140"/>
    <cellStyle name="40% - Accent4 12 3 3 3" xfId="33141"/>
    <cellStyle name="40% - Accent4 12 3 3 3 2" xfId="33142"/>
    <cellStyle name="40% - Accent4 12 3 3 3 2 2" xfId="33143"/>
    <cellStyle name="40% - Accent4 12 3 3 3 3" xfId="33144"/>
    <cellStyle name="40% - Accent4 12 3 3 4" xfId="33145"/>
    <cellStyle name="40% - Accent4 12 3 3 4 2" xfId="33146"/>
    <cellStyle name="40% - Accent4 12 3 3 5" xfId="33147"/>
    <cellStyle name="40% - Accent4 12 3 4" xfId="33148"/>
    <cellStyle name="40% - Accent4 12 3 4 2" xfId="33149"/>
    <cellStyle name="40% - Accent4 12 3 4 2 2" xfId="33150"/>
    <cellStyle name="40% - Accent4 12 3 4 3" xfId="33151"/>
    <cellStyle name="40% - Accent4 12 3 5" xfId="33152"/>
    <cellStyle name="40% - Accent4 12 3 5 2" xfId="33153"/>
    <cellStyle name="40% - Accent4 12 3 5 2 2" xfId="33154"/>
    <cellStyle name="40% - Accent4 12 3 5 3" xfId="33155"/>
    <cellStyle name="40% - Accent4 12 3 6" xfId="33156"/>
    <cellStyle name="40% - Accent4 12 3 6 2" xfId="33157"/>
    <cellStyle name="40% - Accent4 12 3 6 2 2" xfId="33158"/>
    <cellStyle name="40% - Accent4 12 3 6 3" xfId="33159"/>
    <cellStyle name="40% - Accent4 12 3 7" xfId="33160"/>
    <cellStyle name="40% - Accent4 12 3 7 2" xfId="33161"/>
    <cellStyle name="40% - Accent4 12 3 8" xfId="33162"/>
    <cellStyle name="40% - Accent4 12 4" xfId="33163"/>
    <cellStyle name="40% - Accent4 12 4 2" xfId="33164"/>
    <cellStyle name="40% - Accent4 12 4 2 2" xfId="33165"/>
    <cellStyle name="40% - Accent4 12 4 2 2 2" xfId="33166"/>
    <cellStyle name="40% - Accent4 12 4 2 2 2 2" xfId="33167"/>
    <cellStyle name="40% - Accent4 12 4 2 2 3" xfId="33168"/>
    <cellStyle name="40% - Accent4 12 4 2 3" xfId="33169"/>
    <cellStyle name="40% - Accent4 12 4 2 3 2" xfId="33170"/>
    <cellStyle name="40% - Accent4 12 4 2 3 2 2" xfId="33171"/>
    <cellStyle name="40% - Accent4 12 4 2 3 3" xfId="33172"/>
    <cellStyle name="40% - Accent4 12 4 2 4" xfId="33173"/>
    <cellStyle name="40% - Accent4 12 4 2 4 2" xfId="33174"/>
    <cellStyle name="40% - Accent4 12 4 2 5" xfId="33175"/>
    <cellStyle name="40% - Accent4 12 4 3" xfId="33176"/>
    <cellStyle name="40% - Accent4 12 4 3 2" xfId="33177"/>
    <cellStyle name="40% - Accent4 12 4 3 2 2" xfId="33178"/>
    <cellStyle name="40% - Accent4 12 4 3 3" xfId="33179"/>
    <cellStyle name="40% - Accent4 12 4 4" xfId="33180"/>
    <cellStyle name="40% - Accent4 12 4 4 2" xfId="33181"/>
    <cellStyle name="40% - Accent4 12 4 4 2 2" xfId="33182"/>
    <cellStyle name="40% - Accent4 12 4 4 3" xfId="33183"/>
    <cellStyle name="40% - Accent4 12 4 5" xfId="33184"/>
    <cellStyle name="40% - Accent4 12 4 5 2" xfId="33185"/>
    <cellStyle name="40% - Accent4 12 4 6" xfId="33186"/>
    <cellStyle name="40% - Accent4 12 5" xfId="33187"/>
    <cellStyle name="40% - Accent4 12 5 2" xfId="33188"/>
    <cellStyle name="40% - Accent4 12 5 2 2" xfId="33189"/>
    <cellStyle name="40% - Accent4 12 5 2 2 2" xfId="33190"/>
    <cellStyle name="40% - Accent4 12 5 2 3" xfId="33191"/>
    <cellStyle name="40% - Accent4 12 5 3" xfId="33192"/>
    <cellStyle name="40% - Accent4 12 5 3 2" xfId="33193"/>
    <cellStyle name="40% - Accent4 12 5 3 2 2" xfId="33194"/>
    <cellStyle name="40% - Accent4 12 5 3 3" xfId="33195"/>
    <cellStyle name="40% - Accent4 12 5 4" xfId="33196"/>
    <cellStyle name="40% - Accent4 12 5 4 2" xfId="33197"/>
    <cellStyle name="40% - Accent4 12 5 5" xfId="33198"/>
    <cellStyle name="40% - Accent4 12 6" xfId="33199"/>
    <cellStyle name="40% - Accent4 12 6 2" xfId="33200"/>
    <cellStyle name="40% - Accent4 12 6 2 2" xfId="33201"/>
    <cellStyle name="40% - Accent4 12 6 3" xfId="33202"/>
    <cellStyle name="40% - Accent4 12 7" xfId="33203"/>
    <cellStyle name="40% - Accent4 12 7 2" xfId="33204"/>
    <cellStyle name="40% - Accent4 12 7 2 2" xfId="33205"/>
    <cellStyle name="40% - Accent4 12 7 3" xfId="33206"/>
    <cellStyle name="40% - Accent4 12 8" xfId="33207"/>
    <cellStyle name="40% - Accent4 12 8 2" xfId="33208"/>
    <cellStyle name="40% - Accent4 12 8 2 2" xfId="33209"/>
    <cellStyle name="40% - Accent4 12 8 3" xfId="33210"/>
    <cellStyle name="40% - Accent4 12 9" xfId="33211"/>
    <cellStyle name="40% - Accent4 12 9 2" xfId="33212"/>
    <cellStyle name="40% - Accent4 120" xfId="33213"/>
    <cellStyle name="40% - Accent4 121" xfId="33214"/>
    <cellStyle name="40% - Accent4 122" xfId="33215"/>
    <cellStyle name="40% - Accent4 123" xfId="33216"/>
    <cellStyle name="40% - Accent4 124" xfId="33217"/>
    <cellStyle name="40% - Accent4 125" xfId="33218"/>
    <cellStyle name="40% - Accent4 126" xfId="33219"/>
    <cellStyle name="40% - Accent4 127" xfId="33220"/>
    <cellStyle name="40% - Accent4 128" xfId="33221"/>
    <cellStyle name="40% - Accent4 129" xfId="33222"/>
    <cellStyle name="40% - Accent4 13" xfId="33223"/>
    <cellStyle name="40% - Accent4 13 10" xfId="33224"/>
    <cellStyle name="40% - Accent4 13 2" xfId="33225"/>
    <cellStyle name="40% - Accent4 13 2 2" xfId="33226"/>
    <cellStyle name="40% - Accent4 13 2 2 2" xfId="33227"/>
    <cellStyle name="40% - Accent4 13 2 2 2 2" xfId="33228"/>
    <cellStyle name="40% - Accent4 13 2 2 2 2 2" xfId="33229"/>
    <cellStyle name="40% - Accent4 13 2 2 2 2 2 2" xfId="33230"/>
    <cellStyle name="40% - Accent4 13 2 2 2 2 2 2 2" xfId="33231"/>
    <cellStyle name="40% - Accent4 13 2 2 2 2 2 3" xfId="33232"/>
    <cellStyle name="40% - Accent4 13 2 2 2 2 3" xfId="33233"/>
    <cellStyle name="40% - Accent4 13 2 2 2 2 3 2" xfId="33234"/>
    <cellStyle name="40% - Accent4 13 2 2 2 2 3 2 2" xfId="33235"/>
    <cellStyle name="40% - Accent4 13 2 2 2 2 3 3" xfId="33236"/>
    <cellStyle name="40% - Accent4 13 2 2 2 2 4" xfId="33237"/>
    <cellStyle name="40% - Accent4 13 2 2 2 2 4 2" xfId="33238"/>
    <cellStyle name="40% - Accent4 13 2 2 2 2 5" xfId="33239"/>
    <cellStyle name="40% - Accent4 13 2 2 2 3" xfId="33240"/>
    <cellStyle name="40% - Accent4 13 2 2 2 3 2" xfId="33241"/>
    <cellStyle name="40% - Accent4 13 2 2 2 3 2 2" xfId="33242"/>
    <cellStyle name="40% - Accent4 13 2 2 2 3 3" xfId="33243"/>
    <cellStyle name="40% - Accent4 13 2 2 2 4" xfId="33244"/>
    <cellStyle name="40% - Accent4 13 2 2 2 4 2" xfId="33245"/>
    <cellStyle name="40% - Accent4 13 2 2 2 4 2 2" xfId="33246"/>
    <cellStyle name="40% - Accent4 13 2 2 2 4 3" xfId="33247"/>
    <cellStyle name="40% - Accent4 13 2 2 2 5" xfId="33248"/>
    <cellStyle name="40% - Accent4 13 2 2 2 5 2" xfId="33249"/>
    <cellStyle name="40% - Accent4 13 2 2 2 6" xfId="33250"/>
    <cellStyle name="40% - Accent4 13 2 2 3" xfId="33251"/>
    <cellStyle name="40% - Accent4 13 2 2 3 2" xfId="33252"/>
    <cellStyle name="40% - Accent4 13 2 2 3 2 2" xfId="33253"/>
    <cellStyle name="40% - Accent4 13 2 2 3 2 2 2" xfId="33254"/>
    <cellStyle name="40% - Accent4 13 2 2 3 2 3" xfId="33255"/>
    <cellStyle name="40% - Accent4 13 2 2 3 3" xfId="33256"/>
    <cellStyle name="40% - Accent4 13 2 2 3 3 2" xfId="33257"/>
    <cellStyle name="40% - Accent4 13 2 2 3 3 2 2" xfId="33258"/>
    <cellStyle name="40% - Accent4 13 2 2 3 3 3" xfId="33259"/>
    <cellStyle name="40% - Accent4 13 2 2 3 4" xfId="33260"/>
    <cellStyle name="40% - Accent4 13 2 2 3 4 2" xfId="33261"/>
    <cellStyle name="40% - Accent4 13 2 2 3 5" xfId="33262"/>
    <cellStyle name="40% - Accent4 13 2 2 4" xfId="33263"/>
    <cellStyle name="40% - Accent4 13 2 2 4 2" xfId="33264"/>
    <cellStyle name="40% - Accent4 13 2 2 4 2 2" xfId="33265"/>
    <cellStyle name="40% - Accent4 13 2 2 4 3" xfId="33266"/>
    <cellStyle name="40% - Accent4 13 2 2 5" xfId="33267"/>
    <cellStyle name="40% - Accent4 13 2 2 5 2" xfId="33268"/>
    <cellStyle name="40% - Accent4 13 2 2 5 2 2" xfId="33269"/>
    <cellStyle name="40% - Accent4 13 2 2 5 3" xfId="33270"/>
    <cellStyle name="40% - Accent4 13 2 2 6" xfId="33271"/>
    <cellStyle name="40% - Accent4 13 2 2 6 2" xfId="33272"/>
    <cellStyle name="40% - Accent4 13 2 2 6 2 2" xfId="33273"/>
    <cellStyle name="40% - Accent4 13 2 2 6 3" xfId="33274"/>
    <cellStyle name="40% - Accent4 13 2 2 7" xfId="33275"/>
    <cellStyle name="40% - Accent4 13 2 2 7 2" xfId="33276"/>
    <cellStyle name="40% - Accent4 13 2 2 8" xfId="33277"/>
    <cellStyle name="40% - Accent4 13 2 3" xfId="33278"/>
    <cellStyle name="40% - Accent4 13 2 3 2" xfId="33279"/>
    <cellStyle name="40% - Accent4 13 2 3 2 2" xfId="33280"/>
    <cellStyle name="40% - Accent4 13 2 3 2 2 2" xfId="33281"/>
    <cellStyle name="40% - Accent4 13 2 3 2 2 2 2" xfId="33282"/>
    <cellStyle name="40% - Accent4 13 2 3 2 2 3" xfId="33283"/>
    <cellStyle name="40% - Accent4 13 2 3 2 3" xfId="33284"/>
    <cellStyle name="40% - Accent4 13 2 3 2 3 2" xfId="33285"/>
    <cellStyle name="40% - Accent4 13 2 3 2 3 2 2" xfId="33286"/>
    <cellStyle name="40% - Accent4 13 2 3 2 3 3" xfId="33287"/>
    <cellStyle name="40% - Accent4 13 2 3 2 4" xfId="33288"/>
    <cellStyle name="40% - Accent4 13 2 3 2 4 2" xfId="33289"/>
    <cellStyle name="40% - Accent4 13 2 3 2 5" xfId="33290"/>
    <cellStyle name="40% - Accent4 13 2 3 3" xfId="33291"/>
    <cellStyle name="40% - Accent4 13 2 3 3 2" xfId="33292"/>
    <cellStyle name="40% - Accent4 13 2 3 3 2 2" xfId="33293"/>
    <cellStyle name="40% - Accent4 13 2 3 3 3" xfId="33294"/>
    <cellStyle name="40% - Accent4 13 2 3 4" xfId="33295"/>
    <cellStyle name="40% - Accent4 13 2 3 4 2" xfId="33296"/>
    <cellStyle name="40% - Accent4 13 2 3 4 2 2" xfId="33297"/>
    <cellStyle name="40% - Accent4 13 2 3 4 3" xfId="33298"/>
    <cellStyle name="40% - Accent4 13 2 3 5" xfId="33299"/>
    <cellStyle name="40% - Accent4 13 2 3 5 2" xfId="33300"/>
    <cellStyle name="40% - Accent4 13 2 3 6" xfId="33301"/>
    <cellStyle name="40% - Accent4 13 2 4" xfId="33302"/>
    <cellStyle name="40% - Accent4 13 2 4 2" xfId="33303"/>
    <cellStyle name="40% - Accent4 13 2 4 2 2" xfId="33304"/>
    <cellStyle name="40% - Accent4 13 2 4 2 2 2" xfId="33305"/>
    <cellStyle name="40% - Accent4 13 2 4 2 3" xfId="33306"/>
    <cellStyle name="40% - Accent4 13 2 4 3" xfId="33307"/>
    <cellStyle name="40% - Accent4 13 2 4 3 2" xfId="33308"/>
    <cellStyle name="40% - Accent4 13 2 4 3 2 2" xfId="33309"/>
    <cellStyle name="40% - Accent4 13 2 4 3 3" xfId="33310"/>
    <cellStyle name="40% - Accent4 13 2 4 4" xfId="33311"/>
    <cellStyle name="40% - Accent4 13 2 4 4 2" xfId="33312"/>
    <cellStyle name="40% - Accent4 13 2 4 5" xfId="33313"/>
    <cellStyle name="40% - Accent4 13 2 5" xfId="33314"/>
    <cellStyle name="40% - Accent4 13 2 5 2" xfId="33315"/>
    <cellStyle name="40% - Accent4 13 2 5 2 2" xfId="33316"/>
    <cellStyle name="40% - Accent4 13 2 5 3" xfId="33317"/>
    <cellStyle name="40% - Accent4 13 2 6" xfId="33318"/>
    <cellStyle name="40% - Accent4 13 2 6 2" xfId="33319"/>
    <cellStyle name="40% - Accent4 13 2 6 2 2" xfId="33320"/>
    <cellStyle name="40% - Accent4 13 2 6 3" xfId="33321"/>
    <cellStyle name="40% - Accent4 13 2 7" xfId="33322"/>
    <cellStyle name="40% - Accent4 13 2 7 2" xfId="33323"/>
    <cellStyle name="40% - Accent4 13 2 7 2 2" xfId="33324"/>
    <cellStyle name="40% - Accent4 13 2 7 3" xfId="33325"/>
    <cellStyle name="40% - Accent4 13 2 8" xfId="33326"/>
    <cellStyle name="40% - Accent4 13 2 8 2" xfId="33327"/>
    <cellStyle name="40% - Accent4 13 2 9" xfId="33328"/>
    <cellStyle name="40% - Accent4 13 3" xfId="33329"/>
    <cellStyle name="40% - Accent4 13 3 2" xfId="33330"/>
    <cellStyle name="40% - Accent4 13 3 2 2" xfId="33331"/>
    <cellStyle name="40% - Accent4 13 3 2 2 2" xfId="33332"/>
    <cellStyle name="40% - Accent4 13 3 2 2 2 2" xfId="33333"/>
    <cellStyle name="40% - Accent4 13 3 2 2 2 2 2" xfId="33334"/>
    <cellStyle name="40% - Accent4 13 3 2 2 2 3" xfId="33335"/>
    <cellStyle name="40% - Accent4 13 3 2 2 3" xfId="33336"/>
    <cellStyle name="40% - Accent4 13 3 2 2 3 2" xfId="33337"/>
    <cellStyle name="40% - Accent4 13 3 2 2 3 2 2" xfId="33338"/>
    <cellStyle name="40% - Accent4 13 3 2 2 3 3" xfId="33339"/>
    <cellStyle name="40% - Accent4 13 3 2 2 4" xfId="33340"/>
    <cellStyle name="40% - Accent4 13 3 2 2 4 2" xfId="33341"/>
    <cellStyle name="40% - Accent4 13 3 2 2 5" xfId="33342"/>
    <cellStyle name="40% - Accent4 13 3 2 3" xfId="33343"/>
    <cellStyle name="40% - Accent4 13 3 2 3 2" xfId="33344"/>
    <cellStyle name="40% - Accent4 13 3 2 3 2 2" xfId="33345"/>
    <cellStyle name="40% - Accent4 13 3 2 3 3" xfId="33346"/>
    <cellStyle name="40% - Accent4 13 3 2 4" xfId="33347"/>
    <cellStyle name="40% - Accent4 13 3 2 4 2" xfId="33348"/>
    <cellStyle name="40% - Accent4 13 3 2 4 2 2" xfId="33349"/>
    <cellStyle name="40% - Accent4 13 3 2 4 3" xfId="33350"/>
    <cellStyle name="40% - Accent4 13 3 2 5" xfId="33351"/>
    <cellStyle name="40% - Accent4 13 3 2 5 2" xfId="33352"/>
    <cellStyle name="40% - Accent4 13 3 2 6" xfId="33353"/>
    <cellStyle name="40% - Accent4 13 3 3" xfId="33354"/>
    <cellStyle name="40% - Accent4 13 3 3 2" xfId="33355"/>
    <cellStyle name="40% - Accent4 13 3 3 2 2" xfId="33356"/>
    <cellStyle name="40% - Accent4 13 3 3 2 2 2" xfId="33357"/>
    <cellStyle name="40% - Accent4 13 3 3 2 3" xfId="33358"/>
    <cellStyle name="40% - Accent4 13 3 3 3" xfId="33359"/>
    <cellStyle name="40% - Accent4 13 3 3 3 2" xfId="33360"/>
    <cellStyle name="40% - Accent4 13 3 3 3 2 2" xfId="33361"/>
    <cellStyle name="40% - Accent4 13 3 3 3 3" xfId="33362"/>
    <cellStyle name="40% - Accent4 13 3 3 4" xfId="33363"/>
    <cellStyle name="40% - Accent4 13 3 3 4 2" xfId="33364"/>
    <cellStyle name="40% - Accent4 13 3 3 5" xfId="33365"/>
    <cellStyle name="40% - Accent4 13 3 4" xfId="33366"/>
    <cellStyle name="40% - Accent4 13 3 4 2" xfId="33367"/>
    <cellStyle name="40% - Accent4 13 3 4 2 2" xfId="33368"/>
    <cellStyle name="40% - Accent4 13 3 4 3" xfId="33369"/>
    <cellStyle name="40% - Accent4 13 3 5" xfId="33370"/>
    <cellStyle name="40% - Accent4 13 3 5 2" xfId="33371"/>
    <cellStyle name="40% - Accent4 13 3 5 2 2" xfId="33372"/>
    <cellStyle name="40% - Accent4 13 3 5 3" xfId="33373"/>
    <cellStyle name="40% - Accent4 13 3 6" xfId="33374"/>
    <cellStyle name="40% - Accent4 13 3 6 2" xfId="33375"/>
    <cellStyle name="40% - Accent4 13 3 6 2 2" xfId="33376"/>
    <cellStyle name="40% - Accent4 13 3 6 3" xfId="33377"/>
    <cellStyle name="40% - Accent4 13 3 7" xfId="33378"/>
    <cellStyle name="40% - Accent4 13 3 7 2" xfId="33379"/>
    <cellStyle name="40% - Accent4 13 3 8" xfId="33380"/>
    <cellStyle name="40% - Accent4 13 4" xfId="33381"/>
    <cellStyle name="40% - Accent4 13 4 2" xfId="33382"/>
    <cellStyle name="40% - Accent4 13 4 2 2" xfId="33383"/>
    <cellStyle name="40% - Accent4 13 4 2 2 2" xfId="33384"/>
    <cellStyle name="40% - Accent4 13 4 2 2 2 2" xfId="33385"/>
    <cellStyle name="40% - Accent4 13 4 2 2 3" xfId="33386"/>
    <cellStyle name="40% - Accent4 13 4 2 3" xfId="33387"/>
    <cellStyle name="40% - Accent4 13 4 2 3 2" xfId="33388"/>
    <cellStyle name="40% - Accent4 13 4 2 3 2 2" xfId="33389"/>
    <cellStyle name="40% - Accent4 13 4 2 3 3" xfId="33390"/>
    <cellStyle name="40% - Accent4 13 4 2 4" xfId="33391"/>
    <cellStyle name="40% - Accent4 13 4 2 4 2" xfId="33392"/>
    <cellStyle name="40% - Accent4 13 4 2 5" xfId="33393"/>
    <cellStyle name="40% - Accent4 13 4 3" xfId="33394"/>
    <cellStyle name="40% - Accent4 13 4 3 2" xfId="33395"/>
    <cellStyle name="40% - Accent4 13 4 3 2 2" xfId="33396"/>
    <cellStyle name="40% - Accent4 13 4 3 3" xfId="33397"/>
    <cellStyle name="40% - Accent4 13 4 4" xfId="33398"/>
    <cellStyle name="40% - Accent4 13 4 4 2" xfId="33399"/>
    <cellStyle name="40% - Accent4 13 4 4 2 2" xfId="33400"/>
    <cellStyle name="40% - Accent4 13 4 4 3" xfId="33401"/>
    <cellStyle name="40% - Accent4 13 4 5" xfId="33402"/>
    <cellStyle name="40% - Accent4 13 4 5 2" xfId="33403"/>
    <cellStyle name="40% - Accent4 13 4 6" xfId="33404"/>
    <cellStyle name="40% - Accent4 13 5" xfId="33405"/>
    <cellStyle name="40% - Accent4 13 5 2" xfId="33406"/>
    <cellStyle name="40% - Accent4 13 5 2 2" xfId="33407"/>
    <cellStyle name="40% - Accent4 13 5 2 2 2" xfId="33408"/>
    <cellStyle name="40% - Accent4 13 5 2 3" xfId="33409"/>
    <cellStyle name="40% - Accent4 13 5 3" xfId="33410"/>
    <cellStyle name="40% - Accent4 13 5 3 2" xfId="33411"/>
    <cellStyle name="40% - Accent4 13 5 3 2 2" xfId="33412"/>
    <cellStyle name="40% - Accent4 13 5 3 3" xfId="33413"/>
    <cellStyle name="40% - Accent4 13 5 4" xfId="33414"/>
    <cellStyle name="40% - Accent4 13 5 4 2" xfId="33415"/>
    <cellStyle name="40% - Accent4 13 5 5" xfId="33416"/>
    <cellStyle name="40% - Accent4 13 6" xfId="33417"/>
    <cellStyle name="40% - Accent4 13 6 2" xfId="33418"/>
    <cellStyle name="40% - Accent4 13 6 2 2" xfId="33419"/>
    <cellStyle name="40% - Accent4 13 6 3" xfId="33420"/>
    <cellStyle name="40% - Accent4 13 7" xfId="33421"/>
    <cellStyle name="40% - Accent4 13 7 2" xfId="33422"/>
    <cellStyle name="40% - Accent4 13 7 2 2" xfId="33423"/>
    <cellStyle name="40% - Accent4 13 7 3" xfId="33424"/>
    <cellStyle name="40% - Accent4 13 8" xfId="33425"/>
    <cellStyle name="40% - Accent4 13 8 2" xfId="33426"/>
    <cellStyle name="40% - Accent4 13 8 2 2" xfId="33427"/>
    <cellStyle name="40% - Accent4 13 8 3" xfId="33428"/>
    <cellStyle name="40% - Accent4 13 9" xfId="33429"/>
    <cellStyle name="40% - Accent4 13 9 2" xfId="33430"/>
    <cellStyle name="40% - Accent4 130" xfId="33431"/>
    <cellStyle name="40% - Accent4 131" xfId="33432"/>
    <cellStyle name="40% - Accent4 132" xfId="33433"/>
    <cellStyle name="40% - Accent4 133" xfId="33434"/>
    <cellStyle name="40% - Accent4 134" xfId="33435"/>
    <cellStyle name="40% - Accent4 135" xfId="33436"/>
    <cellStyle name="40% - Accent4 136" xfId="33437"/>
    <cellStyle name="40% - Accent4 137" xfId="33438"/>
    <cellStyle name="40% - Accent4 138" xfId="33439"/>
    <cellStyle name="40% - Accent4 139" xfId="33440"/>
    <cellStyle name="40% - Accent4 14" xfId="33441"/>
    <cellStyle name="40% - Accent4 14 2" xfId="33442"/>
    <cellStyle name="40% - Accent4 14 2 2" xfId="33443"/>
    <cellStyle name="40% - Accent4 14 2 2 2" xfId="33444"/>
    <cellStyle name="40% - Accent4 14 2 2 2 2" xfId="33445"/>
    <cellStyle name="40% - Accent4 14 2 2 2 2 2" xfId="33446"/>
    <cellStyle name="40% - Accent4 14 2 2 2 2 2 2" xfId="33447"/>
    <cellStyle name="40% - Accent4 14 2 2 2 2 3" xfId="33448"/>
    <cellStyle name="40% - Accent4 14 2 2 2 3" xfId="33449"/>
    <cellStyle name="40% - Accent4 14 2 2 2 3 2" xfId="33450"/>
    <cellStyle name="40% - Accent4 14 2 2 2 3 2 2" xfId="33451"/>
    <cellStyle name="40% - Accent4 14 2 2 2 3 3" xfId="33452"/>
    <cellStyle name="40% - Accent4 14 2 2 2 4" xfId="33453"/>
    <cellStyle name="40% - Accent4 14 2 2 2 4 2" xfId="33454"/>
    <cellStyle name="40% - Accent4 14 2 2 2 5" xfId="33455"/>
    <cellStyle name="40% - Accent4 14 2 2 3" xfId="33456"/>
    <cellStyle name="40% - Accent4 14 2 2 3 2" xfId="33457"/>
    <cellStyle name="40% - Accent4 14 2 2 3 2 2" xfId="33458"/>
    <cellStyle name="40% - Accent4 14 2 2 3 3" xfId="33459"/>
    <cellStyle name="40% - Accent4 14 2 2 4" xfId="33460"/>
    <cellStyle name="40% - Accent4 14 2 2 4 2" xfId="33461"/>
    <cellStyle name="40% - Accent4 14 2 2 4 2 2" xfId="33462"/>
    <cellStyle name="40% - Accent4 14 2 2 4 3" xfId="33463"/>
    <cellStyle name="40% - Accent4 14 2 2 5" xfId="33464"/>
    <cellStyle name="40% - Accent4 14 2 2 5 2" xfId="33465"/>
    <cellStyle name="40% - Accent4 14 2 2 6" xfId="33466"/>
    <cellStyle name="40% - Accent4 14 2 3" xfId="33467"/>
    <cellStyle name="40% - Accent4 14 2 3 2" xfId="33468"/>
    <cellStyle name="40% - Accent4 14 2 3 2 2" xfId="33469"/>
    <cellStyle name="40% - Accent4 14 2 3 2 2 2" xfId="33470"/>
    <cellStyle name="40% - Accent4 14 2 3 2 3" xfId="33471"/>
    <cellStyle name="40% - Accent4 14 2 3 3" xfId="33472"/>
    <cellStyle name="40% - Accent4 14 2 3 3 2" xfId="33473"/>
    <cellStyle name="40% - Accent4 14 2 3 3 2 2" xfId="33474"/>
    <cellStyle name="40% - Accent4 14 2 3 3 3" xfId="33475"/>
    <cellStyle name="40% - Accent4 14 2 3 4" xfId="33476"/>
    <cellStyle name="40% - Accent4 14 2 3 4 2" xfId="33477"/>
    <cellStyle name="40% - Accent4 14 2 3 5" xfId="33478"/>
    <cellStyle name="40% - Accent4 14 2 4" xfId="33479"/>
    <cellStyle name="40% - Accent4 14 2 4 2" xfId="33480"/>
    <cellStyle name="40% - Accent4 14 2 4 2 2" xfId="33481"/>
    <cellStyle name="40% - Accent4 14 2 4 3" xfId="33482"/>
    <cellStyle name="40% - Accent4 14 2 5" xfId="33483"/>
    <cellStyle name="40% - Accent4 14 2 5 2" xfId="33484"/>
    <cellStyle name="40% - Accent4 14 2 5 2 2" xfId="33485"/>
    <cellStyle name="40% - Accent4 14 2 5 3" xfId="33486"/>
    <cellStyle name="40% - Accent4 14 2 6" xfId="33487"/>
    <cellStyle name="40% - Accent4 14 2 6 2" xfId="33488"/>
    <cellStyle name="40% - Accent4 14 2 6 2 2" xfId="33489"/>
    <cellStyle name="40% - Accent4 14 2 6 3" xfId="33490"/>
    <cellStyle name="40% - Accent4 14 2 7" xfId="33491"/>
    <cellStyle name="40% - Accent4 14 2 7 2" xfId="33492"/>
    <cellStyle name="40% - Accent4 14 2 8" xfId="33493"/>
    <cellStyle name="40% - Accent4 14 3" xfId="33494"/>
    <cellStyle name="40% - Accent4 14 3 2" xfId="33495"/>
    <cellStyle name="40% - Accent4 14 3 2 2" xfId="33496"/>
    <cellStyle name="40% - Accent4 14 3 2 2 2" xfId="33497"/>
    <cellStyle name="40% - Accent4 14 3 2 2 2 2" xfId="33498"/>
    <cellStyle name="40% - Accent4 14 3 2 2 3" xfId="33499"/>
    <cellStyle name="40% - Accent4 14 3 2 3" xfId="33500"/>
    <cellStyle name="40% - Accent4 14 3 2 3 2" xfId="33501"/>
    <cellStyle name="40% - Accent4 14 3 2 3 2 2" xfId="33502"/>
    <cellStyle name="40% - Accent4 14 3 2 3 3" xfId="33503"/>
    <cellStyle name="40% - Accent4 14 3 2 4" xfId="33504"/>
    <cellStyle name="40% - Accent4 14 3 2 4 2" xfId="33505"/>
    <cellStyle name="40% - Accent4 14 3 2 5" xfId="33506"/>
    <cellStyle name="40% - Accent4 14 3 3" xfId="33507"/>
    <cellStyle name="40% - Accent4 14 3 3 2" xfId="33508"/>
    <cellStyle name="40% - Accent4 14 3 3 2 2" xfId="33509"/>
    <cellStyle name="40% - Accent4 14 3 3 3" xfId="33510"/>
    <cellStyle name="40% - Accent4 14 3 4" xfId="33511"/>
    <cellStyle name="40% - Accent4 14 3 4 2" xfId="33512"/>
    <cellStyle name="40% - Accent4 14 3 4 2 2" xfId="33513"/>
    <cellStyle name="40% - Accent4 14 3 4 3" xfId="33514"/>
    <cellStyle name="40% - Accent4 14 3 5" xfId="33515"/>
    <cellStyle name="40% - Accent4 14 3 5 2" xfId="33516"/>
    <cellStyle name="40% - Accent4 14 3 6" xfId="33517"/>
    <cellStyle name="40% - Accent4 14 4" xfId="33518"/>
    <cellStyle name="40% - Accent4 14 4 2" xfId="33519"/>
    <cellStyle name="40% - Accent4 14 4 2 2" xfId="33520"/>
    <cellStyle name="40% - Accent4 14 4 2 2 2" xfId="33521"/>
    <cellStyle name="40% - Accent4 14 4 2 3" xfId="33522"/>
    <cellStyle name="40% - Accent4 14 4 3" xfId="33523"/>
    <cellStyle name="40% - Accent4 14 4 3 2" xfId="33524"/>
    <cellStyle name="40% - Accent4 14 4 3 2 2" xfId="33525"/>
    <cellStyle name="40% - Accent4 14 4 3 3" xfId="33526"/>
    <cellStyle name="40% - Accent4 14 4 4" xfId="33527"/>
    <cellStyle name="40% - Accent4 14 4 4 2" xfId="33528"/>
    <cellStyle name="40% - Accent4 14 4 5" xfId="33529"/>
    <cellStyle name="40% - Accent4 14 5" xfId="33530"/>
    <cellStyle name="40% - Accent4 14 5 2" xfId="33531"/>
    <cellStyle name="40% - Accent4 14 5 2 2" xfId="33532"/>
    <cellStyle name="40% - Accent4 14 5 3" xfId="33533"/>
    <cellStyle name="40% - Accent4 14 6" xfId="33534"/>
    <cellStyle name="40% - Accent4 14 6 2" xfId="33535"/>
    <cellStyle name="40% - Accent4 14 6 2 2" xfId="33536"/>
    <cellStyle name="40% - Accent4 14 6 3" xfId="33537"/>
    <cellStyle name="40% - Accent4 14 7" xfId="33538"/>
    <cellStyle name="40% - Accent4 14 7 2" xfId="33539"/>
    <cellStyle name="40% - Accent4 14 7 2 2" xfId="33540"/>
    <cellStyle name="40% - Accent4 14 7 3" xfId="33541"/>
    <cellStyle name="40% - Accent4 14 8" xfId="33542"/>
    <cellStyle name="40% - Accent4 14 8 2" xfId="33543"/>
    <cellStyle name="40% - Accent4 14 9" xfId="33544"/>
    <cellStyle name="40% - Accent4 140" xfId="33545"/>
    <cellStyle name="40% - Accent4 141" xfId="33546"/>
    <cellStyle name="40% - Accent4 142" xfId="33547"/>
    <cellStyle name="40% - Accent4 143" xfId="33548"/>
    <cellStyle name="40% - Accent4 144" xfId="33549"/>
    <cellStyle name="40% - Accent4 145" xfId="33550"/>
    <cellStyle name="40% - Accent4 146" xfId="33551"/>
    <cellStyle name="40% - Accent4 147" xfId="33552"/>
    <cellStyle name="40% - Accent4 148" xfId="33553"/>
    <cellStyle name="40% - Accent4 149" xfId="33554"/>
    <cellStyle name="40% - Accent4 15" xfId="33555"/>
    <cellStyle name="40% - Accent4 15 2" xfId="33556"/>
    <cellStyle name="40% - Accent4 15 2 2" xfId="33557"/>
    <cellStyle name="40% - Accent4 15 2 2 2" xfId="33558"/>
    <cellStyle name="40% - Accent4 15 2 2 2 2" xfId="33559"/>
    <cellStyle name="40% - Accent4 15 2 2 2 2 2" xfId="33560"/>
    <cellStyle name="40% - Accent4 15 2 2 2 2 2 2" xfId="33561"/>
    <cellStyle name="40% - Accent4 15 2 2 2 2 3" xfId="33562"/>
    <cellStyle name="40% - Accent4 15 2 2 2 3" xfId="33563"/>
    <cellStyle name="40% - Accent4 15 2 2 2 3 2" xfId="33564"/>
    <cellStyle name="40% - Accent4 15 2 2 2 3 2 2" xfId="33565"/>
    <cellStyle name="40% - Accent4 15 2 2 2 3 3" xfId="33566"/>
    <cellStyle name="40% - Accent4 15 2 2 2 4" xfId="33567"/>
    <cellStyle name="40% - Accent4 15 2 2 2 4 2" xfId="33568"/>
    <cellStyle name="40% - Accent4 15 2 2 2 5" xfId="33569"/>
    <cellStyle name="40% - Accent4 15 2 2 3" xfId="33570"/>
    <cellStyle name="40% - Accent4 15 2 2 3 2" xfId="33571"/>
    <cellStyle name="40% - Accent4 15 2 2 3 2 2" xfId="33572"/>
    <cellStyle name="40% - Accent4 15 2 2 3 3" xfId="33573"/>
    <cellStyle name="40% - Accent4 15 2 2 4" xfId="33574"/>
    <cellStyle name="40% - Accent4 15 2 2 4 2" xfId="33575"/>
    <cellStyle name="40% - Accent4 15 2 2 4 2 2" xfId="33576"/>
    <cellStyle name="40% - Accent4 15 2 2 4 3" xfId="33577"/>
    <cellStyle name="40% - Accent4 15 2 2 5" xfId="33578"/>
    <cellStyle name="40% - Accent4 15 2 2 5 2" xfId="33579"/>
    <cellStyle name="40% - Accent4 15 2 2 6" xfId="33580"/>
    <cellStyle name="40% - Accent4 15 2 3" xfId="33581"/>
    <cellStyle name="40% - Accent4 15 2 3 2" xfId="33582"/>
    <cellStyle name="40% - Accent4 15 2 3 2 2" xfId="33583"/>
    <cellStyle name="40% - Accent4 15 2 3 2 2 2" xfId="33584"/>
    <cellStyle name="40% - Accent4 15 2 3 2 3" xfId="33585"/>
    <cellStyle name="40% - Accent4 15 2 3 3" xfId="33586"/>
    <cellStyle name="40% - Accent4 15 2 3 3 2" xfId="33587"/>
    <cellStyle name="40% - Accent4 15 2 3 3 2 2" xfId="33588"/>
    <cellStyle name="40% - Accent4 15 2 3 3 3" xfId="33589"/>
    <cellStyle name="40% - Accent4 15 2 3 4" xfId="33590"/>
    <cellStyle name="40% - Accent4 15 2 3 4 2" xfId="33591"/>
    <cellStyle name="40% - Accent4 15 2 3 5" xfId="33592"/>
    <cellStyle name="40% - Accent4 15 2 4" xfId="33593"/>
    <cellStyle name="40% - Accent4 15 2 4 2" xfId="33594"/>
    <cellStyle name="40% - Accent4 15 2 4 2 2" xfId="33595"/>
    <cellStyle name="40% - Accent4 15 2 4 3" xfId="33596"/>
    <cellStyle name="40% - Accent4 15 2 5" xfId="33597"/>
    <cellStyle name="40% - Accent4 15 2 5 2" xfId="33598"/>
    <cellStyle name="40% - Accent4 15 2 5 2 2" xfId="33599"/>
    <cellStyle name="40% - Accent4 15 2 5 3" xfId="33600"/>
    <cellStyle name="40% - Accent4 15 2 6" xfId="33601"/>
    <cellStyle name="40% - Accent4 15 2 6 2" xfId="33602"/>
    <cellStyle name="40% - Accent4 15 2 6 2 2" xfId="33603"/>
    <cellStyle name="40% - Accent4 15 2 6 3" xfId="33604"/>
    <cellStyle name="40% - Accent4 15 2 7" xfId="33605"/>
    <cellStyle name="40% - Accent4 15 2 7 2" xfId="33606"/>
    <cellStyle name="40% - Accent4 15 2 8" xfId="33607"/>
    <cellStyle name="40% - Accent4 15 3" xfId="33608"/>
    <cellStyle name="40% - Accent4 15 3 2" xfId="33609"/>
    <cellStyle name="40% - Accent4 15 3 2 2" xfId="33610"/>
    <cellStyle name="40% - Accent4 15 3 2 2 2" xfId="33611"/>
    <cellStyle name="40% - Accent4 15 3 2 2 2 2" xfId="33612"/>
    <cellStyle name="40% - Accent4 15 3 2 2 3" xfId="33613"/>
    <cellStyle name="40% - Accent4 15 3 2 3" xfId="33614"/>
    <cellStyle name="40% - Accent4 15 3 2 3 2" xfId="33615"/>
    <cellStyle name="40% - Accent4 15 3 2 3 2 2" xfId="33616"/>
    <cellStyle name="40% - Accent4 15 3 2 3 3" xfId="33617"/>
    <cellStyle name="40% - Accent4 15 3 2 4" xfId="33618"/>
    <cellStyle name="40% - Accent4 15 3 2 4 2" xfId="33619"/>
    <cellStyle name="40% - Accent4 15 3 2 5" xfId="33620"/>
    <cellStyle name="40% - Accent4 15 3 3" xfId="33621"/>
    <cellStyle name="40% - Accent4 15 3 3 2" xfId="33622"/>
    <cellStyle name="40% - Accent4 15 3 3 2 2" xfId="33623"/>
    <cellStyle name="40% - Accent4 15 3 3 3" xfId="33624"/>
    <cellStyle name="40% - Accent4 15 3 4" xfId="33625"/>
    <cellStyle name="40% - Accent4 15 3 4 2" xfId="33626"/>
    <cellStyle name="40% - Accent4 15 3 4 2 2" xfId="33627"/>
    <cellStyle name="40% - Accent4 15 3 4 3" xfId="33628"/>
    <cellStyle name="40% - Accent4 15 3 5" xfId="33629"/>
    <cellStyle name="40% - Accent4 15 3 5 2" xfId="33630"/>
    <cellStyle name="40% - Accent4 15 3 6" xfId="33631"/>
    <cellStyle name="40% - Accent4 15 4" xfId="33632"/>
    <cellStyle name="40% - Accent4 15 4 2" xfId="33633"/>
    <cellStyle name="40% - Accent4 15 4 2 2" xfId="33634"/>
    <cellStyle name="40% - Accent4 15 4 2 2 2" xfId="33635"/>
    <cellStyle name="40% - Accent4 15 4 2 3" xfId="33636"/>
    <cellStyle name="40% - Accent4 15 4 3" xfId="33637"/>
    <cellStyle name="40% - Accent4 15 4 3 2" xfId="33638"/>
    <cellStyle name="40% - Accent4 15 4 3 2 2" xfId="33639"/>
    <cellStyle name="40% - Accent4 15 4 3 3" xfId="33640"/>
    <cellStyle name="40% - Accent4 15 4 4" xfId="33641"/>
    <cellStyle name="40% - Accent4 15 4 4 2" xfId="33642"/>
    <cellStyle name="40% - Accent4 15 4 5" xfId="33643"/>
    <cellStyle name="40% - Accent4 15 5" xfId="33644"/>
    <cellStyle name="40% - Accent4 15 5 2" xfId="33645"/>
    <cellStyle name="40% - Accent4 15 5 2 2" xfId="33646"/>
    <cellStyle name="40% - Accent4 15 5 3" xfId="33647"/>
    <cellStyle name="40% - Accent4 15 6" xfId="33648"/>
    <cellStyle name="40% - Accent4 15 6 2" xfId="33649"/>
    <cellStyle name="40% - Accent4 15 6 2 2" xfId="33650"/>
    <cellStyle name="40% - Accent4 15 6 3" xfId="33651"/>
    <cellStyle name="40% - Accent4 15 7" xfId="33652"/>
    <cellStyle name="40% - Accent4 15 7 2" xfId="33653"/>
    <cellStyle name="40% - Accent4 15 7 2 2" xfId="33654"/>
    <cellStyle name="40% - Accent4 15 7 3" xfId="33655"/>
    <cellStyle name="40% - Accent4 15 8" xfId="33656"/>
    <cellStyle name="40% - Accent4 15 8 2" xfId="33657"/>
    <cellStyle name="40% - Accent4 15 9" xfId="33658"/>
    <cellStyle name="40% - Accent4 150" xfId="33659"/>
    <cellStyle name="40% - Accent4 151" xfId="33660"/>
    <cellStyle name="40% - Accent4 152" xfId="33661"/>
    <cellStyle name="40% - Accent4 153" xfId="33662"/>
    <cellStyle name="40% - Accent4 154" xfId="33663"/>
    <cellStyle name="40% - Accent4 155" xfId="33664"/>
    <cellStyle name="40% - Accent4 156" xfId="33665"/>
    <cellStyle name="40% - Accent4 157" xfId="33666"/>
    <cellStyle name="40% - Accent4 158" xfId="33667"/>
    <cellStyle name="40% - Accent4 159" xfId="33668"/>
    <cellStyle name="40% - Accent4 16" xfId="33669"/>
    <cellStyle name="40% - Accent4 16 2" xfId="33670"/>
    <cellStyle name="40% - Accent4 16 2 2" xfId="33671"/>
    <cellStyle name="40% - Accent4 16 2 2 2" xfId="33672"/>
    <cellStyle name="40% - Accent4 16 2 2 2 2" xfId="33673"/>
    <cellStyle name="40% - Accent4 16 2 2 2 2 2" xfId="33674"/>
    <cellStyle name="40% - Accent4 16 2 2 2 3" xfId="33675"/>
    <cellStyle name="40% - Accent4 16 2 2 3" xfId="33676"/>
    <cellStyle name="40% - Accent4 16 2 2 3 2" xfId="33677"/>
    <cellStyle name="40% - Accent4 16 2 2 3 2 2" xfId="33678"/>
    <cellStyle name="40% - Accent4 16 2 2 3 3" xfId="33679"/>
    <cellStyle name="40% - Accent4 16 2 2 4" xfId="33680"/>
    <cellStyle name="40% - Accent4 16 2 2 4 2" xfId="33681"/>
    <cellStyle name="40% - Accent4 16 2 2 5" xfId="33682"/>
    <cellStyle name="40% - Accent4 16 2 3" xfId="33683"/>
    <cellStyle name="40% - Accent4 16 2 3 2" xfId="33684"/>
    <cellStyle name="40% - Accent4 16 2 3 2 2" xfId="33685"/>
    <cellStyle name="40% - Accent4 16 2 3 3" xfId="33686"/>
    <cellStyle name="40% - Accent4 16 2 4" xfId="33687"/>
    <cellStyle name="40% - Accent4 16 2 4 2" xfId="33688"/>
    <cellStyle name="40% - Accent4 16 2 4 2 2" xfId="33689"/>
    <cellStyle name="40% - Accent4 16 2 4 3" xfId="33690"/>
    <cellStyle name="40% - Accent4 16 2 5" xfId="33691"/>
    <cellStyle name="40% - Accent4 16 2 5 2" xfId="33692"/>
    <cellStyle name="40% - Accent4 16 2 5 2 2" xfId="33693"/>
    <cellStyle name="40% - Accent4 16 2 5 3" xfId="33694"/>
    <cellStyle name="40% - Accent4 16 2 6" xfId="33695"/>
    <cellStyle name="40% - Accent4 16 2 6 2" xfId="33696"/>
    <cellStyle name="40% - Accent4 16 2 7" xfId="33697"/>
    <cellStyle name="40% - Accent4 16 3" xfId="33698"/>
    <cellStyle name="40% - Accent4 16 3 2" xfId="33699"/>
    <cellStyle name="40% - Accent4 16 3 2 2" xfId="33700"/>
    <cellStyle name="40% - Accent4 16 3 2 2 2" xfId="33701"/>
    <cellStyle name="40% - Accent4 16 3 2 3" xfId="33702"/>
    <cellStyle name="40% - Accent4 16 3 3" xfId="33703"/>
    <cellStyle name="40% - Accent4 16 3 3 2" xfId="33704"/>
    <cellStyle name="40% - Accent4 16 3 3 2 2" xfId="33705"/>
    <cellStyle name="40% - Accent4 16 3 3 3" xfId="33706"/>
    <cellStyle name="40% - Accent4 16 3 4" xfId="33707"/>
    <cellStyle name="40% - Accent4 16 3 4 2" xfId="33708"/>
    <cellStyle name="40% - Accent4 16 3 5" xfId="33709"/>
    <cellStyle name="40% - Accent4 16 4" xfId="33710"/>
    <cellStyle name="40% - Accent4 16 4 2" xfId="33711"/>
    <cellStyle name="40% - Accent4 16 4 2 2" xfId="33712"/>
    <cellStyle name="40% - Accent4 16 4 3" xfId="33713"/>
    <cellStyle name="40% - Accent4 16 5" xfId="33714"/>
    <cellStyle name="40% - Accent4 16 5 2" xfId="33715"/>
    <cellStyle name="40% - Accent4 16 5 2 2" xfId="33716"/>
    <cellStyle name="40% - Accent4 16 5 3" xfId="33717"/>
    <cellStyle name="40% - Accent4 16 6" xfId="33718"/>
    <cellStyle name="40% - Accent4 16 6 2" xfId="33719"/>
    <cellStyle name="40% - Accent4 16 6 2 2" xfId="33720"/>
    <cellStyle name="40% - Accent4 16 6 3" xfId="33721"/>
    <cellStyle name="40% - Accent4 16 7" xfId="33722"/>
    <cellStyle name="40% - Accent4 16 7 2" xfId="33723"/>
    <cellStyle name="40% - Accent4 16 8" xfId="33724"/>
    <cellStyle name="40% - Accent4 160" xfId="33725"/>
    <cellStyle name="40% - Accent4 161" xfId="33726"/>
    <cellStyle name="40% - Accent4 162" xfId="33727"/>
    <cellStyle name="40% - Accent4 163" xfId="33728"/>
    <cellStyle name="40% - Accent4 164" xfId="33729"/>
    <cellStyle name="40% - Accent4 165" xfId="33730"/>
    <cellStyle name="40% - Accent4 166" xfId="33731"/>
    <cellStyle name="40% - Accent4 167" xfId="33732"/>
    <cellStyle name="40% - Accent4 168" xfId="33733"/>
    <cellStyle name="40% - Accent4 169" xfId="33734"/>
    <cellStyle name="40% - Accent4 17" xfId="33735"/>
    <cellStyle name="40% - Accent4 17 2" xfId="33736"/>
    <cellStyle name="40% - Accent4 17 2 2" xfId="33737"/>
    <cellStyle name="40% - Accent4 17 2 2 2" xfId="33738"/>
    <cellStyle name="40% - Accent4 17 2 2 2 2" xfId="33739"/>
    <cellStyle name="40% - Accent4 17 2 2 2 2 2" xfId="33740"/>
    <cellStyle name="40% - Accent4 17 2 2 2 3" xfId="33741"/>
    <cellStyle name="40% - Accent4 17 2 2 3" xfId="33742"/>
    <cellStyle name="40% - Accent4 17 2 2 3 2" xfId="33743"/>
    <cellStyle name="40% - Accent4 17 2 2 3 2 2" xfId="33744"/>
    <cellStyle name="40% - Accent4 17 2 2 3 3" xfId="33745"/>
    <cellStyle name="40% - Accent4 17 2 2 4" xfId="33746"/>
    <cellStyle name="40% - Accent4 17 2 2 4 2" xfId="33747"/>
    <cellStyle name="40% - Accent4 17 2 2 5" xfId="33748"/>
    <cellStyle name="40% - Accent4 17 2 3" xfId="33749"/>
    <cellStyle name="40% - Accent4 17 2 3 2" xfId="33750"/>
    <cellStyle name="40% - Accent4 17 2 3 2 2" xfId="33751"/>
    <cellStyle name="40% - Accent4 17 2 3 3" xfId="33752"/>
    <cellStyle name="40% - Accent4 17 2 4" xfId="33753"/>
    <cellStyle name="40% - Accent4 17 2 4 2" xfId="33754"/>
    <cellStyle name="40% - Accent4 17 2 4 2 2" xfId="33755"/>
    <cellStyle name="40% - Accent4 17 2 4 3" xfId="33756"/>
    <cellStyle name="40% - Accent4 17 2 5" xfId="33757"/>
    <cellStyle name="40% - Accent4 17 2 5 2" xfId="33758"/>
    <cellStyle name="40% - Accent4 17 2 5 2 2" xfId="33759"/>
    <cellStyle name="40% - Accent4 17 2 5 3" xfId="33760"/>
    <cellStyle name="40% - Accent4 17 2 6" xfId="33761"/>
    <cellStyle name="40% - Accent4 17 2 6 2" xfId="33762"/>
    <cellStyle name="40% - Accent4 17 2 7" xfId="33763"/>
    <cellStyle name="40% - Accent4 17 3" xfId="33764"/>
    <cellStyle name="40% - Accent4 17 3 2" xfId="33765"/>
    <cellStyle name="40% - Accent4 17 3 2 2" xfId="33766"/>
    <cellStyle name="40% - Accent4 17 3 2 2 2" xfId="33767"/>
    <cellStyle name="40% - Accent4 17 3 2 3" xfId="33768"/>
    <cellStyle name="40% - Accent4 17 3 3" xfId="33769"/>
    <cellStyle name="40% - Accent4 17 3 3 2" xfId="33770"/>
    <cellStyle name="40% - Accent4 17 3 3 2 2" xfId="33771"/>
    <cellStyle name="40% - Accent4 17 3 3 3" xfId="33772"/>
    <cellStyle name="40% - Accent4 17 3 4" xfId="33773"/>
    <cellStyle name="40% - Accent4 17 3 4 2" xfId="33774"/>
    <cellStyle name="40% - Accent4 17 3 5" xfId="33775"/>
    <cellStyle name="40% - Accent4 17 4" xfId="33776"/>
    <cellStyle name="40% - Accent4 17 4 2" xfId="33777"/>
    <cellStyle name="40% - Accent4 17 4 2 2" xfId="33778"/>
    <cellStyle name="40% - Accent4 17 4 3" xfId="33779"/>
    <cellStyle name="40% - Accent4 17 5" xfId="33780"/>
    <cellStyle name="40% - Accent4 17 5 2" xfId="33781"/>
    <cellStyle name="40% - Accent4 17 5 2 2" xfId="33782"/>
    <cellStyle name="40% - Accent4 17 5 3" xfId="33783"/>
    <cellStyle name="40% - Accent4 17 6" xfId="33784"/>
    <cellStyle name="40% - Accent4 17 6 2" xfId="33785"/>
    <cellStyle name="40% - Accent4 17 6 2 2" xfId="33786"/>
    <cellStyle name="40% - Accent4 17 6 3" xfId="33787"/>
    <cellStyle name="40% - Accent4 17 7" xfId="33788"/>
    <cellStyle name="40% - Accent4 17 7 2" xfId="33789"/>
    <cellStyle name="40% - Accent4 17 8" xfId="33790"/>
    <cellStyle name="40% - Accent4 170" xfId="33791"/>
    <cellStyle name="40% - Accent4 171" xfId="52357"/>
    <cellStyle name="40% - Accent4 172" xfId="52373"/>
    <cellStyle name="40% - Accent4 173" xfId="52553"/>
    <cellStyle name="40% - Accent4 174" xfId="52554"/>
    <cellStyle name="40% - Accent4 18" xfId="33792"/>
    <cellStyle name="40% - Accent4 18 2" xfId="33793"/>
    <cellStyle name="40% - Accent4 18 2 2" xfId="33794"/>
    <cellStyle name="40% - Accent4 18 2 2 2" xfId="33795"/>
    <cellStyle name="40% - Accent4 18 2 2 2 2" xfId="33796"/>
    <cellStyle name="40% - Accent4 18 2 2 2 2 2" xfId="33797"/>
    <cellStyle name="40% - Accent4 18 2 2 2 3" xfId="33798"/>
    <cellStyle name="40% - Accent4 18 2 2 3" xfId="33799"/>
    <cellStyle name="40% - Accent4 18 2 2 3 2" xfId="33800"/>
    <cellStyle name="40% - Accent4 18 2 2 3 2 2" xfId="33801"/>
    <cellStyle name="40% - Accent4 18 2 2 3 3" xfId="33802"/>
    <cellStyle name="40% - Accent4 18 2 2 4" xfId="33803"/>
    <cellStyle name="40% - Accent4 18 2 2 4 2" xfId="33804"/>
    <cellStyle name="40% - Accent4 18 2 2 5" xfId="33805"/>
    <cellStyle name="40% - Accent4 18 2 3" xfId="33806"/>
    <cellStyle name="40% - Accent4 18 2 3 2" xfId="33807"/>
    <cellStyle name="40% - Accent4 18 2 3 2 2" xfId="33808"/>
    <cellStyle name="40% - Accent4 18 2 3 3" xfId="33809"/>
    <cellStyle name="40% - Accent4 18 2 4" xfId="33810"/>
    <cellStyle name="40% - Accent4 18 2 4 2" xfId="33811"/>
    <cellStyle name="40% - Accent4 18 2 4 2 2" xfId="33812"/>
    <cellStyle name="40% - Accent4 18 2 4 3" xfId="33813"/>
    <cellStyle name="40% - Accent4 18 2 5" xfId="33814"/>
    <cellStyle name="40% - Accent4 18 2 5 2" xfId="33815"/>
    <cellStyle name="40% - Accent4 18 2 5 2 2" xfId="33816"/>
    <cellStyle name="40% - Accent4 18 2 5 3" xfId="33817"/>
    <cellStyle name="40% - Accent4 18 2 6" xfId="33818"/>
    <cellStyle name="40% - Accent4 18 2 6 2" xfId="33819"/>
    <cellStyle name="40% - Accent4 18 2 7" xfId="33820"/>
    <cellStyle name="40% - Accent4 18 3" xfId="33821"/>
    <cellStyle name="40% - Accent4 18 3 2" xfId="33822"/>
    <cellStyle name="40% - Accent4 18 3 2 2" xfId="33823"/>
    <cellStyle name="40% - Accent4 18 3 2 2 2" xfId="33824"/>
    <cellStyle name="40% - Accent4 18 3 2 3" xfId="33825"/>
    <cellStyle name="40% - Accent4 18 3 3" xfId="33826"/>
    <cellStyle name="40% - Accent4 18 3 3 2" xfId="33827"/>
    <cellStyle name="40% - Accent4 18 3 3 2 2" xfId="33828"/>
    <cellStyle name="40% - Accent4 18 3 3 3" xfId="33829"/>
    <cellStyle name="40% - Accent4 18 3 4" xfId="33830"/>
    <cellStyle name="40% - Accent4 18 3 4 2" xfId="33831"/>
    <cellStyle name="40% - Accent4 18 3 5" xfId="33832"/>
    <cellStyle name="40% - Accent4 18 4" xfId="33833"/>
    <cellStyle name="40% - Accent4 18 4 2" xfId="33834"/>
    <cellStyle name="40% - Accent4 18 4 2 2" xfId="33835"/>
    <cellStyle name="40% - Accent4 18 4 3" xfId="33836"/>
    <cellStyle name="40% - Accent4 18 5" xfId="33837"/>
    <cellStyle name="40% - Accent4 18 5 2" xfId="33838"/>
    <cellStyle name="40% - Accent4 18 5 2 2" xfId="33839"/>
    <cellStyle name="40% - Accent4 18 5 3" xfId="33840"/>
    <cellStyle name="40% - Accent4 18 6" xfId="33841"/>
    <cellStyle name="40% - Accent4 18 6 2" xfId="33842"/>
    <cellStyle name="40% - Accent4 18 6 2 2" xfId="33843"/>
    <cellStyle name="40% - Accent4 18 6 3" xfId="33844"/>
    <cellStyle name="40% - Accent4 18 7" xfId="33845"/>
    <cellStyle name="40% - Accent4 18 7 2" xfId="33846"/>
    <cellStyle name="40% - Accent4 18 8" xfId="33847"/>
    <cellStyle name="40% - Accent4 19" xfId="33848"/>
    <cellStyle name="40% - Accent4 19 2" xfId="33849"/>
    <cellStyle name="40% - Accent4 19 2 2" xfId="33850"/>
    <cellStyle name="40% - Accent4 19 2 2 2" xfId="33851"/>
    <cellStyle name="40% - Accent4 19 2 2 2 2" xfId="33852"/>
    <cellStyle name="40% - Accent4 19 2 2 2 2 2" xfId="33853"/>
    <cellStyle name="40% - Accent4 19 2 2 2 3" xfId="33854"/>
    <cellStyle name="40% - Accent4 19 2 2 3" xfId="33855"/>
    <cellStyle name="40% - Accent4 19 2 2 3 2" xfId="33856"/>
    <cellStyle name="40% - Accent4 19 2 2 3 2 2" xfId="33857"/>
    <cellStyle name="40% - Accent4 19 2 2 3 3" xfId="33858"/>
    <cellStyle name="40% - Accent4 19 2 2 4" xfId="33859"/>
    <cellStyle name="40% - Accent4 19 2 2 4 2" xfId="33860"/>
    <cellStyle name="40% - Accent4 19 2 2 5" xfId="33861"/>
    <cellStyle name="40% - Accent4 19 2 3" xfId="33862"/>
    <cellStyle name="40% - Accent4 19 2 3 2" xfId="33863"/>
    <cellStyle name="40% - Accent4 19 2 3 2 2" xfId="33864"/>
    <cellStyle name="40% - Accent4 19 2 3 3" xfId="33865"/>
    <cellStyle name="40% - Accent4 19 2 4" xfId="33866"/>
    <cellStyle name="40% - Accent4 19 2 4 2" xfId="33867"/>
    <cellStyle name="40% - Accent4 19 2 4 2 2" xfId="33868"/>
    <cellStyle name="40% - Accent4 19 2 4 3" xfId="33869"/>
    <cellStyle name="40% - Accent4 19 2 5" xfId="33870"/>
    <cellStyle name="40% - Accent4 19 2 5 2" xfId="33871"/>
    <cellStyle name="40% - Accent4 19 2 6" xfId="33872"/>
    <cellStyle name="40% - Accent4 19 3" xfId="33873"/>
    <cellStyle name="40% - Accent4 19 3 2" xfId="33874"/>
    <cellStyle name="40% - Accent4 19 3 2 2" xfId="33875"/>
    <cellStyle name="40% - Accent4 19 3 2 2 2" xfId="33876"/>
    <cellStyle name="40% - Accent4 19 3 2 3" xfId="33877"/>
    <cellStyle name="40% - Accent4 19 3 3" xfId="33878"/>
    <cellStyle name="40% - Accent4 19 3 3 2" xfId="33879"/>
    <cellStyle name="40% - Accent4 19 3 3 2 2" xfId="33880"/>
    <cellStyle name="40% - Accent4 19 3 3 3" xfId="33881"/>
    <cellStyle name="40% - Accent4 19 3 4" xfId="33882"/>
    <cellStyle name="40% - Accent4 19 3 4 2" xfId="33883"/>
    <cellStyle name="40% - Accent4 19 3 5" xfId="33884"/>
    <cellStyle name="40% - Accent4 19 4" xfId="33885"/>
    <cellStyle name="40% - Accent4 19 4 2" xfId="33886"/>
    <cellStyle name="40% - Accent4 19 4 2 2" xfId="33887"/>
    <cellStyle name="40% - Accent4 19 4 3" xfId="33888"/>
    <cellStyle name="40% - Accent4 19 5" xfId="33889"/>
    <cellStyle name="40% - Accent4 19 5 2" xfId="33890"/>
    <cellStyle name="40% - Accent4 19 5 2 2" xfId="33891"/>
    <cellStyle name="40% - Accent4 19 5 3" xfId="33892"/>
    <cellStyle name="40% - Accent4 19 6" xfId="33893"/>
    <cellStyle name="40% - Accent4 19 6 2" xfId="33894"/>
    <cellStyle name="40% - Accent4 19 6 2 2" xfId="33895"/>
    <cellStyle name="40% - Accent4 19 6 3" xfId="33896"/>
    <cellStyle name="40% - Accent4 19 7" xfId="33897"/>
    <cellStyle name="40% - Accent4 19 7 2" xfId="33898"/>
    <cellStyle name="40% - Accent4 19 8" xfId="33899"/>
    <cellStyle name="40% - Accent4 2" xfId="58"/>
    <cellStyle name="40% - Accent4 2 10" xfId="33901"/>
    <cellStyle name="40% - Accent4 2 10 2" xfId="33902"/>
    <cellStyle name="40% - Accent4 2 11" xfId="33903"/>
    <cellStyle name="40% - Accent4 2 12" xfId="33900"/>
    <cellStyle name="40% - Accent4 2 2" xfId="105"/>
    <cellStyle name="40% - Accent4 2 2 10" xfId="33904"/>
    <cellStyle name="40% - Accent4 2 2 2" xfId="193"/>
    <cellStyle name="40% - Accent4 2 2 2 2" xfId="369"/>
    <cellStyle name="40% - Accent4 2 2 2 2 2" xfId="33907"/>
    <cellStyle name="40% - Accent4 2 2 2 2 2 2" xfId="33908"/>
    <cellStyle name="40% - Accent4 2 2 2 2 2 2 2" xfId="33909"/>
    <cellStyle name="40% - Accent4 2 2 2 2 2 2 2 2" xfId="33910"/>
    <cellStyle name="40% - Accent4 2 2 2 2 2 2 3" xfId="33911"/>
    <cellStyle name="40% - Accent4 2 2 2 2 2 3" xfId="33912"/>
    <cellStyle name="40% - Accent4 2 2 2 2 2 3 2" xfId="33913"/>
    <cellStyle name="40% - Accent4 2 2 2 2 2 3 2 2" xfId="33914"/>
    <cellStyle name="40% - Accent4 2 2 2 2 2 3 3" xfId="33915"/>
    <cellStyle name="40% - Accent4 2 2 2 2 2 4" xfId="33916"/>
    <cellStyle name="40% - Accent4 2 2 2 2 2 4 2" xfId="33917"/>
    <cellStyle name="40% - Accent4 2 2 2 2 2 5" xfId="33918"/>
    <cellStyle name="40% - Accent4 2 2 2 2 3" xfId="33919"/>
    <cellStyle name="40% - Accent4 2 2 2 2 3 2" xfId="33920"/>
    <cellStyle name="40% - Accent4 2 2 2 2 3 2 2" xfId="33921"/>
    <cellStyle name="40% - Accent4 2 2 2 2 3 3" xfId="33922"/>
    <cellStyle name="40% - Accent4 2 2 2 2 4" xfId="33923"/>
    <cellStyle name="40% - Accent4 2 2 2 2 4 2" xfId="33924"/>
    <cellStyle name="40% - Accent4 2 2 2 2 4 2 2" xfId="33925"/>
    <cellStyle name="40% - Accent4 2 2 2 2 4 3" xfId="33926"/>
    <cellStyle name="40% - Accent4 2 2 2 2 5" xfId="33927"/>
    <cellStyle name="40% - Accent4 2 2 2 2 5 2" xfId="33928"/>
    <cellStyle name="40% - Accent4 2 2 2 2 6" xfId="33929"/>
    <cellStyle name="40% - Accent4 2 2 2 2 7" xfId="33906"/>
    <cellStyle name="40% - Accent4 2 2 2 3" xfId="33930"/>
    <cellStyle name="40% - Accent4 2 2 2 3 2" xfId="33931"/>
    <cellStyle name="40% - Accent4 2 2 2 3 2 2" xfId="33932"/>
    <cellStyle name="40% - Accent4 2 2 2 3 2 2 2" xfId="33933"/>
    <cellStyle name="40% - Accent4 2 2 2 3 2 3" xfId="33934"/>
    <cellStyle name="40% - Accent4 2 2 2 3 3" xfId="33935"/>
    <cellStyle name="40% - Accent4 2 2 2 3 3 2" xfId="33936"/>
    <cellStyle name="40% - Accent4 2 2 2 3 3 2 2" xfId="33937"/>
    <cellStyle name="40% - Accent4 2 2 2 3 3 3" xfId="33938"/>
    <cellStyle name="40% - Accent4 2 2 2 3 4" xfId="33939"/>
    <cellStyle name="40% - Accent4 2 2 2 3 4 2" xfId="33940"/>
    <cellStyle name="40% - Accent4 2 2 2 3 5" xfId="33941"/>
    <cellStyle name="40% - Accent4 2 2 2 4" xfId="33942"/>
    <cellStyle name="40% - Accent4 2 2 2 4 2" xfId="33943"/>
    <cellStyle name="40% - Accent4 2 2 2 4 2 2" xfId="33944"/>
    <cellStyle name="40% - Accent4 2 2 2 4 3" xfId="33945"/>
    <cellStyle name="40% - Accent4 2 2 2 5" xfId="33946"/>
    <cellStyle name="40% - Accent4 2 2 2 5 2" xfId="33947"/>
    <cellStyle name="40% - Accent4 2 2 2 5 2 2" xfId="33948"/>
    <cellStyle name="40% - Accent4 2 2 2 5 3" xfId="33949"/>
    <cellStyle name="40% - Accent4 2 2 2 6" xfId="33950"/>
    <cellStyle name="40% - Accent4 2 2 2 6 2" xfId="33951"/>
    <cellStyle name="40% - Accent4 2 2 2 6 2 2" xfId="33952"/>
    <cellStyle name="40% - Accent4 2 2 2 6 3" xfId="33953"/>
    <cellStyle name="40% - Accent4 2 2 2 7" xfId="33954"/>
    <cellStyle name="40% - Accent4 2 2 2 7 2" xfId="33955"/>
    <cellStyle name="40% - Accent4 2 2 2 8" xfId="33956"/>
    <cellStyle name="40% - Accent4 2 2 2 9" xfId="33905"/>
    <cellStyle name="40% - Accent4 2 2 3" xfId="281"/>
    <cellStyle name="40% - Accent4 2 2 3 2" xfId="33958"/>
    <cellStyle name="40% - Accent4 2 2 3 2 2" xfId="33959"/>
    <cellStyle name="40% - Accent4 2 2 3 2 2 2" xfId="33960"/>
    <cellStyle name="40% - Accent4 2 2 3 2 2 2 2" xfId="33961"/>
    <cellStyle name="40% - Accent4 2 2 3 2 2 3" xfId="33962"/>
    <cellStyle name="40% - Accent4 2 2 3 2 3" xfId="33963"/>
    <cellStyle name="40% - Accent4 2 2 3 2 3 2" xfId="33964"/>
    <cellStyle name="40% - Accent4 2 2 3 2 3 2 2" xfId="33965"/>
    <cellStyle name="40% - Accent4 2 2 3 2 3 3" xfId="33966"/>
    <cellStyle name="40% - Accent4 2 2 3 2 4" xfId="33967"/>
    <cellStyle name="40% - Accent4 2 2 3 2 4 2" xfId="33968"/>
    <cellStyle name="40% - Accent4 2 2 3 2 5" xfId="33969"/>
    <cellStyle name="40% - Accent4 2 2 3 3" xfId="33970"/>
    <cellStyle name="40% - Accent4 2 2 3 3 2" xfId="33971"/>
    <cellStyle name="40% - Accent4 2 2 3 3 2 2" xfId="33972"/>
    <cellStyle name="40% - Accent4 2 2 3 3 3" xfId="33973"/>
    <cellStyle name="40% - Accent4 2 2 3 4" xfId="33974"/>
    <cellStyle name="40% - Accent4 2 2 3 4 2" xfId="33975"/>
    <cellStyle name="40% - Accent4 2 2 3 4 2 2" xfId="33976"/>
    <cellStyle name="40% - Accent4 2 2 3 4 3" xfId="33977"/>
    <cellStyle name="40% - Accent4 2 2 3 5" xfId="33978"/>
    <cellStyle name="40% - Accent4 2 2 3 5 2" xfId="33979"/>
    <cellStyle name="40% - Accent4 2 2 3 6" xfId="33980"/>
    <cellStyle name="40% - Accent4 2 2 3 7" xfId="33957"/>
    <cellStyle name="40% - Accent4 2 2 4" xfId="33981"/>
    <cellStyle name="40% - Accent4 2 2 4 2" xfId="33982"/>
    <cellStyle name="40% - Accent4 2 2 4 2 2" xfId="33983"/>
    <cellStyle name="40% - Accent4 2 2 4 2 2 2" xfId="33984"/>
    <cellStyle name="40% - Accent4 2 2 4 2 3" xfId="33985"/>
    <cellStyle name="40% - Accent4 2 2 4 3" xfId="33986"/>
    <cellStyle name="40% - Accent4 2 2 4 3 2" xfId="33987"/>
    <cellStyle name="40% - Accent4 2 2 4 3 2 2" xfId="33988"/>
    <cellStyle name="40% - Accent4 2 2 4 3 3" xfId="33989"/>
    <cellStyle name="40% - Accent4 2 2 4 4" xfId="33990"/>
    <cellStyle name="40% - Accent4 2 2 4 4 2" xfId="33991"/>
    <cellStyle name="40% - Accent4 2 2 4 5" xfId="33992"/>
    <cellStyle name="40% - Accent4 2 2 5" xfId="33993"/>
    <cellStyle name="40% - Accent4 2 2 5 2" xfId="33994"/>
    <cellStyle name="40% - Accent4 2 2 5 2 2" xfId="33995"/>
    <cellStyle name="40% - Accent4 2 2 5 3" xfId="33996"/>
    <cellStyle name="40% - Accent4 2 2 6" xfId="33997"/>
    <cellStyle name="40% - Accent4 2 2 6 2" xfId="33998"/>
    <cellStyle name="40% - Accent4 2 2 6 2 2" xfId="33999"/>
    <cellStyle name="40% - Accent4 2 2 6 3" xfId="34000"/>
    <cellStyle name="40% - Accent4 2 2 7" xfId="34001"/>
    <cellStyle name="40% - Accent4 2 2 7 2" xfId="34002"/>
    <cellStyle name="40% - Accent4 2 2 7 2 2" xfId="34003"/>
    <cellStyle name="40% - Accent4 2 2 7 3" xfId="34004"/>
    <cellStyle name="40% - Accent4 2 2 8" xfId="34005"/>
    <cellStyle name="40% - Accent4 2 2 8 2" xfId="34006"/>
    <cellStyle name="40% - Accent4 2 2 9" xfId="34007"/>
    <cellStyle name="40% - Accent4 2 3" xfId="149"/>
    <cellStyle name="40% - Accent4 2 3 2" xfId="325"/>
    <cellStyle name="40% - Accent4 2 3 2 2" xfId="34010"/>
    <cellStyle name="40% - Accent4 2 3 2 2 2" xfId="34011"/>
    <cellStyle name="40% - Accent4 2 3 2 2 2 2" xfId="34012"/>
    <cellStyle name="40% - Accent4 2 3 2 2 2 2 2" xfId="34013"/>
    <cellStyle name="40% - Accent4 2 3 2 2 2 3" xfId="34014"/>
    <cellStyle name="40% - Accent4 2 3 2 2 3" xfId="34015"/>
    <cellStyle name="40% - Accent4 2 3 2 2 3 2" xfId="34016"/>
    <cellStyle name="40% - Accent4 2 3 2 2 3 2 2" xfId="34017"/>
    <cellStyle name="40% - Accent4 2 3 2 2 3 3" xfId="34018"/>
    <cellStyle name="40% - Accent4 2 3 2 2 4" xfId="34019"/>
    <cellStyle name="40% - Accent4 2 3 2 2 4 2" xfId="34020"/>
    <cellStyle name="40% - Accent4 2 3 2 2 5" xfId="34021"/>
    <cellStyle name="40% - Accent4 2 3 2 3" xfId="34022"/>
    <cellStyle name="40% - Accent4 2 3 2 3 2" xfId="34023"/>
    <cellStyle name="40% - Accent4 2 3 2 3 2 2" xfId="34024"/>
    <cellStyle name="40% - Accent4 2 3 2 3 3" xfId="34025"/>
    <cellStyle name="40% - Accent4 2 3 2 4" xfId="34026"/>
    <cellStyle name="40% - Accent4 2 3 2 4 2" xfId="34027"/>
    <cellStyle name="40% - Accent4 2 3 2 4 2 2" xfId="34028"/>
    <cellStyle name="40% - Accent4 2 3 2 4 3" xfId="34029"/>
    <cellStyle name="40% - Accent4 2 3 2 5" xfId="34030"/>
    <cellStyle name="40% - Accent4 2 3 2 5 2" xfId="34031"/>
    <cellStyle name="40% - Accent4 2 3 2 6" xfId="34032"/>
    <cellStyle name="40% - Accent4 2 3 2 7" xfId="34009"/>
    <cellStyle name="40% - Accent4 2 3 3" xfId="34033"/>
    <cellStyle name="40% - Accent4 2 3 3 2" xfId="34034"/>
    <cellStyle name="40% - Accent4 2 3 3 2 2" xfId="34035"/>
    <cellStyle name="40% - Accent4 2 3 3 2 2 2" xfId="34036"/>
    <cellStyle name="40% - Accent4 2 3 3 2 3" xfId="34037"/>
    <cellStyle name="40% - Accent4 2 3 3 3" xfId="34038"/>
    <cellStyle name="40% - Accent4 2 3 3 3 2" xfId="34039"/>
    <cellStyle name="40% - Accent4 2 3 3 3 2 2" xfId="34040"/>
    <cellStyle name="40% - Accent4 2 3 3 3 3" xfId="34041"/>
    <cellStyle name="40% - Accent4 2 3 3 4" xfId="34042"/>
    <cellStyle name="40% - Accent4 2 3 3 4 2" xfId="34043"/>
    <cellStyle name="40% - Accent4 2 3 3 5" xfId="34044"/>
    <cellStyle name="40% - Accent4 2 3 4" xfId="34045"/>
    <cellStyle name="40% - Accent4 2 3 4 2" xfId="34046"/>
    <cellStyle name="40% - Accent4 2 3 4 2 2" xfId="34047"/>
    <cellStyle name="40% - Accent4 2 3 4 3" xfId="34048"/>
    <cellStyle name="40% - Accent4 2 3 5" xfId="34049"/>
    <cellStyle name="40% - Accent4 2 3 5 2" xfId="34050"/>
    <cellStyle name="40% - Accent4 2 3 5 2 2" xfId="34051"/>
    <cellStyle name="40% - Accent4 2 3 5 3" xfId="34052"/>
    <cellStyle name="40% - Accent4 2 3 6" xfId="34053"/>
    <cellStyle name="40% - Accent4 2 3 6 2" xfId="34054"/>
    <cellStyle name="40% - Accent4 2 3 6 2 2" xfId="34055"/>
    <cellStyle name="40% - Accent4 2 3 6 3" xfId="34056"/>
    <cellStyle name="40% - Accent4 2 3 7" xfId="34057"/>
    <cellStyle name="40% - Accent4 2 3 7 2" xfId="34058"/>
    <cellStyle name="40% - Accent4 2 3 8" xfId="34059"/>
    <cellStyle name="40% - Accent4 2 3 9" xfId="34008"/>
    <cellStyle name="40% - Accent4 2 4" xfId="237"/>
    <cellStyle name="40% - Accent4 2 4 2" xfId="34061"/>
    <cellStyle name="40% - Accent4 2 4 2 2" xfId="34062"/>
    <cellStyle name="40% - Accent4 2 4 2 2 2" xfId="34063"/>
    <cellStyle name="40% - Accent4 2 4 2 2 2 2" xfId="34064"/>
    <cellStyle name="40% - Accent4 2 4 2 2 3" xfId="34065"/>
    <cellStyle name="40% - Accent4 2 4 2 3" xfId="34066"/>
    <cellStyle name="40% - Accent4 2 4 2 3 2" xfId="34067"/>
    <cellStyle name="40% - Accent4 2 4 2 3 2 2" xfId="34068"/>
    <cellStyle name="40% - Accent4 2 4 2 3 3" xfId="34069"/>
    <cellStyle name="40% - Accent4 2 4 2 4" xfId="34070"/>
    <cellStyle name="40% - Accent4 2 4 2 4 2" xfId="34071"/>
    <cellStyle name="40% - Accent4 2 4 2 5" xfId="34072"/>
    <cellStyle name="40% - Accent4 2 4 3" xfId="34073"/>
    <cellStyle name="40% - Accent4 2 4 3 2" xfId="34074"/>
    <cellStyle name="40% - Accent4 2 4 3 2 2" xfId="34075"/>
    <cellStyle name="40% - Accent4 2 4 3 3" xfId="34076"/>
    <cellStyle name="40% - Accent4 2 4 4" xfId="34077"/>
    <cellStyle name="40% - Accent4 2 4 4 2" xfId="34078"/>
    <cellStyle name="40% - Accent4 2 4 4 2 2" xfId="34079"/>
    <cellStyle name="40% - Accent4 2 4 4 3" xfId="34080"/>
    <cellStyle name="40% - Accent4 2 4 5" xfId="34081"/>
    <cellStyle name="40% - Accent4 2 4 5 2" xfId="34082"/>
    <cellStyle name="40% - Accent4 2 4 6" xfId="34083"/>
    <cellStyle name="40% - Accent4 2 4 7" xfId="34060"/>
    <cellStyle name="40% - Accent4 2 5" xfId="34084"/>
    <cellStyle name="40% - Accent4 2 5 2" xfId="34085"/>
    <cellStyle name="40% - Accent4 2 5 2 2" xfId="34086"/>
    <cellStyle name="40% - Accent4 2 5 2 2 2" xfId="34087"/>
    <cellStyle name="40% - Accent4 2 5 2 3" xfId="34088"/>
    <cellStyle name="40% - Accent4 2 5 3" xfId="34089"/>
    <cellStyle name="40% - Accent4 2 5 3 2" xfId="34090"/>
    <cellStyle name="40% - Accent4 2 5 3 2 2" xfId="34091"/>
    <cellStyle name="40% - Accent4 2 5 3 3" xfId="34092"/>
    <cellStyle name="40% - Accent4 2 5 4" xfId="34093"/>
    <cellStyle name="40% - Accent4 2 5 4 2" xfId="34094"/>
    <cellStyle name="40% - Accent4 2 5 5" xfId="34095"/>
    <cellStyle name="40% - Accent4 2 6" xfId="34096"/>
    <cellStyle name="40% - Accent4 2 6 2" xfId="34097"/>
    <cellStyle name="40% - Accent4 2 6 2 2" xfId="34098"/>
    <cellStyle name="40% - Accent4 2 6 3" xfId="34099"/>
    <cellStyle name="40% - Accent4 2 7" xfId="34100"/>
    <cellStyle name="40% - Accent4 2 7 2" xfId="34101"/>
    <cellStyle name="40% - Accent4 2 7 2 2" xfId="34102"/>
    <cellStyle name="40% - Accent4 2 7 3" xfId="34103"/>
    <cellStyle name="40% - Accent4 2 8" xfId="34104"/>
    <cellStyle name="40% - Accent4 2 8 2" xfId="34105"/>
    <cellStyle name="40% - Accent4 2 8 2 2" xfId="34106"/>
    <cellStyle name="40% - Accent4 2 8 3" xfId="34107"/>
    <cellStyle name="40% - Accent4 2 9" xfId="34108"/>
    <cellStyle name="40% - Accent4 2 9 2" xfId="34109"/>
    <cellStyle name="40% - Accent4 20" xfId="34110"/>
    <cellStyle name="40% - Accent4 20 2" xfId="34111"/>
    <cellStyle name="40% - Accent4 20 2 2" xfId="34112"/>
    <cellStyle name="40% - Accent4 20 2 2 2" xfId="34113"/>
    <cellStyle name="40% - Accent4 20 2 2 2 2" xfId="34114"/>
    <cellStyle name="40% - Accent4 20 2 2 2 2 2" xfId="34115"/>
    <cellStyle name="40% - Accent4 20 2 2 2 3" xfId="34116"/>
    <cellStyle name="40% - Accent4 20 2 2 3" xfId="34117"/>
    <cellStyle name="40% - Accent4 20 2 2 3 2" xfId="34118"/>
    <cellStyle name="40% - Accent4 20 2 2 3 2 2" xfId="34119"/>
    <cellStyle name="40% - Accent4 20 2 2 3 3" xfId="34120"/>
    <cellStyle name="40% - Accent4 20 2 2 4" xfId="34121"/>
    <cellStyle name="40% - Accent4 20 2 2 4 2" xfId="34122"/>
    <cellStyle name="40% - Accent4 20 2 2 5" xfId="34123"/>
    <cellStyle name="40% - Accent4 20 2 3" xfId="34124"/>
    <cellStyle name="40% - Accent4 20 2 3 2" xfId="34125"/>
    <cellStyle name="40% - Accent4 20 2 3 2 2" xfId="34126"/>
    <cellStyle name="40% - Accent4 20 2 3 3" xfId="34127"/>
    <cellStyle name="40% - Accent4 20 2 4" xfId="34128"/>
    <cellStyle name="40% - Accent4 20 2 4 2" xfId="34129"/>
    <cellStyle name="40% - Accent4 20 2 4 2 2" xfId="34130"/>
    <cellStyle name="40% - Accent4 20 2 4 3" xfId="34131"/>
    <cellStyle name="40% - Accent4 20 2 5" xfId="34132"/>
    <cellStyle name="40% - Accent4 20 2 5 2" xfId="34133"/>
    <cellStyle name="40% - Accent4 20 2 6" xfId="34134"/>
    <cellStyle name="40% - Accent4 20 3" xfId="34135"/>
    <cellStyle name="40% - Accent4 20 3 2" xfId="34136"/>
    <cellStyle name="40% - Accent4 20 3 2 2" xfId="34137"/>
    <cellStyle name="40% - Accent4 20 3 2 2 2" xfId="34138"/>
    <cellStyle name="40% - Accent4 20 3 2 3" xfId="34139"/>
    <cellStyle name="40% - Accent4 20 3 3" xfId="34140"/>
    <cellStyle name="40% - Accent4 20 3 3 2" xfId="34141"/>
    <cellStyle name="40% - Accent4 20 3 3 2 2" xfId="34142"/>
    <cellStyle name="40% - Accent4 20 3 3 3" xfId="34143"/>
    <cellStyle name="40% - Accent4 20 3 4" xfId="34144"/>
    <cellStyle name="40% - Accent4 20 3 4 2" xfId="34145"/>
    <cellStyle name="40% - Accent4 20 3 5" xfId="34146"/>
    <cellStyle name="40% - Accent4 20 4" xfId="34147"/>
    <cellStyle name="40% - Accent4 20 4 2" xfId="34148"/>
    <cellStyle name="40% - Accent4 20 4 2 2" xfId="34149"/>
    <cellStyle name="40% - Accent4 20 4 3" xfId="34150"/>
    <cellStyle name="40% - Accent4 20 5" xfId="34151"/>
    <cellStyle name="40% - Accent4 20 5 2" xfId="34152"/>
    <cellStyle name="40% - Accent4 20 5 2 2" xfId="34153"/>
    <cellStyle name="40% - Accent4 20 5 3" xfId="34154"/>
    <cellStyle name="40% - Accent4 20 6" xfId="34155"/>
    <cellStyle name="40% - Accent4 20 6 2" xfId="34156"/>
    <cellStyle name="40% - Accent4 20 7" xfId="34157"/>
    <cellStyle name="40% - Accent4 21" xfId="34158"/>
    <cellStyle name="40% - Accent4 21 2" xfId="34159"/>
    <cellStyle name="40% - Accent4 21 2 2" xfId="34160"/>
    <cellStyle name="40% - Accent4 21 2 2 2" xfId="34161"/>
    <cellStyle name="40% - Accent4 21 2 2 2 2" xfId="34162"/>
    <cellStyle name="40% - Accent4 21 2 2 2 2 2" xfId="34163"/>
    <cellStyle name="40% - Accent4 21 2 2 2 3" xfId="34164"/>
    <cellStyle name="40% - Accent4 21 2 2 3" xfId="34165"/>
    <cellStyle name="40% - Accent4 21 2 2 3 2" xfId="34166"/>
    <cellStyle name="40% - Accent4 21 2 2 3 2 2" xfId="34167"/>
    <cellStyle name="40% - Accent4 21 2 2 3 3" xfId="34168"/>
    <cellStyle name="40% - Accent4 21 2 2 4" xfId="34169"/>
    <cellStyle name="40% - Accent4 21 2 2 4 2" xfId="34170"/>
    <cellStyle name="40% - Accent4 21 2 2 5" xfId="34171"/>
    <cellStyle name="40% - Accent4 21 2 3" xfId="34172"/>
    <cellStyle name="40% - Accent4 21 2 3 2" xfId="34173"/>
    <cellStyle name="40% - Accent4 21 2 3 2 2" xfId="34174"/>
    <cellStyle name="40% - Accent4 21 2 3 3" xfId="34175"/>
    <cellStyle name="40% - Accent4 21 2 4" xfId="34176"/>
    <cellStyle name="40% - Accent4 21 2 4 2" xfId="34177"/>
    <cellStyle name="40% - Accent4 21 2 4 2 2" xfId="34178"/>
    <cellStyle name="40% - Accent4 21 2 4 3" xfId="34179"/>
    <cellStyle name="40% - Accent4 21 2 5" xfId="34180"/>
    <cellStyle name="40% - Accent4 21 2 5 2" xfId="34181"/>
    <cellStyle name="40% - Accent4 21 2 6" xfId="34182"/>
    <cellStyle name="40% - Accent4 21 3" xfId="34183"/>
    <cellStyle name="40% - Accent4 21 3 2" xfId="34184"/>
    <cellStyle name="40% - Accent4 21 3 2 2" xfId="34185"/>
    <cellStyle name="40% - Accent4 21 3 2 2 2" xfId="34186"/>
    <cellStyle name="40% - Accent4 21 3 2 3" xfId="34187"/>
    <cellStyle name="40% - Accent4 21 3 3" xfId="34188"/>
    <cellStyle name="40% - Accent4 21 3 3 2" xfId="34189"/>
    <cellStyle name="40% - Accent4 21 3 3 2 2" xfId="34190"/>
    <cellStyle name="40% - Accent4 21 3 3 3" xfId="34191"/>
    <cellStyle name="40% - Accent4 21 3 4" xfId="34192"/>
    <cellStyle name="40% - Accent4 21 3 4 2" xfId="34193"/>
    <cellStyle name="40% - Accent4 21 3 5" xfId="34194"/>
    <cellStyle name="40% - Accent4 21 4" xfId="34195"/>
    <cellStyle name="40% - Accent4 21 4 2" xfId="34196"/>
    <cellStyle name="40% - Accent4 21 4 2 2" xfId="34197"/>
    <cellStyle name="40% - Accent4 21 4 3" xfId="34198"/>
    <cellStyle name="40% - Accent4 21 5" xfId="34199"/>
    <cellStyle name="40% - Accent4 21 5 2" xfId="34200"/>
    <cellStyle name="40% - Accent4 21 5 2 2" xfId="34201"/>
    <cellStyle name="40% - Accent4 21 5 3" xfId="34202"/>
    <cellStyle name="40% - Accent4 21 6" xfId="34203"/>
    <cellStyle name="40% - Accent4 21 6 2" xfId="34204"/>
    <cellStyle name="40% - Accent4 21 7" xfId="34205"/>
    <cellStyle name="40% - Accent4 22" xfId="34206"/>
    <cellStyle name="40% - Accent4 22 2" xfId="34207"/>
    <cellStyle name="40% - Accent4 22 2 2" xfId="34208"/>
    <cellStyle name="40% - Accent4 22 2 2 2" xfId="34209"/>
    <cellStyle name="40% - Accent4 22 2 2 2 2" xfId="34210"/>
    <cellStyle name="40% - Accent4 22 2 2 2 2 2" xfId="34211"/>
    <cellStyle name="40% - Accent4 22 2 2 2 3" xfId="34212"/>
    <cellStyle name="40% - Accent4 22 2 2 3" xfId="34213"/>
    <cellStyle name="40% - Accent4 22 2 2 3 2" xfId="34214"/>
    <cellStyle name="40% - Accent4 22 2 2 3 2 2" xfId="34215"/>
    <cellStyle name="40% - Accent4 22 2 2 3 3" xfId="34216"/>
    <cellStyle name="40% - Accent4 22 2 2 4" xfId="34217"/>
    <cellStyle name="40% - Accent4 22 2 2 4 2" xfId="34218"/>
    <cellStyle name="40% - Accent4 22 2 2 5" xfId="34219"/>
    <cellStyle name="40% - Accent4 22 2 3" xfId="34220"/>
    <cellStyle name="40% - Accent4 22 2 3 2" xfId="34221"/>
    <cellStyle name="40% - Accent4 22 2 3 2 2" xfId="34222"/>
    <cellStyle name="40% - Accent4 22 2 3 3" xfId="34223"/>
    <cellStyle name="40% - Accent4 22 2 4" xfId="34224"/>
    <cellStyle name="40% - Accent4 22 2 4 2" xfId="34225"/>
    <cellStyle name="40% - Accent4 22 2 4 2 2" xfId="34226"/>
    <cellStyle name="40% - Accent4 22 2 4 3" xfId="34227"/>
    <cellStyle name="40% - Accent4 22 2 5" xfId="34228"/>
    <cellStyle name="40% - Accent4 22 2 5 2" xfId="34229"/>
    <cellStyle name="40% - Accent4 22 2 6" xfId="34230"/>
    <cellStyle name="40% - Accent4 22 3" xfId="34231"/>
    <cellStyle name="40% - Accent4 22 3 2" xfId="34232"/>
    <cellStyle name="40% - Accent4 22 3 2 2" xfId="34233"/>
    <cellStyle name="40% - Accent4 22 3 2 2 2" xfId="34234"/>
    <cellStyle name="40% - Accent4 22 3 2 3" xfId="34235"/>
    <cellStyle name="40% - Accent4 22 3 3" xfId="34236"/>
    <cellStyle name="40% - Accent4 22 3 3 2" xfId="34237"/>
    <cellStyle name="40% - Accent4 22 3 3 2 2" xfId="34238"/>
    <cellStyle name="40% - Accent4 22 3 3 3" xfId="34239"/>
    <cellStyle name="40% - Accent4 22 3 4" xfId="34240"/>
    <cellStyle name="40% - Accent4 22 3 4 2" xfId="34241"/>
    <cellStyle name="40% - Accent4 22 3 5" xfId="34242"/>
    <cellStyle name="40% - Accent4 22 4" xfId="34243"/>
    <cellStyle name="40% - Accent4 22 4 2" xfId="34244"/>
    <cellStyle name="40% - Accent4 22 4 2 2" xfId="34245"/>
    <cellStyle name="40% - Accent4 22 4 3" xfId="34246"/>
    <cellStyle name="40% - Accent4 22 5" xfId="34247"/>
    <cellStyle name="40% - Accent4 22 5 2" xfId="34248"/>
    <cellStyle name="40% - Accent4 22 5 2 2" xfId="34249"/>
    <cellStyle name="40% - Accent4 22 5 3" xfId="34250"/>
    <cellStyle name="40% - Accent4 22 6" xfId="34251"/>
    <cellStyle name="40% - Accent4 22 6 2" xfId="34252"/>
    <cellStyle name="40% - Accent4 22 7" xfId="34253"/>
    <cellStyle name="40% - Accent4 23" xfId="34254"/>
    <cellStyle name="40% - Accent4 23 2" xfId="34255"/>
    <cellStyle name="40% - Accent4 23 2 2" xfId="34256"/>
    <cellStyle name="40% - Accent4 23 2 2 2" xfId="34257"/>
    <cellStyle name="40% - Accent4 23 2 2 2 2" xfId="34258"/>
    <cellStyle name="40% - Accent4 23 2 2 3" xfId="34259"/>
    <cellStyle name="40% - Accent4 23 2 3" xfId="34260"/>
    <cellStyle name="40% - Accent4 23 2 3 2" xfId="34261"/>
    <cellStyle name="40% - Accent4 23 2 3 2 2" xfId="34262"/>
    <cellStyle name="40% - Accent4 23 2 3 3" xfId="34263"/>
    <cellStyle name="40% - Accent4 23 2 4" xfId="34264"/>
    <cellStyle name="40% - Accent4 23 2 4 2" xfId="34265"/>
    <cellStyle name="40% - Accent4 23 2 5" xfId="34266"/>
    <cellStyle name="40% - Accent4 23 3" xfId="34267"/>
    <cellStyle name="40% - Accent4 23 3 2" xfId="34268"/>
    <cellStyle name="40% - Accent4 23 3 2 2" xfId="34269"/>
    <cellStyle name="40% - Accent4 23 3 3" xfId="34270"/>
    <cellStyle name="40% - Accent4 23 4" xfId="34271"/>
    <cellStyle name="40% - Accent4 23 4 2" xfId="34272"/>
    <cellStyle name="40% - Accent4 23 4 2 2" xfId="34273"/>
    <cellStyle name="40% - Accent4 23 4 3" xfId="34274"/>
    <cellStyle name="40% - Accent4 23 5" xfId="34275"/>
    <cellStyle name="40% - Accent4 23 5 2" xfId="34276"/>
    <cellStyle name="40% - Accent4 23 6" xfId="34277"/>
    <cellStyle name="40% - Accent4 24" xfId="34278"/>
    <cellStyle name="40% - Accent4 24 2" xfId="34279"/>
    <cellStyle name="40% - Accent4 24 2 2" xfId="34280"/>
    <cellStyle name="40% - Accent4 24 2 2 2" xfId="34281"/>
    <cellStyle name="40% - Accent4 24 2 3" xfId="34282"/>
    <cellStyle name="40% - Accent4 24 3" xfId="34283"/>
    <cellStyle name="40% - Accent4 24 3 2" xfId="34284"/>
    <cellStyle name="40% - Accent4 24 3 2 2" xfId="34285"/>
    <cellStyle name="40% - Accent4 24 3 3" xfId="34286"/>
    <cellStyle name="40% - Accent4 24 4" xfId="34287"/>
    <cellStyle name="40% - Accent4 24 4 2" xfId="34288"/>
    <cellStyle name="40% - Accent4 24 5" xfId="34289"/>
    <cellStyle name="40% - Accent4 25" xfId="34290"/>
    <cellStyle name="40% - Accent4 25 2" xfId="34291"/>
    <cellStyle name="40% - Accent4 25 2 2" xfId="34292"/>
    <cellStyle name="40% - Accent4 25 2 3" xfId="34293"/>
    <cellStyle name="40% - Accent4 25 3" xfId="34294"/>
    <cellStyle name="40% - Accent4 25 3 2" xfId="34295"/>
    <cellStyle name="40% - Accent4 25 4" xfId="34296"/>
    <cellStyle name="40% - Accent4 25 5" xfId="34297"/>
    <cellStyle name="40% - Accent4 26" xfId="34298"/>
    <cellStyle name="40% - Accent4 26 2" xfId="34299"/>
    <cellStyle name="40% - Accent4 26 2 2" xfId="34300"/>
    <cellStyle name="40% - Accent4 26 2 3" xfId="34301"/>
    <cellStyle name="40% - Accent4 26 3" xfId="34302"/>
    <cellStyle name="40% - Accent4 26 3 2" xfId="34303"/>
    <cellStyle name="40% - Accent4 26 4" xfId="34304"/>
    <cellStyle name="40% - Accent4 26 5" xfId="34305"/>
    <cellStyle name="40% - Accent4 27" xfId="34306"/>
    <cellStyle name="40% - Accent4 27 2" xfId="34307"/>
    <cellStyle name="40% - Accent4 27 2 2" xfId="34308"/>
    <cellStyle name="40% - Accent4 27 2 3" xfId="34309"/>
    <cellStyle name="40% - Accent4 27 3" xfId="34310"/>
    <cellStyle name="40% - Accent4 27 3 2" xfId="34311"/>
    <cellStyle name="40% - Accent4 27 4" xfId="34312"/>
    <cellStyle name="40% - Accent4 27 5" xfId="34313"/>
    <cellStyle name="40% - Accent4 28" xfId="34314"/>
    <cellStyle name="40% - Accent4 28 2" xfId="34315"/>
    <cellStyle name="40% - Accent4 28 2 2" xfId="34316"/>
    <cellStyle name="40% - Accent4 28 3" xfId="34317"/>
    <cellStyle name="40% - Accent4 28 3 2" xfId="34318"/>
    <cellStyle name="40% - Accent4 28 4" xfId="34319"/>
    <cellStyle name="40% - Accent4 28 5" xfId="34320"/>
    <cellStyle name="40% - Accent4 29" xfId="34321"/>
    <cellStyle name="40% - Accent4 29 2" xfId="34322"/>
    <cellStyle name="40% - Accent4 29 2 2" xfId="34323"/>
    <cellStyle name="40% - Accent4 29 3" xfId="34324"/>
    <cellStyle name="40% - Accent4 29 3 2" xfId="34325"/>
    <cellStyle name="40% - Accent4 29 4" xfId="34326"/>
    <cellStyle name="40% - Accent4 29 5" xfId="34327"/>
    <cellStyle name="40% - Accent4 3" xfId="76"/>
    <cellStyle name="40% - Accent4 3 10" xfId="34329"/>
    <cellStyle name="40% - Accent4 3 10 2" xfId="34330"/>
    <cellStyle name="40% - Accent4 3 11" xfId="34331"/>
    <cellStyle name="40% - Accent4 3 12" xfId="34328"/>
    <cellStyle name="40% - Accent4 3 2" xfId="122"/>
    <cellStyle name="40% - Accent4 3 2 10" xfId="34332"/>
    <cellStyle name="40% - Accent4 3 2 2" xfId="210"/>
    <cellStyle name="40% - Accent4 3 2 2 2" xfId="386"/>
    <cellStyle name="40% - Accent4 3 2 2 2 2" xfId="34335"/>
    <cellStyle name="40% - Accent4 3 2 2 2 2 2" xfId="34336"/>
    <cellStyle name="40% - Accent4 3 2 2 2 2 2 2" xfId="34337"/>
    <cellStyle name="40% - Accent4 3 2 2 2 2 2 2 2" xfId="34338"/>
    <cellStyle name="40% - Accent4 3 2 2 2 2 2 3" xfId="34339"/>
    <cellStyle name="40% - Accent4 3 2 2 2 2 3" xfId="34340"/>
    <cellStyle name="40% - Accent4 3 2 2 2 2 3 2" xfId="34341"/>
    <cellStyle name="40% - Accent4 3 2 2 2 2 3 2 2" xfId="34342"/>
    <cellStyle name="40% - Accent4 3 2 2 2 2 3 3" xfId="34343"/>
    <cellStyle name="40% - Accent4 3 2 2 2 2 4" xfId="34344"/>
    <cellStyle name="40% - Accent4 3 2 2 2 2 4 2" xfId="34345"/>
    <cellStyle name="40% - Accent4 3 2 2 2 2 5" xfId="34346"/>
    <cellStyle name="40% - Accent4 3 2 2 2 3" xfId="34347"/>
    <cellStyle name="40% - Accent4 3 2 2 2 3 2" xfId="34348"/>
    <cellStyle name="40% - Accent4 3 2 2 2 3 2 2" xfId="34349"/>
    <cellStyle name="40% - Accent4 3 2 2 2 3 3" xfId="34350"/>
    <cellStyle name="40% - Accent4 3 2 2 2 4" xfId="34351"/>
    <cellStyle name="40% - Accent4 3 2 2 2 4 2" xfId="34352"/>
    <cellStyle name="40% - Accent4 3 2 2 2 4 2 2" xfId="34353"/>
    <cellStyle name="40% - Accent4 3 2 2 2 4 3" xfId="34354"/>
    <cellStyle name="40% - Accent4 3 2 2 2 5" xfId="34355"/>
    <cellStyle name="40% - Accent4 3 2 2 2 5 2" xfId="34356"/>
    <cellStyle name="40% - Accent4 3 2 2 2 6" xfId="34357"/>
    <cellStyle name="40% - Accent4 3 2 2 2 7" xfId="34334"/>
    <cellStyle name="40% - Accent4 3 2 2 3" xfId="34358"/>
    <cellStyle name="40% - Accent4 3 2 2 3 2" xfId="34359"/>
    <cellStyle name="40% - Accent4 3 2 2 3 2 2" xfId="34360"/>
    <cellStyle name="40% - Accent4 3 2 2 3 2 2 2" xfId="34361"/>
    <cellStyle name="40% - Accent4 3 2 2 3 2 3" xfId="34362"/>
    <cellStyle name="40% - Accent4 3 2 2 3 3" xfId="34363"/>
    <cellStyle name="40% - Accent4 3 2 2 3 3 2" xfId="34364"/>
    <cellStyle name="40% - Accent4 3 2 2 3 3 2 2" xfId="34365"/>
    <cellStyle name="40% - Accent4 3 2 2 3 3 3" xfId="34366"/>
    <cellStyle name="40% - Accent4 3 2 2 3 4" xfId="34367"/>
    <cellStyle name="40% - Accent4 3 2 2 3 4 2" xfId="34368"/>
    <cellStyle name="40% - Accent4 3 2 2 3 5" xfId="34369"/>
    <cellStyle name="40% - Accent4 3 2 2 4" xfId="34370"/>
    <cellStyle name="40% - Accent4 3 2 2 4 2" xfId="34371"/>
    <cellStyle name="40% - Accent4 3 2 2 4 2 2" xfId="34372"/>
    <cellStyle name="40% - Accent4 3 2 2 4 3" xfId="34373"/>
    <cellStyle name="40% - Accent4 3 2 2 5" xfId="34374"/>
    <cellStyle name="40% - Accent4 3 2 2 5 2" xfId="34375"/>
    <cellStyle name="40% - Accent4 3 2 2 5 2 2" xfId="34376"/>
    <cellStyle name="40% - Accent4 3 2 2 5 3" xfId="34377"/>
    <cellStyle name="40% - Accent4 3 2 2 6" xfId="34378"/>
    <cellStyle name="40% - Accent4 3 2 2 6 2" xfId="34379"/>
    <cellStyle name="40% - Accent4 3 2 2 6 2 2" xfId="34380"/>
    <cellStyle name="40% - Accent4 3 2 2 6 3" xfId="34381"/>
    <cellStyle name="40% - Accent4 3 2 2 7" xfId="34382"/>
    <cellStyle name="40% - Accent4 3 2 2 7 2" xfId="34383"/>
    <cellStyle name="40% - Accent4 3 2 2 8" xfId="34384"/>
    <cellStyle name="40% - Accent4 3 2 2 9" xfId="34333"/>
    <cellStyle name="40% - Accent4 3 2 3" xfId="298"/>
    <cellStyle name="40% - Accent4 3 2 3 2" xfId="34386"/>
    <cellStyle name="40% - Accent4 3 2 3 2 2" xfId="34387"/>
    <cellStyle name="40% - Accent4 3 2 3 2 2 2" xfId="34388"/>
    <cellStyle name="40% - Accent4 3 2 3 2 2 2 2" xfId="34389"/>
    <cellStyle name="40% - Accent4 3 2 3 2 2 3" xfId="34390"/>
    <cellStyle name="40% - Accent4 3 2 3 2 3" xfId="34391"/>
    <cellStyle name="40% - Accent4 3 2 3 2 3 2" xfId="34392"/>
    <cellStyle name="40% - Accent4 3 2 3 2 3 2 2" xfId="34393"/>
    <cellStyle name="40% - Accent4 3 2 3 2 3 3" xfId="34394"/>
    <cellStyle name="40% - Accent4 3 2 3 2 4" xfId="34395"/>
    <cellStyle name="40% - Accent4 3 2 3 2 4 2" xfId="34396"/>
    <cellStyle name="40% - Accent4 3 2 3 2 5" xfId="34397"/>
    <cellStyle name="40% - Accent4 3 2 3 3" xfId="34398"/>
    <cellStyle name="40% - Accent4 3 2 3 3 2" xfId="34399"/>
    <cellStyle name="40% - Accent4 3 2 3 3 2 2" xfId="34400"/>
    <cellStyle name="40% - Accent4 3 2 3 3 3" xfId="34401"/>
    <cellStyle name="40% - Accent4 3 2 3 4" xfId="34402"/>
    <cellStyle name="40% - Accent4 3 2 3 4 2" xfId="34403"/>
    <cellStyle name="40% - Accent4 3 2 3 4 2 2" xfId="34404"/>
    <cellStyle name="40% - Accent4 3 2 3 4 3" xfId="34405"/>
    <cellStyle name="40% - Accent4 3 2 3 5" xfId="34406"/>
    <cellStyle name="40% - Accent4 3 2 3 5 2" xfId="34407"/>
    <cellStyle name="40% - Accent4 3 2 3 6" xfId="34408"/>
    <cellStyle name="40% - Accent4 3 2 3 7" xfId="34385"/>
    <cellStyle name="40% - Accent4 3 2 4" xfId="34409"/>
    <cellStyle name="40% - Accent4 3 2 4 2" xfId="34410"/>
    <cellStyle name="40% - Accent4 3 2 4 2 2" xfId="34411"/>
    <cellStyle name="40% - Accent4 3 2 4 2 2 2" xfId="34412"/>
    <cellStyle name="40% - Accent4 3 2 4 2 3" xfId="34413"/>
    <cellStyle name="40% - Accent4 3 2 4 3" xfId="34414"/>
    <cellStyle name="40% - Accent4 3 2 4 3 2" xfId="34415"/>
    <cellStyle name="40% - Accent4 3 2 4 3 2 2" xfId="34416"/>
    <cellStyle name="40% - Accent4 3 2 4 3 3" xfId="34417"/>
    <cellStyle name="40% - Accent4 3 2 4 4" xfId="34418"/>
    <cellStyle name="40% - Accent4 3 2 4 4 2" xfId="34419"/>
    <cellStyle name="40% - Accent4 3 2 4 5" xfId="34420"/>
    <cellStyle name="40% - Accent4 3 2 5" xfId="34421"/>
    <cellStyle name="40% - Accent4 3 2 5 2" xfId="34422"/>
    <cellStyle name="40% - Accent4 3 2 5 2 2" xfId="34423"/>
    <cellStyle name="40% - Accent4 3 2 5 3" xfId="34424"/>
    <cellStyle name="40% - Accent4 3 2 6" xfId="34425"/>
    <cellStyle name="40% - Accent4 3 2 6 2" xfId="34426"/>
    <cellStyle name="40% - Accent4 3 2 6 2 2" xfId="34427"/>
    <cellStyle name="40% - Accent4 3 2 6 3" xfId="34428"/>
    <cellStyle name="40% - Accent4 3 2 7" xfId="34429"/>
    <cellStyle name="40% - Accent4 3 2 7 2" xfId="34430"/>
    <cellStyle name="40% - Accent4 3 2 7 2 2" xfId="34431"/>
    <cellStyle name="40% - Accent4 3 2 7 3" xfId="34432"/>
    <cellStyle name="40% - Accent4 3 2 8" xfId="34433"/>
    <cellStyle name="40% - Accent4 3 2 8 2" xfId="34434"/>
    <cellStyle name="40% - Accent4 3 2 9" xfId="34435"/>
    <cellStyle name="40% - Accent4 3 3" xfId="166"/>
    <cellStyle name="40% - Accent4 3 3 2" xfId="342"/>
    <cellStyle name="40% - Accent4 3 3 2 2" xfId="34438"/>
    <cellStyle name="40% - Accent4 3 3 2 2 2" xfId="34439"/>
    <cellStyle name="40% - Accent4 3 3 2 2 2 2" xfId="34440"/>
    <cellStyle name="40% - Accent4 3 3 2 2 2 2 2" xfId="34441"/>
    <cellStyle name="40% - Accent4 3 3 2 2 2 3" xfId="34442"/>
    <cellStyle name="40% - Accent4 3 3 2 2 3" xfId="34443"/>
    <cellStyle name="40% - Accent4 3 3 2 2 3 2" xfId="34444"/>
    <cellStyle name="40% - Accent4 3 3 2 2 3 2 2" xfId="34445"/>
    <cellStyle name="40% - Accent4 3 3 2 2 3 3" xfId="34446"/>
    <cellStyle name="40% - Accent4 3 3 2 2 4" xfId="34447"/>
    <cellStyle name="40% - Accent4 3 3 2 2 4 2" xfId="34448"/>
    <cellStyle name="40% - Accent4 3 3 2 2 5" xfId="34449"/>
    <cellStyle name="40% - Accent4 3 3 2 3" xfId="34450"/>
    <cellStyle name="40% - Accent4 3 3 2 3 2" xfId="34451"/>
    <cellStyle name="40% - Accent4 3 3 2 3 2 2" xfId="34452"/>
    <cellStyle name="40% - Accent4 3 3 2 3 3" xfId="34453"/>
    <cellStyle name="40% - Accent4 3 3 2 4" xfId="34454"/>
    <cellStyle name="40% - Accent4 3 3 2 4 2" xfId="34455"/>
    <cellStyle name="40% - Accent4 3 3 2 4 2 2" xfId="34456"/>
    <cellStyle name="40% - Accent4 3 3 2 4 3" xfId="34457"/>
    <cellStyle name="40% - Accent4 3 3 2 5" xfId="34458"/>
    <cellStyle name="40% - Accent4 3 3 2 5 2" xfId="34459"/>
    <cellStyle name="40% - Accent4 3 3 2 6" xfId="34460"/>
    <cellStyle name="40% - Accent4 3 3 2 7" xfId="34437"/>
    <cellStyle name="40% - Accent4 3 3 3" xfId="34461"/>
    <cellStyle name="40% - Accent4 3 3 3 2" xfId="34462"/>
    <cellStyle name="40% - Accent4 3 3 3 2 2" xfId="34463"/>
    <cellStyle name="40% - Accent4 3 3 3 2 2 2" xfId="34464"/>
    <cellStyle name="40% - Accent4 3 3 3 2 3" xfId="34465"/>
    <cellStyle name="40% - Accent4 3 3 3 3" xfId="34466"/>
    <cellStyle name="40% - Accent4 3 3 3 3 2" xfId="34467"/>
    <cellStyle name="40% - Accent4 3 3 3 3 2 2" xfId="34468"/>
    <cellStyle name="40% - Accent4 3 3 3 3 3" xfId="34469"/>
    <cellStyle name="40% - Accent4 3 3 3 4" xfId="34470"/>
    <cellStyle name="40% - Accent4 3 3 3 4 2" xfId="34471"/>
    <cellStyle name="40% - Accent4 3 3 3 5" xfId="34472"/>
    <cellStyle name="40% - Accent4 3 3 4" xfId="34473"/>
    <cellStyle name="40% - Accent4 3 3 4 2" xfId="34474"/>
    <cellStyle name="40% - Accent4 3 3 4 2 2" xfId="34475"/>
    <cellStyle name="40% - Accent4 3 3 4 3" xfId="34476"/>
    <cellStyle name="40% - Accent4 3 3 5" xfId="34477"/>
    <cellStyle name="40% - Accent4 3 3 5 2" xfId="34478"/>
    <cellStyle name="40% - Accent4 3 3 5 2 2" xfId="34479"/>
    <cellStyle name="40% - Accent4 3 3 5 3" xfId="34480"/>
    <cellStyle name="40% - Accent4 3 3 6" xfId="34481"/>
    <cellStyle name="40% - Accent4 3 3 6 2" xfId="34482"/>
    <cellStyle name="40% - Accent4 3 3 6 2 2" xfId="34483"/>
    <cellStyle name="40% - Accent4 3 3 6 3" xfId="34484"/>
    <cellStyle name="40% - Accent4 3 3 7" xfId="34485"/>
    <cellStyle name="40% - Accent4 3 3 7 2" xfId="34486"/>
    <cellStyle name="40% - Accent4 3 3 8" xfId="34487"/>
    <cellStyle name="40% - Accent4 3 3 9" xfId="34436"/>
    <cellStyle name="40% - Accent4 3 4" xfId="254"/>
    <cellStyle name="40% - Accent4 3 4 2" xfId="34489"/>
    <cellStyle name="40% - Accent4 3 4 2 2" xfId="34490"/>
    <cellStyle name="40% - Accent4 3 4 2 2 2" xfId="34491"/>
    <cellStyle name="40% - Accent4 3 4 2 2 2 2" xfId="34492"/>
    <cellStyle name="40% - Accent4 3 4 2 2 3" xfId="34493"/>
    <cellStyle name="40% - Accent4 3 4 2 3" xfId="34494"/>
    <cellStyle name="40% - Accent4 3 4 2 3 2" xfId="34495"/>
    <cellStyle name="40% - Accent4 3 4 2 3 2 2" xfId="34496"/>
    <cellStyle name="40% - Accent4 3 4 2 3 3" xfId="34497"/>
    <cellStyle name="40% - Accent4 3 4 2 4" xfId="34498"/>
    <cellStyle name="40% - Accent4 3 4 2 4 2" xfId="34499"/>
    <cellStyle name="40% - Accent4 3 4 2 5" xfId="34500"/>
    <cellStyle name="40% - Accent4 3 4 3" xfId="34501"/>
    <cellStyle name="40% - Accent4 3 4 3 2" xfId="34502"/>
    <cellStyle name="40% - Accent4 3 4 3 2 2" xfId="34503"/>
    <cellStyle name="40% - Accent4 3 4 3 3" xfId="34504"/>
    <cellStyle name="40% - Accent4 3 4 4" xfId="34505"/>
    <cellStyle name="40% - Accent4 3 4 4 2" xfId="34506"/>
    <cellStyle name="40% - Accent4 3 4 4 2 2" xfId="34507"/>
    <cellStyle name="40% - Accent4 3 4 4 3" xfId="34508"/>
    <cellStyle name="40% - Accent4 3 4 5" xfId="34509"/>
    <cellStyle name="40% - Accent4 3 4 5 2" xfId="34510"/>
    <cellStyle name="40% - Accent4 3 4 6" xfId="34511"/>
    <cellStyle name="40% - Accent4 3 4 7" xfId="34488"/>
    <cellStyle name="40% - Accent4 3 5" xfId="34512"/>
    <cellStyle name="40% - Accent4 3 5 2" xfId="34513"/>
    <cellStyle name="40% - Accent4 3 5 2 2" xfId="34514"/>
    <cellStyle name="40% - Accent4 3 5 2 2 2" xfId="34515"/>
    <cellStyle name="40% - Accent4 3 5 2 3" xfId="34516"/>
    <cellStyle name="40% - Accent4 3 5 3" xfId="34517"/>
    <cellStyle name="40% - Accent4 3 5 3 2" xfId="34518"/>
    <cellStyle name="40% - Accent4 3 5 3 2 2" xfId="34519"/>
    <cellStyle name="40% - Accent4 3 5 3 3" xfId="34520"/>
    <cellStyle name="40% - Accent4 3 5 4" xfId="34521"/>
    <cellStyle name="40% - Accent4 3 5 4 2" xfId="34522"/>
    <cellStyle name="40% - Accent4 3 5 5" xfId="34523"/>
    <cellStyle name="40% - Accent4 3 6" xfId="34524"/>
    <cellStyle name="40% - Accent4 3 6 2" xfId="34525"/>
    <cellStyle name="40% - Accent4 3 6 2 2" xfId="34526"/>
    <cellStyle name="40% - Accent4 3 6 3" xfId="34527"/>
    <cellStyle name="40% - Accent4 3 7" xfId="34528"/>
    <cellStyle name="40% - Accent4 3 7 2" xfId="34529"/>
    <cellStyle name="40% - Accent4 3 7 2 2" xfId="34530"/>
    <cellStyle name="40% - Accent4 3 7 3" xfId="34531"/>
    <cellStyle name="40% - Accent4 3 8" xfId="34532"/>
    <cellStyle name="40% - Accent4 3 8 2" xfId="34533"/>
    <cellStyle name="40% - Accent4 3 8 2 2" xfId="34534"/>
    <cellStyle name="40% - Accent4 3 8 3" xfId="34535"/>
    <cellStyle name="40% - Accent4 3 9" xfId="34536"/>
    <cellStyle name="40% - Accent4 3 9 2" xfId="34537"/>
    <cellStyle name="40% - Accent4 30" xfId="34538"/>
    <cellStyle name="40% - Accent4 30 2" xfId="34539"/>
    <cellStyle name="40% - Accent4 30 2 2" xfId="34540"/>
    <cellStyle name="40% - Accent4 30 3" xfId="34541"/>
    <cellStyle name="40% - Accent4 30 3 2" xfId="34542"/>
    <cellStyle name="40% - Accent4 30 4" xfId="34543"/>
    <cellStyle name="40% - Accent4 30 5" xfId="34544"/>
    <cellStyle name="40% - Accent4 31" xfId="34545"/>
    <cellStyle name="40% - Accent4 31 2" xfId="34546"/>
    <cellStyle name="40% - Accent4 31 2 2" xfId="34547"/>
    <cellStyle name="40% - Accent4 31 3" xfId="34548"/>
    <cellStyle name="40% - Accent4 31 3 2" xfId="34549"/>
    <cellStyle name="40% - Accent4 31 4" xfId="34550"/>
    <cellStyle name="40% - Accent4 31 5" xfId="34551"/>
    <cellStyle name="40% - Accent4 32" xfId="34552"/>
    <cellStyle name="40% - Accent4 32 2" xfId="34553"/>
    <cellStyle name="40% - Accent4 32 2 2" xfId="34554"/>
    <cellStyle name="40% - Accent4 32 3" xfId="34555"/>
    <cellStyle name="40% - Accent4 32 3 2" xfId="34556"/>
    <cellStyle name="40% - Accent4 32 4" xfId="34557"/>
    <cellStyle name="40% - Accent4 32 5" xfId="34558"/>
    <cellStyle name="40% - Accent4 33" xfId="34559"/>
    <cellStyle name="40% - Accent4 33 2" xfId="34560"/>
    <cellStyle name="40% - Accent4 33 2 2" xfId="34561"/>
    <cellStyle name="40% - Accent4 33 3" xfId="34562"/>
    <cellStyle name="40% - Accent4 33 3 2" xfId="34563"/>
    <cellStyle name="40% - Accent4 33 4" xfId="34564"/>
    <cellStyle name="40% - Accent4 33 5" xfId="34565"/>
    <cellStyle name="40% - Accent4 34" xfId="34566"/>
    <cellStyle name="40% - Accent4 34 2" xfId="34567"/>
    <cellStyle name="40% - Accent4 34 2 2" xfId="34568"/>
    <cellStyle name="40% - Accent4 34 3" xfId="34569"/>
    <cellStyle name="40% - Accent4 34 3 2" xfId="34570"/>
    <cellStyle name="40% - Accent4 34 4" xfId="34571"/>
    <cellStyle name="40% - Accent4 34 5" xfId="34572"/>
    <cellStyle name="40% - Accent4 35" xfId="34573"/>
    <cellStyle name="40% - Accent4 35 2" xfId="34574"/>
    <cellStyle name="40% - Accent4 35 2 2" xfId="34575"/>
    <cellStyle name="40% - Accent4 35 3" xfId="34576"/>
    <cellStyle name="40% - Accent4 35 3 2" xfId="34577"/>
    <cellStyle name="40% - Accent4 35 4" xfId="34578"/>
    <cellStyle name="40% - Accent4 35 5" xfId="34579"/>
    <cellStyle name="40% - Accent4 36" xfId="34580"/>
    <cellStyle name="40% - Accent4 36 2" xfId="34581"/>
    <cellStyle name="40% - Accent4 36 2 2" xfId="34582"/>
    <cellStyle name="40% - Accent4 36 3" xfId="34583"/>
    <cellStyle name="40% - Accent4 36 3 2" xfId="34584"/>
    <cellStyle name="40% - Accent4 36 4" xfId="34585"/>
    <cellStyle name="40% - Accent4 36 5" xfId="34586"/>
    <cellStyle name="40% - Accent4 37" xfId="34587"/>
    <cellStyle name="40% - Accent4 37 2" xfId="34588"/>
    <cellStyle name="40% - Accent4 37 2 2" xfId="34589"/>
    <cellStyle name="40% - Accent4 37 3" xfId="34590"/>
    <cellStyle name="40% - Accent4 37 3 2" xfId="34591"/>
    <cellStyle name="40% - Accent4 37 4" xfId="34592"/>
    <cellStyle name="40% - Accent4 37 5" xfId="34593"/>
    <cellStyle name="40% - Accent4 38" xfId="34594"/>
    <cellStyle name="40% - Accent4 38 2" xfId="34595"/>
    <cellStyle name="40% - Accent4 38 2 2" xfId="34596"/>
    <cellStyle name="40% - Accent4 38 3" xfId="34597"/>
    <cellStyle name="40% - Accent4 38 3 2" xfId="34598"/>
    <cellStyle name="40% - Accent4 38 4" xfId="34599"/>
    <cellStyle name="40% - Accent4 38 5" xfId="34600"/>
    <cellStyle name="40% - Accent4 39" xfId="34601"/>
    <cellStyle name="40% - Accent4 39 2" xfId="34602"/>
    <cellStyle name="40% - Accent4 39 2 2" xfId="34603"/>
    <cellStyle name="40% - Accent4 39 3" xfId="34604"/>
    <cellStyle name="40% - Accent4 39 3 2" xfId="34605"/>
    <cellStyle name="40% - Accent4 39 4" xfId="34606"/>
    <cellStyle name="40% - Accent4 39 5" xfId="34607"/>
    <cellStyle name="40% - Accent4 4" xfId="89"/>
    <cellStyle name="40% - Accent4 4 10" xfId="34609"/>
    <cellStyle name="40% - Accent4 4 10 2" xfId="34610"/>
    <cellStyle name="40% - Accent4 4 11" xfId="34611"/>
    <cellStyle name="40% - Accent4 4 12" xfId="34608"/>
    <cellStyle name="40% - Accent4 4 2" xfId="178"/>
    <cellStyle name="40% - Accent4 4 2 10" xfId="34612"/>
    <cellStyle name="40% - Accent4 4 2 2" xfId="354"/>
    <cellStyle name="40% - Accent4 4 2 2 2" xfId="34614"/>
    <cellStyle name="40% - Accent4 4 2 2 2 2" xfId="34615"/>
    <cellStyle name="40% - Accent4 4 2 2 2 2 2" xfId="34616"/>
    <cellStyle name="40% - Accent4 4 2 2 2 2 2 2" xfId="34617"/>
    <cellStyle name="40% - Accent4 4 2 2 2 2 2 2 2" xfId="34618"/>
    <cellStyle name="40% - Accent4 4 2 2 2 2 2 3" xfId="34619"/>
    <cellStyle name="40% - Accent4 4 2 2 2 2 3" xfId="34620"/>
    <cellStyle name="40% - Accent4 4 2 2 2 2 3 2" xfId="34621"/>
    <cellStyle name="40% - Accent4 4 2 2 2 2 3 2 2" xfId="34622"/>
    <cellStyle name="40% - Accent4 4 2 2 2 2 3 3" xfId="34623"/>
    <cellStyle name="40% - Accent4 4 2 2 2 2 4" xfId="34624"/>
    <cellStyle name="40% - Accent4 4 2 2 2 2 4 2" xfId="34625"/>
    <cellStyle name="40% - Accent4 4 2 2 2 2 5" xfId="34626"/>
    <cellStyle name="40% - Accent4 4 2 2 2 3" xfId="34627"/>
    <cellStyle name="40% - Accent4 4 2 2 2 3 2" xfId="34628"/>
    <cellStyle name="40% - Accent4 4 2 2 2 3 2 2" xfId="34629"/>
    <cellStyle name="40% - Accent4 4 2 2 2 3 3" xfId="34630"/>
    <cellStyle name="40% - Accent4 4 2 2 2 4" xfId="34631"/>
    <cellStyle name="40% - Accent4 4 2 2 2 4 2" xfId="34632"/>
    <cellStyle name="40% - Accent4 4 2 2 2 4 2 2" xfId="34633"/>
    <cellStyle name="40% - Accent4 4 2 2 2 4 3" xfId="34634"/>
    <cellStyle name="40% - Accent4 4 2 2 2 5" xfId="34635"/>
    <cellStyle name="40% - Accent4 4 2 2 2 5 2" xfId="34636"/>
    <cellStyle name="40% - Accent4 4 2 2 2 6" xfId="34637"/>
    <cellStyle name="40% - Accent4 4 2 2 3" xfId="34638"/>
    <cellStyle name="40% - Accent4 4 2 2 3 2" xfId="34639"/>
    <cellStyle name="40% - Accent4 4 2 2 3 2 2" xfId="34640"/>
    <cellStyle name="40% - Accent4 4 2 2 3 2 2 2" xfId="34641"/>
    <cellStyle name="40% - Accent4 4 2 2 3 2 3" xfId="34642"/>
    <cellStyle name="40% - Accent4 4 2 2 3 3" xfId="34643"/>
    <cellStyle name="40% - Accent4 4 2 2 3 3 2" xfId="34644"/>
    <cellStyle name="40% - Accent4 4 2 2 3 3 2 2" xfId="34645"/>
    <cellStyle name="40% - Accent4 4 2 2 3 3 3" xfId="34646"/>
    <cellStyle name="40% - Accent4 4 2 2 3 4" xfId="34647"/>
    <cellStyle name="40% - Accent4 4 2 2 3 4 2" xfId="34648"/>
    <cellStyle name="40% - Accent4 4 2 2 3 5" xfId="34649"/>
    <cellStyle name="40% - Accent4 4 2 2 4" xfId="34650"/>
    <cellStyle name="40% - Accent4 4 2 2 4 2" xfId="34651"/>
    <cellStyle name="40% - Accent4 4 2 2 4 2 2" xfId="34652"/>
    <cellStyle name="40% - Accent4 4 2 2 4 3" xfId="34653"/>
    <cellStyle name="40% - Accent4 4 2 2 5" xfId="34654"/>
    <cellStyle name="40% - Accent4 4 2 2 5 2" xfId="34655"/>
    <cellStyle name="40% - Accent4 4 2 2 5 2 2" xfId="34656"/>
    <cellStyle name="40% - Accent4 4 2 2 5 3" xfId="34657"/>
    <cellStyle name="40% - Accent4 4 2 2 6" xfId="34658"/>
    <cellStyle name="40% - Accent4 4 2 2 6 2" xfId="34659"/>
    <cellStyle name="40% - Accent4 4 2 2 6 2 2" xfId="34660"/>
    <cellStyle name="40% - Accent4 4 2 2 6 3" xfId="34661"/>
    <cellStyle name="40% - Accent4 4 2 2 7" xfId="34662"/>
    <cellStyle name="40% - Accent4 4 2 2 7 2" xfId="34663"/>
    <cellStyle name="40% - Accent4 4 2 2 8" xfId="34664"/>
    <cellStyle name="40% - Accent4 4 2 2 9" xfId="34613"/>
    <cellStyle name="40% - Accent4 4 2 3" xfId="34665"/>
    <cellStyle name="40% - Accent4 4 2 3 2" xfId="34666"/>
    <cellStyle name="40% - Accent4 4 2 3 2 2" xfId="34667"/>
    <cellStyle name="40% - Accent4 4 2 3 2 2 2" xfId="34668"/>
    <cellStyle name="40% - Accent4 4 2 3 2 2 2 2" xfId="34669"/>
    <cellStyle name="40% - Accent4 4 2 3 2 2 3" xfId="34670"/>
    <cellStyle name="40% - Accent4 4 2 3 2 3" xfId="34671"/>
    <cellStyle name="40% - Accent4 4 2 3 2 3 2" xfId="34672"/>
    <cellStyle name="40% - Accent4 4 2 3 2 3 2 2" xfId="34673"/>
    <cellStyle name="40% - Accent4 4 2 3 2 3 3" xfId="34674"/>
    <cellStyle name="40% - Accent4 4 2 3 2 4" xfId="34675"/>
    <cellStyle name="40% - Accent4 4 2 3 2 4 2" xfId="34676"/>
    <cellStyle name="40% - Accent4 4 2 3 2 5" xfId="34677"/>
    <cellStyle name="40% - Accent4 4 2 3 3" xfId="34678"/>
    <cellStyle name="40% - Accent4 4 2 3 3 2" xfId="34679"/>
    <cellStyle name="40% - Accent4 4 2 3 3 2 2" xfId="34680"/>
    <cellStyle name="40% - Accent4 4 2 3 3 3" xfId="34681"/>
    <cellStyle name="40% - Accent4 4 2 3 4" xfId="34682"/>
    <cellStyle name="40% - Accent4 4 2 3 4 2" xfId="34683"/>
    <cellStyle name="40% - Accent4 4 2 3 4 2 2" xfId="34684"/>
    <cellStyle name="40% - Accent4 4 2 3 4 3" xfId="34685"/>
    <cellStyle name="40% - Accent4 4 2 3 5" xfId="34686"/>
    <cellStyle name="40% - Accent4 4 2 3 5 2" xfId="34687"/>
    <cellStyle name="40% - Accent4 4 2 3 6" xfId="34688"/>
    <cellStyle name="40% - Accent4 4 2 4" xfId="34689"/>
    <cellStyle name="40% - Accent4 4 2 4 2" xfId="34690"/>
    <cellStyle name="40% - Accent4 4 2 4 2 2" xfId="34691"/>
    <cellStyle name="40% - Accent4 4 2 4 2 2 2" xfId="34692"/>
    <cellStyle name="40% - Accent4 4 2 4 2 3" xfId="34693"/>
    <cellStyle name="40% - Accent4 4 2 4 3" xfId="34694"/>
    <cellStyle name="40% - Accent4 4 2 4 3 2" xfId="34695"/>
    <cellStyle name="40% - Accent4 4 2 4 3 2 2" xfId="34696"/>
    <cellStyle name="40% - Accent4 4 2 4 3 3" xfId="34697"/>
    <cellStyle name="40% - Accent4 4 2 4 4" xfId="34698"/>
    <cellStyle name="40% - Accent4 4 2 4 4 2" xfId="34699"/>
    <cellStyle name="40% - Accent4 4 2 4 5" xfId="34700"/>
    <cellStyle name="40% - Accent4 4 2 5" xfId="34701"/>
    <cellStyle name="40% - Accent4 4 2 5 2" xfId="34702"/>
    <cellStyle name="40% - Accent4 4 2 5 2 2" xfId="34703"/>
    <cellStyle name="40% - Accent4 4 2 5 3" xfId="34704"/>
    <cellStyle name="40% - Accent4 4 2 6" xfId="34705"/>
    <cellStyle name="40% - Accent4 4 2 6 2" xfId="34706"/>
    <cellStyle name="40% - Accent4 4 2 6 2 2" xfId="34707"/>
    <cellStyle name="40% - Accent4 4 2 6 3" xfId="34708"/>
    <cellStyle name="40% - Accent4 4 2 7" xfId="34709"/>
    <cellStyle name="40% - Accent4 4 2 7 2" xfId="34710"/>
    <cellStyle name="40% - Accent4 4 2 7 2 2" xfId="34711"/>
    <cellStyle name="40% - Accent4 4 2 7 3" xfId="34712"/>
    <cellStyle name="40% - Accent4 4 2 8" xfId="34713"/>
    <cellStyle name="40% - Accent4 4 2 8 2" xfId="34714"/>
    <cellStyle name="40% - Accent4 4 2 9" xfId="34715"/>
    <cellStyle name="40% - Accent4 4 3" xfId="266"/>
    <cellStyle name="40% - Accent4 4 3 2" xfId="34717"/>
    <cellStyle name="40% - Accent4 4 3 2 2" xfId="34718"/>
    <cellStyle name="40% - Accent4 4 3 2 2 2" xfId="34719"/>
    <cellStyle name="40% - Accent4 4 3 2 2 2 2" xfId="34720"/>
    <cellStyle name="40% - Accent4 4 3 2 2 2 2 2" xfId="34721"/>
    <cellStyle name="40% - Accent4 4 3 2 2 2 3" xfId="34722"/>
    <cellStyle name="40% - Accent4 4 3 2 2 3" xfId="34723"/>
    <cellStyle name="40% - Accent4 4 3 2 2 3 2" xfId="34724"/>
    <cellStyle name="40% - Accent4 4 3 2 2 3 2 2" xfId="34725"/>
    <cellStyle name="40% - Accent4 4 3 2 2 3 3" xfId="34726"/>
    <cellStyle name="40% - Accent4 4 3 2 2 4" xfId="34727"/>
    <cellStyle name="40% - Accent4 4 3 2 2 4 2" xfId="34728"/>
    <cellStyle name="40% - Accent4 4 3 2 2 5" xfId="34729"/>
    <cellStyle name="40% - Accent4 4 3 2 3" xfId="34730"/>
    <cellStyle name="40% - Accent4 4 3 2 3 2" xfId="34731"/>
    <cellStyle name="40% - Accent4 4 3 2 3 2 2" xfId="34732"/>
    <cellStyle name="40% - Accent4 4 3 2 3 3" xfId="34733"/>
    <cellStyle name="40% - Accent4 4 3 2 4" xfId="34734"/>
    <cellStyle name="40% - Accent4 4 3 2 4 2" xfId="34735"/>
    <cellStyle name="40% - Accent4 4 3 2 4 2 2" xfId="34736"/>
    <cellStyle name="40% - Accent4 4 3 2 4 3" xfId="34737"/>
    <cellStyle name="40% - Accent4 4 3 2 5" xfId="34738"/>
    <cellStyle name="40% - Accent4 4 3 2 5 2" xfId="34739"/>
    <cellStyle name="40% - Accent4 4 3 2 6" xfId="34740"/>
    <cellStyle name="40% - Accent4 4 3 3" xfId="34741"/>
    <cellStyle name="40% - Accent4 4 3 3 2" xfId="34742"/>
    <cellStyle name="40% - Accent4 4 3 3 2 2" xfId="34743"/>
    <cellStyle name="40% - Accent4 4 3 3 2 2 2" xfId="34744"/>
    <cellStyle name="40% - Accent4 4 3 3 2 3" xfId="34745"/>
    <cellStyle name="40% - Accent4 4 3 3 3" xfId="34746"/>
    <cellStyle name="40% - Accent4 4 3 3 3 2" xfId="34747"/>
    <cellStyle name="40% - Accent4 4 3 3 3 2 2" xfId="34748"/>
    <cellStyle name="40% - Accent4 4 3 3 3 3" xfId="34749"/>
    <cellStyle name="40% - Accent4 4 3 3 4" xfId="34750"/>
    <cellStyle name="40% - Accent4 4 3 3 4 2" xfId="34751"/>
    <cellStyle name="40% - Accent4 4 3 3 5" xfId="34752"/>
    <cellStyle name="40% - Accent4 4 3 4" xfId="34753"/>
    <cellStyle name="40% - Accent4 4 3 4 2" xfId="34754"/>
    <cellStyle name="40% - Accent4 4 3 4 2 2" xfId="34755"/>
    <cellStyle name="40% - Accent4 4 3 4 3" xfId="34756"/>
    <cellStyle name="40% - Accent4 4 3 5" xfId="34757"/>
    <cellStyle name="40% - Accent4 4 3 5 2" xfId="34758"/>
    <cellStyle name="40% - Accent4 4 3 5 2 2" xfId="34759"/>
    <cellStyle name="40% - Accent4 4 3 5 3" xfId="34760"/>
    <cellStyle name="40% - Accent4 4 3 6" xfId="34761"/>
    <cellStyle name="40% - Accent4 4 3 6 2" xfId="34762"/>
    <cellStyle name="40% - Accent4 4 3 6 2 2" xfId="34763"/>
    <cellStyle name="40% - Accent4 4 3 6 3" xfId="34764"/>
    <cellStyle name="40% - Accent4 4 3 7" xfId="34765"/>
    <cellStyle name="40% - Accent4 4 3 7 2" xfId="34766"/>
    <cellStyle name="40% - Accent4 4 3 8" xfId="34767"/>
    <cellStyle name="40% - Accent4 4 3 9" xfId="34716"/>
    <cellStyle name="40% - Accent4 4 4" xfId="34768"/>
    <cellStyle name="40% - Accent4 4 4 2" xfId="34769"/>
    <cellStyle name="40% - Accent4 4 4 2 2" xfId="34770"/>
    <cellStyle name="40% - Accent4 4 4 2 2 2" xfId="34771"/>
    <cellStyle name="40% - Accent4 4 4 2 2 2 2" xfId="34772"/>
    <cellStyle name="40% - Accent4 4 4 2 2 3" xfId="34773"/>
    <cellStyle name="40% - Accent4 4 4 2 3" xfId="34774"/>
    <cellStyle name="40% - Accent4 4 4 2 3 2" xfId="34775"/>
    <cellStyle name="40% - Accent4 4 4 2 3 2 2" xfId="34776"/>
    <cellStyle name="40% - Accent4 4 4 2 3 3" xfId="34777"/>
    <cellStyle name="40% - Accent4 4 4 2 4" xfId="34778"/>
    <cellStyle name="40% - Accent4 4 4 2 4 2" xfId="34779"/>
    <cellStyle name="40% - Accent4 4 4 2 5" xfId="34780"/>
    <cellStyle name="40% - Accent4 4 4 3" xfId="34781"/>
    <cellStyle name="40% - Accent4 4 4 3 2" xfId="34782"/>
    <cellStyle name="40% - Accent4 4 4 3 2 2" xfId="34783"/>
    <cellStyle name="40% - Accent4 4 4 3 3" xfId="34784"/>
    <cellStyle name="40% - Accent4 4 4 4" xfId="34785"/>
    <cellStyle name="40% - Accent4 4 4 4 2" xfId="34786"/>
    <cellStyle name="40% - Accent4 4 4 4 2 2" xfId="34787"/>
    <cellStyle name="40% - Accent4 4 4 4 3" xfId="34788"/>
    <cellStyle name="40% - Accent4 4 4 5" xfId="34789"/>
    <cellStyle name="40% - Accent4 4 4 5 2" xfId="34790"/>
    <cellStyle name="40% - Accent4 4 4 6" xfId="34791"/>
    <cellStyle name="40% - Accent4 4 5" xfId="34792"/>
    <cellStyle name="40% - Accent4 4 5 2" xfId="34793"/>
    <cellStyle name="40% - Accent4 4 5 2 2" xfId="34794"/>
    <cellStyle name="40% - Accent4 4 5 2 2 2" xfId="34795"/>
    <cellStyle name="40% - Accent4 4 5 2 3" xfId="34796"/>
    <cellStyle name="40% - Accent4 4 5 3" xfId="34797"/>
    <cellStyle name="40% - Accent4 4 5 3 2" xfId="34798"/>
    <cellStyle name="40% - Accent4 4 5 3 2 2" xfId="34799"/>
    <cellStyle name="40% - Accent4 4 5 3 3" xfId="34800"/>
    <cellStyle name="40% - Accent4 4 5 4" xfId="34801"/>
    <cellStyle name="40% - Accent4 4 5 4 2" xfId="34802"/>
    <cellStyle name="40% - Accent4 4 5 5" xfId="34803"/>
    <cellStyle name="40% - Accent4 4 6" xfId="34804"/>
    <cellStyle name="40% - Accent4 4 6 2" xfId="34805"/>
    <cellStyle name="40% - Accent4 4 6 2 2" xfId="34806"/>
    <cellStyle name="40% - Accent4 4 6 3" xfId="34807"/>
    <cellStyle name="40% - Accent4 4 7" xfId="34808"/>
    <cellStyle name="40% - Accent4 4 7 2" xfId="34809"/>
    <cellStyle name="40% - Accent4 4 7 2 2" xfId="34810"/>
    <cellStyle name="40% - Accent4 4 7 3" xfId="34811"/>
    <cellStyle name="40% - Accent4 4 8" xfId="34812"/>
    <cellStyle name="40% - Accent4 4 8 2" xfId="34813"/>
    <cellStyle name="40% - Accent4 4 8 2 2" xfId="34814"/>
    <cellStyle name="40% - Accent4 4 8 3" xfId="34815"/>
    <cellStyle name="40% - Accent4 4 9" xfId="34816"/>
    <cellStyle name="40% - Accent4 4 9 2" xfId="34817"/>
    <cellStyle name="40% - Accent4 40" xfId="34818"/>
    <cellStyle name="40% - Accent4 40 2" xfId="34819"/>
    <cellStyle name="40% - Accent4 40 2 2" xfId="34820"/>
    <cellStyle name="40% - Accent4 40 3" xfId="34821"/>
    <cellStyle name="40% - Accent4 40 3 2" xfId="34822"/>
    <cellStyle name="40% - Accent4 40 4" xfId="34823"/>
    <cellStyle name="40% - Accent4 40 5" xfId="34824"/>
    <cellStyle name="40% - Accent4 41" xfId="34825"/>
    <cellStyle name="40% - Accent4 41 2" xfId="34826"/>
    <cellStyle name="40% - Accent4 41 2 2" xfId="34827"/>
    <cellStyle name="40% - Accent4 41 3" xfId="34828"/>
    <cellStyle name="40% - Accent4 41 3 2" xfId="34829"/>
    <cellStyle name="40% - Accent4 41 4" xfId="34830"/>
    <cellStyle name="40% - Accent4 41 5" xfId="34831"/>
    <cellStyle name="40% - Accent4 42" xfId="34832"/>
    <cellStyle name="40% - Accent4 42 2" xfId="34833"/>
    <cellStyle name="40% - Accent4 42 2 2" xfId="34834"/>
    <cellStyle name="40% - Accent4 42 3" xfId="34835"/>
    <cellStyle name="40% - Accent4 42 3 2" xfId="34836"/>
    <cellStyle name="40% - Accent4 42 4" xfId="34837"/>
    <cellStyle name="40% - Accent4 42 5" xfId="34838"/>
    <cellStyle name="40% - Accent4 43" xfId="34839"/>
    <cellStyle name="40% - Accent4 43 2" xfId="34840"/>
    <cellStyle name="40% - Accent4 43 2 2" xfId="34841"/>
    <cellStyle name="40% - Accent4 43 3" xfId="34842"/>
    <cellStyle name="40% - Accent4 43 3 2" xfId="34843"/>
    <cellStyle name="40% - Accent4 43 4" xfId="34844"/>
    <cellStyle name="40% - Accent4 44" xfId="34845"/>
    <cellStyle name="40% - Accent4 44 2" xfId="34846"/>
    <cellStyle name="40% - Accent4 44 2 2" xfId="34847"/>
    <cellStyle name="40% - Accent4 44 3" xfId="34848"/>
    <cellStyle name="40% - Accent4 44 3 2" xfId="34849"/>
    <cellStyle name="40% - Accent4 44 4" xfId="34850"/>
    <cellStyle name="40% - Accent4 45" xfId="34851"/>
    <cellStyle name="40% - Accent4 45 2" xfId="34852"/>
    <cellStyle name="40% - Accent4 45 2 2" xfId="34853"/>
    <cellStyle name="40% - Accent4 45 3" xfId="34854"/>
    <cellStyle name="40% - Accent4 45 3 2" xfId="34855"/>
    <cellStyle name="40% - Accent4 45 4" xfId="34856"/>
    <cellStyle name="40% - Accent4 46" xfId="34857"/>
    <cellStyle name="40% - Accent4 46 2" xfId="34858"/>
    <cellStyle name="40% - Accent4 46 2 2" xfId="34859"/>
    <cellStyle name="40% - Accent4 46 3" xfId="34860"/>
    <cellStyle name="40% - Accent4 46 3 2" xfId="34861"/>
    <cellStyle name="40% - Accent4 46 4" xfId="34862"/>
    <cellStyle name="40% - Accent4 47" xfId="34863"/>
    <cellStyle name="40% - Accent4 47 2" xfId="34864"/>
    <cellStyle name="40% - Accent4 47 2 2" xfId="34865"/>
    <cellStyle name="40% - Accent4 47 3" xfId="34866"/>
    <cellStyle name="40% - Accent4 47 3 2" xfId="34867"/>
    <cellStyle name="40% - Accent4 47 4" xfId="34868"/>
    <cellStyle name="40% - Accent4 48" xfId="34869"/>
    <cellStyle name="40% - Accent4 48 2" xfId="34870"/>
    <cellStyle name="40% - Accent4 48 2 2" xfId="34871"/>
    <cellStyle name="40% - Accent4 48 3" xfId="34872"/>
    <cellStyle name="40% - Accent4 48 3 2" xfId="34873"/>
    <cellStyle name="40% - Accent4 48 4" xfId="34874"/>
    <cellStyle name="40% - Accent4 49" xfId="34875"/>
    <cellStyle name="40% - Accent4 49 2" xfId="34876"/>
    <cellStyle name="40% - Accent4 49 2 2" xfId="34877"/>
    <cellStyle name="40% - Accent4 49 3" xfId="34878"/>
    <cellStyle name="40% - Accent4 49 3 2" xfId="34879"/>
    <cellStyle name="40% - Accent4 49 4" xfId="34880"/>
    <cellStyle name="40% - Accent4 5" xfId="134"/>
    <cellStyle name="40% - Accent4 5 10" xfId="34882"/>
    <cellStyle name="40% - Accent4 5 10 2" xfId="34883"/>
    <cellStyle name="40% - Accent4 5 11" xfId="34884"/>
    <cellStyle name="40% - Accent4 5 12" xfId="34881"/>
    <cellStyle name="40% - Accent4 5 2" xfId="310"/>
    <cellStyle name="40% - Accent4 5 2 10" xfId="34885"/>
    <cellStyle name="40% - Accent4 5 2 2" xfId="34886"/>
    <cellStyle name="40% - Accent4 5 2 2 2" xfId="34887"/>
    <cellStyle name="40% - Accent4 5 2 2 2 2" xfId="34888"/>
    <cellStyle name="40% - Accent4 5 2 2 2 2 2" xfId="34889"/>
    <cellStyle name="40% - Accent4 5 2 2 2 2 2 2" xfId="34890"/>
    <cellStyle name="40% - Accent4 5 2 2 2 2 2 2 2" xfId="34891"/>
    <cellStyle name="40% - Accent4 5 2 2 2 2 2 3" xfId="34892"/>
    <cellStyle name="40% - Accent4 5 2 2 2 2 3" xfId="34893"/>
    <cellStyle name="40% - Accent4 5 2 2 2 2 3 2" xfId="34894"/>
    <cellStyle name="40% - Accent4 5 2 2 2 2 3 2 2" xfId="34895"/>
    <cellStyle name="40% - Accent4 5 2 2 2 2 3 3" xfId="34896"/>
    <cellStyle name="40% - Accent4 5 2 2 2 2 4" xfId="34897"/>
    <cellStyle name="40% - Accent4 5 2 2 2 2 4 2" xfId="34898"/>
    <cellStyle name="40% - Accent4 5 2 2 2 2 5" xfId="34899"/>
    <cellStyle name="40% - Accent4 5 2 2 2 3" xfId="34900"/>
    <cellStyle name="40% - Accent4 5 2 2 2 3 2" xfId="34901"/>
    <cellStyle name="40% - Accent4 5 2 2 2 3 2 2" xfId="34902"/>
    <cellStyle name="40% - Accent4 5 2 2 2 3 3" xfId="34903"/>
    <cellStyle name="40% - Accent4 5 2 2 2 4" xfId="34904"/>
    <cellStyle name="40% - Accent4 5 2 2 2 4 2" xfId="34905"/>
    <cellStyle name="40% - Accent4 5 2 2 2 4 2 2" xfId="34906"/>
    <cellStyle name="40% - Accent4 5 2 2 2 4 3" xfId="34907"/>
    <cellStyle name="40% - Accent4 5 2 2 2 5" xfId="34908"/>
    <cellStyle name="40% - Accent4 5 2 2 2 5 2" xfId="34909"/>
    <cellStyle name="40% - Accent4 5 2 2 2 6" xfId="34910"/>
    <cellStyle name="40% - Accent4 5 2 2 3" xfId="34911"/>
    <cellStyle name="40% - Accent4 5 2 2 3 2" xfId="34912"/>
    <cellStyle name="40% - Accent4 5 2 2 3 2 2" xfId="34913"/>
    <cellStyle name="40% - Accent4 5 2 2 3 2 2 2" xfId="34914"/>
    <cellStyle name="40% - Accent4 5 2 2 3 2 3" xfId="34915"/>
    <cellStyle name="40% - Accent4 5 2 2 3 3" xfId="34916"/>
    <cellStyle name="40% - Accent4 5 2 2 3 3 2" xfId="34917"/>
    <cellStyle name="40% - Accent4 5 2 2 3 3 2 2" xfId="34918"/>
    <cellStyle name="40% - Accent4 5 2 2 3 3 3" xfId="34919"/>
    <cellStyle name="40% - Accent4 5 2 2 3 4" xfId="34920"/>
    <cellStyle name="40% - Accent4 5 2 2 3 4 2" xfId="34921"/>
    <cellStyle name="40% - Accent4 5 2 2 3 5" xfId="34922"/>
    <cellStyle name="40% - Accent4 5 2 2 4" xfId="34923"/>
    <cellStyle name="40% - Accent4 5 2 2 4 2" xfId="34924"/>
    <cellStyle name="40% - Accent4 5 2 2 4 2 2" xfId="34925"/>
    <cellStyle name="40% - Accent4 5 2 2 4 3" xfId="34926"/>
    <cellStyle name="40% - Accent4 5 2 2 5" xfId="34927"/>
    <cellStyle name="40% - Accent4 5 2 2 5 2" xfId="34928"/>
    <cellStyle name="40% - Accent4 5 2 2 5 2 2" xfId="34929"/>
    <cellStyle name="40% - Accent4 5 2 2 5 3" xfId="34930"/>
    <cellStyle name="40% - Accent4 5 2 2 6" xfId="34931"/>
    <cellStyle name="40% - Accent4 5 2 2 6 2" xfId="34932"/>
    <cellStyle name="40% - Accent4 5 2 2 6 2 2" xfId="34933"/>
    <cellStyle name="40% - Accent4 5 2 2 6 3" xfId="34934"/>
    <cellStyle name="40% - Accent4 5 2 2 7" xfId="34935"/>
    <cellStyle name="40% - Accent4 5 2 2 7 2" xfId="34936"/>
    <cellStyle name="40% - Accent4 5 2 2 8" xfId="34937"/>
    <cellStyle name="40% - Accent4 5 2 3" xfId="34938"/>
    <cellStyle name="40% - Accent4 5 2 3 2" xfId="34939"/>
    <cellStyle name="40% - Accent4 5 2 3 2 2" xfId="34940"/>
    <cellStyle name="40% - Accent4 5 2 3 2 2 2" xfId="34941"/>
    <cellStyle name="40% - Accent4 5 2 3 2 2 2 2" xfId="34942"/>
    <cellStyle name="40% - Accent4 5 2 3 2 2 3" xfId="34943"/>
    <cellStyle name="40% - Accent4 5 2 3 2 3" xfId="34944"/>
    <cellStyle name="40% - Accent4 5 2 3 2 3 2" xfId="34945"/>
    <cellStyle name="40% - Accent4 5 2 3 2 3 2 2" xfId="34946"/>
    <cellStyle name="40% - Accent4 5 2 3 2 3 3" xfId="34947"/>
    <cellStyle name="40% - Accent4 5 2 3 2 4" xfId="34948"/>
    <cellStyle name="40% - Accent4 5 2 3 2 4 2" xfId="34949"/>
    <cellStyle name="40% - Accent4 5 2 3 2 5" xfId="34950"/>
    <cellStyle name="40% - Accent4 5 2 3 3" xfId="34951"/>
    <cellStyle name="40% - Accent4 5 2 3 3 2" xfId="34952"/>
    <cellStyle name="40% - Accent4 5 2 3 3 2 2" xfId="34953"/>
    <cellStyle name="40% - Accent4 5 2 3 3 3" xfId="34954"/>
    <cellStyle name="40% - Accent4 5 2 3 4" xfId="34955"/>
    <cellStyle name="40% - Accent4 5 2 3 4 2" xfId="34956"/>
    <cellStyle name="40% - Accent4 5 2 3 4 2 2" xfId="34957"/>
    <cellStyle name="40% - Accent4 5 2 3 4 3" xfId="34958"/>
    <cellStyle name="40% - Accent4 5 2 3 5" xfId="34959"/>
    <cellStyle name="40% - Accent4 5 2 3 5 2" xfId="34960"/>
    <cellStyle name="40% - Accent4 5 2 3 6" xfId="34961"/>
    <cellStyle name="40% - Accent4 5 2 4" xfId="34962"/>
    <cellStyle name="40% - Accent4 5 2 4 2" xfId="34963"/>
    <cellStyle name="40% - Accent4 5 2 4 2 2" xfId="34964"/>
    <cellStyle name="40% - Accent4 5 2 4 2 2 2" xfId="34965"/>
    <cellStyle name="40% - Accent4 5 2 4 2 3" xfId="34966"/>
    <cellStyle name="40% - Accent4 5 2 4 3" xfId="34967"/>
    <cellStyle name="40% - Accent4 5 2 4 3 2" xfId="34968"/>
    <cellStyle name="40% - Accent4 5 2 4 3 2 2" xfId="34969"/>
    <cellStyle name="40% - Accent4 5 2 4 3 3" xfId="34970"/>
    <cellStyle name="40% - Accent4 5 2 4 4" xfId="34971"/>
    <cellStyle name="40% - Accent4 5 2 4 4 2" xfId="34972"/>
    <cellStyle name="40% - Accent4 5 2 4 5" xfId="34973"/>
    <cellStyle name="40% - Accent4 5 2 5" xfId="34974"/>
    <cellStyle name="40% - Accent4 5 2 5 2" xfId="34975"/>
    <cellStyle name="40% - Accent4 5 2 5 2 2" xfId="34976"/>
    <cellStyle name="40% - Accent4 5 2 5 3" xfId="34977"/>
    <cellStyle name="40% - Accent4 5 2 6" xfId="34978"/>
    <cellStyle name="40% - Accent4 5 2 6 2" xfId="34979"/>
    <cellStyle name="40% - Accent4 5 2 6 2 2" xfId="34980"/>
    <cellStyle name="40% - Accent4 5 2 6 3" xfId="34981"/>
    <cellStyle name="40% - Accent4 5 2 7" xfId="34982"/>
    <cellStyle name="40% - Accent4 5 2 7 2" xfId="34983"/>
    <cellStyle name="40% - Accent4 5 2 7 2 2" xfId="34984"/>
    <cellStyle name="40% - Accent4 5 2 7 3" xfId="34985"/>
    <cellStyle name="40% - Accent4 5 2 8" xfId="34986"/>
    <cellStyle name="40% - Accent4 5 2 8 2" xfId="34987"/>
    <cellStyle name="40% - Accent4 5 2 9" xfId="34988"/>
    <cellStyle name="40% - Accent4 5 3" xfId="34989"/>
    <cellStyle name="40% - Accent4 5 3 2" xfId="34990"/>
    <cellStyle name="40% - Accent4 5 3 2 2" xfId="34991"/>
    <cellStyle name="40% - Accent4 5 3 2 2 2" xfId="34992"/>
    <cellStyle name="40% - Accent4 5 3 2 2 2 2" xfId="34993"/>
    <cellStyle name="40% - Accent4 5 3 2 2 2 2 2" xfId="34994"/>
    <cellStyle name="40% - Accent4 5 3 2 2 2 3" xfId="34995"/>
    <cellStyle name="40% - Accent4 5 3 2 2 3" xfId="34996"/>
    <cellStyle name="40% - Accent4 5 3 2 2 3 2" xfId="34997"/>
    <cellStyle name="40% - Accent4 5 3 2 2 3 2 2" xfId="34998"/>
    <cellStyle name="40% - Accent4 5 3 2 2 3 3" xfId="34999"/>
    <cellStyle name="40% - Accent4 5 3 2 2 4" xfId="35000"/>
    <cellStyle name="40% - Accent4 5 3 2 2 4 2" xfId="35001"/>
    <cellStyle name="40% - Accent4 5 3 2 2 5" xfId="35002"/>
    <cellStyle name="40% - Accent4 5 3 2 3" xfId="35003"/>
    <cellStyle name="40% - Accent4 5 3 2 3 2" xfId="35004"/>
    <cellStyle name="40% - Accent4 5 3 2 3 2 2" xfId="35005"/>
    <cellStyle name="40% - Accent4 5 3 2 3 3" xfId="35006"/>
    <cellStyle name="40% - Accent4 5 3 2 4" xfId="35007"/>
    <cellStyle name="40% - Accent4 5 3 2 4 2" xfId="35008"/>
    <cellStyle name="40% - Accent4 5 3 2 4 2 2" xfId="35009"/>
    <cellStyle name="40% - Accent4 5 3 2 4 3" xfId="35010"/>
    <cellStyle name="40% - Accent4 5 3 2 5" xfId="35011"/>
    <cellStyle name="40% - Accent4 5 3 2 5 2" xfId="35012"/>
    <cellStyle name="40% - Accent4 5 3 2 6" xfId="35013"/>
    <cellStyle name="40% - Accent4 5 3 3" xfId="35014"/>
    <cellStyle name="40% - Accent4 5 3 3 2" xfId="35015"/>
    <cellStyle name="40% - Accent4 5 3 3 2 2" xfId="35016"/>
    <cellStyle name="40% - Accent4 5 3 3 2 2 2" xfId="35017"/>
    <cellStyle name="40% - Accent4 5 3 3 2 3" xfId="35018"/>
    <cellStyle name="40% - Accent4 5 3 3 3" xfId="35019"/>
    <cellStyle name="40% - Accent4 5 3 3 3 2" xfId="35020"/>
    <cellStyle name="40% - Accent4 5 3 3 3 2 2" xfId="35021"/>
    <cellStyle name="40% - Accent4 5 3 3 3 3" xfId="35022"/>
    <cellStyle name="40% - Accent4 5 3 3 4" xfId="35023"/>
    <cellStyle name="40% - Accent4 5 3 3 4 2" xfId="35024"/>
    <cellStyle name="40% - Accent4 5 3 3 5" xfId="35025"/>
    <cellStyle name="40% - Accent4 5 3 4" xfId="35026"/>
    <cellStyle name="40% - Accent4 5 3 4 2" xfId="35027"/>
    <cellStyle name="40% - Accent4 5 3 4 2 2" xfId="35028"/>
    <cellStyle name="40% - Accent4 5 3 4 3" xfId="35029"/>
    <cellStyle name="40% - Accent4 5 3 5" xfId="35030"/>
    <cellStyle name="40% - Accent4 5 3 5 2" xfId="35031"/>
    <cellStyle name="40% - Accent4 5 3 5 2 2" xfId="35032"/>
    <cellStyle name="40% - Accent4 5 3 5 3" xfId="35033"/>
    <cellStyle name="40% - Accent4 5 3 6" xfId="35034"/>
    <cellStyle name="40% - Accent4 5 3 6 2" xfId="35035"/>
    <cellStyle name="40% - Accent4 5 3 6 2 2" xfId="35036"/>
    <cellStyle name="40% - Accent4 5 3 6 3" xfId="35037"/>
    <cellStyle name="40% - Accent4 5 3 7" xfId="35038"/>
    <cellStyle name="40% - Accent4 5 3 7 2" xfId="35039"/>
    <cellStyle name="40% - Accent4 5 3 8" xfId="35040"/>
    <cellStyle name="40% - Accent4 5 4" xfId="35041"/>
    <cellStyle name="40% - Accent4 5 4 2" xfId="35042"/>
    <cellStyle name="40% - Accent4 5 4 2 2" xfId="35043"/>
    <cellStyle name="40% - Accent4 5 4 2 2 2" xfId="35044"/>
    <cellStyle name="40% - Accent4 5 4 2 2 2 2" xfId="35045"/>
    <cellStyle name="40% - Accent4 5 4 2 2 3" xfId="35046"/>
    <cellStyle name="40% - Accent4 5 4 2 3" xfId="35047"/>
    <cellStyle name="40% - Accent4 5 4 2 3 2" xfId="35048"/>
    <cellStyle name="40% - Accent4 5 4 2 3 2 2" xfId="35049"/>
    <cellStyle name="40% - Accent4 5 4 2 3 3" xfId="35050"/>
    <cellStyle name="40% - Accent4 5 4 2 4" xfId="35051"/>
    <cellStyle name="40% - Accent4 5 4 2 4 2" xfId="35052"/>
    <cellStyle name="40% - Accent4 5 4 2 5" xfId="35053"/>
    <cellStyle name="40% - Accent4 5 4 3" xfId="35054"/>
    <cellStyle name="40% - Accent4 5 4 3 2" xfId="35055"/>
    <cellStyle name="40% - Accent4 5 4 3 2 2" xfId="35056"/>
    <cellStyle name="40% - Accent4 5 4 3 3" xfId="35057"/>
    <cellStyle name="40% - Accent4 5 4 4" xfId="35058"/>
    <cellStyle name="40% - Accent4 5 4 4 2" xfId="35059"/>
    <cellStyle name="40% - Accent4 5 4 4 2 2" xfId="35060"/>
    <cellStyle name="40% - Accent4 5 4 4 3" xfId="35061"/>
    <cellStyle name="40% - Accent4 5 4 5" xfId="35062"/>
    <cellStyle name="40% - Accent4 5 4 5 2" xfId="35063"/>
    <cellStyle name="40% - Accent4 5 4 6" xfId="35064"/>
    <cellStyle name="40% - Accent4 5 5" xfId="35065"/>
    <cellStyle name="40% - Accent4 5 5 2" xfId="35066"/>
    <cellStyle name="40% - Accent4 5 5 2 2" xfId="35067"/>
    <cellStyle name="40% - Accent4 5 5 2 2 2" xfId="35068"/>
    <cellStyle name="40% - Accent4 5 5 2 3" xfId="35069"/>
    <cellStyle name="40% - Accent4 5 5 3" xfId="35070"/>
    <cellStyle name="40% - Accent4 5 5 3 2" xfId="35071"/>
    <cellStyle name="40% - Accent4 5 5 3 2 2" xfId="35072"/>
    <cellStyle name="40% - Accent4 5 5 3 3" xfId="35073"/>
    <cellStyle name="40% - Accent4 5 5 4" xfId="35074"/>
    <cellStyle name="40% - Accent4 5 5 4 2" xfId="35075"/>
    <cellStyle name="40% - Accent4 5 5 5" xfId="35076"/>
    <cellStyle name="40% - Accent4 5 6" xfId="35077"/>
    <cellStyle name="40% - Accent4 5 6 2" xfId="35078"/>
    <cellStyle name="40% - Accent4 5 6 2 2" xfId="35079"/>
    <cellStyle name="40% - Accent4 5 6 3" xfId="35080"/>
    <cellStyle name="40% - Accent4 5 7" xfId="35081"/>
    <cellStyle name="40% - Accent4 5 7 2" xfId="35082"/>
    <cellStyle name="40% - Accent4 5 7 2 2" xfId="35083"/>
    <cellStyle name="40% - Accent4 5 7 3" xfId="35084"/>
    <cellStyle name="40% - Accent4 5 8" xfId="35085"/>
    <cellStyle name="40% - Accent4 5 8 2" xfId="35086"/>
    <cellStyle name="40% - Accent4 5 8 2 2" xfId="35087"/>
    <cellStyle name="40% - Accent4 5 8 3" xfId="35088"/>
    <cellStyle name="40% - Accent4 5 9" xfId="35089"/>
    <cellStyle name="40% - Accent4 5 9 2" xfId="35090"/>
    <cellStyle name="40% - Accent4 50" xfId="35091"/>
    <cellStyle name="40% - Accent4 50 2" xfId="35092"/>
    <cellStyle name="40% - Accent4 50 2 2" xfId="35093"/>
    <cellStyle name="40% - Accent4 50 3" xfId="35094"/>
    <cellStyle name="40% - Accent4 50 3 2" xfId="35095"/>
    <cellStyle name="40% - Accent4 50 4" xfId="35096"/>
    <cellStyle name="40% - Accent4 51" xfId="35097"/>
    <cellStyle name="40% - Accent4 51 2" xfId="35098"/>
    <cellStyle name="40% - Accent4 51 2 2" xfId="35099"/>
    <cellStyle name="40% - Accent4 51 3" xfId="35100"/>
    <cellStyle name="40% - Accent4 51 3 2" xfId="35101"/>
    <cellStyle name="40% - Accent4 51 4" xfId="35102"/>
    <cellStyle name="40% - Accent4 52" xfId="35103"/>
    <cellStyle name="40% - Accent4 52 2" xfId="35104"/>
    <cellStyle name="40% - Accent4 52 2 2" xfId="35105"/>
    <cellStyle name="40% - Accent4 52 3" xfId="35106"/>
    <cellStyle name="40% - Accent4 52 3 2" xfId="35107"/>
    <cellStyle name="40% - Accent4 52 4" xfId="35108"/>
    <cellStyle name="40% - Accent4 53" xfId="35109"/>
    <cellStyle name="40% - Accent4 53 2" xfId="35110"/>
    <cellStyle name="40% - Accent4 53 2 2" xfId="35111"/>
    <cellStyle name="40% - Accent4 53 3" xfId="35112"/>
    <cellStyle name="40% - Accent4 53 3 2" xfId="35113"/>
    <cellStyle name="40% - Accent4 53 4" xfId="35114"/>
    <cellStyle name="40% - Accent4 54" xfId="35115"/>
    <cellStyle name="40% - Accent4 54 2" xfId="35116"/>
    <cellStyle name="40% - Accent4 54 2 2" xfId="35117"/>
    <cellStyle name="40% - Accent4 54 3" xfId="35118"/>
    <cellStyle name="40% - Accent4 54 3 2" xfId="35119"/>
    <cellStyle name="40% - Accent4 54 4" xfId="35120"/>
    <cellStyle name="40% - Accent4 55" xfId="35121"/>
    <cellStyle name="40% - Accent4 55 2" xfId="35122"/>
    <cellStyle name="40% - Accent4 55 2 2" xfId="35123"/>
    <cellStyle name="40% - Accent4 55 3" xfId="35124"/>
    <cellStyle name="40% - Accent4 55 3 2" xfId="35125"/>
    <cellStyle name="40% - Accent4 55 4" xfId="35126"/>
    <cellStyle name="40% - Accent4 56" xfId="35127"/>
    <cellStyle name="40% - Accent4 56 2" xfId="35128"/>
    <cellStyle name="40% - Accent4 56 2 2" xfId="35129"/>
    <cellStyle name="40% - Accent4 56 3" xfId="35130"/>
    <cellStyle name="40% - Accent4 56 3 2" xfId="35131"/>
    <cellStyle name="40% - Accent4 56 4" xfId="35132"/>
    <cellStyle name="40% - Accent4 57" xfId="35133"/>
    <cellStyle name="40% - Accent4 57 2" xfId="35134"/>
    <cellStyle name="40% - Accent4 57 2 2" xfId="35135"/>
    <cellStyle name="40% - Accent4 57 3" xfId="35136"/>
    <cellStyle name="40% - Accent4 57 3 2" xfId="35137"/>
    <cellStyle name="40% - Accent4 57 4" xfId="35138"/>
    <cellStyle name="40% - Accent4 58" xfId="35139"/>
    <cellStyle name="40% - Accent4 58 2" xfId="35140"/>
    <cellStyle name="40% - Accent4 58 2 2" xfId="35141"/>
    <cellStyle name="40% - Accent4 58 3" xfId="35142"/>
    <cellStyle name="40% - Accent4 58 3 2" xfId="35143"/>
    <cellStyle name="40% - Accent4 58 4" xfId="35144"/>
    <cellStyle name="40% - Accent4 59" xfId="35145"/>
    <cellStyle name="40% - Accent4 59 2" xfId="35146"/>
    <cellStyle name="40% - Accent4 59 2 2" xfId="35147"/>
    <cellStyle name="40% - Accent4 59 3" xfId="35148"/>
    <cellStyle name="40% - Accent4 59 3 2" xfId="35149"/>
    <cellStyle name="40% - Accent4 59 4" xfId="35150"/>
    <cellStyle name="40% - Accent4 6" xfId="222"/>
    <cellStyle name="40% - Accent4 6 10" xfId="35152"/>
    <cellStyle name="40% - Accent4 6 10 2" xfId="35153"/>
    <cellStyle name="40% - Accent4 6 11" xfId="35154"/>
    <cellStyle name="40% - Accent4 6 12" xfId="35151"/>
    <cellStyle name="40% - Accent4 6 2" xfId="35155"/>
    <cellStyle name="40% - Accent4 6 2 2" xfId="35156"/>
    <cellStyle name="40% - Accent4 6 2 2 2" xfId="35157"/>
    <cellStyle name="40% - Accent4 6 2 2 2 2" xfId="35158"/>
    <cellStyle name="40% - Accent4 6 2 2 2 2 2" xfId="35159"/>
    <cellStyle name="40% - Accent4 6 2 2 2 2 2 2" xfId="35160"/>
    <cellStyle name="40% - Accent4 6 2 2 2 2 2 2 2" xfId="35161"/>
    <cellStyle name="40% - Accent4 6 2 2 2 2 2 3" xfId="35162"/>
    <cellStyle name="40% - Accent4 6 2 2 2 2 3" xfId="35163"/>
    <cellStyle name="40% - Accent4 6 2 2 2 2 3 2" xfId="35164"/>
    <cellStyle name="40% - Accent4 6 2 2 2 2 3 2 2" xfId="35165"/>
    <cellStyle name="40% - Accent4 6 2 2 2 2 3 3" xfId="35166"/>
    <cellStyle name="40% - Accent4 6 2 2 2 2 4" xfId="35167"/>
    <cellStyle name="40% - Accent4 6 2 2 2 2 4 2" xfId="35168"/>
    <cellStyle name="40% - Accent4 6 2 2 2 2 5" xfId="35169"/>
    <cellStyle name="40% - Accent4 6 2 2 2 3" xfId="35170"/>
    <cellStyle name="40% - Accent4 6 2 2 2 3 2" xfId="35171"/>
    <cellStyle name="40% - Accent4 6 2 2 2 3 2 2" xfId="35172"/>
    <cellStyle name="40% - Accent4 6 2 2 2 3 3" xfId="35173"/>
    <cellStyle name="40% - Accent4 6 2 2 2 4" xfId="35174"/>
    <cellStyle name="40% - Accent4 6 2 2 2 4 2" xfId="35175"/>
    <cellStyle name="40% - Accent4 6 2 2 2 4 2 2" xfId="35176"/>
    <cellStyle name="40% - Accent4 6 2 2 2 4 3" xfId="35177"/>
    <cellStyle name="40% - Accent4 6 2 2 2 5" xfId="35178"/>
    <cellStyle name="40% - Accent4 6 2 2 2 5 2" xfId="35179"/>
    <cellStyle name="40% - Accent4 6 2 2 2 6" xfId="35180"/>
    <cellStyle name="40% - Accent4 6 2 2 3" xfId="35181"/>
    <cellStyle name="40% - Accent4 6 2 2 3 2" xfId="35182"/>
    <cellStyle name="40% - Accent4 6 2 2 3 2 2" xfId="35183"/>
    <cellStyle name="40% - Accent4 6 2 2 3 2 2 2" xfId="35184"/>
    <cellStyle name="40% - Accent4 6 2 2 3 2 3" xfId="35185"/>
    <cellStyle name="40% - Accent4 6 2 2 3 3" xfId="35186"/>
    <cellStyle name="40% - Accent4 6 2 2 3 3 2" xfId="35187"/>
    <cellStyle name="40% - Accent4 6 2 2 3 3 2 2" xfId="35188"/>
    <cellStyle name="40% - Accent4 6 2 2 3 3 3" xfId="35189"/>
    <cellStyle name="40% - Accent4 6 2 2 3 4" xfId="35190"/>
    <cellStyle name="40% - Accent4 6 2 2 3 4 2" xfId="35191"/>
    <cellStyle name="40% - Accent4 6 2 2 3 5" xfId="35192"/>
    <cellStyle name="40% - Accent4 6 2 2 4" xfId="35193"/>
    <cellStyle name="40% - Accent4 6 2 2 4 2" xfId="35194"/>
    <cellStyle name="40% - Accent4 6 2 2 4 2 2" xfId="35195"/>
    <cellStyle name="40% - Accent4 6 2 2 4 3" xfId="35196"/>
    <cellStyle name="40% - Accent4 6 2 2 5" xfId="35197"/>
    <cellStyle name="40% - Accent4 6 2 2 5 2" xfId="35198"/>
    <cellStyle name="40% - Accent4 6 2 2 5 2 2" xfId="35199"/>
    <cellStyle name="40% - Accent4 6 2 2 5 3" xfId="35200"/>
    <cellStyle name="40% - Accent4 6 2 2 6" xfId="35201"/>
    <cellStyle name="40% - Accent4 6 2 2 6 2" xfId="35202"/>
    <cellStyle name="40% - Accent4 6 2 2 6 2 2" xfId="35203"/>
    <cellStyle name="40% - Accent4 6 2 2 6 3" xfId="35204"/>
    <cellStyle name="40% - Accent4 6 2 2 7" xfId="35205"/>
    <cellStyle name="40% - Accent4 6 2 2 7 2" xfId="35206"/>
    <cellStyle name="40% - Accent4 6 2 2 8" xfId="35207"/>
    <cellStyle name="40% - Accent4 6 2 3" xfId="35208"/>
    <cellStyle name="40% - Accent4 6 2 3 2" xfId="35209"/>
    <cellStyle name="40% - Accent4 6 2 3 2 2" xfId="35210"/>
    <cellStyle name="40% - Accent4 6 2 3 2 2 2" xfId="35211"/>
    <cellStyle name="40% - Accent4 6 2 3 2 2 2 2" xfId="35212"/>
    <cellStyle name="40% - Accent4 6 2 3 2 2 3" xfId="35213"/>
    <cellStyle name="40% - Accent4 6 2 3 2 3" xfId="35214"/>
    <cellStyle name="40% - Accent4 6 2 3 2 3 2" xfId="35215"/>
    <cellStyle name="40% - Accent4 6 2 3 2 3 2 2" xfId="35216"/>
    <cellStyle name="40% - Accent4 6 2 3 2 3 3" xfId="35217"/>
    <cellStyle name="40% - Accent4 6 2 3 2 4" xfId="35218"/>
    <cellStyle name="40% - Accent4 6 2 3 2 4 2" xfId="35219"/>
    <cellStyle name="40% - Accent4 6 2 3 2 5" xfId="35220"/>
    <cellStyle name="40% - Accent4 6 2 3 3" xfId="35221"/>
    <cellStyle name="40% - Accent4 6 2 3 3 2" xfId="35222"/>
    <cellStyle name="40% - Accent4 6 2 3 3 2 2" xfId="35223"/>
    <cellStyle name="40% - Accent4 6 2 3 3 3" xfId="35224"/>
    <cellStyle name="40% - Accent4 6 2 3 4" xfId="35225"/>
    <cellStyle name="40% - Accent4 6 2 3 4 2" xfId="35226"/>
    <cellStyle name="40% - Accent4 6 2 3 4 2 2" xfId="35227"/>
    <cellStyle name="40% - Accent4 6 2 3 4 3" xfId="35228"/>
    <cellStyle name="40% - Accent4 6 2 3 5" xfId="35229"/>
    <cellStyle name="40% - Accent4 6 2 3 5 2" xfId="35230"/>
    <cellStyle name="40% - Accent4 6 2 3 6" xfId="35231"/>
    <cellStyle name="40% - Accent4 6 2 4" xfId="35232"/>
    <cellStyle name="40% - Accent4 6 2 4 2" xfId="35233"/>
    <cellStyle name="40% - Accent4 6 2 4 2 2" xfId="35234"/>
    <cellStyle name="40% - Accent4 6 2 4 2 2 2" xfId="35235"/>
    <cellStyle name="40% - Accent4 6 2 4 2 3" xfId="35236"/>
    <cellStyle name="40% - Accent4 6 2 4 3" xfId="35237"/>
    <cellStyle name="40% - Accent4 6 2 4 3 2" xfId="35238"/>
    <cellStyle name="40% - Accent4 6 2 4 3 2 2" xfId="35239"/>
    <cellStyle name="40% - Accent4 6 2 4 3 3" xfId="35240"/>
    <cellStyle name="40% - Accent4 6 2 4 4" xfId="35241"/>
    <cellStyle name="40% - Accent4 6 2 4 4 2" xfId="35242"/>
    <cellStyle name="40% - Accent4 6 2 4 5" xfId="35243"/>
    <cellStyle name="40% - Accent4 6 2 5" xfId="35244"/>
    <cellStyle name="40% - Accent4 6 2 5 2" xfId="35245"/>
    <cellStyle name="40% - Accent4 6 2 5 2 2" xfId="35246"/>
    <cellStyle name="40% - Accent4 6 2 5 3" xfId="35247"/>
    <cellStyle name="40% - Accent4 6 2 6" xfId="35248"/>
    <cellStyle name="40% - Accent4 6 2 6 2" xfId="35249"/>
    <cellStyle name="40% - Accent4 6 2 6 2 2" xfId="35250"/>
    <cellStyle name="40% - Accent4 6 2 6 3" xfId="35251"/>
    <cellStyle name="40% - Accent4 6 2 7" xfId="35252"/>
    <cellStyle name="40% - Accent4 6 2 7 2" xfId="35253"/>
    <cellStyle name="40% - Accent4 6 2 7 2 2" xfId="35254"/>
    <cellStyle name="40% - Accent4 6 2 7 3" xfId="35255"/>
    <cellStyle name="40% - Accent4 6 2 8" xfId="35256"/>
    <cellStyle name="40% - Accent4 6 2 8 2" xfId="35257"/>
    <cellStyle name="40% - Accent4 6 2 9" xfId="35258"/>
    <cellStyle name="40% - Accent4 6 3" xfId="35259"/>
    <cellStyle name="40% - Accent4 6 3 2" xfId="35260"/>
    <cellStyle name="40% - Accent4 6 3 2 2" xfId="35261"/>
    <cellStyle name="40% - Accent4 6 3 2 2 2" xfId="35262"/>
    <cellStyle name="40% - Accent4 6 3 2 2 2 2" xfId="35263"/>
    <cellStyle name="40% - Accent4 6 3 2 2 2 2 2" xfId="35264"/>
    <cellStyle name="40% - Accent4 6 3 2 2 2 3" xfId="35265"/>
    <cellStyle name="40% - Accent4 6 3 2 2 3" xfId="35266"/>
    <cellStyle name="40% - Accent4 6 3 2 2 3 2" xfId="35267"/>
    <cellStyle name="40% - Accent4 6 3 2 2 3 2 2" xfId="35268"/>
    <cellStyle name="40% - Accent4 6 3 2 2 3 3" xfId="35269"/>
    <cellStyle name="40% - Accent4 6 3 2 2 4" xfId="35270"/>
    <cellStyle name="40% - Accent4 6 3 2 2 4 2" xfId="35271"/>
    <cellStyle name="40% - Accent4 6 3 2 2 5" xfId="35272"/>
    <cellStyle name="40% - Accent4 6 3 2 3" xfId="35273"/>
    <cellStyle name="40% - Accent4 6 3 2 3 2" xfId="35274"/>
    <cellStyle name="40% - Accent4 6 3 2 3 2 2" xfId="35275"/>
    <cellStyle name="40% - Accent4 6 3 2 3 3" xfId="35276"/>
    <cellStyle name="40% - Accent4 6 3 2 4" xfId="35277"/>
    <cellStyle name="40% - Accent4 6 3 2 4 2" xfId="35278"/>
    <cellStyle name="40% - Accent4 6 3 2 4 2 2" xfId="35279"/>
    <cellStyle name="40% - Accent4 6 3 2 4 3" xfId="35280"/>
    <cellStyle name="40% - Accent4 6 3 2 5" xfId="35281"/>
    <cellStyle name="40% - Accent4 6 3 2 5 2" xfId="35282"/>
    <cellStyle name="40% - Accent4 6 3 2 6" xfId="35283"/>
    <cellStyle name="40% - Accent4 6 3 3" xfId="35284"/>
    <cellStyle name="40% - Accent4 6 3 3 2" xfId="35285"/>
    <cellStyle name="40% - Accent4 6 3 3 2 2" xfId="35286"/>
    <cellStyle name="40% - Accent4 6 3 3 2 2 2" xfId="35287"/>
    <cellStyle name="40% - Accent4 6 3 3 2 3" xfId="35288"/>
    <cellStyle name="40% - Accent4 6 3 3 3" xfId="35289"/>
    <cellStyle name="40% - Accent4 6 3 3 3 2" xfId="35290"/>
    <cellStyle name="40% - Accent4 6 3 3 3 2 2" xfId="35291"/>
    <cellStyle name="40% - Accent4 6 3 3 3 3" xfId="35292"/>
    <cellStyle name="40% - Accent4 6 3 3 4" xfId="35293"/>
    <cellStyle name="40% - Accent4 6 3 3 4 2" xfId="35294"/>
    <cellStyle name="40% - Accent4 6 3 3 5" xfId="35295"/>
    <cellStyle name="40% - Accent4 6 3 4" xfId="35296"/>
    <cellStyle name="40% - Accent4 6 3 4 2" xfId="35297"/>
    <cellStyle name="40% - Accent4 6 3 4 2 2" xfId="35298"/>
    <cellStyle name="40% - Accent4 6 3 4 3" xfId="35299"/>
    <cellStyle name="40% - Accent4 6 3 5" xfId="35300"/>
    <cellStyle name="40% - Accent4 6 3 5 2" xfId="35301"/>
    <cellStyle name="40% - Accent4 6 3 5 2 2" xfId="35302"/>
    <cellStyle name="40% - Accent4 6 3 5 3" xfId="35303"/>
    <cellStyle name="40% - Accent4 6 3 6" xfId="35304"/>
    <cellStyle name="40% - Accent4 6 3 6 2" xfId="35305"/>
    <cellStyle name="40% - Accent4 6 3 6 2 2" xfId="35306"/>
    <cellStyle name="40% - Accent4 6 3 6 3" xfId="35307"/>
    <cellStyle name="40% - Accent4 6 3 7" xfId="35308"/>
    <cellStyle name="40% - Accent4 6 3 7 2" xfId="35309"/>
    <cellStyle name="40% - Accent4 6 3 8" xfId="35310"/>
    <cellStyle name="40% - Accent4 6 4" xfId="35311"/>
    <cellStyle name="40% - Accent4 6 4 2" xfId="35312"/>
    <cellStyle name="40% - Accent4 6 4 2 2" xfId="35313"/>
    <cellStyle name="40% - Accent4 6 4 2 2 2" xfId="35314"/>
    <cellStyle name="40% - Accent4 6 4 2 2 2 2" xfId="35315"/>
    <cellStyle name="40% - Accent4 6 4 2 2 3" xfId="35316"/>
    <cellStyle name="40% - Accent4 6 4 2 3" xfId="35317"/>
    <cellStyle name="40% - Accent4 6 4 2 3 2" xfId="35318"/>
    <cellStyle name="40% - Accent4 6 4 2 3 2 2" xfId="35319"/>
    <cellStyle name="40% - Accent4 6 4 2 3 3" xfId="35320"/>
    <cellStyle name="40% - Accent4 6 4 2 4" xfId="35321"/>
    <cellStyle name="40% - Accent4 6 4 2 4 2" xfId="35322"/>
    <cellStyle name="40% - Accent4 6 4 2 5" xfId="35323"/>
    <cellStyle name="40% - Accent4 6 4 3" xfId="35324"/>
    <cellStyle name="40% - Accent4 6 4 3 2" xfId="35325"/>
    <cellStyle name="40% - Accent4 6 4 3 2 2" xfId="35326"/>
    <cellStyle name="40% - Accent4 6 4 3 3" xfId="35327"/>
    <cellStyle name="40% - Accent4 6 4 4" xfId="35328"/>
    <cellStyle name="40% - Accent4 6 4 4 2" xfId="35329"/>
    <cellStyle name="40% - Accent4 6 4 4 2 2" xfId="35330"/>
    <cellStyle name="40% - Accent4 6 4 4 3" xfId="35331"/>
    <cellStyle name="40% - Accent4 6 4 5" xfId="35332"/>
    <cellStyle name="40% - Accent4 6 4 5 2" xfId="35333"/>
    <cellStyle name="40% - Accent4 6 4 6" xfId="35334"/>
    <cellStyle name="40% - Accent4 6 5" xfId="35335"/>
    <cellStyle name="40% - Accent4 6 5 2" xfId="35336"/>
    <cellStyle name="40% - Accent4 6 5 2 2" xfId="35337"/>
    <cellStyle name="40% - Accent4 6 5 2 2 2" xfId="35338"/>
    <cellStyle name="40% - Accent4 6 5 2 3" xfId="35339"/>
    <cellStyle name="40% - Accent4 6 5 3" xfId="35340"/>
    <cellStyle name="40% - Accent4 6 5 3 2" xfId="35341"/>
    <cellStyle name="40% - Accent4 6 5 3 2 2" xfId="35342"/>
    <cellStyle name="40% - Accent4 6 5 3 3" xfId="35343"/>
    <cellStyle name="40% - Accent4 6 5 4" xfId="35344"/>
    <cellStyle name="40% - Accent4 6 5 4 2" xfId="35345"/>
    <cellStyle name="40% - Accent4 6 5 5" xfId="35346"/>
    <cellStyle name="40% - Accent4 6 6" xfId="35347"/>
    <cellStyle name="40% - Accent4 6 6 2" xfId="35348"/>
    <cellStyle name="40% - Accent4 6 6 2 2" xfId="35349"/>
    <cellStyle name="40% - Accent4 6 6 3" xfId="35350"/>
    <cellStyle name="40% - Accent4 6 7" xfId="35351"/>
    <cellStyle name="40% - Accent4 6 7 2" xfId="35352"/>
    <cellStyle name="40% - Accent4 6 7 2 2" xfId="35353"/>
    <cellStyle name="40% - Accent4 6 7 3" xfId="35354"/>
    <cellStyle name="40% - Accent4 6 8" xfId="35355"/>
    <cellStyle name="40% - Accent4 6 8 2" xfId="35356"/>
    <cellStyle name="40% - Accent4 6 8 2 2" xfId="35357"/>
    <cellStyle name="40% - Accent4 6 8 3" xfId="35358"/>
    <cellStyle name="40% - Accent4 6 9" xfId="35359"/>
    <cellStyle name="40% - Accent4 6 9 2" xfId="35360"/>
    <cellStyle name="40% - Accent4 60" xfId="35361"/>
    <cellStyle name="40% - Accent4 60 2" xfId="35362"/>
    <cellStyle name="40% - Accent4 60 2 2" xfId="35363"/>
    <cellStyle name="40% - Accent4 60 3" xfId="35364"/>
    <cellStyle name="40% - Accent4 60 3 2" xfId="35365"/>
    <cellStyle name="40% - Accent4 60 4" xfId="35366"/>
    <cellStyle name="40% - Accent4 61" xfId="35367"/>
    <cellStyle name="40% - Accent4 61 2" xfId="35368"/>
    <cellStyle name="40% - Accent4 61 2 2" xfId="35369"/>
    <cellStyle name="40% - Accent4 61 3" xfId="35370"/>
    <cellStyle name="40% - Accent4 61 3 2" xfId="35371"/>
    <cellStyle name="40% - Accent4 61 4" xfId="35372"/>
    <cellStyle name="40% - Accent4 62" xfId="35373"/>
    <cellStyle name="40% - Accent4 62 2" xfId="35374"/>
    <cellStyle name="40% - Accent4 62 2 2" xfId="35375"/>
    <cellStyle name="40% - Accent4 62 3" xfId="35376"/>
    <cellStyle name="40% - Accent4 62 3 2" xfId="35377"/>
    <cellStyle name="40% - Accent4 62 4" xfId="35378"/>
    <cellStyle name="40% - Accent4 63" xfId="35379"/>
    <cellStyle name="40% - Accent4 63 2" xfId="35380"/>
    <cellStyle name="40% - Accent4 63 2 2" xfId="35381"/>
    <cellStyle name="40% - Accent4 63 3" xfId="35382"/>
    <cellStyle name="40% - Accent4 63 3 2" xfId="35383"/>
    <cellStyle name="40% - Accent4 63 4" xfId="35384"/>
    <cellStyle name="40% - Accent4 64" xfId="35385"/>
    <cellStyle name="40% - Accent4 64 2" xfId="35386"/>
    <cellStyle name="40% - Accent4 64 2 2" xfId="35387"/>
    <cellStyle name="40% - Accent4 64 3" xfId="35388"/>
    <cellStyle name="40% - Accent4 64 3 2" xfId="35389"/>
    <cellStyle name="40% - Accent4 64 4" xfId="35390"/>
    <cellStyle name="40% - Accent4 65" xfId="35391"/>
    <cellStyle name="40% - Accent4 65 2" xfId="35392"/>
    <cellStyle name="40% - Accent4 65 2 2" xfId="35393"/>
    <cellStyle name="40% - Accent4 65 3" xfId="35394"/>
    <cellStyle name="40% - Accent4 65 3 2" xfId="35395"/>
    <cellStyle name="40% - Accent4 65 4" xfId="35396"/>
    <cellStyle name="40% - Accent4 66" xfId="35397"/>
    <cellStyle name="40% - Accent4 66 2" xfId="35398"/>
    <cellStyle name="40% - Accent4 66 2 2" xfId="35399"/>
    <cellStyle name="40% - Accent4 66 3" xfId="35400"/>
    <cellStyle name="40% - Accent4 66 3 2" xfId="35401"/>
    <cellStyle name="40% - Accent4 66 4" xfId="35402"/>
    <cellStyle name="40% - Accent4 67" xfId="35403"/>
    <cellStyle name="40% - Accent4 67 2" xfId="35404"/>
    <cellStyle name="40% - Accent4 67 2 2" xfId="35405"/>
    <cellStyle name="40% - Accent4 67 3" xfId="35406"/>
    <cellStyle name="40% - Accent4 67 3 2" xfId="35407"/>
    <cellStyle name="40% - Accent4 67 4" xfId="35408"/>
    <cellStyle name="40% - Accent4 68" xfId="35409"/>
    <cellStyle name="40% - Accent4 68 2" xfId="35410"/>
    <cellStyle name="40% - Accent4 68 2 2" xfId="35411"/>
    <cellStyle name="40% - Accent4 68 3" xfId="35412"/>
    <cellStyle name="40% - Accent4 68 3 2" xfId="35413"/>
    <cellStyle name="40% - Accent4 68 4" xfId="35414"/>
    <cellStyle name="40% - Accent4 69" xfId="35415"/>
    <cellStyle name="40% - Accent4 69 2" xfId="35416"/>
    <cellStyle name="40% - Accent4 69 2 2" xfId="35417"/>
    <cellStyle name="40% - Accent4 69 3" xfId="35418"/>
    <cellStyle name="40% - Accent4 69 3 2" xfId="35419"/>
    <cellStyle name="40% - Accent4 69 4" xfId="35420"/>
    <cellStyle name="40% - Accent4 7" xfId="35421"/>
    <cellStyle name="40% - Accent4 7 10" xfId="35422"/>
    <cellStyle name="40% - Accent4 7 10 2" xfId="35423"/>
    <cellStyle name="40% - Accent4 7 11" xfId="35424"/>
    <cellStyle name="40% - Accent4 7 2" xfId="35425"/>
    <cellStyle name="40% - Accent4 7 2 2" xfId="35426"/>
    <cellStyle name="40% - Accent4 7 2 2 2" xfId="35427"/>
    <cellStyle name="40% - Accent4 7 2 2 2 2" xfId="35428"/>
    <cellStyle name="40% - Accent4 7 2 2 2 2 2" xfId="35429"/>
    <cellStyle name="40% - Accent4 7 2 2 2 2 2 2" xfId="35430"/>
    <cellStyle name="40% - Accent4 7 2 2 2 2 2 2 2" xfId="35431"/>
    <cellStyle name="40% - Accent4 7 2 2 2 2 2 3" xfId="35432"/>
    <cellStyle name="40% - Accent4 7 2 2 2 2 3" xfId="35433"/>
    <cellStyle name="40% - Accent4 7 2 2 2 2 3 2" xfId="35434"/>
    <cellStyle name="40% - Accent4 7 2 2 2 2 3 2 2" xfId="35435"/>
    <cellStyle name="40% - Accent4 7 2 2 2 2 3 3" xfId="35436"/>
    <cellStyle name="40% - Accent4 7 2 2 2 2 4" xfId="35437"/>
    <cellStyle name="40% - Accent4 7 2 2 2 2 4 2" xfId="35438"/>
    <cellStyle name="40% - Accent4 7 2 2 2 2 5" xfId="35439"/>
    <cellStyle name="40% - Accent4 7 2 2 2 3" xfId="35440"/>
    <cellStyle name="40% - Accent4 7 2 2 2 3 2" xfId="35441"/>
    <cellStyle name="40% - Accent4 7 2 2 2 3 2 2" xfId="35442"/>
    <cellStyle name="40% - Accent4 7 2 2 2 3 3" xfId="35443"/>
    <cellStyle name="40% - Accent4 7 2 2 2 4" xfId="35444"/>
    <cellStyle name="40% - Accent4 7 2 2 2 4 2" xfId="35445"/>
    <cellStyle name="40% - Accent4 7 2 2 2 4 2 2" xfId="35446"/>
    <cellStyle name="40% - Accent4 7 2 2 2 4 3" xfId="35447"/>
    <cellStyle name="40% - Accent4 7 2 2 2 5" xfId="35448"/>
    <cellStyle name="40% - Accent4 7 2 2 2 5 2" xfId="35449"/>
    <cellStyle name="40% - Accent4 7 2 2 2 6" xfId="35450"/>
    <cellStyle name="40% - Accent4 7 2 2 3" xfId="35451"/>
    <cellStyle name="40% - Accent4 7 2 2 3 2" xfId="35452"/>
    <cellStyle name="40% - Accent4 7 2 2 3 2 2" xfId="35453"/>
    <cellStyle name="40% - Accent4 7 2 2 3 2 2 2" xfId="35454"/>
    <cellStyle name="40% - Accent4 7 2 2 3 2 3" xfId="35455"/>
    <cellStyle name="40% - Accent4 7 2 2 3 3" xfId="35456"/>
    <cellStyle name="40% - Accent4 7 2 2 3 3 2" xfId="35457"/>
    <cellStyle name="40% - Accent4 7 2 2 3 3 2 2" xfId="35458"/>
    <cellStyle name="40% - Accent4 7 2 2 3 3 3" xfId="35459"/>
    <cellStyle name="40% - Accent4 7 2 2 3 4" xfId="35460"/>
    <cellStyle name="40% - Accent4 7 2 2 3 4 2" xfId="35461"/>
    <cellStyle name="40% - Accent4 7 2 2 3 5" xfId="35462"/>
    <cellStyle name="40% - Accent4 7 2 2 4" xfId="35463"/>
    <cellStyle name="40% - Accent4 7 2 2 4 2" xfId="35464"/>
    <cellStyle name="40% - Accent4 7 2 2 4 2 2" xfId="35465"/>
    <cellStyle name="40% - Accent4 7 2 2 4 3" xfId="35466"/>
    <cellStyle name="40% - Accent4 7 2 2 5" xfId="35467"/>
    <cellStyle name="40% - Accent4 7 2 2 5 2" xfId="35468"/>
    <cellStyle name="40% - Accent4 7 2 2 5 2 2" xfId="35469"/>
    <cellStyle name="40% - Accent4 7 2 2 5 3" xfId="35470"/>
    <cellStyle name="40% - Accent4 7 2 2 6" xfId="35471"/>
    <cellStyle name="40% - Accent4 7 2 2 6 2" xfId="35472"/>
    <cellStyle name="40% - Accent4 7 2 2 6 2 2" xfId="35473"/>
    <cellStyle name="40% - Accent4 7 2 2 6 3" xfId="35474"/>
    <cellStyle name="40% - Accent4 7 2 2 7" xfId="35475"/>
    <cellStyle name="40% - Accent4 7 2 2 7 2" xfId="35476"/>
    <cellStyle name="40% - Accent4 7 2 2 8" xfId="35477"/>
    <cellStyle name="40% - Accent4 7 2 3" xfId="35478"/>
    <cellStyle name="40% - Accent4 7 2 3 2" xfId="35479"/>
    <cellStyle name="40% - Accent4 7 2 3 2 2" xfId="35480"/>
    <cellStyle name="40% - Accent4 7 2 3 2 2 2" xfId="35481"/>
    <cellStyle name="40% - Accent4 7 2 3 2 2 2 2" xfId="35482"/>
    <cellStyle name="40% - Accent4 7 2 3 2 2 3" xfId="35483"/>
    <cellStyle name="40% - Accent4 7 2 3 2 3" xfId="35484"/>
    <cellStyle name="40% - Accent4 7 2 3 2 3 2" xfId="35485"/>
    <cellStyle name="40% - Accent4 7 2 3 2 3 2 2" xfId="35486"/>
    <cellStyle name="40% - Accent4 7 2 3 2 3 3" xfId="35487"/>
    <cellStyle name="40% - Accent4 7 2 3 2 4" xfId="35488"/>
    <cellStyle name="40% - Accent4 7 2 3 2 4 2" xfId="35489"/>
    <cellStyle name="40% - Accent4 7 2 3 2 5" xfId="35490"/>
    <cellStyle name="40% - Accent4 7 2 3 3" xfId="35491"/>
    <cellStyle name="40% - Accent4 7 2 3 3 2" xfId="35492"/>
    <cellStyle name="40% - Accent4 7 2 3 3 2 2" xfId="35493"/>
    <cellStyle name="40% - Accent4 7 2 3 3 3" xfId="35494"/>
    <cellStyle name="40% - Accent4 7 2 3 4" xfId="35495"/>
    <cellStyle name="40% - Accent4 7 2 3 4 2" xfId="35496"/>
    <cellStyle name="40% - Accent4 7 2 3 4 2 2" xfId="35497"/>
    <cellStyle name="40% - Accent4 7 2 3 4 3" xfId="35498"/>
    <cellStyle name="40% - Accent4 7 2 3 5" xfId="35499"/>
    <cellStyle name="40% - Accent4 7 2 3 5 2" xfId="35500"/>
    <cellStyle name="40% - Accent4 7 2 3 6" xfId="35501"/>
    <cellStyle name="40% - Accent4 7 2 4" xfId="35502"/>
    <cellStyle name="40% - Accent4 7 2 4 2" xfId="35503"/>
    <cellStyle name="40% - Accent4 7 2 4 2 2" xfId="35504"/>
    <cellStyle name="40% - Accent4 7 2 4 2 2 2" xfId="35505"/>
    <cellStyle name="40% - Accent4 7 2 4 2 3" xfId="35506"/>
    <cellStyle name="40% - Accent4 7 2 4 3" xfId="35507"/>
    <cellStyle name="40% - Accent4 7 2 4 3 2" xfId="35508"/>
    <cellStyle name="40% - Accent4 7 2 4 3 2 2" xfId="35509"/>
    <cellStyle name="40% - Accent4 7 2 4 3 3" xfId="35510"/>
    <cellStyle name="40% - Accent4 7 2 4 4" xfId="35511"/>
    <cellStyle name="40% - Accent4 7 2 4 4 2" xfId="35512"/>
    <cellStyle name="40% - Accent4 7 2 4 5" xfId="35513"/>
    <cellStyle name="40% - Accent4 7 2 5" xfId="35514"/>
    <cellStyle name="40% - Accent4 7 2 5 2" xfId="35515"/>
    <cellStyle name="40% - Accent4 7 2 5 2 2" xfId="35516"/>
    <cellStyle name="40% - Accent4 7 2 5 3" xfId="35517"/>
    <cellStyle name="40% - Accent4 7 2 6" xfId="35518"/>
    <cellStyle name="40% - Accent4 7 2 6 2" xfId="35519"/>
    <cellStyle name="40% - Accent4 7 2 6 2 2" xfId="35520"/>
    <cellStyle name="40% - Accent4 7 2 6 3" xfId="35521"/>
    <cellStyle name="40% - Accent4 7 2 7" xfId="35522"/>
    <cellStyle name="40% - Accent4 7 2 7 2" xfId="35523"/>
    <cellStyle name="40% - Accent4 7 2 7 2 2" xfId="35524"/>
    <cellStyle name="40% - Accent4 7 2 7 3" xfId="35525"/>
    <cellStyle name="40% - Accent4 7 2 8" xfId="35526"/>
    <cellStyle name="40% - Accent4 7 2 8 2" xfId="35527"/>
    <cellStyle name="40% - Accent4 7 2 9" xfId="35528"/>
    <cellStyle name="40% - Accent4 7 3" xfId="35529"/>
    <cellStyle name="40% - Accent4 7 3 2" xfId="35530"/>
    <cellStyle name="40% - Accent4 7 3 2 2" xfId="35531"/>
    <cellStyle name="40% - Accent4 7 3 2 2 2" xfId="35532"/>
    <cellStyle name="40% - Accent4 7 3 2 2 2 2" xfId="35533"/>
    <cellStyle name="40% - Accent4 7 3 2 2 2 2 2" xfId="35534"/>
    <cellStyle name="40% - Accent4 7 3 2 2 2 3" xfId="35535"/>
    <cellStyle name="40% - Accent4 7 3 2 2 3" xfId="35536"/>
    <cellStyle name="40% - Accent4 7 3 2 2 3 2" xfId="35537"/>
    <cellStyle name="40% - Accent4 7 3 2 2 3 2 2" xfId="35538"/>
    <cellStyle name="40% - Accent4 7 3 2 2 3 3" xfId="35539"/>
    <cellStyle name="40% - Accent4 7 3 2 2 4" xfId="35540"/>
    <cellStyle name="40% - Accent4 7 3 2 2 4 2" xfId="35541"/>
    <cellStyle name="40% - Accent4 7 3 2 2 5" xfId="35542"/>
    <cellStyle name="40% - Accent4 7 3 2 3" xfId="35543"/>
    <cellStyle name="40% - Accent4 7 3 2 3 2" xfId="35544"/>
    <cellStyle name="40% - Accent4 7 3 2 3 2 2" xfId="35545"/>
    <cellStyle name="40% - Accent4 7 3 2 3 3" xfId="35546"/>
    <cellStyle name="40% - Accent4 7 3 2 4" xfId="35547"/>
    <cellStyle name="40% - Accent4 7 3 2 4 2" xfId="35548"/>
    <cellStyle name="40% - Accent4 7 3 2 4 2 2" xfId="35549"/>
    <cellStyle name="40% - Accent4 7 3 2 4 3" xfId="35550"/>
    <cellStyle name="40% - Accent4 7 3 2 5" xfId="35551"/>
    <cellStyle name="40% - Accent4 7 3 2 5 2" xfId="35552"/>
    <cellStyle name="40% - Accent4 7 3 2 6" xfId="35553"/>
    <cellStyle name="40% - Accent4 7 3 3" xfId="35554"/>
    <cellStyle name="40% - Accent4 7 3 3 2" xfId="35555"/>
    <cellStyle name="40% - Accent4 7 3 3 2 2" xfId="35556"/>
    <cellStyle name="40% - Accent4 7 3 3 2 2 2" xfId="35557"/>
    <cellStyle name="40% - Accent4 7 3 3 2 3" xfId="35558"/>
    <cellStyle name="40% - Accent4 7 3 3 3" xfId="35559"/>
    <cellStyle name="40% - Accent4 7 3 3 3 2" xfId="35560"/>
    <cellStyle name="40% - Accent4 7 3 3 3 2 2" xfId="35561"/>
    <cellStyle name="40% - Accent4 7 3 3 3 3" xfId="35562"/>
    <cellStyle name="40% - Accent4 7 3 3 4" xfId="35563"/>
    <cellStyle name="40% - Accent4 7 3 3 4 2" xfId="35564"/>
    <cellStyle name="40% - Accent4 7 3 3 5" xfId="35565"/>
    <cellStyle name="40% - Accent4 7 3 4" xfId="35566"/>
    <cellStyle name="40% - Accent4 7 3 4 2" xfId="35567"/>
    <cellStyle name="40% - Accent4 7 3 4 2 2" xfId="35568"/>
    <cellStyle name="40% - Accent4 7 3 4 3" xfId="35569"/>
    <cellStyle name="40% - Accent4 7 3 5" xfId="35570"/>
    <cellStyle name="40% - Accent4 7 3 5 2" xfId="35571"/>
    <cellStyle name="40% - Accent4 7 3 5 2 2" xfId="35572"/>
    <cellStyle name="40% - Accent4 7 3 5 3" xfId="35573"/>
    <cellStyle name="40% - Accent4 7 3 6" xfId="35574"/>
    <cellStyle name="40% - Accent4 7 3 6 2" xfId="35575"/>
    <cellStyle name="40% - Accent4 7 3 6 2 2" xfId="35576"/>
    <cellStyle name="40% - Accent4 7 3 6 3" xfId="35577"/>
    <cellStyle name="40% - Accent4 7 3 7" xfId="35578"/>
    <cellStyle name="40% - Accent4 7 3 7 2" xfId="35579"/>
    <cellStyle name="40% - Accent4 7 3 8" xfId="35580"/>
    <cellStyle name="40% - Accent4 7 4" xfId="35581"/>
    <cellStyle name="40% - Accent4 7 4 2" xfId="35582"/>
    <cellStyle name="40% - Accent4 7 4 2 2" xfId="35583"/>
    <cellStyle name="40% - Accent4 7 4 2 2 2" xfId="35584"/>
    <cellStyle name="40% - Accent4 7 4 2 2 2 2" xfId="35585"/>
    <cellStyle name="40% - Accent4 7 4 2 2 3" xfId="35586"/>
    <cellStyle name="40% - Accent4 7 4 2 3" xfId="35587"/>
    <cellStyle name="40% - Accent4 7 4 2 3 2" xfId="35588"/>
    <cellStyle name="40% - Accent4 7 4 2 3 2 2" xfId="35589"/>
    <cellStyle name="40% - Accent4 7 4 2 3 3" xfId="35590"/>
    <cellStyle name="40% - Accent4 7 4 2 4" xfId="35591"/>
    <cellStyle name="40% - Accent4 7 4 2 4 2" xfId="35592"/>
    <cellStyle name="40% - Accent4 7 4 2 5" xfId="35593"/>
    <cellStyle name="40% - Accent4 7 4 3" xfId="35594"/>
    <cellStyle name="40% - Accent4 7 4 3 2" xfId="35595"/>
    <cellStyle name="40% - Accent4 7 4 3 2 2" xfId="35596"/>
    <cellStyle name="40% - Accent4 7 4 3 3" xfId="35597"/>
    <cellStyle name="40% - Accent4 7 4 4" xfId="35598"/>
    <cellStyle name="40% - Accent4 7 4 4 2" xfId="35599"/>
    <cellStyle name="40% - Accent4 7 4 4 2 2" xfId="35600"/>
    <cellStyle name="40% - Accent4 7 4 4 3" xfId="35601"/>
    <cellStyle name="40% - Accent4 7 4 5" xfId="35602"/>
    <cellStyle name="40% - Accent4 7 4 5 2" xfId="35603"/>
    <cellStyle name="40% - Accent4 7 4 6" xfId="35604"/>
    <cellStyle name="40% - Accent4 7 5" xfId="35605"/>
    <cellStyle name="40% - Accent4 7 5 2" xfId="35606"/>
    <cellStyle name="40% - Accent4 7 5 2 2" xfId="35607"/>
    <cellStyle name="40% - Accent4 7 5 2 2 2" xfId="35608"/>
    <cellStyle name="40% - Accent4 7 5 2 3" xfId="35609"/>
    <cellStyle name="40% - Accent4 7 5 3" xfId="35610"/>
    <cellStyle name="40% - Accent4 7 5 3 2" xfId="35611"/>
    <cellStyle name="40% - Accent4 7 5 3 2 2" xfId="35612"/>
    <cellStyle name="40% - Accent4 7 5 3 3" xfId="35613"/>
    <cellStyle name="40% - Accent4 7 5 4" xfId="35614"/>
    <cellStyle name="40% - Accent4 7 5 4 2" xfId="35615"/>
    <cellStyle name="40% - Accent4 7 5 5" xfId="35616"/>
    <cellStyle name="40% - Accent4 7 6" xfId="35617"/>
    <cellStyle name="40% - Accent4 7 6 2" xfId="35618"/>
    <cellStyle name="40% - Accent4 7 6 2 2" xfId="35619"/>
    <cellStyle name="40% - Accent4 7 6 3" xfId="35620"/>
    <cellStyle name="40% - Accent4 7 7" xfId="35621"/>
    <cellStyle name="40% - Accent4 7 7 2" xfId="35622"/>
    <cellStyle name="40% - Accent4 7 7 2 2" xfId="35623"/>
    <cellStyle name="40% - Accent4 7 7 3" xfId="35624"/>
    <cellStyle name="40% - Accent4 7 8" xfId="35625"/>
    <cellStyle name="40% - Accent4 7 8 2" xfId="35626"/>
    <cellStyle name="40% - Accent4 7 8 2 2" xfId="35627"/>
    <cellStyle name="40% - Accent4 7 8 3" xfId="35628"/>
    <cellStyle name="40% - Accent4 7 9" xfId="35629"/>
    <cellStyle name="40% - Accent4 7 9 2" xfId="35630"/>
    <cellStyle name="40% - Accent4 70" xfId="35631"/>
    <cellStyle name="40% - Accent4 70 2" xfId="35632"/>
    <cellStyle name="40% - Accent4 70 2 2" xfId="35633"/>
    <cellStyle name="40% - Accent4 70 3" xfId="35634"/>
    <cellStyle name="40% - Accent4 70 3 2" xfId="35635"/>
    <cellStyle name="40% - Accent4 70 4" xfId="35636"/>
    <cellStyle name="40% - Accent4 71" xfId="35637"/>
    <cellStyle name="40% - Accent4 71 2" xfId="35638"/>
    <cellStyle name="40% - Accent4 71 2 2" xfId="35639"/>
    <cellStyle name="40% - Accent4 71 3" xfId="35640"/>
    <cellStyle name="40% - Accent4 71 3 2" xfId="35641"/>
    <cellStyle name="40% - Accent4 71 4" xfId="35642"/>
    <cellStyle name="40% - Accent4 72" xfId="35643"/>
    <cellStyle name="40% - Accent4 72 2" xfId="35644"/>
    <cellStyle name="40% - Accent4 72 2 2" xfId="35645"/>
    <cellStyle name="40% - Accent4 72 3" xfId="35646"/>
    <cellStyle name="40% - Accent4 72 3 2" xfId="35647"/>
    <cellStyle name="40% - Accent4 72 4" xfId="35648"/>
    <cellStyle name="40% - Accent4 73" xfId="35649"/>
    <cellStyle name="40% - Accent4 73 2" xfId="35650"/>
    <cellStyle name="40% - Accent4 73 2 2" xfId="35651"/>
    <cellStyle name="40% - Accent4 73 3" xfId="35652"/>
    <cellStyle name="40% - Accent4 73 3 2" xfId="35653"/>
    <cellStyle name="40% - Accent4 73 4" xfId="35654"/>
    <cellStyle name="40% - Accent4 74" xfId="35655"/>
    <cellStyle name="40% - Accent4 74 2" xfId="35656"/>
    <cellStyle name="40% - Accent4 74 2 2" xfId="35657"/>
    <cellStyle name="40% - Accent4 74 3" xfId="35658"/>
    <cellStyle name="40% - Accent4 74 3 2" xfId="35659"/>
    <cellStyle name="40% - Accent4 74 4" xfId="35660"/>
    <cellStyle name="40% - Accent4 75" xfId="35661"/>
    <cellStyle name="40% - Accent4 75 2" xfId="35662"/>
    <cellStyle name="40% - Accent4 75 2 2" xfId="35663"/>
    <cellStyle name="40% - Accent4 75 3" xfId="35664"/>
    <cellStyle name="40% - Accent4 75 3 2" xfId="35665"/>
    <cellStyle name="40% - Accent4 75 4" xfId="35666"/>
    <cellStyle name="40% - Accent4 76" xfId="35667"/>
    <cellStyle name="40% - Accent4 76 2" xfId="35668"/>
    <cellStyle name="40% - Accent4 76 2 2" xfId="35669"/>
    <cellStyle name="40% - Accent4 76 3" xfId="35670"/>
    <cellStyle name="40% - Accent4 76 3 2" xfId="35671"/>
    <cellStyle name="40% - Accent4 76 4" xfId="35672"/>
    <cellStyle name="40% - Accent4 77" xfId="35673"/>
    <cellStyle name="40% - Accent4 77 2" xfId="35674"/>
    <cellStyle name="40% - Accent4 77 2 2" xfId="35675"/>
    <cellStyle name="40% - Accent4 77 3" xfId="35676"/>
    <cellStyle name="40% - Accent4 77 3 2" xfId="35677"/>
    <cellStyle name="40% - Accent4 77 4" xfId="35678"/>
    <cellStyle name="40% - Accent4 78" xfId="35679"/>
    <cellStyle name="40% - Accent4 78 2" xfId="35680"/>
    <cellStyle name="40% - Accent4 78 2 2" xfId="35681"/>
    <cellStyle name="40% - Accent4 78 3" xfId="35682"/>
    <cellStyle name="40% - Accent4 78 3 2" xfId="35683"/>
    <cellStyle name="40% - Accent4 78 4" xfId="35684"/>
    <cellStyle name="40% - Accent4 79" xfId="35685"/>
    <cellStyle name="40% - Accent4 79 2" xfId="35686"/>
    <cellStyle name="40% - Accent4 79 2 2" xfId="35687"/>
    <cellStyle name="40% - Accent4 79 3" xfId="35688"/>
    <cellStyle name="40% - Accent4 79 3 2" xfId="35689"/>
    <cellStyle name="40% - Accent4 79 4" xfId="35690"/>
    <cellStyle name="40% - Accent4 8" xfId="35691"/>
    <cellStyle name="40% - Accent4 8 10" xfId="35692"/>
    <cellStyle name="40% - Accent4 8 10 2" xfId="35693"/>
    <cellStyle name="40% - Accent4 8 11" xfId="35694"/>
    <cellStyle name="40% - Accent4 8 2" xfId="35695"/>
    <cellStyle name="40% - Accent4 8 2 2" xfId="35696"/>
    <cellStyle name="40% - Accent4 8 2 2 2" xfId="35697"/>
    <cellStyle name="40% - Accent4 8 2 2 2 2" xfId="35698"/>
    <cellStyle name="40% - Accent4 8 2 2 2 2 2" xfId="35699"/>
    <cellStyle name="40% - Accent4 8 2 2 2 2 2 2" xfId="35700"/>
    <cellStyle name="40% - Accent4 8 2 2 2 2 2 2 2" xfId="35701"/>
    <cellStyle name="40% - Accent4 8 2 2 2 2 2 3" xfId="35702"/>
    <cellStyle name="40% - Accent4 8 2 2 2 2 3" xfId="35703"/>
    <cellStyle name="40% - Accent4 8 2 2 2 2 3 2" xfId="35704"/>
    <cellStyle name="40% - Accent4 8 2 2 2 2 3 2 2" xfId="35705"/>
    <cellStyle name="40% - Accent4 8 2 2 2 2 3 3" xfId="35706"/>
    <cellStyle name="40% - Accent4 8 2 2 2 2 4" xfId="35707"/>
    <cellStyle name="40% - Accent4 8 2 2 2 2 4 2" xfId="35708"/>
    <cellStyle name="40% - Accent4 8 2 2 2 2 5" xfId="35709"/>
    <cellStyle name="40% - Accent4 8 2 2 2 3" xfId="35710"/>
    <cellStyle name="40% - Accent4 8 2 2 2 3 2" xfId="35711"/>
    <cellStyle name="40% - Accent4 8 2 2 2 3 2 2" xfId="35712"/>
    <cellStyle name="40% - Accent4 8 2 2 2 3 3" xfId="35713"/>
    <cellStyle name="40% - Accent4 8 2 2 2 4" xfId="35714"/>
    <cellStyle name="40% - Accent4 8 2 2 2 4 2" xfId="35715"/>
    <cellStyle name="40% - Accent4 8 2 2 2 4 2 2" xfId="35716"/>
    <cellStyle name="40% - Accent4 8 2 2 2 4 3" xfId="35717"/>
    <cellStyle name="40% - Accent4 8 2 2 2 5" xfId="35718"/>
    <cellStyle name="40% - Accent4 8 2 2 2 5 2" xfId="35719"/>
    <cellStyle name="40% - Accent4 8 2 2 2 6" xfId="35720"/>
    <cellStyle name="40% - Accent4 8 2 2 3" xfId="35721"/>
    <cellStyle name="40% - Accent4 8 2 2 3 2" xfId="35722"/>
    <cellStyle name="40% - Accent4 8 2 2 3 2 2" xfId="35723"/>
    <cellStyle name="40% - Accent4 8 2 2 3 2 2 2" xfId="35724"/>
    <cellStyle name="40% - Accent4 8 2 2 3 2 3" xfId="35725"/>
    <cellStyle name="40% - Accent4 8 2 2 3 3" xfId="35726"/>
    <cellStyle name="40% - Accent4 8 2 2 3 3 2" xfId="35727"/>
    <cellStyle name="40% - Accent4 8 2 2 3 3 2 2" xfId="35728"/>
    <cellStyle name="40% - Accent4 8 2 2 3 3 3" xfId="35729"/>
    <cellStyle name="40% - Accent4 8 2 2 3 4" xfId="35730"/>
    <cellStyle name="40% - Accent4 8 2 2 3 4 2" xfId="35731"/>
    <cellStyle name="40% - Accent4 8 2 2 3 5" xfId="35732"/>
    <cellStyle name="40% - Accent4 8 2 2 4" xfId="35733"/>
    <cellStyle name="40% - Accent4 8 2 2 4 2" xfId="35734"/>
    <cellStyle name="40% - Accent4 8 2 2 4 2 2" xfId="35735"/>
    <cellStyle name="40% - Accent4 8 2 2 4 3" xfId="35736"/>
    <cellStyle name="40% - Accent4 8 2 2 5" xfId="35737"/>
    <cellStyle name="40% - Accent4 8 2 2 5 2" xfId="35738"/>
    <cellStyle name="40% - Accent4 8 2 2 5 2 2" xfId="35739"/>
    <cellStyle name="40% - Accent4 8 2 2 5 3" xfId="35740"/>
    <cellStyle name="40% - Accent4 8 2 2 6" xfId="35741"/>
    <cellStyle name="40% - Accent4 8 2 2 6 2" xfId="35742"/>
    <cellStyle name="40% - Accent4 8 2 2 6 2 2" xfId="35743"/>
    <cellStyle name="40% - Accent4 8 2 2 6 3" xfId="35744"/>
    <cellStyle name="40% - Accent4 8 2 2 7" xfId="35745"/>
    <cellStyle name="40% - Accent4 8 2 2 7 2" xfId="35746"/>
    <cellStyle name="40% - Accent4 8 2 2 8" xfId="35747"/>
    <cellStyle name="40% - Accent4 8 2 3" xfId="35748"/>
    <cellStyle name="40% - Accent4 8 2 3 2" xfId="35749"/>
    <cellStyle name="40% - Accent4 8 2 3 2 2" xfId="35750"/>
    <cellStyle name="40% - Accent4 8 2 3 2 2 2" xfId="35751"/>
    <cellStyle name="40% - Accent4 8 2 3 2 2 2 2" xfId="35752"/>
    <cellStyle name="40% - Accent4 8 2 3 2 2 3" xfId="35753"/>
    <cellStyle name="40% - Accent4 8 2 3 2 3" xfId="35754"/>
    <cellStyle name="40% - Accent4 8 2 3 2 3 2" xfId="35755"/>
    <cellStyle name="40% - Accent4 8 2 3 2 3 2 2" xfId="35756"/>
    <cellStyle name="40% - Accent4 8 2 3 2 3 3" xfId="35757"/>
    <cellStyle name="40% - Accent4 8 2 3 2 4" xfId="35758"/>
    <cellStyle name="40% - Accent4 8 2 3 2 4 2" xfId="35759"/>
    <cellStyle name="40% - Accent4 8 2 3 2 5" xfId="35760"/>
    <cellStyle name="40% - Accent4 8 2 3 3" xfId="35761"/>
    <cellStyle name="40% - Accent4 8 2 3 3 2" xfId="35762"/>
    <cellStyle name="40% - Accent4 8 2 3 3 2 2" xfId="35763"/>
    <cellStyle name="40% - Accent4 8 2 3 3 3" xfId="35764"/>
    <cellStyle name="40% - Accent4 8 2 3 4" xfId="35765"/>
    <cellStyle name="40% - Accent4 8 2 3 4 2" xfId="35766"/>
    <cellStyle name="40% - Accent4 8 2 3 4 2 2" xfId="35767"/>
    <cellStyle name="40% - Accent4 8 2 3 4 3" xfId="35768"/>
    <cellStyle name="40% - Accent4 8 2 3 5" xfId="35769"/>
    <cellStyle name="40% - Accent4 8 2 3 5 2" xfId="35770"/>
    <cellStyle name="40% - Accent4 8 2 3 6" xfId="35771"/>
    <cellStyle name="40% - Accent4 8 2 4" xfId="35772"/>
    <cellStyle name="40% - Accent4 8 2 4 2" xfId="35773"/>
    <cellStyle name="40% - Accent4 8 2 4 2 2" xfId="35774"/>
    <cellStyle name="40% - Accent4 8 2 4 2 2 2" xfId="35775"/>
    <cellStyle name="40% - Accent4 8 2 4 2 3" xfId="35776"/>
    <cellStyle name="40% - Accent4 8 2 4 3" xfId="35777"/>
    <cellStyle name="40% - Accent4 8 2 4 3 2" xfId="35778"/>
    <cellStyle name="40% - Accent4 8 2 4 3 2 2" xfId="35779"/>
    <cellStyle name="40% - Accent4 8 2 4 3 3" xfId="35780"/>
    <cellStyle name="40% - Accent4 8 2 4 4" xfId="35781"/>
    <cellStyle name="40% - Accent4 8 2 4 4 2" xfId="35782"/>
    <cellStyle name="40% - Accent4 8 2 4 5" xfId="35783"/>
    <cellStyle name="40% - Accent4 8 2 5" xfId="35784"/>
    <cellStyle name="40% - Accent4 8 2 5 2" xfId="35785"/>
    <cellStyle name="40% - Accent4 8 2 5 2 2" xfId="35786"/>
    <cellStyle name="40% - Accent4 8 2 5 3" xfId="35787"/>
    <cellStyle name="40% - Accent4 8 2 6" xfId="35788"/>
    <cellStyle name="40% - Accent4 8 2 6 2" xfId="35789"/>
    <cellStyle name="40% - Accent4 8 2 6 2 2" xfId="35790"/>
    <cellStyle name="40% - Accent4 8 2 6 3" xfId="35791"/>
    <cellStyle name="40% - Accent4 8 2 7" xfId="35792"/>
    <cellStyle name="40% - Accent4 8 2 7 2" xfId="35793"/>
    <cellStyle name="40% - Accent4 8 2 7 2 2" xfId="35794"/>
    <cellStyle name="40% - Accent4 8 2 7 3" xfId="35795"/>
    <cellStyle name="40% - Accent4 8 2 8" xfId="35796"/>
    <cellStyle name="40% - Accent4 8 2 8 2" xfId="35797"/>
    <cellStyle name="40% - Accent4 8 2 9" xfId="35798"/>
    <cellStyle name="40% - Accent4 8 3" xfId="35799"/>
    <cellStyle name="40% - Accent4 8 3 2" xfId="35800"/>
    <cellStyle name="40% - Accent4 8 3 2 2" xfId="35801"/>
    <cellStyle name="40% - Accent4 8 3 2 2 2" xfId="35802"/>
    <cellStyle name="40% - Accent4 8 3 2 2 2 2" xfId="35803"/>
    <cellStyle name="40% - Accent4 8 3 2 2 2 2 2" xfId="35804"/>
    <cellStyle name="40% - Accent4 8 3 2 2 2 3" xfId="35805"/>
    <cellStyle name="40% - Accent4 8 3 2 2 3" xfId="35806"/>
    <cellStyle name="40% - Accent4 8 3 2 2 3 2" xfId="35807"/>
    <cellStyle name="40% - Accent4 8 3 2 2 3 2 2" xfId="35808"/>
    <cellStyle name="40% - Accent4 8 3 2 2 3 3" xfId="35809"/>
    <cellStyle name="40% - Accent4 8 3 2 2 4" xfId="35810"/>
    <cellStyle name="40% - Accent4 8 3 2 2 4 2" xfId="35811"/>
    <cellStyle name="40% - Accent4 8 3 2 2 5" xfId="35812"/>
    <cellStyle name="40% - Accent4 8 3 2 3" xfId="35813"/>
    <cellStyle name="40% - Accent4 8 3 2 3 2" xfId="35814"/>
    <cellStyle name="40% - Accent4 8 3 2 3 2 2" xfId="35815"/>
    <cellStyle name="40% - Accent4 8 3 2 3 3" xfId="35816"/>
    <cellStyle name="40% - Accent4 8 3 2 4" xfId="35817"/>
    <cellStyle name="40% - Accent4 8 3 2 4 2" xfId="35818"/>
    <cellStyle name="40% - Accent4 8 3 2 4 2 2" xfId="35819"/>
    <cellStyle name="40% - Accent4 8 3 2 4 3" xfId="35820"/>
    <cellStyle name="40% - Accent4 8 3 2 5" xfId="35821"/>
    <cellStyle name="40% - Accent4 8 3 2 5 2" xfId="35822"/>
    <cellStyle name="40% - Accent4 8 3 2 6" xfId="35823"/>
    <cellStyle name="40% - Accent4 8 3 3" xfId="35824"/>
    <cellStyle name="40% - Accent4 8 3 3 2" xfId="35825"/>
    <cellStyle name="40% - Accent4 8 3 3 2 2" xfId="35826"/>
    <cellStyle name="40% - Accent4 8 3 3 2 2 2" xfId="35827"/>
    <cellStyle name="40% - Accent4 8 3 3 2 3" xfId="35828"/>
    <cellStyle name="40% - Accent4 8 3 3 3" xfId="35829"/>
    <cellStyle name="40% - Accent4 8 3 3 3 2" xfId="35830"/>
    <cellStyle name="40% - Accent4 8 3 3 3 2 2" xfId="35831"/>
    <cellStyle name="40% - Accent4 8 3 3 3 3" xfId="35832"/>
    <cellStyle name="40% - Accent4 8 3 3 4" xfId="35833"/>
    <cellStyle name="40% - Accent4 8 3 3 4 2" xfId="35834"/>
    <cellStyle name="40% - Accent4 8 3 3 5" xfId="35835"/>
    <cellStyle name="40% - Accent4 8 3 4" xfId="35836"/>
    <cellStyle name="40% - Accent4 8 3 4 2" xfId="35837"/>
    <cellStyle name="40% - Accent4 8 3 4 2 2" xfId="35838"/>
    <cellStyle name="40% - Accent4 8 3 4 3" xfId="35839"/>
    <cellStyle name="40% - Accent4 8 3 5" xfId="35840"/>
    <cellStyle name="40% - Accent4 8 3 5 2" xfId="35841"/>
    <cellStyle name="40% - Accent4 8 3 5 2 2" xfId="35842"/>
    <cellStyle name="40% - Accent4 8 3 5 3" xfId="35843"/>
    <cellStyle name="40% - Accent4 8 3 6" xfId="35844"/>
    <cellStyle name="40% - Accent4 8 3 6 2" xfId="35845"/>
    <cellStyle name="40% - Accent4 8 3 6 2 2" xfId="35846"/>
    <cellStyle name="40% - Accent4 8 3 6 3" xfId="35847"/>
    <cellStyle name="40% - Accent4 8 3 7" xfId="35848"/>
    <cellStyle name="40% - Accent4 8 3 7 2" xfId="35849"/>
    <cellStyle name="40% - Accent4 8 3 8" xfId="35850"/>
    <cellStyle name="40% - Accent4 8 4" xfId="35851"/>
    <cellStyle name="40% - Accent4 8 4 2" xfId="35852"/>
    <cellStyle name="40% - Accent4 8 4 2 2" xfId="35853"/>
    <cellStyle name="40% - Accent4 8 4 2 2 2" xfId="35854"/>
    <cellStyle name="40% - Accent4 8 4 2 2 2 2" xfId="35855"/>
    <cellStyle name="40% - Accent4 8 4 2 2 3" xfId="35856"/>
    <cellStyle name="40% - Accent4 8 4 2 3" xfId="35857"/>
    <cellStyle name="40% - Accent4 8 4 2 3 2" xfId="35858"/>
    <cellStyle name="40% - Accent4 8 4 2 3 2 2" xfId="35859"/>
    <cellStyle name="40% - Accent4 8 4 2 3 3" xfId="35860"/>
    <cellStyle name="40% - Accent4 8 4 2 4" xfId="35861"/>
    <cellStyle name="40% - Accent4 8 4 2 4 2" xfId="35862"/>
    <cellStyle name="40% - Accent4 8 4 2 5" xfId="35863"/>
    <cellStyle name="40% - Accent4 8 4 3" xfId="35864"/>
    <cellStyle name="40% - Accent4 8 4 3 2" xfId="35865"/>
    <cellStyle name="40% - Accent4 8 4 3 2 2" xfId="35866"/>
    <cellStyle name="40% - Accent4 8 4 3 3" xfId="35867"/>
    <cellStyle name="40% - Accent4 8 4 4" xfId="35868"/>
    <cellStyle name="40% - Accent4 8 4 4 2" xfId="35869"/>
    <cellStyle name="40% - Accent4 8 4 4 2 2" xfId="35870"/>
    <cellStyle name="40% - Accent4 8 4 4 3" xfId="35871"/>
    <cellStyle name="40% - Accent4 8 4 5" xfId="35872"/>
    <cellStyle name="40% - Accent4 8 4 5 2" xfId="35873"/>
    <cellStyle name="40% - Accent4 8 4 6" xfId="35874"/>
    <cellStyle name="40% - Accent4 8 5" xfId="35875"/>
    <cellStyle name="40% - Accent4 8 5 2" xfId="35876"/>
    <cellStyle name="40% - Accent4 8 5 2 2" xfId="35877"/>
    <cellStyle name="40% - Accent4 8 5 2 2 2" xfId="35878"/>
    <cellStyle name="40% - Accent4 8 5 2 3" xfId="35879"/>
    <cellStyle name="40% - Accent4 8 5 3" xfId="35880"/>
    <cellStyle name="40% - Accent4 8 5 3 2" xfId="35881"/>
    <cellStyle name="40% - Accent4 8 5 3 2 2" xfId="35882"/>
    <cellStyle name="40% - Accent4 8 5 3 3" xfId="35883"/>
    <cellStyle name="40% - Accent4 8 5 4" xfId="35884"/>
    <cellStyle name="40% - Accent4 8 5 4 2" xfId="35885"/>
    <cellStyle name="40% - Accent4 8 5 5" xfId="35886"/>
    <cellStyle name="40% - Accent4 8 6" xfId="35887"/>
    <cellStyle name="40% - Accent4 8 6 2" xfId="35888"/>
    <cellStyle name="40% - Accent4 8 6 2 2" xfId="35889"/>
    <cellStyle name="40% - Accent4 8 6 3" xfId="35890"/>
    <cellStyle name="40% - Accent4 8 7" xfId="35891"/>
    <cellStyle name="40% - Accent4 8 7 2" xfId="35892"/>
    <cellStyle name="40% - Accent4 8 7 2 2" xfId="35893"/>
    <cellStyle name="40% - Accent4 8 7 3" xfId="35894"/>
    <cellStyle name="40% - Accent4 8 8" xfId="35895"/>
    <cellStyle name="40% - Accent4 8 8 2" xfId="35896"/>
    <cellStyle name="40% - Accent4 8 8 2 2" xfId="35897"/>
    <cellStyle name="40% - Accent4 8 8 3" xfId="35898"/>
    <cellStyle name="40% - Accent4 8 9" xfId="35899"/>
    <cellStyle name="40% - Accent4 8 9 2" xfId="35900"/>
    <cellStyle name="40% - Accent4 80" xfId="35901"/>
    <cellStyle name="40% - Accent4 80 2" xfId="35902"/>
    <cellStyle name="40% - Accent4 80 2 2" xfId="35903"/>
    <cellStyle name="40% - Accent4 80 3" xfId="35904"/>
    <cellStyle name="40% - Accent4 81" xfId="35905"/>
    <cellStyle name="40% - Accent4 81 2" xfId="35906"/>
    <cellStyle name="40% - Accent4 82" xfId="35907"/>
    <cellStyle name="40% - Accent4 82 2" xfId="35908"/>
    <cellStyle name="40% - Accent4 83" xfId="35909"/>
    <cellStyle name="40% - Accent4 83 2" xfId="35910"/>
    <cellStyle name="40% - Accent4 84" xfId="35911"/>
    <cellStyle name="40% - Accent4 84 2" xfId="35912"/>
    <cellStyle name="40% - Accent4 85" xfId="35913"/>
    <cellStyle name="40% - Accent4 85 2" xfId="35914"/>
    <cellStyle name="40% - Accent4 86" xfId="35915"/>
    <cellStyle name="40% - Accent4 86 2" xfId="35916"/>
    <cellStyle name="40% - Accent4 87" xfId="35917"/>
    <cellStyle name="40% - Accent4 87 2" xfId="35918"/>
    <cellStyle name="40% - Accent4 88" xfId="35919"/>
    <cellStyle name="40% - Accent4 88 2" xfId="35920"/>
    <cellStyle name="40% - Accent4 89" xfId="35921"/>
    <cellStyle name="40% - Accent4 89 2" xfId="35922"/>
    <cellStyle name="40% - Accent4 9" xfId="35923"/>
    <cellStyle name="40% - Accent4 9 10" xfId="35924"/>
    <cellStyle name="40% - Accent4 9 2" xfId="35925"/>
    <cellStyle name="40% - Accent4 9 2 2" xfId="35926"/>
    <cellStyle name="40% - Accent4 9 2 2 2" xfId="35927"/>
    <cellStyle name="40% - Accent4 9 2 2 2 2" xfId="35928"/>
    <cellStyle name="40% - Accent4 9 2 2 2 2 2" xfId="35929"/>
    <cellStyle name="40% - Accent4 9 2 2 2 2 2 2" xfId="35930"/>
    <cellStyle name="40% - Accent4 9 2 2 2 2 2 2 2" xfId="35931"/>
    <cellStyle name="40% - Accent4 9 2 2 2 2 2 3" xfId="35932"/>
    <cellStyle name="40% - Accent4 9 2 2 2 2 3" xfId="35933"/>
    <cellStyle name="40% - Accent4 9 2 2 2 2 3 2" xfId="35934"/>
    <cellStyle name="40% - Accent4 9 2 2 2 2 3 2 2" xfId="35935"/>
    <cellStyle name="40% - Accent4 9 2 2 2 2 3 3" xfId="35936"/>
    <cellStyle name="40% - Accent4 9 2 2 2 2 4" xfId="35937"/>
    <cellStyle name="40% - Accent4 9 2 2 2 2 4 2" xfId="35938"/>
    <cellStyle name="40% - Accent4 9 2 2 2 2 5" xfId="35939"/>
    <cellStyle name="40% - Accent4 9 2 2 2 3" xfId="35940"/>
    <cellStyle name="40% - Accent4 9 2 2 2 3 2" xfId="35941"/>
    <cellStyle name="40% - Accent4 9 2 2 2 3 2 2" xfId="35942"/>
    <cellStyle name="40% - Accent4 9 2 2 2 3 3" xfId="35943"/>
    <cellStyle name="40% - Accent4 9 2 2 2 4" xfId="35944"/>
    <cellStyle name="40% - Accent4 9 2 2 2 4 2" xfId="35945"/>
    <cellStyle name="40% - Accent4 9 2 2 2 4 2 2" xfId="35946"/>
    <cellStyle name="40% - Accent4 9 2 2 2 4 3" xfId="35947"/>
    <cellStyle name="40% - Accent4 9 2 2 2 5" xfId="35948"/>
    <cellStyle name="40% - Accent4 9 2 2 2 5 2" xfId="35949"/>
    <cellStyle name="40% - Accent4 9 2 2 2 6" xfId="35950"/>
    <cellStyle name="40% - Accent4 9 2 2 3" xfId="35951"/>
    <cellStyle name="40% - Accent4 9 2 2 3 2" xfId="35952"/>
    <cellStyle name="40% - Accent4 9 2 2 3 2 2" xfId="35953"/>
    <cellStyle name="40% - Accent4 9 2 2 3 2 2 2" xfId="35954"/>
    <cellStyle name="40% - Accent4 9 2 2 3 2 3" xfId="35955"/>
    <cellStyle name="40% - Accent4 9 2 2 3 3" xfId="35956"/>
    <cellStyle name="40% - Accent4 9 2 2 3 3 2" xfId="35957"/>
    <cellStyle name="40% - Accent4 9 2 2 3 3 2 2" xfId="35958"/>
    <cellStyle name="40% - Accent4 9 2 2 3 3 3" xfId="35959"/>
    <cellStyle name="40% - Accent4 9 2 2 3 4" xfId="35960"/>
    <cellStyle name="40% - Accent4 9 2 2 3 4 2" xfId="35961"/>
    <cellStyle name="40% - Accent4 9 2 2 3 5" xfId="35962"/>
    <cellStyle name="40% - Accent4 9 2 2 4" xfId="35963"/>
    <cellStyle name="40% - Accent4 9 2 2 4 2" xfId="35964"/>
    <cellStyle name="40% - Accent4 9 2 2 4 2 2" xfId="35965"/>
    <cellStyle name="40% - Accent4 9 2 2 4 3" xfId="35966"/>
    <cellStyle name="40% - Accent4 9 2 2 5" xfId="35967"/>
    <cellStyle name="40% - Accent4 9 2 2 5 2" xfId="35968"/>
    <cellStyle name="40% - Accent4 9 2 2 5 2 2" xfId="35969"/>
    <cellStyle name="40% - Accent4 9 2 2 5 3" xfId="35970"/>
    <cellStyle name="40% - Accent4 9 2 2 6" xfId="35971"/>
    <cellStyle name="40% - Accent4 9 2 2 6 2" xfId="35972"/>
    <cellStyle name="40% - Accent4 9 2 2 6 2 2" xfId="35973"/>
    <cellStyle name="40% - Accent4 9 2 2 6 3" xfId="35974"/>
    <cellStyle name="40% - Accent4 9 2 2 7" xfId="35975"/>
    <cellStyle name="40% - Accent4 9 2 2 7 2" xfId="35976"/>
    <cellStyle name="40% - Accent4 9 2 2 8" xfId="35977"/>
    <cellStyle name="40% - Accent4 9 2 3" xfId="35978"/>
    <cellStyle name="40% - Accent4 9 2 3 2" xfId="35979"/>
    <cellStyle name="40% - Accent4 9 2 3 2 2" xfId="35980"/>
    <cellStyle name="40% - Accent4 9 2 3 2 2 2" xfId="35981"/>
    <cellStyle name="40% - Accent4 9 2 3 2 2 2 2" xfId="35982"/>
    <cellStyle name="40% - Accent4 9 2 3 2 2 3" xfId="35983"/>
    <cellStyle name="40% - Accent4 9 2 3 2 3" xfId="35984"/>
    <cellStyle name="40% - Accent4 9 2 3 2 3 2" xfId="35985"/>
    <cellStyle name="40% - Accent4 9 2 3 2 3 2 2" xfId="35986"/>
    <cellStyle name="40% - Accent4 9 2 3 2 3 3" xfId="35987"/>
    <cellStyle name="40% - Accent4 9 2 3 2 4" xfId="35988"/>
    <cellStyle name="40% - Accent4 9 2 3 2 4 2" xfId="35989"/>
    <cellStyle name="40% - Accent4 9 2 3 2 5" xfId="35990"/>
    <cellStyle name="40% - Accent4 9 2 3 3" xfId="35991"/>
    <cellStyle name="40% - Accent4 9 2 3 3 2" xfId="35992"/>
    <cellStyle name="40% - Accent4 9 2 3 3 2 2" xfId="35993"/>
    <cellStyle name="40% - Accent4 9 2 3 3 3" xfId="35994"/>
    <cellStyle name="40% - Accent4 9 2 3 4" xfId="35995"/>
    <cellStyle name="40% - Accent4 9 2 3 4 2" xfId="35996"/>
    <cellStyle name="40% - Accent4 9 2 3 4 2 2" xfId="35997"/>
    <cellStyle name="40% - Accent4 9 2 3 4 3" xfId="35998"/>
    <cellStyle name="40% - Accent4 9 2 3 5" xfId="35999"/>
    <cellStyle name="40% - Accent4 9 2 3 5 2" xfId="36000"/>
    <cellStyle name="40% - Accent4 9 2 3 6" xfId="36001"/>
    <cellStyle name="40% - Accent4 9 2 4" xfId="36002"/>
    <cellStyle name="40% - Accent4 9 2 4 2" xfId="36003"/>
    <cellStyle name="40% - Accent4 9 2 4 2 2" xfId="36004"/>
    <cellStyle name="40% - Accent4 9 2 4 2 2 2" xfId="36005"/>
    <cellStyle name="40% - Accent4 9 2 4 2 3" xfId="36006"/>
    <cellStyle name="40% - Accent4 9 2 4 3" xfId="36007"/>
    <cellStyle name="40% - Accent4 9 2 4 3 2" xfId="36008"/>
    <cellStyle name="40% - Accent4 9 2 4 3 2 2" xfId="36009"/>
    <cellStyle name="40% - Accent4 9 2 4 3 3" xfId="36010"/>
    <cellStyle name="40% - Accent4 9 2 4 4" xfId="36011"/>
    <cellStyle name="40% - Accent4 9 2 4 4 2" xfId="36012"/>
    <cellStyle name="40% - Accent4 9 2 4 5" xfId="36013"/>
    <cellStyle name="40% - Accent4 9 2 5" xfId="36014"/>
    <cellStyle name="40% - Accent4 9 2 5 2" xfId="36015"/>
    <cellStyle name="40% - Accent4 9 2 5 2 2" xfId="36016"/>
    <cellStyle name="40% - Accent4 9 2 5 3" xfId="36017"/>
    <cellStyle name="40% - Accent4 9 2 6" xfId="36018"/>
    <cellStyle name="40% - Accent4 9 2 6 2" xfId="36019"/>
    <cellStyle name="40% - Accent4 9 2 6 2 2" xfId="36020"/>
    <cellStyle name="40% - Accent4 9 2 6 3" xfId="36021"/>
    <cellStyle name="40% - Accent4 9 2 7" xfId="36022"/>
    <cellStyle name="40% - Accent4 9 2 7 2" xfId="36023"/>
    <cellStyle name="40% - Accent4 9 2 7 2 2" xfId="36024"/>
    <cellStyle name="40% - Accent4 9 2 7 3" xfId="36025"/>
    <cellStyle name="40% - Accent4 9 2 8" xfId="36026"/>
    <cellStyle name="40% - Accent4 9 2 8 2" xfId="36027"/>
    <cellStyle name="40% - Accent4 9 2 9" xfId="36028"/>
    <cellStyle name="40% - Accent4 9 3" xfId="36029"/>
    <cellStyle name="40% - Accent4 9 3 2" xfId="36030"/>
    <cellStyle name="40% - Accent4 9 3 2 2" xfId="36031"/>
    <cellStyle name="40% - Accent4 9 3 2 2 2" xfId="36032"/>
    <cellStyle name="40% - Accent4 9 3 2 2 2 2" xfId="36033"/>
    <cellStyle name="40% - Accent4 9 3 2 2 2 2 2" xfId="36034"/>
    <cellStyle name="40% - Accent4 9 3 2 2 2 3" xfId="36035"/>
    <cellStyle name="40% - Accent4 9 3 2 2 3" xfId="36036"/>
    <cellStyle name="40% - Accent4 9 3 2 2 3 2" xfId="36037"/>
    <cellStyle name="40% - Accent4 9 3 2 2 3 2 2" xfId="36038"/>
    <cellStyle name="40% - Accent4 9 3 2 2 3 3" xfId="36039"/>
    <cellStyle name="40% - Accent4 9 3 2 2 4" xfId="36040"/>
    <cellStyle name="40% - Accent4 9 3 2 2 4 2" xfId="36041"/>
    <cellStyle name="40% - Accent4 9 3 2 2 5" xfId="36042"/>
    <cellStyle name="40% - Accent4 9 3 2 3" xfId="36043"/>
    <cellStyle name="40% - Accent4 9 3 2 3 2" xfId="36044"/>
    <cellStyle name="40% - Accent4 9 3 2 3 2 2" xfId="36045"/>
    <cellStyle name="40% - Accent4 9 3 2 3 3" xfId="36046"/>
    <cellStyle name="40% - Accent4 9 3 2 4" xfId="36047"/>
    <cellStyle name="40% - Accent4 9 3 2 4 2" xfId="36048"/>
    <cellStyle name="40% - Accent4 9 3 2 4 2 2" xfId="36049"/>
    <cellStyle name="40% - Accent4 9 3 2 4 3" xfId="36050"/>
    <cellStyle name="40% - Accent4 9 3 2 5" xfId="36051"/>
    <cellStyle name="40% - Accent4 9 3 2 5 2" xfId="36052"/>
    <cellStyle name="40% - Accent4 9 3 2 6" xfId="36053"/>
    <cellStyle name="40% - Accent4 9 3 3" xfId="36054"/>
    <cellStyle name="40% - Accent4 9 3 3 2" xfId="36055"/>
    <cellStyle name="40% - Accent4 9 3 3 2 2" xfId="36056"/>
    <cellStyle name="40% - Accent4 9 3 3 2 2 2" xfId="36057"/>
    <cellStyle name="40% - Accent4 9 3 3 2 3" xfId="36058"/>
    <cellStyle name="40% - Accent4 9 3 3 3" xfId="36059"/>
    <cellStyle name="40% - Accent4 9 3 3 3 2" xfId="36060"/>
    <cellStyle name="40% - Accent4 9 3 3 3 2 2" xfId="36061"/>
    <cellStyle name="40% - Accent4 9 3 3 3 3" xfId="36062"/>
    <cellStyle name="40% - Accent4 9 3 3 4" xfId="36063"/>
    <cellStyle name="40% - Accent4 9 3 3 4 2" xfId="36064"/>
    <cellStyle name="40% - Accent4 9 3 3 5" xfId="36065"/>
    <cellStyle name="40% - Accent4 9 3 4" xfId="36066"/>
    <cellStyle name="40% - Accent4 9 3 4 2" xfId="36067"/>
    <cellStyle name="40% - Accent4 9 3 4 2 2" xfId="36068"/>
    <cellStyle name="40% - Accent4 9 3 4 3" xfId="36069"/>
    <cellStyle name="40% - Accent4 9 3 5" xfId="36070"/>
    <cellStyle name="40% - Accent4 9 3 5 2" xfId="36071"/>
    <cellStyle name="40% - Accent4 9 3 5 2 2" xfId="36072"/>
    <cellStyle name="40% - Accent4 9 3 5 3" xfId="36073"/>
    <cellStyle name="40% - Accent4 9 3 6" xfId="36074"/>
    <cellStyle name="40% - Accent4 9 3 6 2" xfId="36075"/>
    <cellStyle name="40% - Accent4 9 3 6 2 2" xfId="36076"/>
    <cellStyle name="40% - Accent4 9 3 6 3" xfId="36077"/>
    <cellStyle name="40% - Accent4 9 3 7" xfId="36078"/>
    <cellStyle name="40% - Accent4 9 3 7 2" xfId="36079"/>
    <cellStyle name="40% - Accent4 9 3 8" xfId="36080"/>
    <cellStyle name="40% - Accent4 9 4" xfId="36081"/>
    <cellStyle name="40% - Accent4 9 4 2" xfId="36082"/>
    <cellStyle name="40% - Accent4 9 4 2 2" xfId="36083"/>
    <cellStyle name="40% - Accent4 9 4 2 2 2" xfId="36084"/>
    <cellStyle name="40% - Accent4 9 4 2 2 2 2" xfId="36085"/>
    <cellStyle name="40% - Accent4 9 4 2 2 3" xfId="36086"/>
    <cellStyle name="40% - Accent4 9 4 2 3" xfId="36087"/>
    <cellStyle name="40% - Accent4 9 4 2 3 2" xfId="36088"/>
    <cellStyle name="40% - Accent4 9 4 2 3 2 2" xfId="36089"/>
    <cellStyle name="40% - Accent4 9 4 2 3 3" xfId="36090"/>
    <cellStyle name="40% - Accent4 9 4 2 4" xfId="36091"/>
    <cellStyle name="40% - Accent4 9 4 2 4 2" xfId="36092"/>
    <cellStyle name="40% - Accent4 9 4 2 5" xfId="36093"/>
    <cellStyle name="40% - Accent4 9 4 3" xfId="36094"/>
    <cellStyle name="40% - Accent4 9 4 3 2" xfId="36095"/>
    <cellStyle name="40% - Accent4 9 4 3 2 2" xfId="36096"/>
    <cellStyle name="40% - Accent4 9 4 3 3" xfId="36097"/>
    <cellStyle name="40% - Accent4 9 4 4" xfId="36098"/>
    <cellStyle name="40% - Accent4 9 4 4 2" xfId="36099"/>
    <cellStyle name="40% - Accent4 9 4 4 2 2" xfId="36100"/>
    <cellStyle name="40% - Accent4 9 4 4 3" xfId="36101"/>
    <cellStyle name="40% - Accent4 9 4 5" xfId="36102"/>
    <cellStyle name="40% - Accent4 9 4 5 2" xfId="36103"/>
    <cellStyle name="40% - Accent4 9 4 6" xfId="36104"/>
    <cellStyle name="40% - Accent4 9 5" xfId="36105"/>
    <cellStyle name="40% - Accent4 9 5 2" xfId="36106"/>
    <cellStyle name="40% - Accent4 9 5 2 2" xfId="36107"/>
    <cellStyle name="40% - Accent4 9 5 2 2 2" xfId="36108"/>
    <cellStyle name="40% - Accent4 9 5 2 3" xfId="36109"/>
    <cellStyle name="40% - Accent4 9 5 3" xfId="36110"/>
    <cellStyle name="40% - Accent4 9 5 3 2" xfId="36111"/>
    <cellStyle name="40% - Accent4 9 5 3 2 2" xfId="36112"/>
    <cellStyle name="40% - Accent4 9 5 3 3" xfId="36113"/>
    <cellStyle name="40% - Accent4 9 5 4" xfId="36114"/>
    <cellStyle name="40% - Accent4 9 5 4 2" xfId="36115"/>
    <cellStyle name="40% - Accent4 9 5 5" xfId="36116"/>
    <cellStyle name="40% - Accent4 9 6" xfId="36117"/>
    <cellStyle name="40% - Accent4 9 6 2" xfId="36118"/>
    <cellStyle name="40% - Accent4 9 6 2 2" xfId="36119"/>
    <cellStyle name="40% - Accent4 9 6 3" xfId="36120"/>
    <cellStyle name="40% - Accent4 9 7" xfId="36121"/>
    <cellStyle name="40% - Accent4 9 7 2" xfId="36122"/>
    <cellStyle name="40% - Accent4 9 7 2 2" xfId="36123"/>
    <cellStyle name="40% - Accent4 9 7 3" xfId="36124"/>
    <cellStyle name="40% - Accent4 9 8" xfId="36125"/>
    <cellStyle name="40% - Accent4 9 8 2" xfId="36126"/>
    <cellStyle name="40% - Accent4 9 8 2 2" xfId="36127"/>
    <cellStyle name="40% - Accent4 9 8 3" xfId="36128"/>
    <cellStyle name="40% - Accent4 9 9" xfId="36129"/>
    <cellStyle name="40% - Accent4 9 9 2" xfId="36130"/>
    <cellStyle name="40% - Accent4 90" xfId="36131"/>
    <cellStyle name="40% - Accent4 90 2" xfId="36132"/>
    <cellStyle name="40% - Accent4 91" xfId="36133"/>
    <cellStyle name="40% - Accent4 91 2" xfId="36134"/>
    <cellStyle name="40% - Accent4 92" xfId="36135"/>
    <cellStyle name="40% - Accent4 92 2" xfId="36136"/>
    <cellStyle name="40% - Accent4 93" xfId="36137"/>
    <cellStyle name="40% - Accent4 94" xfId="36138"/>
    <cellStyle name="40% - Accent4 95" xfId="36139"/>
    <cellStyle name="40% - Accent4 96" xfId="36140"/>
    <cellStyle name="40% - Accent4 97" xfId="36141"/>
    <cellStyle name="40% - Accent4 98" xfId="36142"/>
    <cellStyle name="40% - Accent4 99" xfId="36143"/>
    <cellStyle name="40% - Accent5" xfId="41" builtinId="47" customBuiltin="1"/>
    <cellStyle name="40% - Accent5 10" xfId="36144"/>
    <cellStyle name="40% - Accent5 10 10" xfId="36145"/>
    <cellStyle name="40% - Accent5 10 2" xfId="36146"/>
    <cellStyle name="40% - Accent5 10 2 2" xfId="36147"/>
    <cellStyle name="40% - Accent5 10 2 2 2" xfId="36148"/>
    <cellStyle name="40% - Accent5 10 2 2 2 2" xfId="36149"/>
    <cellStyle name="40% - Accent5 10 2 2 2 2 2" xfId="36150"/>
    <cellStyle name="40% - Accent5 10 2 2 2 2 2 2" xfId="36151"/>
    <cellStyle name="40% - Accent5 10 2 2 2 2 2 2 2" xfId="36152"/>
    <cellStyle name="40% - Accent5 10 2 2 2 2 2 3" xfId="36153"/>
    <cellStyle name="40% - Accent5 10 2 2 2 2 3" xfId="36154"/>
    <cellStyle name="40% - Accent5 10 2 2 2 2 3 2" xfId="36155"/>
    <cellStyle name="40% - Accent5 10 2 2 2 2 3 2 2" xfId="36156"/>
    <cellStyle name="40% - Accent5 10 2 2 2 2 3 3" xfId="36157"/>
    <cellStyle name="40% - Accent5 10 2 2 2 2 4" xfId="36158"/>
    <cellStyle name="40% - Accent5 10 2 2 2 2 4 2" xfId="36159"/>
    <cellStyle name="40% - Accent5 10 2 2 2 2 5" xfId="36160"/>
    <cellStyle name="40% - Accent5 10 2 2 2 3" xfId="36161"/>
    <cellStyle name="40% - Accent5 10 2 2 2 3 2" xfId="36162"/>
    <cellStyle name="40% - Accent5 10 2 2 2 3 2 2" xfId="36163"/>
    <cellStyle name="40% - Accent5 10 2 2 2 3 3" xfId="36164"/>
    <cellStyle name="40% - Accent5 10 2 2 2 4" xfId="36165"/>
    <cellStyle name="40% - Accent5 10 2 2 2 4 2" xfId="36166"/>
    <cellStyle name="40% - Accent5 10 2 2 2 4 2 2" xfId="36167"/>
    <cellStyle name="40% - Accent5 10 2 2 2 4 3" xfId="36168"/>
    <cellStyle name="40% - Accent5 10 2 2 2 5" xfId="36169"/>
    <cellStyle name="40% - Accent5 10 2 2 2 5 2" xfId="36170"/>
    <cellStyle name="40% - Accent5 10 2 2 2 6" xfId="36171"/>
    <cellStyle name="40% - Accent5 10 2 2 3" xfId="36172"/>
    <cellStyle name="40% - Accent5 10 2 2 3 2" xfId="36173"/>
    <cellStyle name="40% - Accent5 10 2 2 3 2 2" xfId="36174"/>
    <cellStyle name="40% - Accent5 10 2 2 3 2 2 2" xfId="36175"/>
    <cellStyle name="40% - Accent5 10 2 2 3 2 3" xfId="36176"/>
    <cellStyle name="40% - Accent5 10 2 2 3 3" xfId="36177"/>
    <cellStyle name="40% - Accent5 10 2 2 3 3 2" xfId="36178"/>
    <cellStyle name="40% - Accent5 10 2 2 3 3 2 2" xfId="36179"/>
    <cellStyle name="40% - Accent5 10 2 2 3 3 3" xfId="36180"/>
    <cellStyle name="40% - Accent5 10 2 2 3 4" xfId="36181"/>
    <cellStyle name="40% - Accent5 10 2 2 3 4 2" xfId="36182"/>
    <cellStyle name="40% - Accent5 10 2 2 3 5" xfId="36183"/>
    <cellStyle name="40% - Accent5 10 2 2 4" xfId="36184"/>
    <cellStyle name="40% - Accent5 10 2 2 4 2" xfId="36185"/>
    <cellStyle name="40% - Accent5 10 2 2 4 2 2" xfId="36186"/>
    <cellStyle name="40% - Accent5 10 2 2 4 3" xfId="36187"/>
    <cellStyle name="40% - Accent5 10 2 2 5" xfId="36188"/>
    <cellStyle name="40% - Accent5 10 2 2 5 2" xfId="36189"/>
    <cellStyle name="40% - Accent5 10 2 2 5 2 2" xfId="36190"/>
    <cellStyle name="40% - Accent5 10 2 2 5 3" xfId="36191"/>
    <cellStyle name="40% - Accent5 10 2 2 6" xfId="36192"/>
    <cellStyle name="40% - Accent5 10 2 2 6 2" xfId="36193"/>
    <cellStyle name="40% - Accent5 10 2 2 6 2 2" xfId="36194"/>
    <cellStyle name="40% - Accent5 10 2 2 6 3" xfId="36195"/>
    <cellStyle name="40% - Accent5 10 2 2 7" xfId="36196"/>
    <cellStyle name="40% - Accent5 10 2 2 7 2" xfId="36197"/>
    <cellStyle name="40% - Accent5 10 2 2 8" xfId="36198"/>
    <cellStyle name="40% - Accent5 10 2 3" xfId="36199"/>
    <cellStyle name="40% - Accent5 10 2 3 2" xfId="36200"/>
    <cellStyle name="40% - Accent5 10 2 3 2 2" xfId="36201"/>
    <cellStyle name="40% - Accent5 10 2 3 2 2 2" xfId="36202"/>
    <cellStyle name="40% - Accent5 10 2 3 2 2 2 2" xfId="36203"/>
    <cellStyle name="40% - Accent5 10 2 3 2 2 3" xfId="36204"/>
    <cellStyle name="40% - Accent5 10 2 3 2 3" xfId="36205"/>
    <cellStyle name="40% - Accent5 10 2 3 2 3 2" xfId="36206"/>
    <cellStyle name="40% - Accent5 10 2 3 2 3 2 2" xfId="36207"/>
    <cellStyle name="40% - Accent5 10 2 3 2 3 3" xfId="36208"/>
    <cellStyle name="40% - Accent5 10 2 3 2 4" xfId="36209"/>
    <cellStyle name="40% - Accent5 10 2 3 2 4 2" xfId="36210"/>
    <cellStyle name="40% - Accent5 10 2 3 2 5" xfId="36211"/>
    <cellStyle name="40% - Accent5 10 2 3 3" xfId="36212"/>
    <cellStyle name="40% - Accent5 10 2 3 3 2" xfId="36213"/>
    <cellStyle name="40% - Accent5 10 2 3 3 2 2" xfId="36214"/>
    <cellStyle name="40% - Accent5 10 2 3 3 3" xfId="36215"/>
    <cellStyle name="40% - Accent5 10 2 3 4" xfId="36216"/>
    <cellStyle name="40% - Accent5 10 2 3 4 2" xfId="36217"/>
    <cellStyle name="40% - Accent5 10 2 3 4 2 2" xfId="36218"/>
    <cellStyle name="40% - Accent5 10 2 3 4 3" xfId="36219"/>
    <cellStyle name="40% - Accent5 10 2 3 5" xfId="36220"/>
    <cellStyle name="40% - Accent5 10 2 3 5 2" xfId="36221"/>
    <cellStyle name="40% - Accent5 10 2 3 6" xfId="36222"/>
    <cellStyle name="40% - Accent5 10 2 4" xfId="36223"/>
    <cellStyle name="40% - Accent5 10 2 4 2" xfId="36224"/>
    <cellStyle name="40% - Accent5 10 2 4 2 2" xfId="36225"/>
    <cellStyle name="40% - Accent5 10 2 4 2 2 2" xfId="36226"/>
    <cellStyle name="40% - Accent5 10 2 4 2 3" xfId="36227"/>
    <cellStyle name="40% - Accent5 10 2 4 3" xfId="36228"/>
    <cellStyle name="40% - Accent5 10 2 4 3 2" xfId="36229"/>
    <cellStyle name="40% - Accent5 10 2 4 3 2 2" xfId="36230"/>
    <cellStyle name="40% - Accent5 10 2 4 3 3" xfId="36231"/>
    <cellStyle name="40% - Accent5 10 2 4 4" xfId="36232"/>
    <cellStyle name="40% - Accent5 10 2 4 4 2" xfId="36233"/>
    <cellStyle name="40% - Accent5 10 2 4 5" xfId="36234"/>
    <cellStyle name="40% - Accent5 10 2 5" xfId="36235"/>
    <cellStyle name="40% - Accent5 10 2 5 2" xfId="36236"/>
    <cellStyle name="40% - Accent5 10 2 5 2 2" xfId="36237"/>
    <cellStyle name="40% - Accent5 10 2 5 3" xfId="36238"/>
    <cellStyle name="40% - Accent5 10 2 6" xfId="36239"/>
    <cellStyle name="40% - Accent5 10 2 6 2" xfId="36240"/>
    <cellStyle name="40% - Accent5 10 2 6 2 2" xfId="36241"/>
    <cellStyle name="40% - Accent5 10 2 6 3" xfId="36242"/>
    <cellStyle name="40% - Accent5 10 2 7" xfId="36243"/>
    <cellStyle name="40% - Accent5 10 2 7 2" xfId="36244"/>
    <cellStyle name="40% - Accent5 10 2 7 2 2" xfId="36245"/>
    <cellStyle name="40% - Accent5 10 2 7 3" xfId="36246"/>
    <cellStyle name="40% - Accent5 10 2 8" xfId="36247"/>
    <cellStyle name="40% - Accent5 10 2 8 2" xfId="36248"/>
    <cellStyle name="40% - Accent5 10 2 9" xfId="36249"/>
    <cellStyle name="40% - Accent5 10 3" xfId="36250"/>
    <cellStyle name="40% - Accent5 10 3 2" xfId="36251"/>
    <cellStyle name="40% - Accent5 10 3 2 2" xfId="36252"/>
    <cellStyle name="40% - Accent5 10 3 2 2 2" xfId="36253"/>
    <cellStyle name="40% - Accent5 10 3 2 2 2 2" xfId="36254"/>
    <cellStyle name="40% - Accent5 10 3 2 2 2 2 2" xfId="36255"/>
    <cellStyle name="40% - Accent5 10 3 2 2 2 3" xfId="36256"/>
    <cellStyle name="40% - Accent5 10 3 2 2 3" xfId="36257"/>
    <cellStyle name="40% - Accent5 10 3 2 2 3 2" xfId="36258"/>
    <cellStyle name="40% - Accent5 10 3 2 2 3 2 2" xfId="36259"/>
    <cellStyle name="40% - Accent5 10 3 2 2 3 3" xfId="36260"/>
    <cellStyle name="40% - Accent5 10 3 2 2 4" xfId="36261"/>
    <cellStyle name="40% - Accent5 10 3 2 2 4 2" xfId="36262"/>
    <cellStyle name="40% - Accent5 10 3 2 2 5" xfId="36263"/>
    <cellStyle name="40% - Accent5 10 3 2 3" xfId="36264"/>
    <cellStyle name="40% - Accent5 10 3 2 3 2" xfId="36265"/>
    <cellStyle name="40% - Accent5 10 3 2 3 2 2" xfId="36266"/>
    <cellStyle name="40% - Accent5 10 3 2 3 3" xfId="36267"/>
    <cellStyle name="40% - Accent5 10 3 2 4" xfId="36268"/>
    <cellStyle name="40% - Accent5 10 3 2 4 2" xfId="36269"/>
    <cellStyle name="40% - Accent5 10 3 2 4 2 2" xfId="36270"/>
    <cellStyle name="40% - Accent5 10 3 2 4 3" xfId="36271"/>
    <cellStyle name="40% - Accent5 10 3 2 5" xfId="36272"/>
    <cellStyle name="40% - Accent5 10 3 2 5 2" xfId="36273"/>
    <cellStyle name="40% - Accent5 10 3 2 6" xfId="36274"/>
    <cellStyle name="40% - Accent5 10 3 3" xfId="36275"/>
    <cellStyle name="40% - Accent5 10 3 3 2" xfId="36276"/>
    <cellStyle name="40% - Accent5 10 3 3 2 2" xfId="36277"/>
    <cellStyle name="40% - Accent5 10 3 3 2 2 2" xfId="36278"/>
    <cellStyle name="40% - Accent5 10 3 3 2 3" xfId="36279"/>
    <cellStyle name="40% - Accent5 10 3 3 3" xfId="36280"/>
    <cellStyle name="40% - Accent5 10 3 3 3 2" xfId="36281"/>
    <cellStyle name="40% - Accent5 10 3 3 3 2 2" xfId="36282"/>
    <cellStyle name="40% - Accent5 10 3 3 3 3" xfId="36283"/>
    <cellStyle name="40% - Accent5 10 3 3 4" xfId="36284"/>
    <cellStyle name="40% - Accent5 10 3 3 4 2" xfId="36285"/>
    <cellStyle name="40% - Accent5 10 3 3 5" xfId="36286"/>
    <cellStyle name="40% - Accent5 10 3 4" xfId="36287"/>
    <cellStyle name="40% - Accent5 10 3 4 2" xfId="36288"/>
    <cellStyle name="40% - Accent5 10 3 4 2 2" xfId="36289"/>
    <cellStyle name="40% - Accent5 10 3 4 3" xfId="36290"/>
    <cellStyle name="40% - Accent5 10 3 5" xfId="36291"/>
    <cellStyle name="40% - Accent5 10 3 5 2" xfId="36292"/>
    <cellStyle name="40% - Accent5 10 3 5 2 2" xfId="36293"/>
    <cellStyle name="40% - Accent5 10 3 5 3" xfId="36294"/>
    <cellStyle name="40% - Accent5 10 3 6" xfId="36295"/>
    <cellStyle name="40% - Accent5 10 3 6 2" xfId="36296"/>
    <cellStyle name="40% - Accent5 10 3 6 2 2" xfId="36297"/>
    <cellStyle name="40% - Accent5 10 3 6 3" xfId="36298"/>
    <cellStyle name="40% - Accent5 10 3 7" xfId="36299"/>
    <cellStyle name="40% - Accent5 10 3 7 2" xfId="36300"/>
    <cellStyle name="40% - Accent5 10 3 8" xfId="36301"/>
    <cellStyle name="40% - Accent5 10 4" xfId="36302"/>
    <cellStyle name="40% - Accent5 10 4 2" xfId="36303"/>
    <cellStyle name="40% - Accent5 10 4 2 2" xfId="36304"/>
    <cellStyle name="40% - Accent5 10 4 2 2 2" xfId="36305"/>
    <cellStyle name="40% - Accent5 10 4 2 2 2 2" xfId="36306"/>
    <cellStyle name="40% - Accent5 10 4 2 2 3" xfId="36307"/>
    <cellStyle name="40% - Accent5 10 4 2 3" xfId="36308"/>
    <cellStyle name="40% - Accent5 10 4 2 3 2" xfId="36309"/>
    <cellStyle name="40% - Accent5 10 4 2 3 2 2" xfId="36310"/>
    <cellStyle name="40% - Accent5 10 4 2 3 3" xfId="36311"/>
    <cellStyle name="40% - Accent5 10 4 2 4" xfId="36312"/>
    <cellStyle name="40% - Accent5 10 4 2 4 2" xfId="36313"/>
    <cellStyle name="40% - Accent5 10 4 2 5" xfId="36314"/>
    <cellStyle name="40% - Accent5 10 4 3" xfId="36315"/>
    <cellStyle name="40% - Accent5 10 4 3 2" xfId="36316"/>
    <cellStyle name="40% - Accent5 10 4 3 2 2" xfId="36317"/>
    <cellStyle name="40% - Accent5 10 4 3 3" xfId="36318"/>
    <cellStyle name="40% - Accent5 10 4 4" xfId="36319"/>
    <cellStyle name="40% - Accent5 10 4 4 2" xfId="36320"/>
    <cellStyle name="40% - Accent5 10 4 4 2 2" xfId="36321"/>
    <cellStyle name="40% - Accent5 10 4 4 3" xfId="36322"/>
    <cellStyle name="40% - Accent5 10 4 5" xfId="36323"/>
    <cellStyle name="40% - Accent5 10 4 5 2" xfId="36324"/>
    <cellStyle name="40% - Accent5 10 4 6" xfId="36325"/>
    <cellStyle name="40% - Accent5 10 5" xfId="36326"/>
    <cellStyle name="40% - Accent5 10 5 2" xfId="36327"/>
    <cellStyle name="40% - Accent5 10 5 2 2" xfId="36328"/>
    <cellStyle name="40% - Accent5 10 5 2 2 2" xfId="36329"/>
    <cellStyle name="40% - Accent5 10 5 2 3" xfId="36330"/>
    <cellStyle name="40% - Accent5 10 5 3" xfId="36331"/>
    <cellStyle name="40% - Accent5 10 5 3 2" xfId="36332"/>
    <cellStyle name="40% - Accent5 10 5 3 2 2" xfId="36333"/>
    <cellStyle name="40% - Accent5 10 5 3 3" xfId="36334"/>
    <cellStyle name="40% - Accent5 10 5 4" xfId="36335"/>
    <cellStyle name="40% - Accent5 10 5 4 2" xfId="36336"/>
    <cellStyle name="40% - Accent5 10 5 5" xfId="36337"/>
    <cellStyle name="40% - Accent5 10 6" xfId="36338"/>
    <cellStyle name="40% - Accent5 10 6 2" xfId="36339"/>
    <cellStyle name="40% - Accent5 10 6 2 2" xfId="36340"/>
    <cellStyle name="40% - Accent5 10 6 3" xfId="36341"/>
    <cellStyle name="40% - Accent5 10 7" xfId="36342"/>
    <cellStyle name="40% - Accent5 10 7 2" xfId="36343"/>
    <cellStyle name="40% - Accent5 10 7 2 2" xfId="36344"/>
    <cellStyle name="40% - Accent5 10 7 3" xfId="36345"/>
    <cellStyle name="40% - Accent5 10 8" xfId="36346"/>
    <cellStyle name="40% - Accent5 10 8 2" xfId="36347"/>
    <cellStyle name="40% - Accent5 10 8 2 2" xfId="36348"/>
    <cellStyle name="40% - Accent5 10 8 3" xfId="36349"/>
    <cellStyle name="40% - Accent5 10 9" xfId="36350"/>
    <cellStyle name="40% - Accent5 10 9 2" xfId="36351"/>
    <cellStyle name="40% - Accent5 100" xfId="36352"/>
    <cellStyle name="40% - Accent5 101" xfId="36353"/>
    <cellStyle name="40% - Accent5 102" xfId="36354"/>
    <cellStyle name="40% - Accent5 103" xfId="36355"/>
    <cellStyle name="40% - Accent5 104" xfId="36356"/>
    <cellStyle name="40% - Accent5 105" xfId="36357"/>
    <cellStyle name="40% - Accent5 106" xfId="36358"/>
    <cellStyle name="40% - Accent5 107" xfId="36359"/>
    <cellStyle name="40% - Accent5 108" xfId="36360"/>
    <cellStyle name="40% - Accent5 109" xfId="36361"/>
    <cellStyle name="40% - Accent5 11" xfId="36362"/>
    <cellStyle name="40% - Accent5 11 10" xfId="36363"/>
    <cellStyle name="40% - Accent5 11 2" xfId="36364"/>
    <cellStyle name="40% - Accent5 11 2 2" xfId="36365"/>
    <cellStyle name="40% - Accent5 11 2 2 2" xfId="36366"/>
    <cellStyle name="40% - Accent5 11 2 2 2 2" xfId="36367"/>
    <cellStyle name="40% - Accent5 11 2 2 2 2 2" xfId="36368"/>
    <cellStyle name="40% - Accent5 11 2 2 2 2 2 2" xfId="36369"/>
    <cellStyle name="40% - Accent5 11 2 2 2 2 2 2 2" xfId="36370"/>
    <cellStyle name="40% - Accent5 11 2 2 2 2 2 3" xfId="36371"/>
    <cellStyle name="40% - Accent5 11 2 2 2 2 3" xfId="36372"/>
    <cellStyle name="40% - Accent5 11 2 2 2 2 3 2" xfId="36373"/>
    <cellStyle name="40% - Accent5 11 2 2 2 2 3 2 2" xfId="36374"/>
    <cellStyle name="40% - Accent5 11 2 2 2 2 3 3" xfId="36375"/>
    <cellStyle name="40% - Accent5 11 2 2 2 2 4" xfId="36376"/>
    <cellStyle name="40% - Accent5 11 2 2 2 2 4 2" xfId="36377"/>
    <cellStyle name="40% - Accent5 11 2 2 2 2 5" xfId="36378"/>
    <cellStyle name="40% - Accent5 11 2 2 2 3" xfId="36379"/>
    <cellStyle name="40% - Accent5 11 2 2 2 3 2" xfId="36380"/>
    <cellStyle name="40% - Accent5 11 2 2 2 3 2 2" xfId="36381"/>
    <cellStyle name="40% - Accent5 11 2 2 2 3 3" xfId="36382"/>
    <cellStyle name="40% - Accent5 11 2 2 2 4" xfId="36383"/>
    <cellStyle name="40% - Accent5 11 2 2 2 4 2" xfId="36384"/>
    <cellStyle name="40% - Accent5 11 2 2 2 4 2 2" xfId="36385"/>
    <cellStyle name="40% - Accent5 11 2 2 2 4 3" xfId="36386"/>
    <cellStyle name="40% - Accent5 11 2 2 2 5" xfId="36387"/>
    <cellStyle name="40% - Accent5 11 2 2 2 5 2" xfId="36388"/>
    <cellStyle name="40% - Accent5 11 2 2 2 6" xfId="36389"/>
    <cellStyle name="40% - Accent5 11 2 2 3" xfId="36390"/>
    <cellStyle name="40% - Accent5 11 2 2 3 2" xfId="36391"/>
    <cellStyle name="40% - Accent5 11 2 2 3 2 2" xfId="36392"/>
    <cellStyle name="40% - Accent5 11 2 2 3 2 2 2" xfId="36393"/>
    <cellStyle name="40% - Accent5 11 2 2 3 2 3" xfId="36394"/>
    <cellStyle name="40% - Accent5 11 2 2 3 3" xfId="36395"/>
    <cellStyle name="40% - Accent5 11 2 2 3 3 2" xfId="36396"/>
    <cellStyle name="40% - Accent5 11 2 2 3 3 2 2" xfId="36397"/>
    <cellStyle name="40% - Accent5 11 2 2 3 3 3" xfId="36398"/>
    <cellStyle name="40% - Accent5 11 2 2 3 4" xfId="36399"/>
    <cellStyle name="40% - Accent5 11 2 2 3 4 2" xfId="36400"/>
    <cellStyle name="40% - Accent5 11 2 2 3 5" xfId="36401"/>
    <cellStyle name="40% - Accent5 11 2 2 4" xfId="36402"/>
    <cellStyle name="40% - Accent5 11 2 2 4 2" xfId="36403"/>
    <cellStyle name="40% - Accent5 11 2 2 4 2 2" xfId="36404"/>
    <cellStyle name="40% - Accent5 11 2 2 4 3" xfId="36405"/>
    <cellStyle name="40% - Accent5 11 2 2 5" xfId="36406"/>
    <cellStyle name="40% - Accent5 11 2 2 5 2" xfId="36407"/>
    <cellStyle name="40% - Accent5 11 2 2 5 2 2" xfId="36408"/>
    <cellStyle name="40% - Accent5 11 2 2 5 3" xfId="36409"/>
    <cellStyle name="40% - Accent5 11 2 2 6" xfId="36410"/>
    <cellStyle name="40% - Accent5 11 2 2 6 2" xfId="36411"/>
    <cellStyle name="40% - Accent5 11 2 2 6 2 2" xfId="36412"/>
    <cellStyle name="40% - Accent5 11 2 2 6 3" xfId="36413"/>
    <cellStyle name="40% - Accent5 11 2 2 7" xfId="36414"/>
    <cellStyle name="40% - Accent5 11 2 2 7 2" xfId="36415"/>
    <cellStyle name="40% - Accent5 11 2 2 8" xfId="36416"/>
    <cellStyle name="40% - Accent5 11 2 3" xfId="36417"/>
    <cellStyle name="40% - Accent5 11 2 3 2" xfId="36418"/>
    <cellStyle name="40% - Accent5 11 2 3 2 2" xfId="36419"/>
    <cellStyle name="40% - Accent5 11 2 3 2 2 2" xfId="36420"/>
    <cellStyle name="40% - Accent5 11 2 3 2 2 2 2" xfId="36421"/>
    <cellStyle name="40% - Accent5 11 2 3 2 2 3" xfId="36422"/>
    <cellStyle name="40% - Accent5 11 2 3 2 3" xfId="36423"/>
    <cellStyle name="40% - Accent5 11 2 3 2 3 2" xfId="36424"/>
    <cellStyle name="40% - Accent5 11 2 3 2 3 2 2" xfId="36425"/>
    <cellStyle name="40% - Accent5 11 2 3 2 3 3" xfId="36426"/>
    <cellStyle name="40% - Accent5 11 2 3 2 4" xfId="36427"/>
    <cellStyle name="40% - Accent5 11 2 3 2 4 2" xfId="36428"/>
    <cellStyle name="40% - Accent5 11 2 3 2 5" xfId="36429"/>
    <cellStyle name="40% - Accent5 11 2 3 3" xfId="36430"/>
    <cellStyle name="40% - Accent5 11 2 3 3 2" xfId="36431"/>
    <cellStyle name="40% - Accent5 11 2 3 3 2 2" xfId="36432"/>
    <cellStyle name="40% - Accent5 11 2 3 3 3" xfId="36433"/>
    <cellStyle name="40% - Accent5 11 2 3 4" xfId="36434"/>
    <cellStyle name="40% - Accent5 11 2 3 4 2" xfId="36435"/>
    <cellStyle name="40% - Accent5 11 2 3 4 2 2" xfId="36436"/>
    <cellStyle name="40% - Accent5 11 2 3 4 3" xfId="36437"/>
    <cellStyle name="40% - Accent5 11 2 3 5" xfId="36438"/>
    <cellStyle name="40% - Accent5 11 2 3 5 2" xfId="36439"/>
    <cellStyle name="40% - Accent5 11 2 3 6" xfId="36440"/>
    <cellStyle name="40% - Accent5 11 2 4" xfId="36441"/>
    <cellStyle name="40% - Accent5 11 2 4 2" xfId="36442"/>
    <cellStyle name="40% - Accent5 11 2 4 2 2" xfId="36443"/>
    <cellStyle name="40% - Accent5 11 2 4 2 2 2" xfId="36444"/>
    <cellStyle name="40% - Accent5 11 2 4 2 3" xfId="36445"/>
    <cellStyle name="40% - Accent5 11 2 4 3" xfId="36446"/>
    <cellStyle name="40% - Accent5 11 2 4 3 2" xfId="36447"/>
    <cellStyle name="40% - Accent5 11 2 4 3 2 2" xfId="36448"/>
    <cellStyle name="40% - Accent5 11 2 4 3 3" xfId="36449"/>
    <cellStyle name="40% - Accent5 11 2 4 4" xfId="36450"/>
    <cellStyle name="40% - Accent5 11 2 4 4 2" xfId="36451"/>
    <cellStyle name="40% - Accent5 11 2 4 5" xfId="36452"/>
    <cellStyle name="40% - Accent5 11 2 5" xfId="36453"/>
    <cellStyle name="40% - Accent5 11 2 5 2" xfId="36454"/>
    <cellStyle name="40% - Accent5 11 2 5 2 2" xfId="36455"/>
    <cellStyle name="40% - Accent5 11 2 5 3" xfId="36456"/>
    <cellStyle name="40% - Accent5 11 2 6" xfId="36457"/>
    <cellStyle name="40% - Accent5 11 2 6 2" xfId="36458"/>
    <cellStyle name="40% - Accent5 11 2 6 2 2" xfId="36459"/>
    <cellStyle name="40% - Accent5 11 2 6 3" xfId="36460"/>
    <cellStyle name="40% - Accent5 11 2 7" xfId="36461"/>
    <cellStyle name="40% - Accent5 11 2 7 2" xfId="36462"/>
    <cellStyle name="40% - Accent5 11 2 7 2 2" xfId="36463"/>
    <cellStyle name="40% - Accent5 11 2 7 3" xfId="36464"/>
    <cellStyle name="40% - Accent5 11 2 8" xfId="36465"/>
    <cellStyle name="40% - Accent5 11 2 8 2" xfId="36466"/>
    <cellStyle name="40% - Accent5 11 2 9" xfId="36467"/>
    <cellStyle name="40% - Accent5 11 3" xfId="36468"/>
    <cellStyle name="40% - Accent5 11 3 2" xfId="36469"/>
    <cellStyle name="40% - Accent5 11 3 2 2" xfId="36470"/>
    <cellStyle name="40% - Accent5 11 3 2 2 2" xfId="36471"/>
    <cellStyle name="40% - Accent5 11 3 2 2 2 2" xfId="36472"/>
    <cellStyle name="40% - Accent5 11 3 2 2 2 2 2" xfId="36473"/>
    <cellStyle name="40% - Accent5 11 3 2 2 2 3" xfId="36474"/>
    <cellStyle name="40% - Accent5 11 3 2 2 3" xfId="36475"/>
    <cellStyle name="40% - Accent5 11 3 2 2 3 2" xfId="36476"/>
    <cellStyle name="40% - Accent5 11 3 2 2 3 2 2" xfId="36477"/>
    <cellStyle name="40% - Accent5 11 3 2 2 3 3" xfId="36478"/>
    <cellStyle name="40% - Accent5 11 3 2 2 4" xfId="36479"/>
    <cellStyle name="40% - Accent5 11 3 2 2 4 2" xfId="36480"/>
    <cellStyle name="40% - Accent5 11 3 2 2 5" xfId="36481"/>
    <cellStyle name="40% - Accent5 11 3 2 3" xfId="36482"/>
    <cellStyle name="40% - Accent5 11 3 2 3 2" xfId="36483"/>
    <cellStyle name="40% - Accent5 11 3 2 3 2 2" xfId="36484"/>
    <cellStyle name="40% - Accent5 11 3 2 3 3" xfId="36485"/>
    <cellStyle name="40% - Accent5 11 3 2 4" xfId="36486"/>
    <cellStyle name="40% - Accent5 11 3 2 4 2" xfId="36487"/>
    <cellStyle name="40% - Accent5 11 3 2 4 2 2" xfId="36488"/>
    <cellStyle name="40% - Accent5 11 3 2 4 3" xfId="36489"/>
    <cellStyle name="40% - Accent5 11 3 2 5" xfId="36490"/>
    <cellStyle name="40% - Accent5 11 3 2 5 2" xfId="36491"/>
    <cellStyle name="40% - Accent5 11 3 2 6" xfId="36492"/>
    <cellStyle name="40% - Accent5 11 3 3" xfId="36493"/>
    <cellStyle name="40% - Accent5 11 3 3 2" xfId="36494"/>
    <cellStyle name="40% - Accent5 11 3 3 2 2" xfId="36495"/>
    <cellStyle name="40% - Accent5 11 3 3 2 2 2" xfId="36496"/>
    <cellStyle name="40% - Accent5 11 3 3 2 3" xfId="36497"/>
    <cellStyle name="40% - Accent5 11 3 3 3" xfId="36498"/>
    <cellStyle name="40% - Accent5 11 3 3 3 2" xfId="36499"/>
    <cellStyle name="40% - Accent5 11 3 3 3 2 2" xfId="36500"/>
    <cellStyle name="40% - Accent5 11 3 3 3 3" xfId="36501"/>
    <cellStyle name="40% - Accent5 11 3 3 4" xfId="36502"/>
    <cellStyle name="40% - Accent5 11 3 3 4 2" xfId="36503"/>
    <cellStyle name="40% - Accent5 11 3 3 5" xfId="36504"/>
    <cellStyle name="40% - Accent5 11 3 4" xfId="36505"/>
    <cellStyle name="40% - Accent5 11 3 4 2" xfId="36506"/>
    <cellStyle name="40% - Accent5 11 3 4 2 2" xfId="36507"/>
    <cellStyle name="40% - Accent5 11 3 4 3" xfId="36508"/>
    <cellStyle name="40% - Accent5 11 3 5" xfId="36509"/>
    <cellStyle name="40% - Accent5 11 3 5 2" xfId="36510"/>
    <cellStyle name="40% - Accent5 11 3 5 2 2" xfId="36511"/>
    <cellStyle name="40% - Accent5 11 3 5 3" xfId="36512"/>
    <cellStyle name="40% - Accent5 11 3 6" xfId="36513"/>
    <cellStyle name="40% - Accent5 11 3 6 2" xfId="36514"/>
    <cellStyle name="40% - Accent5 11 3 6 2 2" xfId="36515"/>
    <cellStyle name="40% - Accent5 11 3 6 3" xfId="36516"/>
    <cellStyle name="40% - Accent5 11 3 7" xfId="36517"/>
    <cellStyle name="40% - Accent5 11 3 7 2" xfId="36518"/>
    <cellStyle name="40% - Accent5 11 3 8" xfId="36519"/>
    <cellStyle name="40% - Accent5 11 4" xfId="36520"/>
    <cellStyle name="40% - Accent5 11 4 2" xfId="36521"/>
    <cellStyle name="40% - Accent5 11 4 2 2" xfId="36522"/>
    <cellStyle name="40% - Accent5 11 4 2 2 2" xfId="36523"/>
    <cellStyle name="40% - Accent5 11 4 2 2 2 2" xfId="36524"/>
    <cellStyle name="40% - Accent5 11 4 2 2 3" xfId="36525"/>
    <cellStyle name="40% - Accent5 11 4 2 3" xfId="36526"/>
    <cellStyle name="40% - Accent5 11 4 2 3 2" xfId="36527"/>
    <cellStyle name="40% - Accent5 11 4 2 3 2 2" xfId="36528"/>
    <cellStyle name="40% - Accent5 11 4 2 3 3" xfId="36529"/>
    <cellStyle name="40% - Accent5 11 4 2 4" xfId="36530"/>
    <cellStyle name="40% - Accent5 11 4 2 4 2" xfId="36531"/>
    <cellStyle name="40% - Accent5 11 4 2 5" xfId="36532"/>
    <cellStyle name="40% - Accent5 11 4 3" xfId="36533"/>
    <cellStyle name="40% - Accent5 11 4 3 2" xfId="36534"/>
    <cellStyle name="40% - Accent5 11 4 3 2 2" xfId="36535"/>
    <cellStyle name="40% - Accent5 11 4 3 3" xfId="36536"/>
    <cellStyle name="40% - Accent5 11 4 4" xfId="36537"/>
    <cellStyle name="40% - Accent5 11 4 4 2" xfId="36538"/>
    <cellStyle name="40% - Accent5 11 4 4 2 2" xfId="36539"/>
    <cellStyle name="40% - Accent5 11 4 4 3" xfId="36540"/>
    <cellStyle name="40% - Accent5 11 4 5" xfId="36541"/>
    <cellStyle name="40% - Accent5 11 4 5 2" xfId="36542"/>
    <cellStyle name="40% - Accent5 11 4 6" xfId="36543"/>
    <cellStyle name="40% - Accent5 11 5" xfId="36544"/>
    <cellStyle name="40% - Accent5 11 5 2" xfId="36545"/>
    <cellStyle name="40% - Accent5 11 5 2 2" xfId="36546"/>
    <cellStyle name="40% - Accent5 11 5 2 2 2" xfId="36547"/>
    <cellStyle name="40% - Accent5 11 5 2 3" xfId="36548"/>
    <cellStyle name="40% - Accent5 11 5 3" xfId="36549"/>
    <cellStyle name="40% - Accent5 11 5 3 2" xfId="36550"/>
    <cellStyle name="40% - Accent5 11 5 3 2 2" xfId="36551"/>
    <cellStyle name="40% - Accent5 11 5 3 3" xfId="36552"/>
    <cellStyle name="40% - Accent5 11 5 4" xfId="36553"/>
    <cellStyle name="40% - Accent5 11 5 4 2" xfId="36554"/>
    <cellStyle name="40% - Accent5 11 5 5" xfId="36555"/>
    <cellStyle name="40% - Accent5 11 6" xfId="36556"/>
    <cellStyle name="40% - Accent5 11 6 2" xfId="36557"/>
    <cellStyle name="40% - Accent5 11 6 2 2" xfId="36558"/>
    <cellStyle name="40% - Accent5 11 6 3" xfId="36559"/>
    <cellStyle name="40% - Accent5 11 7" xfId="36560"/>
    <cellStyle name="40% - Accent5 11 7 2" xfId="36561"/>
    <cellStyle name="40% - Accent5 11 7 2 2" xfId="36562"/>
    <cellStyle name="40% - Accent5 11 7 3" xfId="36563"/>
    <cellStyle name="40% - Accent5 11 8" xfId="36564"/>
    <cellStyle name="40% - Accent5 11 8 2" xfId="36565"/>
    <cellStyle name="40% - Accent5 11 8 2 2" xfId="36566"/>
    <cellStyle name="40% - Accent5 11 8 3" xfId="36567"/>
    <cellStyle name="40% - Accent5 11 9" xfId="36568"/>
    <cellStyle name="40% - Accent5 11 9 2" xfId="36569"/>
    <cellStyle name="40% - Accent5 110" xfId="36570"/>
    <cellStyle name="40% - Accent5 111" xfId="36571"/>
    <cellStyle name="40% - Accent5 112" xfId="36572"/>
    <cellStyle name="40% - Accent5 113" xfId="36573"/>
    <cellStyle name="40% - Accent5 114" xfId="36574"/>
    <cellStyle name="40% - Accent5 115" xfId="36575"/>
    <cellStyle name="40% - Accent5 116" xfId="36576"/>
    <cellStyle name="40% - Accent5 117" xfId="36577"/>
    <cellStyle name="40% - Accent5 118" xfId="36578"/>
    <cellStyle name="40% - Accent5 119" xfId="36579"/>
    <cellStyle name="40% - Accent5 12" xfId="36580"/>
    <cellStyle name="40% - Accent5 12 10" xfId="36581"/>
    <cellStyle name="40% - Accent5 12 2" xfId="36582"/>
    <cellStyle name="40% - Accent5 12 2 2" xfId="36583"/>
    <cellStyle name="40% - Accent5 12 2 2 2" xfId="36584"/>
    <cellStyle name="40% - Accent5 12 2 2 2 2" xfId="36585"/>
    <cellStyle name="40% - Accent5 12 2 2 2 2 2" xfId="36586"/>
    <cellStyle name="40% - Accent5 12 2 2 2 2 2 2" xfId="36587"/>
    <cellStyle name="40% - Accent5 12 2 2 2 2 2 2 2" xfId="36588"/>
    <cellStyle name="40% - Accent5 12 2 2 2 2 2 3" xfId="36589"/>
    <cellStyle name="40% - Accent5 12 2 2 2 2 3" xfId="36590"/>
    <cellStyle name="40% - Accent5 12 2 2 2 2 3 2" xfId="36591"/>
    <cellStyle name="40% - Accent5 12 2 2 2 2 3 2 2" xfId="36592"/>
    <cellStyle name="40% - Accent5 12 2 2 2 2 3 3" xfId="36593"/>
    <cellStyle name="40% - Accent5 12 2 2 2 2 4" xfId="36594"/>
    <cellStyle name="40% - Accent5 12 2 2 2 2 4 2" xfId="36595"/>
    <cellStyle name="40% - Accent5 12 2 2 2 2 5" xfId="36596"/>
    <cellStyle name="40% - Accent5 12 2 2 2 3" xfId="36597"/>
    <cellStyle name="40% - Accent5 12 2 2 2 3 2" xfId="36598"/>
    <cellStyle name="40% - Accent5 12 2 2 2 3 2 2" xfId="36599"/>
    <cellStyle name="40% - Accent5 12 2 2 2 3 3" xfId="36600"/>
    <cellStyle name="40% - Accent5 12 2 2 2 4" xfId="36601"/>
    <cellStyle name="40% - Accent5 12 2 2 2 4 2" xfId="36602"/>
    <cellStyle name="40% - Accent5 12 2 2 2 4 2 2" xfId="36603"/>
    <cellStyle name="40% - Accent5 12 2 2 2 4 3" xfId="36604"/>
    <cellStyle name="40% - Accent5 12 2 2 2 5" xfId="36605"/>
    <cellStyle name="40% - Accent5 12 2 2 2 5 2" xfId="36606"/>
    <cellStyle name="40% - Accent5 12 2 2 2 6" xfId="36607"/>
    <cellStyle name="40% - Accent5 12 2 2 3" xfId="36608"/>
    <cellStyle name="40% - Accent5 12 2 2 3 2" xfId="36609"/>
    <cellStyle name="40% - Accent5 12 2 2 3 2 2" xfId="36610"/>
    <cellStyle name="40% - Accent5 12 2 2 3 2 2 2" xfId="36611"/>
    <cellStyle name="40% - Accent5 12 2 2 3 2 3" xfId="36612"/>
    <cellStyle name="40% - Accent5 12 2 2 3 3" xfId="36613"/>
    <cellStyle name="40% - Accent5 12 2 2 3 3 2" xfId="36614"/>
    <cellStyle name="40% - Accent5 12 2 2 3 3 2 2" xfId="36615"/>
    <cellStyle name="40% - Accent5 12 2 2 3 3 3" xfId="36616"/>
    <cellStyle name="40% - Accent5 12 2 2 3 4" xfId="36617"/>
    <cellStyle name="40% - Accent5 12 2 2 3 4 2" xfId="36618"/>
    <cellStyle name="40% - Accent5 12 2 2 3 5" xfId="36619"/>
    <cellStyle name="40% - Accent5 12 2 2 4" xfId="36620"/>
    <cellStyle name="40% - Accent5 12 2 2 4 2" xfId="36621"/>
    <cellStyle name="40% - Accent5 12 2 2 4 2 2" xfId="36622"/>
    <cellStyle name="40% - Accent5 12 2 2 4 3" xfId="36623"/>
    <cellStyle name="40% - Accent5 12 2 2 5" xfId="36624"/>
    <cellStyle name="40% - Accent5 12 2 2 5 2" xfId="36625"/>
    <cellStyle name="40% - Accent5 12 2 2 5 2 2" xfId="36626"/>
    <cellStyle name="40% - Accent5 12 2 2 5 3" xfId="36627"/>
    <cellStyle name="40% - Accent5 12 2 2 6" xfId="36628"/>
    <cellStyle name="40% - Accent5 12 2 2 6 2" xfId="36629"/>
    <cellStyle name="40% - Accent5 12 2 2 6 2 2" xfId="36630"/>
    <cellStyle name="40% - Accent5 12 2 2 6 3" xfId="36631"/>
    <cellStyle name="40% - Accent5 12 2 2 7" xfId="36632"/>
    <cellStyle name="40% - Accent5 12 2 2 7 2" xfId="36633"/>
    <cellStyle name="40% - Accent5 12 2 2 8" xfId="36634"/>
    <cellStyle name="40% - Accent5 12 2 3" xfId="36635"/>
    <cellStyle name="40% - Accent5 12 2 3 2" xfId="36636"/>
    <cellStyle name="40% - Accent5 12 2 3 2 2" xfId="36637"/>
    <cellStyle name="40% - Accent5 12 2 3 2 2 2" xfId="36638"/>
    <cellStyle name="40% - Accent5 12 2 3 2 2 2 2" xfId="36639"/>
    <cellStyle name="40% - Accent5 12 2 3 2 2 3" xfId="36640"/>
    <cellStyle name="40% - Accent5 12 2 3 2 3" xfId="36641"/>
    <cellStyle name="40% - Accent5 12 2 3 2 3 2" xfId="36642"/>
    <cellStyle name="40% - Accent5 12 2 3 2 3 2 2" xfId="36643"/>
    <cellStyle name="40% - Accent5 12 2 3 2 3 3" xfId="36644"/>
    <cellStyle name="40% - Accent5 12 2 3 2 4" xfId="36645"/>
    <cellStyle name="40% - Accent5 12 2 3 2 4 2" xfId="36646"/>
    <cellStyle name="40% - Accent5 12 2 3 2 5" xfId="36647"/>
    <cellStyle name="40% - Accent5 12 2 3 3" xfId="36648"/>
    <cellStyle name="40% - Accent5 12 2 3 3 2" xfId="36649"/>
    <cellStyle name="40% - Accent5 12 2 3 3 2 2" xfId="36650"/>
    <cellStyle name="40% - Accent5 12 2 3 3 3" xfId="36651"/>
    <cellStyle name="40% - Accent5 12 2 3 4" xfId="36652"/>
    <cellStyle name="40% - Accent5 12 2 3 4 2" xfId="36653"/>
    <cellStyle name="40% - Accent5 12 2 3 4 2 2" xfId="36654"/>
    <cellStyle name="40% - Accent5 12 2 3 4 3" xfId="36655"/>
    <cellStyle name="40% - Accent5 12 2 3 5" xfId="36656"/>
    <cellStyle name="40% - Accent5 12 2 3 5 2" xfId="36657"/>
    <cellStyle name="40% - Accent5 12 2 3 6" xfId="36658"/>
    <cellStyle name="40% - Accent5 12 2 4" xfId="36659"/>
    <cellStyle name="40% - Accent5 12 2 4 2" xfId="36660"/>
    <cellStyle name="40% - Accent5 12 2 4 2 2" xfId="36661"/>
    <cellStyle name="40% - Accent5 12 2 4 2 2 2" xfId="36662"/>
    <cellStyle name="40% - Accent5 12 2 4 2 3" xfId="36663"/>
    <cellStyle name="40% - Accent5 12 2 4 3" xfId="36664"/>
    <cellStyle name="40% - Accent5 12 2 4 3 2" xfId="36665"/>
    <cellStyle name="40% - Accent5 12 2 4 3 2 2" xfId="36666"/>
    <cellStyle name="40% - Accent5 12 2 4 3 3" xfId="36667"/>
    <cellStyle name="40% - Accent5 12 2 4 4" xfId="36668"/>
    <cellStyle name="40% - Accent5 12 2 4 4 2" xfId="36669"/>
    <cellStyle name="40% - Accent5 12 2 4 5" xfId="36670"/>
    <cellStyle name="40% - Accent5 12 2 5" xfId="36671"/>
    <cellStyle name="40% - Accent5 12 2 5 2" xfId="36672"/>
    <cellStyle name="40% - Accent5 12 2 5 2 2" xfId="36673"/>
    <cellStyle name="40% - Accent5 12 2 5 3" xfId="36674"/>
    <cellStyle name="40% - Accent5 12 2 6" xfId="36675"/>
    <cellStyle name="40% - Accent5 12 2 6 2" xfId="36676"/>
    <cellStyle name="40% - Accent5 12 2 6 2 2" xfId="36677"/>
    <cellStyle name="40% - Accent5 12 2 6 3" xfId="36678"/>
    <cellStyle name="40% - Accent5 12 2 7" xfId="36679"/>
    <cellStyle name="40% - Accent5 12 2 7 2" xfId="36680"/>
    <cellStyle name="40% - Accent5 12 2 7 2 2" xfId="36681"/>
    <cellStyle name="40% - Accent5 12 2 7 3" xfId="36682"/>
    <cellStyle name="40% - Accent5 12 2 8" xfId="36683"/>
    <cellStyle name="40% - Accent5 12 2 8 2" xfId="36684"/>
    <cellStyle name="40% - Accent5 12 2 9" xfId="36685"/>
    <cellStyle name="40% - Accent5 12 3" xfId="36686"/>
    <cellStyle name="40% - Accent5 12 3 2" xfId="36687"/>
    <cellStyle name="40% - Accent5 12 3 2 2" xfId="36688"/>
    <cellStyle name="40% - Accent5 12 3 2 2 2" xfId="36689"/>
    <cellStyle name="40% - Accent5 12 3 2 2 2 2" xfId="36690"/>
    <cellStyle name="40% - Accent5 12 3 2 2 2 2 2" xfId="36691"/>
    <cellStyle name="40% - Accent5 12 3 2 2 2 3" xfId="36692"/>
    <cellStyle name="40% - Accent5 12 3 2 2 3" xfId="36693"/>
    <cellStyle name="40% - Accent5 12 3 2 2 3 2" xfId="36694"/>
    <cellStyle name="40% - Accent5 12 3 2 2 3 2 2" xfId="36695"/>
    <cellStyle name="40% - Accent5 12 3 2 2 3 3" xfId="36696"/>
    <cellStyle name="40% - Accent5 12 3 2 2 4" xfId="36697"/>
    <cellStyle name="40% - Accent5 12 3 2 2 4 2" xfId="36698"/>
    <cellStyle name="40% - Accent5 12 3 2 2 5" xfId="36699"/>
    <cellStyle name="40% - Accent5 12 3 2 3" xfId="36700"/>
    <cellStyle name="40% - Accent5 12 3 2 3 2" xfId="36701"/>
    <cellStyle name="40% - Accent5 12 3 2 3 2 2" xfId="36702"/>
    <cellStyle name="40% - Accent5 12 3 2 3 3" xfId="36703"/>
    <cellStyle name="40% - Accent5 12 3 2 4" xfId="36704"/>
    <cellStyle name="40% - Accent5 12 3 2 4 2" xfId="36705"/>
    <cellStyle name="40% - Accent5 12 3 2 4 2 2" xfId="36706"/>
    <cellStyle name="40% - Accent5 12 3 2 4 3" xfId="36707"/>
    <cellStyle name="40% - Accent5 12 3 2 5" xfId="36708"/>
    <cellStyle name="40% - Accent5 12 3 2 5 2" xfId="36709"/>
    <cellStyle name="40% - Accent5 12 3 2 6" xfId="36710"/>
    <cellStyle name="40% - Accent5 12 3 3" xfId="36711"/>
    <cellStyle name="40% - Accent5 12 3 3 2" xfId="36712"/>
    <cellStyle name="40% - Accent5 12 3 3 2 2" xfId="36713"/>
    <cellStyle name="40% - Accent5 12 3 3 2 2 2" xfId="36714"/>
    <cellStyle name="40% - Accent5 12 3 3 2 3" xfId="36715"/>
    <cellStyle name="40% - Accent5 12 3 3 3" xfId="36716"/>
    <cellStyle name="40% - Accent5 12 3 3 3 2" xfId="36717"/>
    <cellStyle name="40% - Accent5 12 3 3 3 2 2" xfId="36718"/>
    <cellStyle name="40% - Accent5 12 3 3 3 3" xfId="36719"/>
    <cellStyle name="40% - Accent5 12 3 3 4" xfId="36720"/>
    <cellStyle name="40% - Accent5 12 3 3 4 2" xfId="36721"/>
    <cellStyle name="40% - Accent5 12 3 3 5" xfId="36722"/>
    <cellStyle name="40% - Accent5 12 3 4" xfId="36723"/>
    <cellStyle name="40% - Accent5 12 3 4 2" xfId="36724"/>
    <cellStyle name="40% - Accent5 12 3 4 2 2" xfId="36725"/>
    <cellStyle name="40% - Accent5 12 3 4 3" xfId="36726"/>
    <cellStyle name="40% - Accent5 12 3 5" xfId="36727"/>
    <cellStyle name="40% - Accent5 12 3 5 2" xfId="36728"/>
    <cellStyle name="40% - Accent5 12 3 5 2 2" xfId="36729"/>
    <cellStyle name="40% - Accent5 12 3 5 3" xfId="36730"/>
    <cellStyle name="40% - Accent5 12 3 6" xfId="36731"/>
    <cellStyle name="40% - Accent5 12 3 6 2" xfId="36732"/>
    <cellStyle name="40% - Accent5 12 3 6 2 2" xfId="36733"/>
    <cellStyle name="40% - Accent5 12 3 6 3" xfId="36734"/>
    <cellStyle name="40% - Accent5 12 3 7" xfId="36735"/>
    <cellStyle name="40% - Accent5 12 3 7 2" xfId="36736"/>
    <cellStyle name="40% - Accent5 12 3 8" xfId="36737"/>
    <cellStyle name="40% - Accent5 12 4" xfId="36738"/>
    <cellStyle name="40% - Accent5 12 4 2" xfId="36739"/>
    <cellStyle name="40% - Accent5 12 4 2 2" xfId="36740"/>
    <cellStyle name="40% - Accent5 12 4 2 2 2" xfId="36741"/>
    <cellStyle name="40% - Accent5 12 4 2 2 2 2" xfId="36742"/>
    <cellStyle name="40% - Accent5 12 4 2 2 3" xfId="36743"/>
    <cellStyle name="40% - Accent5 12 4 2 3" xfId="36744"/>
    <cellStyle name="40% - Accent5 12 4 2 3 2" xfId="36745"/>
    <cellStyle name="40% - Accent5 12 4 2 3 2 2" xfId="36746"/>
    <cellStyle name="40% - Accent5 12 4 2 3 3" xfId="36747"/>
    <cellStyle name="40% - Accent5 12 4 2 4" xfId="36748"/>
    <cellStyle name="40% - Accent5 12 4 2 4 2" xfId="36749"/>
    <cellStyle name="40% - Accent5 12 4 2 5" xfId="36750"/>
    <cellStyle name="40% - Accent5 12 4 3" xfId="36751"/>
    <cellStyle name="40% - Accent5 12 4 3 2" xfId="36752"/>
    <cellStyle name="40% - Accent5 12 4 3 2 2" xfId="36753"/>
    <cellStyle name="40% - Accent5 12 4 3 3" xfId="36754"/>
    <cellStyle name="40% - Accent5 12 4 4" xfId="36755"/>
    <cellStyle name="40% - Accent5 12 4 4 2" xfId="36756"/>
    <cellStyle name="40% - Accent5 12 4 4 2 2" xfId="36757"/>
    <cellStyle name="40% - Accent5 12 4 4 3" xfId="36758"/>
    <cellStyle name="40% - Accent5 12 4 5" xfId="36759"/>
    <cellStyle name="40% - Accent5 12 4 5 2" xfId="36760"/>
    <cellStyle name="40% - Accent5 12 4 6" xfId="36761"/>
    <cellStyle name="40% - Accent5 12 5" xfId="36762"/>
    <cellStyle name="40% - Accent5 12 5 2" xfId="36763"/>
    <cellStyle name="40% - Accent5 12 5 2 2" xfId="36764"/>
    <cellStyle name="40% - Accent5 12 5 2 2 2" xfId="36765"/>
    <cellStyle name="40% - Accent5 12 5 2 3" xfId="36766"/>
    <cellStyle name="40% - Accent5 12 5 3" xfId="36767"/>
    <cellStyle name="40% - Accent5 12 5 3 2" xfId="36768"/>
    <cellStyle name="40% - Accent5 12 5 3 2 2" xfId="36769"/>
    <cellStyle name="40% - Accent5 12 5 3 3" xfId="36770"/>
    <cellStyle name="40% - Accent5 12 5 4" xfId="36771"/>
    <cellStyle name="40% - Accent5 12 5 4 2" xfId="36772"/>
    <cellStyle name="40% - Accent5 12 5 5" xfId="36773"/>
    <cellStyle name="40% - Accent5 12 6" xfId="36774"/>
    <cellStyle name="40% - Accent5 12 6 2" xfId="36775"/>
    <cellStyle name="40% - Accent5 12 6 2 2" xfId="36776"/>
    <cellStyle name="40% - Accent5 12 6 3" xfId="36777"/>
    <cellStyle name="40% - Accent5 12 7" xfId="36778"/>
    <cellStyle name="40% - Accent5 12 7 2" xfId="36779"/>
    <cellStyle name="40% - Accent5 12 7 2 2" xfId="36780"/>
    <cellStyle name="40% - Accent5 12 7 3" xfId="36781"/>
    <cellStyle name="40% - Accent5 12 8" xfId="36782"/>
    <cellStyle name="40% - Accent5 12 8 2" xfId="36783"/>
    <cellStyle name="40% - Accent5 12 8 2 2" xfId="36784"/>
    <cellStyle name="40% - Accent5 12 8 3" xfId="36785"/>
    <cellStyle name="40% - Accent5 12 9" xfId="36786"/>
    <cellStyle name="40% - Accent5 12 9 2" xfId="36787"/>
    <cellStyle name="40% - Accent5 120" xfId="36788"/>
    <cellStyle name="40% - Accent5 121" xfId="36789"/>
    <cellStyle name="40% - Accent5 122" xfId="36790"/>
    <cellStyle name="40% - Accent5 123" xfId="36791"/>
    <cellStyle name="40% - Accent5 124" xfId="36792"/>
    <cellStyle name="40% - Accent5 125" xfId="36793"/>
    <cellStyle name="40% - Accent5 126" xfId="36794"/>
    <cellStyle name="40% - Accent5 127" xfId="36795"/>
    <cellStyle name="40% - Accent5 128" xfId="36796"/>
    <cellStyle name="40% - Accent5 129" xfId="36797"/>
    <cellStyle name="40% - Accent5 13" xfId="36798"/>
    <cellStyle name="40% - Accent5 13 10" xfId="36799"/>
    <cellStyle name="40% - Accent5 13 2" xfId="36800"/>
    <cellStyle name="40% - Accent5 13 2 2" xfId="36801"/>
    <cellStyle name="40% - Accent5 13 2 2 2" xfId="36802"/>
    <cellStyle name="40% - Accent5 13 2 2 2 2" xfId="36803"/>
    <cellStyle name="40% - Accent5 13 2 2 2 2 2" xfId="36804"/>
    <cellStyle name="40% - Accent5 13 2 2 2 2 2 2" xfId="36805"/>
    <cellStyle name="40% - Accent5 13 2 2 2 2 2 2 2" xfId="36806"/>
    <cellStyle name="40% - Accent5 13 2 2 2 2 2 3" xfId="36807"/>
    <cellStyle name="40% - Accent5 13 2 2 2 2 3" xfId="36808"/>
    <cellStyle name="40% - Accent5 13 2 2 2 2 3 2" xfId="36809"/>
    <cellStyle name="40% - Accent5 13 2 2 2 2 3 2 2" xfId="36810"/>
    <cellStyle name="40% - Accent5 13 2 2 2 2 3 3" xfId="36811"/>
    <cellStyle name="40% - Accent5 13 2 2 2 2 4" xfId="36812"/>
    <cellStyle name="40% - Accent5 13 2 2 2 2 4 2" xfId="36813"/>
    <cellStyle name="40% - Accent5 13 2 2 2 2 5" xfId="36814"/>
    <cellStyle name="40% - Accent5 13 2 2 2 3" xfId="36815"/>
    <cellStyle name="40% - Accent5 13 2 2 2 3 2" xfId="36816"/>
    <cellStyle name="40% - Accent5 13 2 2 2 3 2 2" xfId="36817"/>
    <cellStyle name="40% - Accent5 13 2 2 2 3 3" xfId="36818"/>
    <cellStyle name="40% - Accent5 13 2 2 2 4" xfId="36819"/>
    <cellStyle name="40% - Accent5 13 2 2 2 4 2" xfId="36820"/>
    <cellStyle name="40% - Accent5 13 2 2 2 4 2 2" xfId="36821"/>
    <cellStyle name="40% - Accent5 13 2 2 2 4 3" xfId="36822"/>
    <cellStyle name="40% - Accent5 13 2 2 2 5" xfId="36823"/>
    <cellStyle name="40% - Accent5 13 2 2 2 5 2" xfId="36824"/>
    <cellStyle name="40% - Accent5 13 2 2 2 6" xfId="36825"/>
    <cellStyle name="40% - Accent5 13 2 2 3" xfId="36826"/>
    <cellStyle name="40% - Accent5 13 2 2 3 2" xfId="36827"/>
    <cellStyle name="40% - Accent5 13 2 2 3 2 2" xfId="36828"/>
    <cellStyle name="40% - Accent5 13 2 2 3 2 2 2" xfId="36829"/>
    <cellStyle name="40% - Accent5 13 2 2 3 2 3" xfId="36830"/>
    <cellStyle name="40% - Accent5 13 2 2 3 3" xfId="36831"/>
    <cellStyle name="40% - Accent5 13 2 2 3 3 2" xfId="36832"/>
    <cellStyle name="40% - Accent5 13 2 2 3 3 2 2" xfId="36833"/>
    <cellStyle name="40% - Accent5 13 2 2 3 3 3" xfId="36834"/>
    <cellStyle name="40% - Accent5 13 2 2 3 4" xfId="36835"/>
    <cellStyle name="40% - Accent5 13 2 2 3 4 2" xfId="36836"/>
    <cellStyle name="40% - Accent5 13 2 2 3 5" xfId="36837"/>
    <cellStyle name="40% - Accent5 13 2 2 4" xfId="36838"/>
    <cellStyle name="40% - Accent5 13 2 2 4 2" xfId="36839"/>
    <cellStyle name="40% - Accent5 13 2 2 4 2 2" xfId="36840"/>
    <cellStyle name="40% - Accent5 13 2 2 4 3" xfId="36841"/>
    <cellStyle name="40% - Accent5 13 2 2 5" xfId="36842"/>
    <cellStyle name="40% - Accent5 13 2 2 5 2" xfId="36843"/>
    <cellStyle name="40% - Accent5 13 2 2 5 2 2" xfId="36844"/>
    <cellStyle name="40% - Accent5 13 2 2 5 3" xfId="36845"/>
    <cellStyle name="40% - Accent5 13 2 2 6" xfId="36846"/>
    <cellStyle name="40% - Accent5 13 2 2 6 2" xfId="36847"/>
    <cellStyle name="40% - Accent5 13 2 2 6 2 2" xfId="36848"/>
    <cellStyle name="40% - Accent5 13 2 2 6 3" xfId="36849"/>
    <cellStyle name="40% - Accent5 13 2 2 7" xfId="36850"/>
    <cellStyle name="40% - Accent5 13 2 2 7 2" xfId="36851"/>
    <cellStyle name="40% - Accent5 13 2 2 8" xfId="36852"/>
    <cellStyle name="40% - Accent5 13 2 3" xfId="36853"/>
    <cellStyle name="40% - Accent5 13 2 3 2" xfId="36854"/>
    <cellStyle name="40% - Accent5 13 2 3 2 2" xfId="36855"/>
    <cellStyle name="40% - Accent5 13 2 3 2 2 2" xfId="36856"/>
    <cellStyle name="40% - Accent5 13 2 3 2 2 2 2" xfId="36857"/>
    <cellStyle name="40% - Accent5 13 2 3 2 2 3" xfId="36858"/>
    <cellStyle name="40% - Accent5 13 2 3 2 3" xfId="36859"/>
    <cellStyle name="40% - Accent5 13 2 3 2 3 2" xfId="36860"/>
    <cellStyle name="40% - Accent5 13 2 3 2 3 2 2" xfId="36861"/>
    <cellStyle name="40% - Accent5 13 2 3 2 3 3" xfId="36862"/>
    <cellStyle name="40% - Accent5 13 2 3 2 4" xfId="36863"/>
    <cellStyle name="40% - Accent5 13 2 3 2 4 2" xfId="36864"/>
    <cellStyle name="40% - Accent5 13 2 3 2 5" xfId="36865"/>
    <cellStyle name="40% - Accent5 13 2 3 3" xfId="36866"/>
    <cellStyle name="40% - Accent5 13 2 3 3 2" xfId="36867"/>
    <cellStyle name="40% - Accent5 13 2 3 3 2 2" xfId="36868"/>
    <cellStyle name="40% - Accent5 13 2 3 3 3" xfId="36869"/>
    <cellStyle name="40% - Accent5 13 2 3 4" xfId="36870"/>
    <cellStyle name="40% - Accent5 13 2 3 4 2" xfId="36871"/>
    <cellStyle name="40% - Accent5 13 2 3 4 2 2" xfId="36872"/>
    <cellStyle name="40% - Accent5 13 2 3 4 3" xfId="36873"/>
    <cellStyle name="40% - Accent5 13 2 3 5" xfId="36874"/>
    <cellStyle name="40% - Accent5 13 2 3 5 2" xfId="36875"/>
    <cellStyle name="40% - Accent5 13 2 3 6" xfId="36876"/>
    <cellStyle name="40% - Accent5 13 2 4" xfId="36877"/>
    <cellStyle name="40% - Accent5 13 2 4 2" xfId="36878"/>
    <cellStyle name="40% - Accent5 13 2 4 2 2" xfId="36879"/>
    <cellStyle name="40% - Accent5 13 2 4 2 2 2" xfId="36880"/>
    <cellStyle name="40% - Accent5 13 2 4 2 3" xfId="36881"/>
    <cellStyle name="40% - Accent5 13 2 4 3" xfId="36882"/>
    <cellStyle name="40% - Accent5 13 2 4 3 2" xfId="36883"/>
    <cellStyle name="40% - Accent5 13 2 4 3 2 2" xfId="36884"/>
    <cellStyle name="40% - Accent5 13 2 4 3 3" xfId="36885"/>
    <cellStyle name="40% - Accent5 13 2 4 4" xfId="36886"/>
    <cellStyle name="40% - Accent5 13 2 4 4 2" xfId="36887"/>
    <cellStyle name="40% - Accent5 13 2 4 5" xfId="36888"/>
    <cellStyle name="40% - Accent5 13 2 5" xfId="36889"/>
    <cellStyle name="40% - Accent5 13 2 5 2" xfId="36890"/>
    <cellStyle name="40% - Accent5 13 2 5 2 2" xfId="36891"/>
    <cellStyle name="40% - Accent5 13 2 5 3" xfId="36892"/>
    <cellStyle name="40% - Accent5 13 2 6" xfId="36893"/>
    <cellStyle name="40% - Accent5 13 2 6 2" xfId="36894"/>
    <cellStyle name="40% - Accent5 13 2 6 2 2" xfId="36895"/>
    <cellStyle name="40% - Accent5 13 2 6 3" xfId="36896"/>
    <cellStyle name="40% - Accent5 13 2 7" xfId="36897"/>
    <cellStyle name="40% - Accent5 13 2 7 2" xfId="36898"/>
    <cellStyle name="40% - Accent5 13 2 7 2 2" xfId="36899"/>
    <cellStyle name="40% - Accent5 13 2 7 3" xfId="36900"/>
    <cellStyle name="40% - Accent5 13 2 8" xfId="36901"/>
    <cellStyle name="40% - Accent5 13 2 8 2" xfId="36902"/>
    <cellStyle name="40% - Accent5 13 2 9" xfId="36903"/>
    <cellStyle name="40% - Accent5 13 3" xfId="36904"/>
    <cellStyle name="40% - Accent5 13 3 2" xfId="36905"/>
    <cellStyle name="40% - Accent5 13 3 2 2" xfId="36906"/>
    <cellStyle name="40% - Accent5 13 3 2 2 2" xfId="36907"/>
    <cellStyle name="40% - Accent5 13 3 2 2 2 2" xfId="36908"/>
    <cellStyle name="40% - Accent5 13 3 2 2 2 2 2" xfId="36909"/>
    <cellStyle name="40% - Accent5 13 3 2 2 2 3" xfId="36910"/>
    <cellStyle name="40% - Accent5 13 3 2 2 3" xfId="36911"/>
    <cellStyle name="40% - Accent5 13 3 2 2 3 2" xfId="36912"/>
    <cellStyle name="40% - Accent5 13 3 2 2 3 2 2" xfId="36913"/>
    <cellStyle name="40% - Accent5 13 3 2 2 3 3" xfId="36914"/>
    <cellStyle name="40% - Accent5 13 3 2 2 4" xfId="36915"/>
    <cellStyle name="40% - Accent5 13 3 2 2 4 2" xfId="36916"/>
    <cellStyle name="40% - Accent5 13 3 2 2 5" xfId="36917"/>
    <cellStyle name="40% - Accent5 13 3 2 3" xfId="36918"/>
    <cellStyle name="40% - Accent5 13 3 2 3 2" xfId="36919"/>
    <cellStyle name="40% - Accent5 13 3 2 3 2 2" xfId="36920"/>
    <cellStyle name="40% - Accent5 13 3 2 3 3" xfId="36921"/>
    <cellStyle name="40% - Accent5 13 3 2 4" xfId="36922"/>
    <cellStyle name="40% - Accent5 13 3 2 4 2" xfId="36923"/>
    <cellStyle name="40% - Accent5 13 3 2 4 2 2" xfId="36924"/>
    <cellStyle name="40% - Accent5 13 3 2 4 3" xfId="36925"/>
    <cellStyle name="40% - Accent5 13 3 2 5" xfId="36926"/>
    <cellStyle name="40% - Accent5 13 3 2 5 2" xfId="36927"/>
    <cellStyle name="40% - Accent5 13 3 2 6" xfId="36928"/>
    <cellStyle name="40% - Accent5 13 3 3" xfId="36929"/>
    <cellStyle name="40% - Accent5 13 3 3 2" xfId="36930"/>
    <cellStyle name="40% - Accent5 13 3 3 2 2" xfId="36931"/>
    <cellStyle name="40% - Accent5 13 3 3 2 2 2" xfId="36932"/>
    <cellStyle name="40% - Accent5 13 3 3 2 3" xfId="36933"/>
    <cellStyle name="40% - Accent5 13 3 3 3" xfId="36934"/>
    <cellStyle name="40% - Accent5 13 3 3 3 2" xfId="36935"/>
    <cellStyle name="40% - Accent5 13 3 3 3 2 2" xfId="36936"/>
    <cellStyle name="40% - Accent5 13 3 3 3 3" xfId="36937"/>
    <cellStyle name="40% - Accent5 13 3 3 4" xfId="36938"/>
    <cellStyle name="40% - Accent5 13 3 3 4 2" xfId="36939"/>
    <cellStyle name="40% - Accent5 13 3 3 5" xfId="36940"/>
    <cellStyle name="40% - Accent5 13 3 4" xfId="36941"/>
    <cellStyle name="40% - Accent5 13 3 4 2" xfId="36942"/>
    <cellStyle name="40% - Accent5 13 3 4 2 2" xfId="36943"/>
    <cellStyle name="40% - Accent5 13 3 4 3" xfId="36944"/>
    <cellStyle name="40% - Accent5 13 3 5" xfId="36945"/>
    <cellStyle name="40% - Accent5 13 3 5 2" xfId="36946"/>
    <cellStyle name="40% - Accent5 13 3 5 2 2" xfId="36947"/>
    <cellStyle name="40% - Accent5 13 3 5 3" xfId="36948"/>
    <cellStyle name="40% - Accent5 13 3 6" xfId="36949"/>
    <cellStyle name="40% - Accent5 13 3 6 2" xfId="36950"/>
    <cellStyle name="40% - Accent5 13 3 6 2 2" xfId="36951"/>
    <cellStyle name="40% - Accent5 13 3 6 3" xfId="36952"/>
    <cellStyle name="40% - Accent5 13 3 7" xfId="36953"/>
    <cellStyle name="40% - Accent5 13 3 7 2" xfId="36954"/>
    <cellStyle name="40% - Accent5 13 3 8" xfId="36955"/>
    <cellStyle name="40% - Accent5 13 4" xfId="36956"/>
    <cellStyle name="40% - Accent5 13 4 2" xfId="36957"/>
    <cellStyle name="40% - Accent5 13 4 2 2" xfId="36958"/>
    <cellStyle name="40% - Accent5 13 4 2 2 2" xfId="36959"/>
    <cellStyle name="40% - Accent5 13 4 2 2 2 2" xfId="36960"/>
    <cellStyle name="40% - Accent5 13 4 2 2 3" xfId="36961"/>
    <cellStyle name="40% - Accent5 13 4 2 3" xfId="36962"/>
    <cellStyle name="40% - Accent5 13 4 2 3 2" xfId="36963"/>
    <cellStyle name="40% - Accent5 13 4 2 3 2 2" xfId="36964"/>
    <cellStyle name="40% - Accent5 13 4 2 3 3" xfId="36965"/>
    <cellStyle name="40% - Accent5 13 4 2 4" xfId="36966"/>
    <cellStyle name="40% - Accent5 13 4 2 4 2" xfId="36967"/>
    <cellStyle name="40% - Accent5 13 4 2 5" xfId="36968"/>
    <cellStyle name="40% - Accent5 13 4 3" xfId="36969"/>
    <cellStyle name="40% - Accent5 13 4 3 2" xfId="36970"/>
    <cellStyle name="40% - Accent5 13 4 3 2 2" xfId="36971"/>
    <cellStyle name="40% - Accent5 13 4 3 3" xfId="36972"/>
    <cellStyle name="40% - Accent5 13 4 4" xfId="36973"/>
    <cellStyle name="40% - Accent5 13 4 4 2" xfId="36974"/>
    <cellStyle name="40% - Accent5 13 4 4 2 2" xfId="36975"/>
    <cellStyle name="40% - Accent5 13 4 4 3" xfId="36976"/>
    <cellStyle name="40% - Accent5 13 4 5" xfId="36977"/>
    <cellStyle name="40% - Accent5 13 4 5 2" xfId="36978"/>
    <cellStyle name="40% - Accent5 13 4 6" xfId="36979"/>
    <cellStyle name="40% - Accent5 13 5" xfId="36980"/>
    <cellStyle name="40% - Accent5 13 5 2" xfId="36981"/>
    <cellStyle name="40% - Accent5 13 5 2 2" xfId="36982"/>
    <cellStyle name="40% - Accent5 13 5 2 2 2" xfId="36983"/>
    <cellStyle name="40% - Accent5 13 5 2 3" xfId="36984"/>
    <cellStyle name="40% - Accent5 13 5 3" xfId="36985"/>
    <cellStyle name="40% - Accent5 13 5 3 2" xfId="36986"/>
    <cellStyle name="40% - Accent5 13 5 3 2 2" xfId="36987"/>
    <cellStyle name="40% - Accent5 13 5 3 3" xfId="36988"/>
    <cellStyle name="40% - Accent5 13 5 4" xfId="36989"/>
    <cellStyle name="40% - Accent5 13 5 4 2" xfId="36990"/>
    <cellStyle name="40% - Accent5 13 5 5" xfId="36991"/>
    <cellStyle name="40% - Accent5 13 6" xfId="36992"/>
    <cellStyle name="40% - Accent5 13 6 2" xfId="36993"/>
    <cellStyle name="40% - Accent5 13 6 2 2" xfId="36994"/>
    <cellStyle name="40% - Accent5 13 6 3" xfId="36995"/>
    <cellStyle name="40% - Accent5 13 7" xfId="36996"/>
    <cellStyle name="40% - Accent5 13 7 2" xfId="36997"/>
    <cellStyle name="40% - Accent5 13 7 2 2" xfId="36998"/>
    <cellStyle name="40% - Accent5 13 7 3" xfId="36999"/>
    <cellStyle name="40% - Accent5 13 8" xfId="37000"/>
    <cellStyle name="40% - Accent5 13 8 2" xfId="37001"/>
    <cellStyle name="40% - Accent5 13 8 2 2" xfId="37002"/>
    <cellStyle name="40% - Accent5 13 8 3" xfId="37003"/>
    <cellStyle name="40% - Accent5 13 9" xfId="37004"/>
    <cellStyle name="40% - Accent5 13 9 2" xfId="37005"/>
    <cellStyle name="40% - Accent5 130" xfId="37006"/>
    <cellStyle name="40% - Accent5 131" xfId="37007"/>
    <cellStyle name="40% - Accent5 132" xfId="37008"/>
    <cellStyle name="40% - Accent5 133" xfId="37009"/>
    <cellStyle name="40% - Accent5 134" xfId="37010"/>
    <cellStyle name="40% - Accent5 135" xfId="37011"/>
    <cellStyle name="40% - Accent5 136" xfId="37012"/>
    <cellStyle name="40% - Accent5 137" xfId="37013"/>
    <cellStyle name="40% - Accent5 138" xfId="37014"/>
    <cellStyle name="40% - Accent5 139" xfId="37015"/>
    <cellStyle name="40% - Accent5 14" xfId="37016"/>
    <cellStyle name="40% - Accent5 14 2" xfId="37017"/>
    <cellStyle name="40% - Accent5 14 2 2" xfId="37018"/>
    <cellStyle name="40% - Accent5 14 2 2 2" xfId="37019"/>
    <cellStyle name="40% - Accent5 14 2 2 2 2" xfId="37020"/>
    <cellStyle name="40% - Accent5 14 2 2 2 2 2" xfId="37021"/>
    <cellStyle name="40% - Accent5 14 2 2 2 2 2 2" xfId="37022"/>
    <cellStyle name="40% - Accent5 14 2 2 2 2 3" xfId="37023"/>
    <cellStyle name="40% - Accent5 14 2 2 2 3" xfId="37024"/>
    <cellStyle name="40% - Accent5 14 2 2 2 3 2" xfId="37025"/>
    <cellStyle name="40% - Accent5 14 2 2 2 3 2 2" xfId="37026"/>
    <cellStyle name="40% - Accent5 14 2 2 2 3 3" xfId="37027"/>
    <cellStyle name="40% - Accent5 14 2 2 2 4" xfId="37028"/>
    <cellStyle name="40% - Accent5 14 2 2 2 4 2" xfId="37029"/>
    <cellStyle name="40% - Accent5 14 2 2 2 5" xfId="37030"/>
    <cellStyle name="40% - Accent5 14 2 2 3" xfId="37031"/>
    <cellStyle name="40% - Accent5 14 2 2 3 2" xfId="37032"/>
    <cellStyle name="40% - Accent5 14 2 2 3 2 2" xfId="37033"/>
    <cellStyle name="40% - Accent5 14 2 2 3 3" xfId="37034"/>
    <cellStyle name="40% - Accent5 14 2 2 4" xfId="37035"/>
    <cellStyle name="40% - Accent5 14 2 2 4 2" xfId="37036"/>
    <cellStyle name="40% - Accent5 14 2 2 4 2 2" xfId="37037"/>
    <cellStyle name="40% - Accent5 14 2 2 4 3" xfId="37038"/>
    <cellStyle name="40% - Accent5 14 2 2 5" xfId="37039"/>
    <cellStyle name="40% - Accent5 14 2 2 5 2" xfId="37040"/>
    <cellStyle name="40% - Accent5 14 2 2 6" xfId="37041"/>
    <cellStyle name="40% - Accent5 14 2 3" xfId="37042"/>
    <cellStyle name="40% - Accent5 14 2 3 2" xfId="37043"/>
    <cellStyle name="40% - Accent5 14 2 3 2 2" xfId="37044"/>
    <cellStyle name="40% - Accent5 14 2 3 2 2 2" xfId="37045"/>
    <cellStyle name="40% - Accent5 14 2 3 2 3" xfId="37046"/>
    <cellStyle name="40% - Accent5 14 2 3 3" xfId="37047"/>
    <cellStyle name="40% - Accent5 14 2 3 3 2" xfId="37048"/>
    <cellStyle name="40% - Accent5 14 2 3 3 2 2" xfId="37049"/>
    <cellStyle name="40% - Accent5 14 2 3 3 3" xfId="37050"/>
    <cellStyle name="40% - Accent5 14 2 3 4" xfId="37051"/>
    <cellStyle name="40% - Accent5 14 2 3 4 2" xfId="37052"/>
    <cellStyle name="40% - Accent5 14 2 3 5" xfId="37053"/>
    <cellStyle name="40% - Accent5 14 2 4" xfId="37054"/>
    <cellStyle name="40% - Accent5 14 2 4 2" xfId="37055"/>
    <cellStyle name="40% - Accent5 14 2 4 2 2" xfId="37056"/>
    <cellStyle name="40% - Accent5 14 2 4 3" xfId="37057"/>
    <cellStyle name="40% - Accent5 14 2 5" xfId="37058"/>
    <cellStyle name="40% - Accent5 14 2 5 2" xfId="37059"/>
    <cellStyle name="40% - Accent5 14 2 5 2 2" xfId="37060"/>
    <cellStyle name="40% - Accent5 14 2 5 3" xfId="37061"/>
    <cellStyle name="40% - Accent5 14 2 6" xfId="37062"/>
    <cellStyle name="40% - Accent5 14 2 6 2" xfId="37063"/>
    <cellStyle name="40% - Accent5 14 2 6 2 2" xfId="37064"/>
    <cellStyle name="40% - Accent5 14 2 6 3" xfId="37065"/>
    <cellStyle name="40% - Accent5 14 2 7" xfId="37066"/>
    <cellStyle name="40% - Accent5 14 2 7 2" xfId="37067"/>
    <cellStyle name="40% - Accent5 14 2 8" xfId="37068"/>
    <cellStyle name="40% - Accent5 14 3" xfId="37069"/>
    <cellStyle name="40% - Accent5 14 3 2" xfId="37070"/>
    <cellStyle name="40% - Accent5 14 3 2 2" xfId="37071"/>
    <cellStyle name="40% - Accent5 14 3 2 2 2" xfId="37072"/>
    <cellStyle name="40% - Accent5 14 3 2 2 2 2" xfId="37073"/>
    <cellStyle name="40% - Accent5 14 3 2 2 3" xfId="37074"/>
    <cellStyle name="40% - Accent5 14 3 2 3" xfId="37075"/>
    <cellStyle name="40% - Accent5 14 3 2 3 2" xfId="37076"/>
    <cellStyle name="40% - Accent5 14 3 2 3 2 2" xfId="37077"/>
    <cellStyle name="40% - Accent5 14 3 2 3 3" xfId="37078"/>
    <cellStyle name="40% - Accent5 14 3 2 4" xfId="37079"/>
    <cellStyle name="40% - Accent5 14 3 2 4 2" xfId="37080"/>
    <cellStyle name="40% - Accent5 14 3 2 5" xfId="37081"/>
    <cellStyle name="40% - Accent5 14 3 3" xfId="37082"/>
    <cellStyle name="40% - Accent5 14 3 3 2" xfId="37083"/>
    <cellStyle name="40% - Accent5 14 3 3 2 2" xfId="37084"/>
    <cellStyle name="40% - Accent5 14 3 3 3" xfId="37085"/>
    <cellStyle name="40% - Accent5 14 3 4" xfId="37086"/>
    <cellStyle name="40% - Accent5 14 3 4 2" xfId="37087"/>
    <cellStyle name="40% - Accent5 14 3 4 2 2" xfId="37088"/>
    <cellStyle name="40% - Accent5 14 3 4 3" xfId="37089"/>
    <cellStyle name="40% - Accent5 14 3 5" xfId="37090"/>
    <cellStyle name="40% - Accent5 14 3 5 2" xfId="37091"/>
    <cellStyle name="40% - Accent5 14 3 6" xfId="37092"/>
    <cellStyle name="40% - Accent5 14 4" xfId="37093"/>
    <cellStyle name="40% - Accent5 14 4 2" xfId="37094"/>
    <cellStyle name="40% - Accent5 14 4 2 2" xfId="37095"/>
    <cellStyle name="40% - Accent5 14 4 2 2 2" xfId="37096"/>
    <cellStyle name="40% - Accent5 14 4 2 3" xfId="37097"/>
    <cellStyle name="40% - Accent5 14 4 3" xfId="37098"/>
    <cellStyle name="40% - Accent5 14 4 3 2" xfId="37099"/>
    <cellStyle name="40% - Accent5 14 4 3 2 2" xfId="37100"/>
    <cellStyle name="40% - Accent5 14 4 3 3" xfId="37101"/>
    <cellStyle name="40% - Accent5 14 4 4" xfId="37102"/>
    <cellStyle name="40% - Accent5 14 4 4 2" xfId="37103"/>
    <cellStyle name="40% - Accent5 14 4 5" xfId="37104"/>
    <cellStyle name="40% - Accent5 14 5" xfId="37105"/>
    <cellStyle name="40% - Accent5 14 5 2" xfId="37106"/>
    <cellStyle name="40% - Accent5 14 5 2 2" xfId="37107"/>
    <cellStyle name="40% - Accent5 14 5 3" xfId="37108"/>
    <cellStyle name="40% - Accent5 14 6" xfId="37109"/>
    <cellStyle name="40% - Accent5 14 6 2" xfId="37110"/>
    <cellStyle name="40% - Accent5 14 6 2 2" xfId="37111"/>
    <cellStyle name="40% - Accent5 14 6 3" xfId="37112"/>
    <cellStyle name="40% - Accent5 14 7" xfId="37113"/>
    <cellStyle name="40% - Accent5 14 7 2" xfId="37114"/>
    <cellStyle name="40% - Accent5 14 7 2 2" xfId="37115"/>
    <cellStyle name="40% - Accent5 14 7 3" xfId="37116"/>
    <cellStyle name="40% - Accent5 14 8" xfId="37117"/>
    <cellStyle name="40% - Accent5 14 8 2" xfId="37118"/>
    <cellStyle name="40% - Accent5 14 9" xfId="37119"/>
    <cellStyle name="40% - Accent5 140" xfId="37120"/>
    <cellStyle name="40% - Accent5 141" xfId="37121"/>
    <cellStyle name="40% - Accent5 142" xfId="37122"/>
    <cellStyle name="40% - Accent5 143" xfId="37123"/>
    <cellStyle name="40% - Accent5 144" xfId="37124"/>
    <cellStyle name="40% - Accent5 145" xfId="37125"/>
    <cellStyle name="40% - Accent5 146" xfId="37126"/>
    <cellStyle name="40% - Accent5 147" xfId="37127"/>
    <cellStyle name="40% - Accent5 148" xfId="37128"/>
    <cellStyle name="40% - Accent5 149" xfId="37129"/>
    <cellStyle name="40% - Accent5 15" xfId="37130"/>
    <cellStyle name="40% - Accent5 15 2" xfId="37131"/>
    <cellStyle name="40% - Accent5 15 2 2" xfId="37132"/>
    <cellStyle name="40% - Accent5 15 2 2 2" xfId="37133"/>
    <cellStyle name="40% - Accent5 15 2 2 2 2" xfId="37134"/>
    <cellStyle name="40% - Accent5 15 2 2 2 2 2" xfId="37135"/>
    <cellStyle name="40% - Accent5 15 2 2 2 2 2 2" xfId="37136"/>
    <cellStyle name="40% - Accent5 15 2 2 2 2 3" xfId="37137"/>
    <cellStyle name="40% - Accent5 15 2 2 2 3" xfId="37138"/>
    <cellStyle name="40% - Accent5 15 2 2 2 3 2" xfId="37139"/>
    <cellStyle name="40% - Accent5 15 2 2 2 3 2 2" xfId="37140"/>
    <cellStyle name="40% - Accent5 15 2 2 2 3 3" xfId="37141"/>
    <cellStyle name="40% - Accent5 15 2 2 2 4" xfId="37142"/>
    <cellStyle name="40% - Accent5 15 2 2 2 4 2" xfId="37143"/>
    <cellStyle name="40% - Accent5 15 2 2 2 5" xfId="37144"/>
    <cellStyle name="40% - Accent5 15 2 2 3" xfId="37145"/>
    <cellStyle name="40% - Accent5 15 2 2 3 2" xfId="37146"/>
    <cellStyle name="40% - Accent5 15 2 2 3 2 2" xfId="37147"/>
    <cellStyle name="40% - Accent5 15 2 2 3 3" xfId="37148"/>
    <cellStyle name="40% - Accent5 15 2 2 4" xfId="37149"/>
    <cellStyle name="40% - Accent5 15 2 2 4 2" xfId="37150"/>
    <cellStyle name="40% - Accent5 15 2 2 4 2 2" xfId="37151"/>
    <cellStyle name="40% - Accent5 15 2 2 4 3" xfId="37152"/>
    <cellStyle name="40% - Accent5 15 2 2 5" xfId="37153"/>
    <cellStyle name="40% - Accent5 15 2 2 5 2" xfId="37154"/>
    <cellStyle name="40% - Accent5 15 2 2 6" xfId="37155"/>
    <cellStyle name="40% - Accent5 15 2 3" xfId="37156"/>
    <cellStyle name="40% - Accent5 15 2 3 2" xfId="37157"/>
    <cellStyle name="40% - Accent5 15 2 3 2 2" xfId="37158"/>
    <cellStyle name="40% - Accent5 15 2 3 2 2 2" xfId="37159"/>
    <cellStyle name="40% - Accent5 15 2 3 2 3" xfId="37160"/>
    <cellStyle name="40% - Accent5 15 2 3 3" xfId="37161"/>
    <cellStyle name="40% - Accent5 15 2 3 3 2" xfId="37162"/>
    <cellStyle name="40% - Accent5 15 2 3 3 2 2" xfId="37163"/>
    <cellStyle name="40% - Accent5 15 2 3 3 3" xfId="37164"/>
    <cellStyle name="40% - Accent5 15 2 3 4" xfId="37165"/>
    <cellStyle name="40% - Accent5 15 2 3 4 2" xfId="37166"/>
    <cellStyle name="40% - Accent5 15 2 3 5" xfId="37167"/>
    <cellStyle name="40% - Accent5 15 2 4" xfId="37168"/>
    <cellStyle name="40% - Accent5 15 2 4 2" xfId="37169"/>
    <cellStyle name="40% - Accent5 15 2 4 2 2" xfId="37170"/>
    <cellStyle name="40% - Accent5 15 2 4 3" xfId="37171"/>
    <cellStyle name="40% - Accent5 15 2 5" xfId="37172"/>
    <cellStyle name="40% - Accent5 15 2 5 2" xfId="37173"/>
    <cellStyle name="40% - Accent5 15 2 5 2 2" xfId="37174"/>
    <cellStyle name="40% - Accent5 15 2 5 3" xfId="37175"/>
    <cellStyle name="40% - Accent5 15 2 6" xfId="37176"/>
    <cellStyle name="40% - Accent5 15 2 6 2" xfId="37177"/>
    <cellStyle name="40% - Accent5 15 2 6 2 2" xfId="37178"/>
    <cellStyle name="40% - Accent5 15 2 6 3" xfId="37179"/>
    <cellStyle name="40% - Accent5 15 2 7" xfId="37180"/>
    <cellStyle name="40% - Accent5 15 2 7 2" xfId="37181"/>
    <cellStyle name="40% - Accent5 15 2 8" xfId="37182"/>
    <cellStyle name="40% - Accent5 15 3" xfId="37183"/>
    <cellStyle name="40% - Accent5 15 3 2" xfId="37184"/>
    <cellStyle name="40% - Accent5 15 3 2 2" xfId="37185"/>
    <cellStyle name="40% - Accent5 15 3 2 2 2" xfId="37186"/>
    <cellStyle name="40% - Accent5 15 3 2 2 2 2" xfId="37187"/>
    <cellStyle name="40% - Accent5 15 3 2 2 3" xfId="37188"/>
    <cellStyle name="40% - Accent5 15 3 2 3" xfId="37189"/>
    <cellStyle name="40% - Accent5 15 3 2 3 2" xfId="37190"/>
    <cellStyle name="40% - Accent5 15 3 2 3 2 2" xfId="37191"/>
    <cellStyle name="40% - Accent5 15 3 2 3 3" xfId="37192"/>
    <cellStyle name="40% - Accent5 15 3 2 4" xfId="37193"/>
    <cellStyle name="40% - Accent5 15 3 2 4 2" xfId="37194"/>
    <cellStyle name="40% - Accent5 15 3 2 5" xfId="37195"/>
    <cellStyle name="40% - Accent5 15 3 3" xfId="37196"/>
    <cellStyle name="40% - Accent5 15 3 3 2" xfId="37197"/>
    <cellStyle name="40% - Accent5 15 3 3 2 2" xfId="37198"/>
    <cellStyle name="40% - Accent5 15 3 3 3" xfId="37199"/>
    <cellStyle name="40% - Accent5 15 3 4" xfId="37200"/>
    <cellStyle name="40% - Accent5 15 3 4 2" xfId="37201"/>
    <cellStyle name="40% - Accent5 15 3 4 2 2" xfId="37202"/>
    <cellStyle name="40% - Accent5 15 3 4 3" xfId="37203"/>
    <cellStyle name="40% - Accent5 15 3 5" xfId="37204"/>
    <cellStyle name="40% - Accent5 15 3 5 2" xfId="37205"/>
    <cellStyle name="40% - Accent5 15 3 6" xfId="37206"/>
    <cellStyle name="40% - Accent5 15 4" xfId="37207"/>
    <cellStyle name="40% - Accent5 15 4 2" xfId="37208"/>
    <cellStyle name="40% - Accent5 15 4 2 2" xfId="37209"/>
    <cellStyle name="40% - Accent5 15 4 2 2 2" xfId="37210"/>
    <cellStyle name="40% - Accent5 15 4 2 3" xfId="37211"/>
    <cellStyle name="40% - Accent5 15 4 3" xfId="37212"/>
    <cellStyle name="40% - Accent5 15 4 3 2" xfId="37213"/>
    <cellStyle name="40% - Accent5 15 4 3 2 2" xfId="37214"/>
    <cellStyle name="40% - Accent5 15 4 3 3" xfId="37215"/>
    <cellStyle name="40% - Accent5 15 4 4" xfId="37216"/>
    <cellStyle name="40% - Accent5 15 4 4 2" xfId="37217"/>
    <cellStyle name="40% - Accent5 15 4 5" xfId="37218"/>
    <cellStyle name="40% - Accent5 15 5" xfId="37219"/>
    <cellStyle name="40% - Accent5 15 5 2" xfId="37220"/>
    <cellStyle name="40% - Accent5 15 5 2 2" xfId="37221"/>
    <cellStyle name="40% - Accent5 15 5 3" xfId="37222"/>
    <cellStyle name="40% - Accent5 15 6" xfId="37223"/>
    <cellStyle name="40% - Accent5 15 6 2" xfId="37224"/>
    <cellStyle name="40% - Accent5 15 6 2 2" xfId="37225"/>
    <cellStyle name="40% - Accent5 15 6 3" xfId="37226"/>
    <cellStyle name="40% - Accent5 15 7" xfId="37227"/>
    <cellStyle name="40% - Accent5 15 7 2" xfId="37228"/>
    <cellStyle name="40% - Accent5 15 7 2 2" xfId="37229"/>
    <cellStyle name="40% - Accent5 15 7 3" xfId="37230"/>
    <cellStyle name="40% - Accent5 15 8" xfId="37231"/>
    <cellStyle name="40% - Accent5 15 8 2" xfId="37232"/>
    <cellStyle name="40% - Accent5 15 9" xfId="37233"/>
    <cellStyle name="40% - Accent5 150" xfId="37234"/>
    <cellStyle name="40% - Accent5 151" xfId="37235"/>
    <cellStyle name="40% - Accent5 152" xfId="37236"/>
    <cellStyle name="40% - Accent5 153" xfId="37237"/>
    <cellStyle name="40% - Accent5 154" xfId="37238"/>
    <cellStyle name="40% - Accent5 155" xfId="37239"/>
    <cellStyle name="40% - Accent5 156" xfId="37240"/>
    <cellStyle name="40% - Accent5 157" xfId="37241"/>
    <cellStyle name="40% - Accent5 158" xfId="37242"/>
    <cellStyle name="40% - Accent5 159" xfId="37243"/>
    <cellStyle name="40% - Accent5 16" xfId="37244"/>
    <cellStyle name="40% - Accent5 16 2" xfId="37245"/>
    <cellStyle name="40% - Accent5 16 2 2" xfId="37246"/>
    <cellStyle name="40% - Accent5 16 2 2 2" xfId="37247"/>
    <cellStyle name="40% - Accent5 16 2 2 2 2" xfId="37248"/>
    <cellStyle name="40% - Accent5 16 2 2 2 2 2" xfId="37249"/>
    <cellStyle name="40% - Accent5 16 2 2 2 3" xfId="37250"/>
    <cellStyle name="40% - Accent5 16 2 2 3" xfId="37251"/>
    <cellStyle name="40% - Accent5 16 2 2 3 2" xfId="37252"/>
    <cellStyle name="40% - Accent5 16 2 2 3 2 2" xfId="37253"/>
    <cellStyle name="40% - Accent5 16 2 2 3 3" xfId="37254"/>
    <cellStyle name="40% - Accent5 16 2 2 4" xfId="37255"/>
    <cellStyle name="40% - Accent5 16 2 2 4 2" xfId="37256"/>
    <cellStyle name="40% - Accent5 16 2 2 5" xfId="37257"/>
    <cellStyle name="40% - Accent5 16 2 3" xfId="37258"/>
    <cellStyle name="40% - Accent5 16 2 3 2" xfId="37259"/>
    <cellStyle name="40% - Accent5 16 2 3 2 2" xfId="37260"/>
    <cellStyle name="40% - Accent5 16 2 3 3" xfId="37261"/>
    <cellStyle name="40% - Accent5 16 2 4" xfId="37262"/>
    <cellStyle name="40% - Accent5 16 2 4 2" xfId="37263"/>
    <cellStyle name="40% - Accent5 16 2 4 2 2" xfId="37264"/>
    <cellStyle name="40% - Accent5 16 2 4 3" xfId="37265"/>
    <cellStyle name="40% - Accent5 16 2 5" xfId="37266"/>
    <cellStyle name="40% - Accent5 16 2 5 2" xfId="37267"/>
    <cellStyle name="40% - Accent5 16 2 5 2 2" xfId="37268"/>
    <cellStyle name="40% - Accent5 16 2 5 3" xfId="37269"/>
    <cellStyle name="40% - Accent5 16 2 6" xfId="37270"/>
    <cellStyle name="40% - Accent5 16 2 6 2" xfId="37271"/>
    <cellStyle name="40% - Accent5 16 2 7" xfId="37272"/>
    <cellStyle name="40% - Accent5 16 3" xfId="37273"/>
    <cellStyle name="40% - Accent5 16 3 2" xfId="37274"/>
    <cellStyle name="40% - Accent5 16 3 2 2" xfId="37275"/>
    <cellStyle name="40% - Accent5 16 3 2 2 2" xfId="37276"/>
    <cellStyle name="40% - Accent5 16 3 2 3" xfId="37277"/>
    <cellStyle name="40% - Accent5 16 3 3" xfId="37278"/>
    <cellStyle name="40% - Accent5 16 3 3 2" xfId="37279"/>
    <cellStyle name="40% - Accent5 16 3 3 2 2" xfId="37280"/>
    <cellStyle name="40% - Accent5 16 3 3 3" xfId="37281"/>
    <cellStyle name="40% - Accent5 16 3 4" xfId="37282"/>
    <cellStyle name="40% - Accent5 16 3 4 2" xfId="37283"/>
    <cellStyle name="40% - Accent5 16 3 5" xfId="37284"/>
    <cellStyle name="40% - Accent5 16 4" xfId="37285"/>
    <cellStyle name="40% - Accent5 16 4 2" xfId="37286"/>
    <cellStyle name="40% - Accent5 16 4 2 2" xfId="37287"/>
    <cellStyle name="40% - Accent5 16 4 3" xfId="37288"/>
    <cellStyle name="40% - Accent5 16 5" xfId="37289"/>
    <cellStyle name="40% - Accent5 16 5 2" xfId="37290"/>
    <cellStyle name="40% - Accent5 16 5 2 2" xfId="37291"/>
    <cellStyle name="40% - Accent5 16 5 3" xfId="37292"/>
    <cellStyle name="40% - Accent5 16 6" xfId="37293"/>
    <cellStyle name="40% - Accent5 16 6 2" xfId="37294"/>
    <cellStyle name="40% - Accent5 16 6 2 2" xfId="37295"/>
    <cellStyle name="40% - Accent5 16 6 3" xfId="37296"/>
    <cellStyle name="40% - Accent5 16 7" xfId="37297"/>
    <cellStyle name="40% - Accent5 16 7 2" xfId="37298"/>
    <cellStyle name="40% - Accent5 16 8" xfId="37299"/>
    <cellStyle name="40% - Accent5 160" xfId="37300"/>
    <cellStyle name="40% - Accent5 161" xfId="37301"/>
    <cellStyle name="40% - Accent5 162" xfId="37302"/>
    <cellStyle name="40% - Accent5 163" xfId="37303"/>
    <cellStyle name="40% - Accent5 164" xfId="37304"/>
    <cellStyle name="40% - Accent5 165" xfId="37305"/>
    <cellStyle name="40% - Accent5 166" xfId="37306"/>
    <cellStyle name="40% - Accent5 167" xfId="37307"/>
    <cellStyle name="40% - Accent5 168" xfId="37308"/>
    <cellStyle name="40% - Accent5 169" xfId="37309"/>
    <cellStyle name="40% - Accent5 17" xfId="37310"/>
    <cellStyle name="40% - Accent5 17 2" xfId="37311"/>
    <cellStyle name="40% - Accent5 17 2 2" xfId="37312"/>
    <cellStyle name="40% - Accent5 17 2 2 2" xfId="37313"/>
    <cellStyle name="40% - Accent5 17 2 2 2 2" xfId="37314"/>
    <cellStyle name="40% - Accent5 17 2 2 2 2 2" xfId="37315"/>
    <cellStyle name="40% - Accent5 17 2 2 2 3" xfId="37316"/>
    <cellStyle name="40% - Accent5 17 2 2 3" xfId="37317"/>
    <cellStyle name="40% - Accent5 17 2 2 3 2" xfId="37318"/>
    <cellStyle name="40% - Accent5 17 2 2 3 2 2" xfId="37319"/>
    <cellStyle name="40% - Accent5 17 2 2 3 3" xfId="37320"/>
    <cellStyle name="40% - Accent5 17 2 2 4" xfId="37321"/>
    <cellStyle name="40% - Accent5 17 2 2 4 2" xfId="37322"/>
    <cellStyle name="40% - Accent5 17 2 2 5" xfId="37323"/>
    <cellStyle name="40% - Accent5 17 2 3" xfId="37324"/>
    <cellStyle name="40% - Accent5 17 2 3 2" xfId="37325"/>
    <cellStyle name="40% - Accent5 17 2 3 2 2" xfId="37326"/>
    <cellStyle name="40% - Accent5 17 2 3 3" xfId="37327"/>
    <cellStyle name="40% - Accent5 17 2 4" xfId="37328"/>
    <cellStyle name="40% - Accent5 17 2 4 2" xfId="37329"/>
    <cellStyle name="40% - Accent5 17 2 4 2 2" xfId="37330"/>
    <cellStyle name="40% - Accent5 17 2 4 3" xfId="37331"/>
    <cellStyle name="40% - Accent5 17 2 5" xfId="37332"/>
    <cellStyle name="40% - Accent5 17 2 5 2" xfId="37333"/>
    <cellStyle name="40% - Accent5 17 2 5 2 2" xfId="37334"/>
    <cellStyle name="40% - Accent5 17 2 5 3" xfId="37335"/>
    <cellStyle name="40% - Accent5 17 2 6" xfId="37336"/>
    <cellStyle name="40% - Accent5 17 2 6 2" xfId="37337"/>
    <cellStyle name="40% - Accent5 17 2 7" xfId="37338"/>
    <cellStyle name="40% - Accent5 17 3" xfId="37339"/>
    <cellStyle name="40% - Accent5 17 3 2" xfId="37340"/>
    <cellStyle name="40% - Accent5 17 3 2 2" xfId="37341"/>
    <cellStyle name="40% - Accent5 17 3 2 2 2" xfId="37342"/>
    <cellStyle name="40% - Accent5 17 3 2 3" xfId="37343"/>
    <cellStyle name="40% - Accent5 17 3 3" xfId="37344"/>
    <cellStyle name="40% - Accent5 17 3 3 2" xfId="37345"/>
    <cellStyle name="40% - Accent5 17 3 3 2 2" xfId="37346"/>
    <cellStyle name="40% - Accent5 17 3 3 3" xfId="37347"/>
    <cellStyle name="40% - Accent5 17 3 4" xfId="37348"/>
    <cellStyle name="40% - Accent5 17 3 4 2" xfId="37349"/>
    <cellStyle name="40% - Accent5 17 3 5" xfId="37350"/>
    <cellStyle name="40% - Accent5 17 4" xfId="37351"/>
    <cellStyle name="40% - Accent5 17 4 2" xfId="37352"/>
    <cellStyle name="40% - Accent5 17 4 2 2" xfId="37353"/>
    <cellStyle name="40% - Accent5 17 4 3" xfId="37354"/>
    <cellStyle name="40% - Accent5 17 5" xfId="37355"/>
    <cellStyle name="40% - Accent5 17 5 2" xfId="37356"/>
    <cellStyle name="40% - Accent5 17 5 2 2" xfId="37357"/>
    <cellStyle name="40% - Accent5 17 5 3" xfId="37358"/>
    <cellStyle name="40% - Accent5 17 6" xfId="37359"/>
    <cellStyle name="40% - Accent5 17 6 2" xfId="37360"/>
    <cellStyle name="40% - Accent5 17 6 2 2" xfId="37361"/>
    <cellStyle name="40% - Accent5 17 6 3" xfId="37362"/>
    <cellStyle name="40% - Accent5 17 7" xfId="37363"/>
    <cellStyle name="40% - Accent5 17 7 2" xfId="37364"/>
    <cellStyle name="40% - Accent5 17 8" xfId="37365"/>
    <cellStyle name="40% - Accent5 170" xfId="37366"/>
    <cellStyle name="40% - Accent5 171" xfId="52359"/>
    <cellStyle name="40% - Accent5 172" xfId="52374"/>
    <cellStyle name="40% - Accent5 173" xfId="52555"/>
    <cellStyle name="40% - Accent5 174" xfId="52556"/>
    <cellStyle name="40% - Accent5 18" xfId="37367"/>
    <cellStyle name="40% - Accent5 18 2" xfId="37368"/>
    <cellStyle name="40% - Accent5 18 2 2" xfId="37369"/>
    <cellStyle name="40% - Accent5 18 2 2 2" xfId="37370"/>
    <cellStyle name="40% - Accent5 18 2 2 2 2" xfId="37371"/>
    <cellStyle name="40% - Accent5 18 2 2 2 2 2" xfId="37372"/>
    <cellStyle name="40% - Accent5 18 2 2 2 3" xfId="37373"/>
    <cellStyle name="40% - Accent5 18 2 2 3" xfId="37374"/>
    <cellStyle name="40% - Accent5 18 2 2 3 2" xfId="37375"/>
    <cellStyle name="40% - Accent5 18 2 2 3 2 2" xfId="37376"/>
    <cellStyle name="40% - Accent5 18 2 2 3 3" xfId="37377"/>
    <cellStyle name="40% - Accent5 18 2 2 4" xfId="37378"/>
    <cellStyle name="40% - Accent5 18 2 2 4 2" xfId="37379"/>
    <cellStyle name="40% - Accent5 18 2 2 5" xfId="37380"/>
    <cellStyle name="40% - Accent5 18 2 3" xfId="37381"/>
    <cellStyle name="40% - Accent5 18 2 3 2" xfId="37382"/>
    <cellStyle name="40% - Accent5 18 2 3 2 2" xfId="37383"/>
    <cellStyle name="40% - Accent5 18 2 3 3" xfId="37384"/>
    <cellStyle name="40% - Accent5 18 2 4" xfId="37385"/>
    <cellStyle name="40% - Accent5 18 2 4 2" xfId="37386"/>
    <cellStyle name="40% - Accent5 18 2 4 2 2" xfId="37387"/>
    <cellStyle name="40% - Accent5 18 2 4 3" xfId="37388"/>
    <cellStyle name="40% - Accent5 18 2 5" xfId="37389"/>
    <cellStyle name="40% - Accent5 18 2 5 2" xfId="37390"/>
    <cellStyle name="40% - Accent5 18 2 5 2 2" xfId="37391"/>
    <cellStyle name="40% - Accent5 18 2 5 3" xfId="37392"/>
    <cellStyle name="40% - Accent5 18 2 6" xfId="37393"/>
    <cellStyle name="40% - Accent5 18 2 6 2" xfId="37394"/>
    <cellStyle name="40% - Accent5 18 2 7" xfId="37395"/>
    <cellStyle name="40% - Accent5 18 3" xfId="37396"/>
    <cellStyle name="40% - Accent5 18 3 2" xfId="37397"/>
    <cellStyle name="40% - Accent5 18 3 2 2" xfId="37398"/>
    <cellStyle name="40% - Accent5 18 3 2 2 2" xfId="37399"/>
    <cellStyle name="40% - Accent5 18 3 2 3" xfId="37400"/>
    <cellStyle name="40% - Accent5 18 3 3" xfId="37401"/>
    <cellStyle name="40% - Accent5 18 3 3 2" xfId="37402"/>
    <cellStyle name="40% - Accent5 18 3 3 2 2" xfId="37403"/>
    <cellStyle name="40% - Accent5 18 3 3 3" xfId="37404"/>
    <cellStyle name="40% - Accent5 18 3 4" xfId="37405"/>
    <cellStyle name="40% - Accent5 18 3 4 2" xfId="37406"/>
    <cellStyle name="40% - Accent5 18 3 5" xfId="37407"/>
    <cellStyle name="40% - Accent5 18 4" xfId="37408"/>
    <cellStyle name="40% - Accent5 18 4 2" xfId="37409"/>
    <cellStyle name="40% - Accent5 18 4 2 2" xfId="37410"/>
    <cellStyle name="40% - Accent5 18 4 3" xfId="37411"/>
    <cellStyle name="40% - Accent5 18 5" xfId="37412"/>
    <cellStyle name="40% - Accent5 18 5 2" xfId="37413"/>
    <cellStyle name="40% - Accent5 18 5 2 2" xfId="37414"/>
    <cellStyle name="40% - Accent5 18 5 3" xfId="37415"/>
    <cellStyle name="40% - Accent5 18 6" xfId="37416"/>
    <cellStyle name="40% - Accent5 18 6 2" xfId="37417"/>
    <cellStyle name="40% - Accent5 18 6 2 2" xfId="37418"/>
    <cellStyle name="40% - Accent5 18 6 3" xfId="37419"/>
    <cellStyle name="40% - Accent5 18 7" xfId="37420"/>
    <cellStyle name="40% - Accent5 18 7 2" xfId="37421"/>
    <cellStyle name="40% - Accent5 18 8" xfId="37422"/>
    <cellStyle name="40% - Accent5 19" xfId="37423"/>
    <cellStyle name="40% - Accent5 19 2" xfId="37424"/>
    <cellStyle name="40% - Accent5 19 2 2" xfId="37425"/>
    <cellStyle name="40% - Accent5 19 2 2 2" xfId="37426"/>
    <cellStyle name="40% - Accent5 19 2 2 2 2" xfId="37427"/>
    <cellStyle name="40% - Accent5 19 2 2 2 2 2" xfId="37428"/>
    <cellStyle name="40% - Accent5 19 2 2 2 3" xfId="37429"/>
    <cellStyle name="40% - Accent5 19 2 2 3" xfId="37430"/>
    <cellStyle name="40% - Accent5 19 2 2 3 2" xfId="37431"/>
    <cellStyle name="40% - Accent5 19 2 2 3 2 2" xfId="37432"/>
    <cellStyle name="40% - Accent5 19 2 2 3 3" xfId="37433"/>
    <cellStyle name="40% - Accent5 19 2 2 4" xfId="37434"/>
    <cellStyle name="40% - Accent5 19 2 2 4 2" xfId="37435"/>
    <cellStyle name="40% - Accent5 19 2 2 5" xfId="37436"/>
    <cellStyle name="40% - Accent5 19 2 3" xfId="37437"/>
    <cellStyle name="40% - Accent5 19 2 3 2" xfId="37438"/>
    <cellStyle name="40% - Accent5 19 2 3 2 2" xfId="37439"/>
    <cellStyle name="40% - Accent5 19 2 3 3" xfId="37440"/>
    <cellStyle name="40% - Accent5 19 2 4" xfId="37441"/>
    <cellStyle name="40% - Accent5 19 2 4 2" xfId="37442"/>
    <cellStyle name="40% - Accent5 19 2 4 2 2" xfId="37443"/>
    <cellStyle name="40% - Accent5 19 2 4 3" xfId="37444"/>
    <cellStyle name="40% - Accent5 19 2 5" xfId="37445"/>
    <cellStyle name="40% - Accent5 19 2 5 2" xfId="37446"/>
    <cellStyle name="40% - Accent5 19 2 6" xfId="37447"/>
    <cellStyle name="40% - Accent5 19 3" xfId="37448"/>
    <cellStyle name="40% - Accent5 19 3 2" xfId="37449"/>
    <cellStyle name="40% - Accent5 19 3 2 2" xfId="37450"/>
    <cellStyle name="40% - Accent5 19 3 2 2 2" xfId="37451"/>
    <cellStyle name="40% - Accent5 19 3 2 3" xfId="37452"/>
    <cellStyle name="40% - Accent5 19 3 3" xfId="37453"/>
    <cellStyle name="40% - Accent5 19 3 3 2" xfId="37454"/>
    <cellStyle name="40% - Accent5 19 3 3 2 2" xfId="37455"/>
    <cellStyle name="40% - Accent5 19 3 3 3" xfId="37456"/>
    <cellStyle name="40% - Accent5 19 3 4" xfId="37457"/>
    <cellStyle name="40% - Accent5 19 3 4 2" xfId="37458"/>
    <cellStyle name="40% - Accent5 19 3 5" xfId="37459"/>
    <cellStyle name="40% - Accent5 19 4" xfId="37460"/>
    <cellStyle name="40% - Accent5 19 4 2" xfId="37461"/>
    <cellStyle name="40% - Accent5 19 4 2 2" xfId="37462"/>
    <cellStyle name="40% - Accent5 19 4 3" xfId="37463"/>
    <cellStyle name="40% - Accent5 19 5" xfId="37464"/>
    <cellStyle name="40% - Accent5 19 5 2" xfId="37465"/>
    <cellStyle name="40% - Accent5 19 5 2 2" xfId="37466"/>
    <cellStyle name="40% - Accent5 19 5 3" xfId="37467"/>
    <cellStyle name="40% - Accent5 19 6" xfId="37468"/>
    <cellStyle name="40% - Accent5 19 6 2" xfId="37469"/>
    <cellStyle name="40% - Accent5 19 6 2 2" xfId="37470"/>
    <cellStyle name="40% - Accent5 19 6 3" xfId="37471"/>
    <cellStyle name="40% - Accent5 19 7" xfId="37472"/>
    <cellStyle name="40% - Accent5 19 7 2" xfId="37473"/>
    <cellStyle name="40% - Accent5 19 8" xfId="37474"/>
    <cellStyle name="40% - Accent5 2" xfId="60"/>
    <cellStyle name="40% - Accent5 2 10" xfId="37476"/>
    <cellStyle name="40% - Accent5 2 10 2" xfId="37477"/>
    <cellStyle name="40% - Accent5 2 11" xfId="37478"/>
    <cellStyle name="40% - Accent5 2 12" xfId="37475"/>
    <cellStyle name="40% - Accent5 2 2" xfId="107"/>
    <cellStyle name="40% - Accent5 2 2 10" xfId="37479"/>
    <cellStyle name="40% - Accent5 2 2 2" xfId="195"/>
    <cellStyle name="40% - Accent5 2 2 2 2" xfId="371"/>
    <cellStyle name="40% - Accent5 2 2 2 2 2" xfId="37482"/>
    <cellStyle name="40% - Accent5 2 2 2 2 2 2" xfId="37483"/>
    <cellStyle name="40% - Accent5 2 2 2 2 2 2 2" xfId="37484"/>
    <cellStyle name="40% - Accent5 2 2 2 2 2 2 2 2" xfId="37485"/>
    <cellStyle name="40% - Accent5 2 2 2 2 2 2 3" xfId="37486"/>
    <cellStyle name="40% - Accent5 2 2 2 2 2 3" xfId="37487"/>
    <cellStyle name="40% - Accent5 2 2 2 2 2 3 2" xfId="37488"/>
    <cellStyle name="40% - Accent5 2 2 2 2 2 3 2 2" xfId="37489"/>
    <cellStyle name="40% - Accent5 2 2 2 2 2 3 3" xfId="37490"/>
    <cellStyle name="40% - Accent5 2 2 2 2 2 4" xfId="37491"/>
    <cellStyle name="40% - Accent5 2 2 2 2 2 4 2" xfId="37492"/>
    <cellStyle name="40% - Accent5 2 2 2 2 2 5" xfId="37493"/>
    <cellStyle name="40% - Accent5 2 2 2 2 3" xfId="37494"/>
    <cellStyle name="40% - Accent5 2 2 2 2 3 2" xfId="37495"/>
    <cellStyle name="40% - Accent5 2 2 2 2 3 2 2" xfId="37496"/>
    <cellStyle name="40% - Accent5 2 2 2 2 3 3" xfId="37497"/>
    <cellStyle name="40% - Accent5 2 2 2 2 4" xfId="37498"/>
    <cellStyle name="40% - Accent5 2 2 2 2 4 2" xfId="37499"/>
    <cellStyle name="40% - Accent5 2 2 2 2 4 2 2" xfId="37500"/>
    <cellStyle name="40% - Accent5 2 2 2 2 4 3" xfId="37501"/>
    <cellStyle name="40% - Accent5 2 2 2 2 5" xfId="37502"/>
    <cellStyle name="40% - Accent5 2 2 2 2 5 2" xfId="37503"/>
    <cellStyle name="40% - Accent5 2 2 2 2 6" xfId="37504"/>
    <cellStyle name="40% - Accent5 2 2 2 2 7" xfId="37481"/>
    <cellStyle name="40% - Accent5 2 2 2 3" xfId="37505"/>
    <cellStyle name="40% - Accent5 2 2 2 3 2" xfId="37506"/>
    <cellStyle name="40% - Accent5 2 2 2 3 2 2" xfId="37507"/>
    <cellStyle name="40% - Accent5 2 2 2 3 2 2 2" xfId="37508"/>
    <cellStyle name="40% - Accent5 2 2 2 3 2 3" xfId="37509"/>
    <cellStyle name="40% - Accent5 2 2 2 3 3" xfId="37510"/>
    <cellStyle name="40% - Accent5 2 2 2 3 3 2" xfId="37511"/>
    <cellStyle name="40% - Accent5 2 2 2 3 3 2 2" xfId="37512"/>
    <cellStyle name="40% - Accent5 2 2 2 3 3 3" xfId="37513"/>
    <cellStyle name="40% - Accent5 2 2 2 3 4" xfId="37514"/>
    <cellStyle name="40% - Accent5 2 2 2 3 4 2" xfId="37515"/>
    <cellStyle name="40% - Accent5 2 2 2 3 5" xfId="37516"/>
    <cellStyle name="40% - Accent5 2 2 2 4" xfId="37517"/>
    <cellStyle name="40% - Accent5 2 2 2 4 2" xfId="37518"/>
    <cellStyle name="40% - Accent5 2 2 2 4 2 2" xfId="37519"/>
    <cellStyle name="40% - Accent5 2 2 2 4 3" xfId="37520"/>
    <cellStyle name="40% - Accent5 2 2 2 5" xfId="37521"/>
    <cellStyle name="40% - Accent5 2 2 2 5 2" xfId="37522"/>
    <cellStyle name="40% - Accent5 2 2 2 5 2 2" xfId="37523"/>
    <cellStyle name="40% - Accent5 2 2 2 5 3" xfId="37524"/>
    <cellStyle name="40% - Accent5 2 2 2 6" xfId="37525"/>
    <cellStyle name="40% - Accent5 2 2 2 6 2" xfId="37526"/>
    <cellStyle name="40% - Accent5 2 2 2 6 2 2" xfId="37527"/>
    <cellStyle name="40% - Accent5 2 2 2 6 3" xfId="37528"/>
    <cellStyle name="40% - Accent5 2 2 2 7" xfId="37529"/>
    <cellStyle name="40% - Accent5 2 2 2 7 2" xfId="37530"/>
    <cellStyle name="40% - Accent5 2 2 2 8" xfId="37531"/>
    <cellStyle name="40% - Accent5 2 2 2 9" xfId="37480"/>
    <cellStyle name="40% - Accent5 2 2 3" xfId="283"/>
    <cellStyle name="40% - Accent5 2 2 3 2" xfId="37533"/>
    <cellStyle name="40% - Accent5 2 2 3 2 2" xfId="37534"/>
    <cellStyle name="40% - Accent5 2 2 3 2 2 2" xfId="37535"/>
    <cellStyle name="40% - Accent5 2 2 3 2 2 2 2" xfId="37536"/>
    <cellStyle name="40% - Accent5 2 2 3 2 2 3" xfId="37537"/>
    <cellStyle name="40% - Accent5 2 2 3 2 3" xfId="37538"/>
    <cellStyle name="40% - Accent5 2 2 3 2 3 2" xfId="37539"/>
    <cellStyle name="40% - Accent5 2 2 3 2 3 2 2" xfId="37540"/>
    <cellStyle name="40% - Accent5 2 2 3 2 3 3" xfId="37541"/>
    <cellStyle name="40% - Accent5 2 2 3 2 4" xfId="37542"/>
    <cellStyle name="40% - Accent5 2 2 3 2 4 2" xfId="37543"/>
    <cellStyle name="40% - Accent5 2 2 3 2 5" xfId="37544"/>
    <cellStyle name="40% - Accent5 2 2 3 3" xfId="37545"/>
    <cellStyle name="40% - Accent5 2 2 3 3 2" xfId="37546"/>
    <cellStyle name="40% - Accent5 2 2 3 3 2 2" xfId="37547"/>
    <cellStyle name="40% - Accent5 2 2 3 3 3" xfId="37548"/>
    <cellStyle name="40% - Accent5 2 2 3 4" xfId="37549"/>
    <cellStyle name="40% - Accent5 2 2 3 4 2" xfId="37550"/>
    <cellStyle name="40% - Accent5 2 2 3 4 2 2" xfId="37551"/>
    <cellStyle name="40% - Accent5 2 2 3 4 3" xfId="37552"/>
    <cellStyle name="40% - Accent5 2 2 3 5" xfId="37553"/>
    <cellStyle name="40% - Accent5 2 2 3 5 2" xfId="37554"/>
    <cellStyle name="40% - Accent5 2 2 3 6" xfId="37555"/>
    <cellStyle name="40% - Accent5 2 2 3 7" xfId="37532"/>
    <cellStyle name="40% - Accent5 2 2 4" xfId="37556"/>
    <cellStyle name="40% - Accent5 2 2 4 2" xfId="37557"/>
    <cellStyle name="40% - Accent5 2 2 4 2 2" xfId="37558"/>
    <cellStyle name="40% - Accent5 2 2 4 2 2 2" xfId="37559"/>
    <cellStyle name="40% - Accent5 2 2 4 2 3" xfId="37560"/>
    <cellStyle name="40% - Accent5 2 2 4 3" xfId="37561"/>
    <cellStyle name="40% - Accent5 2 2 4 3 2" xfId="37562"/>
    <cellStyle name="40% - Accent5 2 2 4 3 2 2" xfId="37563"/>
    <cellStyle name="40% - Accent5 2 2 4 3 3" xfId="37564"/>
    <cellStyle name="40% - Accent5 2 2 4 4" xfId="37565"/>
    <cellStyle name="40% - Accent5 2 2 4 4 2" xfId="37566"/>
    <cellStyle name="40% - Accent5 2 2 4 5" xfId="37567"/>
    <cellStyle name="40% - Accent5 2 2 5" xfId="37568"/>
    <cellStyle name="40% - Accent5 2 2 5 2" xfId="37569"/>
    <cellStyle name="40% - Accent5 2 2 5 2 2" xfId="37570"/>
    <cellStyle name="40% - Accent5 2 2 5 3" xfId="37571"/>
    <cellStyle name="40% - Accent5 2 2 6" xfId="37572"/>
    <cellStyle name="40% - Accent5 2 2 6 2" xfId="37573"/>
    <cellStyle name="40% - Accent5 2 2 6 2 2" xfId="37574"/>
    <cellStyle name="40% - Accent5 2 2 6 3" xfId="37575"/>
    <cellStyle name="40% - Accent5 2 2 7" xfId="37576"/>
    <cellStyle name="40% - Accent5 2 2 7 2" xfId="37577"/>
    <cellStyle name="40% - Accent5 2 2 7 2 2" xfId="37578"/>
    <cellStyle name="40% - Accent5 2 2 7 3" xfId="37579"/>
    <cellStyle name="40% - Accent5 2 2 8" xfId="37580"/>
    <cellStyle name="40% - Accent5 2 2 8 2" xfId="37581"/>
    <cellStyle name="40% - Accent5 2 2 9" xfId="37582"/>
    <cellStyle name="40% - Accent5 2 3" xfId="151"/>
    <cellStyle name="40% - Accent5 2 3 2" xfId="327"/>
    <cellStyle name="40% - Accent5 2 3 2 2" xfId="37585"/>
    <cellStyle name="40% - Accent5 2 3 2 2 2" xfId="37586"/>
    <cellStyle name="40% - Accent5 2 3 2 2 2 2" xfId="37587"/>
    <cellStyle name="40% - Accent5 2 3 2 2 2 2 2" xfId="37588"/>
    <cellStyle name="40% - Accent5 2 3 2 2 2 3" xfId="37589"/>
    <cellStyle name="40% - Accent5 2 3 2 2 3" xfId="37590"/>
    <cellStyle name="40% - Accent5 2 3 2 2 3 2" xfId="37591"/>
    <cellStyle name="40% - Accent5 2 3 2 2 3 2 2" xfId="37592"/>
    <cellStyle name="40% - Accent5 2 3 2 2 3 3" xfId="37593"/>
    <cellStyle name="40% - Accent5 2 3 2 2 4" xfId="37594"/>
    <cellStyle name="40% - Accent5 2 3 2 2 4 2" xfId="37595"/>
    <cellStyle name="40% - Accent5 2 3 2 2 5" xfId="37596"/>
    <cellStyle name="40% - Accent5 2 3 2 3" xfId="37597"/>
    <cellStyle name="40% - Accent5 2 3 2 3 2" xfId="37598"/>
    <cellStyle name="40% - Accent5 2 3 2 3 2 2" xfId="37599"/>
    <cellStyle name="40% - Accent5 2 3 2 3 3" xfId="37600"/>
    <cellStyle name="40% - Accent5 2 3 2 4" xfId="37601"/>
    <cellStyle name="40% - Accent5 2 3 2 4 2" xfId="37602"/>
    <cellStyle name="40% - Accent5 2 3 2 4 2 2" xfId="37603"/>
    <cellStyle name="40% - Accent5 2 3 2 4 3" xfId="37604"/>
    <cellStyle name="40% - Accent5 2 3 2 5" xfId="37605"/>
    <cellStyle name="40% - Accent5 2 3 2 5 2" xfId="37606"/>
    <cellStyle name="40% - Accent5 2 3 2 6" xfId="37607"/>
    <cellStyle name="40% - Accent5 2 3 2 7" xfId="37584"/>
    <cellStyle name="40% - Accent5 2 3 3" xfId="37608"/>
    <cellStyle name="40% - Accent5 2 3 3 2" xfId="37609"/>
    <cellStyle name="40% - Accent5 2 3 3 2 2" xfId="37610"/>
    <cellStyle name="40% - Accent5 2 3 3 2 2 2" xfId="37611"/>
    <cellStyle name="40% - Accent5 2 3 3 2 3" xfId="37612"/>
    <cellStyle name="40% - Accent5 2 3 3 3" xfId="37613"/>
    <cellStyle name="40% - Accent5 2 3 3 3 2" xfId="37614"/>
    <cellStyle name="40% - Accent5 2 3 3 3 2 2" xfId="37615"/>
    <cellStyle name="40% - Accent5 2 3 3 3 3" xfId="37616"/>
    <cellStyle name="40% - Accent5 2 3 3 4" xfId="37617"/>
    <cellStyle name="40% - Accent5 2 3 3 4 2" xfId="37618"/>
    <cellStyle name="40% - Accent5 2 3 3 5" xfId="37619"/>
    <cellStyle name="40% - Accent5 2 3 4" xfId="37620"/>
    <cellStyle name="40% - Accent5 2 3 4 2" xfId="37621"/>
    <cellStyle name="40% - Accent5 2 3 4 2 2" xfId="37622"/>
    <cellStyle name="40% - Accent5 2 3 4 3" xfId="37623"/>
    <cellStyle name="40% - Accent5 2 3 5" xfId="37624"/>
    <cellStyle name="40% - Accent5 2 3 5 2" xfId="37625"/>
    <cellStyle name="40% - Accent5 2 3 5 2 2" xfId="37626"/>
    <cellStyle name="40% - Accent5 2 3 5 3" xfId="37627"/>
    <cellStyle name="40% - Accent5 2 3 6" xfId="37628"/>
    <cellStyle name="40% - Accent5 2 3 6 2" xfId="37629"/>
    <cellStyle name="40% - Accent5 2 3 6 2 2" xfId="37630"/>
    <cellStyle name="40% - Accent5 2 3 6 3" xfId="37631"/>
    <cellStyle name="40% - Accent5 2 3 7" xfId="37632"/>
    <cellStyle name="40% - Accent5 2 3 7 2" xfId="37633"/>
    <cellStyle name="40% - Accent5 2 3 8" xfId="37634"/>
    <cellStyle name="40% - Accent5 2 3 9" xfId="37583"/>
    <cellStyle name="40% - Accent5 2 4" xfId="239"/>
    <cellStyle name="40% - Accent5 2 4 2" xfId="37636"/>
    <cellStyle name="40% - Accent5 2 4 2 2" xfId="37637"/>
    <cellStyle name="40% - Accent5 2 4 2 2 2" xfId="37638"/>
    <cellStyle name="40% - Accent5 2 4 2 2 2 2" xfId="37639"/>
    <cellStyle name="40% - Accent5 2 4 2 2 3" xfId="37640"/>
    <cellStyle name="40% - Accent5 2 4 2 3" xfId="37641"/>
    <cellStyle name="40% - Accent5 2 4 2 3 2" xfId="37642"/>
    <cellStyle name="40% - Accent5 2 4 2 3 2 2" xfId="37643"/>
    <cellStyle name="40% - Accent5 2 4 2 3 3" xfId="37644"/>
    <cellStyle name="40% - Accent5 2 4 2 4" xfId="37645"/>
    <cellStyle name="40% - Accent5 2 4 2 4 2" xfId="37646"/>
    <cellStyle name="40% - Accent5 2 4 2 5" xfId="37647"/>
    <cellStyle name="40% - Accent5 2 4 3" xfId="37648"/>
    <cellStyle name="40% - Accent5 2 4 3 2" xfId="37649"/>
    <cellStyle name="40% - Accent5 2 4 3 2 2" xfId="37650"/>
    <cellStyle name="40% - Accent5 2 4 3 3" xfId="37651"/>
    <cellStyle name="40% - Accent5 2 4 4" xfId="37652"/>
    <cellStyle name="40% - Accent5 2 4 4 2" xfId="37653"/>
    <cellStyle name="40% - Accent5 2 4 4 2 2" xfId="37654"/>
    <cellStyle name="40% - Accent5 2 4 4 3" xfId="37655"/>
    <cellStyle name="40% - Accent5 2 4 5" xfId="37656"/>
    <cellStyle name="40% - Accent5 2 4 5 2" xfId="37657"/>
    <cellStyle name="40% - Accent5 2 4 6" xfId="37658"/>
    <cellStyle name="40% - Accent5 2 4 7" xfId="37635"/>
    <cellStyle name="40% - Accent5 2 5" xfId="37659"/>
    <cellStyle name="40% - Accent5 2 5 2" xfId="37660"/>
    <cellStyle name="40% - Accent5 2 5 2 2" xfId="37661"/>
    <cellStyle name="40% - Accent5 2 5 2 2 2" xfId="37662"/>
    <cellStyle name="40% - Accent5 2 5 2 3" xfId="37663"/>
    <cellStyle name="40% - Accent5 2 5 3" xfId="37664"/>
    <cellStyle name="40% - Accent5 2 5 3 2" xfId="37665"/>
    <cellStyle name="40% - Accent5 2 5 3 2 2" xfId="37666"/>
    <cellStyle name="40% - Accent5 2 5 3 3" xfId="37667"/>
    <cellStyle name="40% - Accent5 2 5 4" xfId="37668"/>
    <cellStyle name="40% - Accent5 2 5 4 2" xfId="37669"/>
    <cellStyle name="40% - Accent5 2 5 5" xfId="37670"/>
    <cellStyle name="40% - Accent5 2 6" xfId="37671"/>
    <cellStyle name="40% - Accent5 2 6 2" xfId="37672"/>
    <cellStyle name="40% - Accent5 2 6 2 2" xfId="37673"/>
    <cellStyle name="40% - Accent5 2 6 3" xfId="37674"/>
    <cellStyle name="40% - Accent5 2 7" xfId="37675"/>
    <cellStyle name="40% - Accent5 2 7 2" xfId="37676"/>
    <cellStyle name="40% - Accent5 2 7 2 2" xfId="37677"/>
    <cellStyle name="40% - Accent5 2 7 3" xfId="37678"/>
    <cellStyle name="40% - Accent5 2 8" xfId="37679"/>
    <cellStyle name="40% - Accent5 2 8 2" xfId="37680"/>
    <cellStyle name="40% - Accent5 2 8 2 2" xfId="37681"/>
    <cellStyle name="40% - Accent5 2 8 3" xfId="37682"/>
    <cellStyle name="40% - Accent5 2 9" xfId="37683"/>
    <cellStyle name="40% - Accent5 2 9 2" xfId="37684"/>
    <cellStyle name="40% - Accent5 20" xfId="37685"/>
    <cellStyle name="40% - Accent5 20 2" xfId="37686"/>
    <cellStyle name="40% - Accent5 20 2 2" xfId="37687"/>
    <cellStyle name="40% - Accent5 20 2 2 2" xfId="37688"/>
    <cellStyle name="40% - Accent5 20 2 2 2 2" xfId="37689"/>
    <cellStyle name="40% - Accent5 20 2 2 2 2 2" xfId="37690"/>
    <cellStyle name="40% - Accent5 20 2 2 2 3" xfId="37691"/>
    <cellStyle name="40% - Accent5 20 2 2 3" xfId="37692"/>
    <cellStyle name="40% - Accent5 20 2 2 3 2" xfId="37693"/>
    <cellStyle name="40% - Accent5 20 2 2 3 2 2" xfId="37694"/>
    <cellStyle name="40% - Accent5 20 2 2 3 3" xfId="37695"/>
    <cellStyle name="40% - Accent5 20 2 2 4" xfId="37696"/>
    <cellStyle name="40% - Accent5 20 2 2 4 2" xfId="37697"/>
    <cellStyle name="40% - Accent5 20 2 2 5" xfId="37698"/>
    <cellStyle name="40% - Accent5 20 2 3" xfId="37699"/>
    <cellStyle name="40% - Accent5 20 2 3 2" xfId="37700"/>
    <cellStyle name="40% - Accent5 20 2 3 2 2" xfId="37701"/>
    <cellStyle name="40% - Accent5 20 2 3 3" xfId="37702"/>
    <cellStyle name="40% - Accent5 20 2 4" xfId="37703"/>
    <cellStyle name="40% - Accent5 20 2 4 2" xfId="37704"/>
    <cellStyle name="40% - Accent5 20 2 4 2 2" xfId="37705"/>
    <cellStyle name="40% - Accent5 20 2 4 3" xfId="37706"/>
    <cellStyle name="40% - Accent5 20 2 5" xfId="37707"/>
    <cellStyle name="40% - Accent5 20 2 5 2" xfId="37708"/>
    <cellStyle name="40% - Accent5 20 2 6" xfId="37709"/>
    <cellStyle name="40% - Accent5 20 3" xfId="37710"/>
    <cellStyle name="40% - Accent5 20 3 2" xfId="37711"/>
    <cellStyle name="40% - Accent5 20 3 2 2" xfId="37712"/>
    <cellStyle name="40% - Accent5 20 3 2 2 2" xfId="37713"/>
    <cellStyle name="40% - Accent5 20 3 2 3" xfId="37714"/>
    <cellStyle name="40% - Accent5 20 3 3" xfId="37715"/>
    <cellStyle name="40% - Accent5 20 3 3 2" xfId="37716"/>
    <cellStyle name="40% - Accent5 20 3 3 2 2" xfId="37717"/>
    <cellStyle name="40% - Accent5 20 3 3 3" xfId="37718"/>
    <cellStyle name="40% - Accent5 20 3 4" xfId="37719"/>
    <cellStyle name="40% - Accent5 20 3 4 2" xfId="37720"/>
    <cellStyle name="40% - Accent5 20 3 5" xfId="37721"/>
    <cellStyle name="40% - Accent5 20 4" xfId="37722"/>
    <cellStyle name="40% - Accent5 20 4 2" xfId="37723"/>
    <cellStyle name="40% - Accent5 20 4 2 2" xfId="37724"/>
    <cellStyle name="40% - Accent5 20 4 3" xfId="37725"/>
    <cellStyle name="40% - Accent5 20 5" xfId="37726"/>
    <cellStyle name="40% - Accent5 20 5 2" xfId="37727"/>
    <cellStyle name="40% - Accent5 20 5 2 2" xfId="37728"/>
    <cellStyle name="40% - Accent5 20 5 3" xfId="37729"/>
    <cellStyle name="40% - Accent5 20 6" xfId="37730"/>
    <cellStyle name="40% - Accent5 20 6 2" xfId="37731"/>
    <cellStyle name="40% - Accent5 20 7" xfId="37732"/>
    <cellStyle name="40% - Accent5 21" xfId="37733"/>
    <cellStyle name="40% - Accent5 21 2" xfId="37734"/>
    <cellStyle name="40% - Accent5 21 2 2" xfId="37735"/>
    <cellStyle name="40% - Accent5 21 2 2 2" xfId="37736"/>
    <cellStyle name="40% - Accent5 21 2 2 2 2" xfId="37737"/>
    <cellStyle name="40% - Accent5 21 2 2 2 2 2" xfId="37738"/>
    <cellStyle name="40% - Accent5 21 2 2 2 3" xfId="37739"/>
    <cellStyle name="40% - Accent5 21 2 2 3" xfId="37740"/>
    <cellStyle name="40% - Accent5 21 2 2 3 2" xfId="37741"/>
    <cellStyle name="40% - Accent5 21 2 2 3 2 2" xfId="37742"/>
    <cellStyle name="40% - Accent5 21 2 2 3 3" xfId="37743"/>
    <cellStyle name="40% - Accent5 21 2 2 4" xfId="37744"/>
    <cellStyle name="40% - Accent5 21 2 2 4 2" xfId="37745"/>
    <cellStyle name="40% - Accent5 21 2 2 5" xfId="37746"/>
    <cellStyle name="40% - Accent5 21 2 3" xfId="37747"/>
    <cellStyle name="40% - Accent5 21 2 3 2" xfId="37748"/>
    <cellStyle name="40% - Accent5 21 2 3 2 2" xfId="37749"/>
    <cellStyle name="40% - Accent5 21 2 3 3" xfId="37750"/>
    <cellStyle name="40% - Accent5 21 2 4" xfId="37751"/>
    <cellStyle name="40% - Accent5 21 2 4 2" xfId="37752"/>
    <cellStyle name="40% - Accent5 21 2 4 2 2" xfId="37753"/>
    <cellStyle name="40% - Accent5 21 2 4 3" xfId="37754"/>
    <cellStyle name="40% - Accent5 21 2 5" xfId="37755"/>
    <cellStyle name="40% - Accent5 21 2 5 2" xfId="37756"/>
    <cellStyle name="40% - Accent5 21 2 6" xfId="37757"/>
    <cellStyle name="40% - Accent5 21 3" xfId="37758"/>
    <cellStyle name="40% - Accent5 21 3 2" xfId="37759"/>
    <cellStyle name="40% - Accent5 21 3 2 2" xfId="37760"/>
    <cellStyle name="40% - Accent5 21 3 2 2 2" xfId="37761"/>
    <cellStyle name="40% - Accent5 21 3 2 3" xfId="37762"/>
    <cellStyle name="40% - Accent5 21 3 3" xfId="37763"/>
    <cellStyle name="40% - Accent5 21 3 3 2" xfId="37764"/>
    <cellStyle name="40% - Accent5 21 3 3 2 2" xfId="37765"/>
    <cellStyle name="40% - Accent5 21 3 3 3" xfId="37766"/>
    <cellStyle name="40% - Accent5 21 3 4" xfId="37767"/>
    <cellStyle name="40% - Accent5 21 3 4 2" xfId="37768"/>
    <cellStyle name="40% - Accent5 21 3 5" xfId="37769"/>
    <cellStyle name="40% - Accent5 21 4" xfId="37770"/>
    <cellStyle name="40% - Accent5 21 4 2" xfId="37771"/>
    <cellStyle name="40% - Accent5 21 4 2 2" xfId="37772"/>
    <cellStyle name="40% - Accent5 21 4 3" xfId="37773"/>
    <cellStyle name="40% - Accent5 21 5" xfId="37774"/>
    <cellStyle name="40% - Accent5 21 5 2" xfId="37775"/>
    <cellStyle name="40% - Accent5 21 5 2 2" xfId="37776"/>
    <cellStyle name="40% - Accent5 21 5 3" xfId="37777"/>
    <cellStyle name="40% - Accent5 21 6" xfId="37778"/>
    <cellStyle name="40% - Accent5 21 6 2" xfId="37779"/>
    <cellStyle name="40% - Accent5 21 7" xfId="37780"/>
    <cellStyle name="40% - Accent5 22" xfId="37781"/>
    <cellStyle name="40% - Accent5 22 2" xfId="37782"/>
    <cellStyle name="40% - Accent5 22 2 2" xfId="37783"/>
    <cellStyle name="40% - Accent5 22 2 2 2" xfId="37784"/>
    <cellStyle name="40% - Accent5 22 2 2 2 2" xfId="37785"/>
    <cellStyle name="40% - Accent5 22 2 2 2 2 2" xfId="37786"/>
    <cellStyle name="40% - Accent5 22 2 2 2 3" xfId="37787"/>
    <cellStyle name="40% - Accent5 22 2 2 3" xfId="37788"/>
    <cellStyle name="40% - Accent5 22 2 2 3 2" xfId="37789"/>
    <cellStyle name="40% - Accent5 22 2 2 3 2 2" xfId="37790"/>
    <cellStyle name="40% - Accent5 22 2 2 3 3" xfId="37791"/>
    <cellStyle name="40% - Accent5 22 2 2 4" xfId="37792"/>
    <cellStyle name="40% - Accent5 22 2 2 4 2" xfId="37793"/>
    <cellStyle name="40% - Accent5 22 2 2 5" xfId="37794"/>
    <cellStyle name="40% - Accent5 22 2 3" xfId="37795"/>
    <cellStyle name="40% - Accent5 22 2 3 2" xfId="37796"/>
    <cellStyle name="40% - Accent5 22 2 3 2 2" xfId="37797"/>
    <cellStyle name="40% - Accent5 22 2 3 3" xfId="37798"/>
    <cellStyle name="40% - Accent5 22 2 4" xfId="37799"/>
    <cellStyle name="40% - Accent5 22 2 4 2" xfId="37800"/>
    <cellStyle name="40% - Accent5 22 2 4 2 2" xfId="37801"/>
    <cellStyle name="40% - Accent5 22 2 4 3" xfId="37802"/>
    <cellStyle name="40% - Accent5 22 2 5" xfId="37803"/>
    <cellStyle name="40% - Accent5 22 2 5 2" xfId="37804"/>
    <cellStyle name="40% - Accent5 22 2 6" xfId="37805"/>
    <cellStyle name="40% - Accent5 22 3" xfId="37806"/>
    <cellStyle name="40% - Accent5 22 3 2" xfId="37807"/>
    <cellStyle name="40% - Accent5 22 3 2 2" xfId="37808"/>
    <cellStyle name="40% - Accent5 22 3 2 2 2" xfId="37809"/>
    <cellStyle name="40% - Accent5 22 3 2 3" xfId="37810"/>
    <cellStyle name="40% - Accent5 22 3 3" xfId="37811"/>
    <cellStyle name="40% - Accent5 22 3 3 2" xfId="37812"/>
    <cellStyle name="40% - Accent5 22 3 3 2 2" xfId="37813"/>
    <cellStyle name="40% - Accent5 22 3 3 3" xfId="37814"/>
    <cellStyle name="40% - Accent5 22 3 4" xfId="37815"/>
    <cellStyle name="40% - Accent5 22 3 4 2" xfId="37816"/>
    <cellStyle name="40% - Accent5 22 3 5" xfId="37817"/>
    <cellStyle name="40% - Accent5 22 4" xfId="37818"/>
    <cellStyle name="40% - Accent5 22 4 2" xfId="37819"/>
    <cellStyle name="40% - Accent5 22 4 2 2" xfId="37820"/>
    <cellStyle name="40% - Accent5 22 4 3" xfId="37821"/>
    <cellStyle name="40% - Accent5 22 5" xfId="37822"/>
    <cellStyle name="40% - Accent5 22 5 2" xfId="37823"/>
    <cellStyle name="40% - Accent5 22 5 2 2" xfId="37824"/>
    <cellStyle name="40% - Accent5 22 5 3" xfId="37825"/>
    <cellStyle name="40% - Accent5 22 6" xfId="37826"/>
    <cellStyle name="40% - Accent5 22 6 2" xfId="37827"/>
    <cellStyle name="40% - Accent5 22 7" xfId="37828"/>
    <cellStyle name="40% - Accent5 23" xfId="37829"/>
    <cellStyle name="40% - Accent5 23 2" xfId="37830"/>
    <cellStyle name="40% - Accent5 23 2 2" xfId="37831"/>
    <cellStyle name="40% - Accent5 23 2 2 2" xfId="37832"/>
    <cellStyle name="40% - Accent5 23 2 2 2 2" xfId="37833"/>
    <cellStyle name="40% - Accent5 23 2 2 3" xfId="37834"/>
    <cellStyle name="40% - Accent5 23 2 3" xfId="37835"/>
    <cellStyle name="40% - Accent5 23 2 3 2" xfId="37836"/>
    <cellStyle name="40% - Accent5 23 2 3 2 2" xfId="37837"/>
    <cellStyle name="40% - Accent5 23 2 3 3" xfId="37838"/>
    <cellStyle name="40% - Accent5 23 2 4" xfId="37839"/>
    <cellStyle name="40% - Accent5 23 2 4 2" xfId="37840"/>
    <cellStyle name="40% - Accent5 23 2 5" xfId="37841"/>
    <cellStyle name="40% - Accent5 23 3" xfId="37842"/>
    <cellStyle name="40% - Accent5 23 3 2" xfId="37843"/>
    <cellStyle name="40% - Accent5 23 3 2 2" xfId="37844"/>
    <cellStyle name="40% - Accent5 23 3 3" xfId="37845"/>
    <cellStyle name="40% - Accent5 23 4" xfId="37846"/>
    <cellStyle name="40% - Accent5 23 4 2" xfId="37847"/>
    <cellStyle name="40% - Accent5 23 4 2 2" xfId="37848"/>
    <cellStyle name="40% - Accent5 23 4 3" xfId="37849"/>
    <cellStyle name="40% - Accent5 23 5" xfId="37850"/>
    <cellStyle name="40% - Accent5 23 5 2" xfId="37851"/>
    <cellStyle name="40% - Accent5 23 6" xfId="37852"/>
    <cellStyle name="40% - Accent5 24" xfId="37853"/>
    <cellStyle name="40% - Accent5 24 2" xfId="37854"/>
    <cellStyle name="40% - Accent5 24 2 2" xfId="37855"/>
    <cellStyle name="40% - Accent5 24 2 2 2" xfId="37856"/>
    <cellStyle name="40% - Accent5 24 2 3" xfId="37857"/>
    <cellStyle name="40% - Accent5 24 3" xfId="37858"/>
    <cellStyle name="40% - Accent5 24 3 2" xfId="37859"/>
    <cellStyle name="40% - Accent5 24 3 2 2" xfId="37860"/>
    <cellStyle name="40% - Accent5 24 3 3" xfId="37861"/>
    <cellStyle name="40% - Accent5 24 4" xfId="37862"/>
    <cellStyle name="40% - Accent5 24 4 2" xfId="37863"/>
    <cellStyle name="40% - Accent5 24 5" xfId="37864"/>
    <cellStyle name="40% - Accent5 25" xfId="37865"/>
    <cellStyle name="40% - Accent5 25 2" xfId="37866"/>
    <cellStyle name="40% - Accent5 25 2 2" xfId="37867"/>
    <cellStyle name="40% - Accent5 25 2 3" xfId="37868"/>
    <cellStyle name="40% - Accent5 25 3" xfId="37869"/>
    <cellStyle name="40% - Accent5 25 3 2" xfId="37870"/>
    <cellStyle name="40% - Accent5 25 4" xfId="37871"/>
    <cellStyle name="40% - Accent5 25 5" xfId="37872"/>
    <cellStyle name="40% - Accent5 26" xfId="37873"/>
    <cellStyle name="40% - Accent5 26 2" xfId="37874"/>
    <cellStyle name="40% - Accent5 26 2 2" xfId="37875"/>
    <cellStyle name="40% - Accent5 26 2 3" xfId="37876"/>
    <cellStyle name="40% - Accent5 26 3" xfId="37877"/>
    <cellStyle name="40% - Accent5 26 3 2" xfId="37878"/>
    <cellStyle name="40% - Accent5 26 4" xfId="37879"/>
    <cellStyle name="40% - Accent5 26 5" xfId="37880"/>
    <cellStyle name="40% - Accent5 27" xfId="37881"/>
    <cellStyle name="40% - Accent5 27 2" xfId="37882"/>
    <cellStyle name="40% - Accent5 27 2 2" xfId="37883"/>
    <cellStyle name="40% - Accent5 27 2 3" xfId="37884"/>
    <cellStyle name="40% - Accent5 27 3" xfId="37885"/>
    <cellStyle name="40% - Accent5 27 3 2" xfId="37886"/>
    <cellStyle name="40% - Accent5 27 4" xfId="37887"/>
    <cellStyle name="40% - Accent5 27 5" xfId="37888"/>
    <cellStyle name="40% - Accent5 28" xfId="37889"/>
    <cellStyle name="40% - Accent5 28 2" xfId="37890"/>
    <cellStyle name="40% - Accent5 28 2 2" xfId="37891"/>
    <cellStyle name="40% - Accent5 28 3" xfId="37892"/>
    <cellStyle name="40% - Accent5 28 3 2" xfId="37893"/>
    <cellStyle name="40% - Accent5 28 4" xfId="37894"/>
    <cellStyle name="40% - Accent5 28 5" xfId="37895"/>
    <cellStyle name="40% - Accent5 29" xfId="37896"/>
    <cellStyle name="40% - Accent5 29 2" xfId="37897"/>
    <cellStyle name="40% - Accent5 29 2 2" xfId="37898"/>
    <cellStyle name="40% - Accent5 29 3" xfId="37899"/>
    <cellStyle name="40% - Accent5 29 3 2" xfId="37900"/>
    <cellStyle name="40% - Accent5 29 4" xfId="37901"/>
    <cellStyle name="40% - Accent5 29 5" xfId="37902"/>
    <cellStyle name="40% - Accent5 3" xfId="77"/>
    <cellStyle name="40% - Accent5 3 10" xfId="37904"/>
    <cellStyle name="40% - Accent5 3 10 2" xfId="37905"/>
    <cellStyle name="40% - Accent5 3 11" xfId="37906"/>
    <cellStyle name="40% - Accent5 3 12" xfId="37903"/>
    <cellStyle name="40% - Accent5 3 2" xfId="123"/>
    <cellStyle name="40% - Accent5 3 2 10" xfId="37907"/>
    <cellStyle name="40% - Accent5 3 2 2" xfId="211"/>
    <cellStyle name="40% - Accent5 3 2 2 2" xfId="387"/>
    <cellStyle name="40% - Accent5 3 2 2 2 2" xfId="37910"/>
    <cellStyle name="40% - Accent5 3 2 2 2 2 2" xfId="37911"/>
    <cellStyle name="40% - Accent5 3 2 2 2 2 2 2" xfId="37912"/>
    <cellStyle name="40% - Accent5 3 2 2 2 2 2 2 2" xfId="37913"/>
    <cellStyle name="40% - Accent5 3 2 2 2 2 2 3" xfId="37914"/>
    <cellStyle name="40% - Accent5 3 2 2 2 2 3" xfId="37915"/>
    <cellStyle name="40% - Accent5 3 2 2 2 2 3 2" xfId="37916"/>
    <cellStyle name="40% - Accent5 3 2 2 2 2 3 2 2" xfId="37917"/>
    <cellStyle name="40% - Accent5 3 2 2 2 2 3 3" xfId="37918"/>
    <cellStyle name="40% - Accent5 3 2 2 2 2 4" xfId="37919"/>
    <cellStyle name="40% - Accent5 3 2 2 2 2 4 2" xfId="37920"/>
    <cellStyle name="40% - Accent5 3 2 2 2 2 5" xfId="37921"/>
    <cellStyle name="40% - Accent5 3 2 2 2 3" xfId="37922"/>
    <cellStyle name="40% - Accent5 3 2 2 2 3 2" xfId="37923"/>
    <cellStyle name="40% - Accent5 3 2 2 2 3 2 2" xfId="37924"/>
    <cellStyle name="40% - Accent5 3 2 2 2 3 3" xfId="37925"/>
    <cellStyle name="40% - Accent5 3 2 2 2 4" xfId="37926"/>
    <cellStyle name="40% - Accent5 3 2 2 2 4 2" xfId="37927"/>
    <cellStyle name="40% - Accent5 3 2 2 2 4 2 2" xfId="37928"/>
    <cellStyle name="40% - Accent5 3 2 2 2 4 3" xfId="37929"/>
    <cellStyle name="40% - Accent5 3 2 2 2 5" xfId="37930"/>
    <cellStyle name="40% - Accent5 3 2 2 2 5 2" xfId="37931"/>
    <cellStyle name="40% - Accent5 3 2 2 2 6" xfId="37932"/>
    <cellStyle name="40% - Accent5 3 2 2 2 7" xfId="37909"/>
    <cellStyle name="40% - Accent5 3 2 2 3" xfId="37933"/>
    <cellStyle name="40% - Accent5 3 2 2 3 2" xfId="37934"/>
    <cellStyle name="40% - Accent5 3 2 2 3 2 2" xfId="37935"/>
    <cellStyle name="40% - Accent5 3 2 2 3 2 2 2" xfId="37936"/>
    <cellStyle name="40% - Accent5 3 2 2 3 2 3" xfId="37937"/>
    <cellStyle name="40% - Accent5 3 2 2 3 3" xfId="37938"/>
    <cellStyle name="40% - Accent5 3 2 2 3 3 2" xfId="37939"/>
    <cellStyle name="40% - Accent5 3 2 2 3 3 2 2" xfId="37940"/>
    <cellStyle name="40% - Accent5 3 2 2 3 3 3" xfId="37941"/>
    <cellStyle name="40% - Accent5 3 2 2 3 4" xfId="37942"/>
    <cellStyle name="40% - Accent5 3 2 2 3 4 2" xfId="37943"/>
    <cellStyle name="40% - Accent5 3 2 2 3 5" xfId="37944"/>
    <cellStyle name="40% - Accent5 3 2 2 4" xfId="37945"/>
    <cellStyle name="40% - Accent5 3 2 2 4 2" xfId="37946"/>
    <cellStyle name="40% - Accent5 3 2 2 4 2 2" xfId="37947"/>
    <cellStyle name="40% - Accent5 3 2 2 4 3" xfId="37948"/>
    <cellStyle name="40% - Accent5 3 2 2 5" xfId="37949"/>
    <cellStyle name="40% - Accent5 3 2 2 5 2" xfId="37950"/>
    <cellStyle name="40% - Accent5 3 2 2 5 2 2" xfId="37951"/>
    <cellStyle name="40% - Accent5 3 2 2 5 3" xfId="37952"/>
    <cellStyle name="40% - Accent5 3 2 2 6" xfId="37953"/>
    <cellStyle name="40% - Accent5 3 2 2 6 2" xfId="37954"/>
    <cellStyle name="40% - Accent5 3 2 2 6 2 2" xfId="37955"/>
    <cellStyle name="40% - Accent5 3 2 2 6 3" xfId="37956"/>
    <cellStyle name="40% - Accent5 3 2 2 7" xfId="37957"/>
    <cellStyle name="40% - Accent5 3 2 2 7 2" xfId="37958"/>
    <cellStyle name="40% - Accent5 3 2 2 8" xfId="37959"/>
    <cellStyle name="40% - Accent5 3 2 2 9" xfId="37908"/>
    <cellStyle name="40% - Accent5 3 2 3" xfId="299"/>
    <cellStyle name="40% - Accent5 3 2 3 2" xfId="37961"/>
    <cellStyle name="40% - Accent5 3 2 3 2 2" xfId="37962"/>
    <cellStyle name="40% - Accent5 3 2 3 2 2 2" xfId="37963"/>
    <cellStyle name="40% - Accent5 3 2 3 2 2 2 2" xfId="37964"/>
    <cellStyle name="40% - Accent5 3 2 3 2 2 3" xfId="37965"/>
    <cellStyle name="40% - Accent5 3 2 3 2 3" xfId="37966"/>
    <cellStyle name="40% - Accent5 3 2 3 2 3 2" xfId="37967"/>
    <cellStyle name="40% - Accent5 3 2 3 2 3 2 2" xfId="37968"/>
    <cellStyle name="40% - Accent5 3 2 3 2 3 3" xfId="37969"/>
    <cellStyle name="40% - Accent5 3 2 3 2 4" xfId="37970"/>
    <cellStyle name="40% - Accent5 3 2 3 2 4 2" xfId="37971"/>
    <cellStyle name="40% - Accent5 3 2 3 2 5" xfId="37972"/>
    <cellStyle name="40% - Accent5 3 2 3 3" xfId="37973"/>
    <cellStyle name="40% - Accent5 3 2 3 3 2" xfId="37974"/>
    <cellStyle name="40% - Accent5 3 2 3 3 2 2" xfId="37975"/>
    <cellStyle name="40% - Accent5 3 2 3 3 3" xfId="37976"/>
    <cellStyle name="40% - Accent5 3 2 3 4" xfId="37977"/>
    <cellStyle name="40% - Accent5 3 2 3 4 2" xfId="37978"/>
    <cellStyle name="40% - Accent5 3 2 3 4 2 2" xfId="37979"/>
    <cellStyle name="40% - Accent5 3 2 3 4 3" xfId="37980"/>
    <cellStyle name="40% - Accent5 3 2 3 5" xfId="37981"/>
    <cellStyle name="40% - Accent5 3 2 3 5 2" xfId="37982"/>
    <cellStyle name="40% - Accent5 3 2 3 6" xfId="37983"/>
    <cellStyle name="40% - Accent5 3 2 3 7" xfId="37960"/>
    <cellStyle name="40% - Accent5 3 2 4" xfId="37984"/>
    <cellStyle name="40% - Accent5 3 2 4 2" xfId="37985"/>
    <cellStyle name="40% - Accent5 3 2 4 2 2" xfId="37986"/>
    <cellStyle name="40% - Accent5 3 2 4 2 2 2" xfId="37987"/>
    <cellStyle name="40% - Accent5 3 2 4 2 3" xfId="37988"/>
    <cellStyle name="40% - Accent5 3 2 4 3" xfId="37989"/>
    <cellStyle name="40% - Accent5 3 2 4 3 2" xfId="37990"/>
    <cellStyle name="40% - Accent5 3 2 4 3 2 2" xfId="37991"/>
    <cellStyle name="40% - Accent5 3 2 4 3 3" xfId="37992"/>
    <cellStyle name="40% - Accent5 3 2 4 4" xfId="37993"/>
    <cellStyle name="40% - Accent5 3 2 4 4 2" xfId="37994"/>
    <cellStyle name="40% - Accent5 3 2 4 5" xfId="37995"/>
    <cellStyle name="40% - Accent5 3 2 5" xfId="37996"/>
    <cellStyle name="40% - Accent5 3 2 5 2" xfId="37997"/>
    <cellStyle name="40% - Accent5 3 2 5 2 2" xfId="37998"/>
    <cellStyle name="40% - Accent5 3 2 5 3" xfId="37999"/>
    <cellStyle name="40% - Accent5 3 2 6" xfId="38000"/>
    <cellStyle name="40% - Accent5 3 2 6 2" xfId="38001"/>
    <cellStyle name="40% - Accent5 3 2 6 2 2" xfId="38002"/>
    <cellStyle name="40% - Accent5 3 2 6 3" xfId="38003"/>
    <cellStyle name="40% - Accent5 3 2 7" xfId="38004"/>
    <cellStyle name="40% - Accent5 3 2 7 2" xfId="38005"/>
    <cellStyle name="40% - Accent5 3 2 7 2 2" xfId="38006"/>
    <cellStyle name="40% - Accent5 3 2 7 3" xfId="38007"/>
    <cellStyle name="40% - Accent5 3 2 8" xfId="38008"/>
    <cellStyle name="40% - Accent5 3 2 8 2" xfId="38009"/>
    <cellStyle name="40% - Accent5 3 2 9" xfId="38010"/>
    <cellStyle name="40% - Accent5 3 3" xfId="167"/>
    <cellStyle name="40% - Accent5 3 3 2" xfId="343"/>
    <cellStyle name="40% - Accent5 3 3 2 2" xfId="38013"/>
    <cellStyle name="40% - Accent5 3 3 2 2 2" xfId="38014"/>
    <cellStyle name="40% - Accent5 3 3 2 2 2 2" xfId="38015"/>
    <cellStyle name="40% - Accent5 3 3 2 2 2 2 2" xfId="38016"/>
    <cellStyle name="40% - Accent5 3 3 2 2 2 3" xfId="38017"/>
    <cellStyle name="40% - Accent5 3 3 2 2 3" xfId="38018"/>
    <cellStyle name="40% - Accent5 3 3 2 2 3 2" xfId="38019"/>
    <cellStyle name="40% - Accent5 3 3 2 2 3 2 2" xfId="38020"/>
    <cellStyle name="40% - Accent5 3 3 2 2 3 3" xfId="38021"/>
    <cellStyle name="40% - Accent5 3 3 2 2 4" xfId="38022"/>
    <cellStyle name="40% - Accent5 3 3 2 2 4 2" xfId="38023"/>
    <cellStyle name="40% - Accent5 3 3 2 2 5" xfId="38024"/>
    <cellStyle name="40% - Accent5 3 3 2 3" xfId="38025"/>
    <cellStyle name="40% - Accent5 3 3 2 3 2" xfId="38026"/>
    <cellStyle name="40% - Accent5 3 3 2 3 2 2" xfId="38027"/>
    <cellStyle name="40% - Accent5 3 3 2 3 3" xfId="38028"/>
    <cellStyle name="40% - Accent5 3 3 2 4" xfId="38029"/>
    <cellStyle name="40% - Accent5 3 3 2 4 2" xfId="38030"/>
    <cellStyle name="40% - Accent5 3 3 2 4 2 2" xfId="38031"/>
    <cellStyle name="40% - Accent5 3 3 2 4 3" xfId="38032"/>
    <cellStyle name="40% - Accent5 3 3 2 5" xfId="38033"/>
    <cellStyle name="40% - Accent5 3 3 2 5 2" xfId="38034"/>
    <cellStyle name="40% - Accent5 3 3 2 6" xfId="38035"/>
    <cellStyle name="40% - Accent5 3 3 2 7" xfId="38012"/>
    <cellStyle name="40% - Accent5 3 3 3" xfId="38036"/>
    <cellStyle name="40% - Accent5 3 3 3 2" xfId="38037"/>
    <cellStyle name="40% - Accent5 3 3 3 2 2" xfId="38038"/>
    <cellStyle name="40% - Accent5 3 3 3 2 2 2" xfId="38039"/>
    <cellStyle name="40% - Accent5 3 3 3 2 3" xfId="38040"/>
    <cellStyle name="40% - Accent5 3 3 3 3" xfId="38041"/>
    <cellStyle name="40% - Accent5 3 3 3 3 2" xfId="38042"/>
    <cellStyle name="40% - Accent5 3 3 3 3 2 2" xfId="38043"/>
    <cellStyle name="40% - Accent5 3 3 3 3 3" xfId="38044"/>
    <cellStyle name="40% - Accent5 3 3 3 4" xfId="38045"/>
    <cellStyle name="40% - Accent5 3 3 3 4 2" xfId="38046"/>
    <cellStyle name="40% - Accent5 3 3 3 5" xfId="38047"/>
    <cellStyle name="40% - Accent5 3 3 4" xfId="38048"/>
    <cellStyle name="40% - Accent5 3 3 4 2" xfId="38049"/>
    <cellStyle name="40% - Accent5 3 3 4 2 2" xfId="38050"/>
    <cellStyle name="40% - Accent5 3 3 4 3" xfId="38051"/>
    <cellStyle name="40% - Accent5 3 3 5" xfId="38052"/>
    <cellStyle name="40% - Accent5 3 3 5 2" xfId="38053"/>
    <cellStyle name="40% - Accent5 3 3 5 2 2" xfId="38054"/>
    <cellStyle name="40% - Accent5 3 3 5 3" xfId="38055"/>
    <cellStyle name="40% - Accent5 3 3 6" xfId="38056"/>
    <cellStyle name="40% - Accent5 3 3 6 2" xfId="38057"/>
    <cellStyle name="40% - Accent5 3 3 6 2 2" xfId="38058"/>
    <cellStyle name="40% - Accent5 3 3 6 3" xfId="38059"/>
    <cellStyle name="40% - Accent5 3 3 7" xfId="38060"/>
    <cellStyle name="40% - Accent5 3 3 7 2" xfId="38061"/>
    <cellStyle name="40% - Accent5 3 3 8" xfId="38062"/>
    <cellStyle name="40% - Accent5 3 3 9" xfId="38011"/>
    <cellStyle name="40% - Accent5 3 4" xfId="255"/>
    <cellStyle name="40% - Accent5 3 4 2" xfId="38064"/>
    <cellStyle name="40% - Accent5 3 4 2 2" xfId="38065"/>
    <cellStyle name="40% - Accent5 3 4 2 2 2" xfId="38066"/>
    <cellStyle name="40% - Accent5 3 4 2 2 2 2" xfId="38067"/>
    <cellStyle name="40% - Accent5 3 4 2 2 3" xfId="38068"/>
    <cellStyle name="40% - Accent5 3 4 2 3" xfId="38069"/>
    <cellStyle name="40% - Accent5 3 4 2 3 2" xfId="38070"/>
    <cellStyle name="40% - Accent5 3 4 2 3 2 2" xfId="38071"/>
    <cellStyle name="40% - Accent5 3 4 2 3 3" xfId="38072"/>
    <cellStyle name="40% - Accent5 3 4 2 4" xfId="38073"/>
    <cellStyle name="40% - Accent5 3 4 2 4 2" xfId="38074"/>
    <cellStyle name="40% - Accent5 3 4 2 5" xfId="38075"/>
    <cellStyle name="40% - Accent5 3 4 3" xfId="38076"/>
    <cellStyle name="40% - Accent5 3 4 3 2" xfId="38077"/>
    <cellStyle name="40% - Accent5 3 4 3 2 2" xfId="38078"/>
    <cellStyle name="40% - Accent5 3 4 3 3" xfId="38079"/>
    <cellStyle name="40% - Accent5 3 4 4" xfId="38080"/>
    <cellStyle name="40% - Accent5 3 4 4 2" xfId="38081"/>
    <cellStyle name="40% - Accent5 3 4 4 2 2" xfId="38082"/>
    <cellStyle name="40% - Accent5 3 4 4 3" xfId="38083"/>
    <cellStyle name="40% - Accent5 3 4 5" xfId="38084"/>
    <cellStyle name="40% - Accent5 3 4 5 2" xfId="38085"/>
    <cellStyle name="40% - Accent5 3 4 6" xfId="38086"/>
    <cellStyle name="40% - Accent5 3 4 7" xfId="38063"/>
    <cellStyle name="40% - Accent5 3 5" xfId="38087"/>
    <cellStyle name="40% - Accent5 3 5 2" xfId="38088"/>
    <cellStyle name="40% - Accent5 3 5 2 2" xfId="38089"/>
    <cellStyle name="40% - Accent5 3 5 2 2 2" xfId="38090"/>
    <cellStyle name="40% - Accent5 3 5 2 3" xfId="38091"/>
    <cellStyle name="40% - Accent5 3 5 3" xfId="38092"/>
    <cellStyle name="40% - Accent5 3 5 3 2" xfId="38093"/>
    <cellStyle name="40% - Accent5 3 5 3 2 2" xfId="38094"/>
    <cellStyle name="40% - Accent5 3 5 3 3" xfId="38095"/>
    <cellStyle name="40% - Accent5 3 5 4" xfId="38096"/>
    <cellStyle name="40% - Accent5 3 5 4 2" xfId="38097"/>
    <cellStyle name="40% - Accent5 3 5 5" xfId="38098"/>
    <cellStyle name="40% - Accent5 3 6" xfId="38099"/>
    <cellStyle name="40% - Accent5 3 6 2" xfId="38100"/>
    <cellStyle name="40% - Accent5 3 6 2 2" xfId="38101"/>
    <cellStyle name="40% - Accent5 3 6 3" xfId="38102"/>
    <cellStyle name="40% - Accent5 3 7" xfId="38103"/>
    <cellStyle name="40% - Accent5 3 7 2" xfId="38104"/>
    <cellStyle name="40% - Accent5 3 7 2 2" xfId="38105"/>
    <cellStyle name="40% - Accent5 3 7 3" xfId="38106"/>
    <cellStyle name="40% - Accent5 3 8" xfId="38107"/>
    <cellStyle name="40% - Accent5 3 8 2" xfId="38108"/>
    <cellStyle name="40% - Accent5 3 8 2 2" xfId="38109"/>
    <cellStyle name="40% - Accent5 3 8 3" xfId="38110"/>
    <cellStyle name="40% - Accent5 3 9" xfId="38111"/>
    <cellStyle name="40% - Accent5 3 9 2" xfId="38112"/>
    <cellStyle name="40% - Accent5 30" xfId="38113"/>
    <cellStyle name="40% - Accent5 30 2" xfId="38114"/>
    <cellStyle name="40% - Accent5 30 2 2" xfId="38115"/>
    <cellStyle name="40% - Accent5 30 3" xfId="38116"/>
    <cellStyle name="40% - Accent5 30 3 2" xfId="38117"/>
    <cellStyle name="40% - Accent5 30 4" xfId="38118"/>
    <cellStyle name="40% - Accent5 30 5" xfId="38119"/>
    <cellStyle name="40% - Accent5 31" xfId="38120"/>
    <cellStyle name="40% - Accent5 31 2" xfId="38121"/>
    <cellStyle name="40% - Accent5 31 2 2" xfId="38122"/>
    <cellStyle name="40% - Accent5 31 3" xfId="38123"/>
    <cellStyle name="40% - Accent5 31 3 2" xfId="38124"/>
    <cellStyle name="40% - Accent5 31 4" xfId="38125"/>
    <cellStyle name="40% - Accent5 31 5" xfId="38126"/>
    <cellStyle name="40% - Accent5 32" xfId="38127"/>
    <cellStyle name="40% - Accent5 32 2" xfId="38128"/>
    <cellStyle name="40% - Accent5 32 2 2" xfId="38129"/>
    <cellStyle name="40% - Accent5 32 3" xfId="38130"/>
    <cellStyle name="40% - Accent5 32 3 2" xfId="38131"/>
    <cellStyle name="40% - Accent5 32 4" xfId="38132"/>
    <cellStyle name="40% - Accent5 32 5" xfId="38133"/>
    <cellStyle name="40% - Accent5 33" xfId="38134"/>
    <cellStyle name="40% - Accent5 33 2" xfId="38135"/>
    <cellStyle name="40% - Accent5 33 2 2" xfId="38136"/>
    <cellStyle name="40% - Accent5 33 3" xfId="38137"/>
    <cellStyle name="40% - Accent5 33 3 2" xfId="38138"/>
    <cellStyle name="40% - Accent5 33 4" xfId="38139"/>
    <cellStyle name="40% - Accent5 33 5" xfId="38140"/>
    <cellStyle name="40% - Accent5 34" xfId="38141"/>
    <cellStyle name="40% - Accent5 34 2" xfId="38142"/>
    <cellStyle name="40% - Accent5 34 2 2" xfId="38143"/>
    <cellStyle name="40% - Accent5 34 3" xfId="38144"/>
    <cellStyle name="40% - Accent5 34 3 2" xfId="38145"/>
    <cellStyle name="40% - Accent5 34 4" xfId="38146"/>
    <cellStyle name="40% - Accent5 34 5" xfId="38147"/>
    <cellStyle name="40% - Accent5 35" xfId="38148"/>
    <cellStyle name="40% - Accent5 35 2" xfId="38149"/>
    <cellStyle name="40% - Accent5 35 2 2" xfId="38150"/>
    <cellStyle name="40% - Accent5 35 3" xfId="38151"/>
    <cellStyle name="40% - Accent5 35 3 2" xfId="38152"/>
    <cellStyle name="40% - Accent5 35 4" xfId="38153"/>
    <cellStyle name="40% - Accent5 35 5" xfId="38154"/>
    <cellStyle name="40% - Accent5 36" xfId="38155"/>
    <cellStyle name="40% - Accent5 36 2" xfId="38156"/>
    <cellStyle name="40% - Accent5 36 2 2" xfId="38157"/>
    <cellStyle name="40% - Accent5 36 3" xfId="38158"/>
    <cellStyle name="40% - Accent5 36 3 2" xfId="38159"/>
    <cellStyle name="40% - Accent5 36 4" xfId="38160"/>
    <cellStyle name="40% - Accent5 36 5" xfId="38161"/>
    <cellStyle name="40% - Accent5 37" xfId="38162"/>
    <cellStyle name="40% - Accent5 37 2" xfId="38163"/>
    <cellStyle name="40% - Accent5 37 2 2" xfId="38164"/>
    <cellStyle name="40% - Accent5 37 3" xfId="38165"/>
    <cellStyle name="40% - Accent5 37 3 2" xfId="38166"/>
    <cellStyle name="40% - Accent5 37 4" xfId="38167"/>
    <cellStyle name="40% - Accent5 37 5" xfId="38168"/>
    <cellStyle name="40% - Accent5 38" xfId="38169"/>
    <cellStyle name="40% - Accent5 38 2" xfId="38170"/>
    <cellStyle name="40% - Accent5 38 2 2" xfId="38171"/>
    <cellStyle name="40% - Accent5 38 3" xfId="38172"/>
    <cellStyle name="40% - Accent5 38 3 2" xfId="38173"/>
    <cellStyle name="40% - Accent5 38 4" xfId="38174"/>
    <cellStyle name="40% - Accent5 38 5" xfId="38175"/>
    <cellStyle name="40% - Accent5 39" xfId="38176"/>
    <cellStyle name="40% - Accent5 39 2" xfId="38177"/>
    <cellStyle name="40% - Accent5 39 2 2" xfId="38178"/>
    <cellStyle name="40% - Accent5 39 3" xfId="38179"/>
    <cellStyle name="40% - Accent5 39 3 2" xfId="38180"/>
    <cellStyle name="40% - Accent5 39 4" xfId="38181"/>
    <cellStyle name="40% - Accent5 39 5" xfId="38182"/>
    <cellStyle name="40% - Accent5 4" xfId="91"/>
    <cellStyle name="40% - Accent5 4 10" xfId="38184"/>
    <cellStyle name="40% - Accent5 4 10 2" xfId="38185"/>
    <cellStyle name="40% - Accent5 4 11" xfId="38186"/>
    <cellStyle name="40% - Accent5 4 12" xfId="38183"/>
    <cellStyle name="40% - Accent5 4 2" xfId="180"/>
    <cellStyle name="40% - Accent5 4 2 10" xfId="38187"/>
    <cellStyle name="40% - Accent5 4 2 2" xfId="356"/>
    <cellStyle name="40% - Accent5 4 2 2 2" xfId="38189"/>
    <cellStyle name="40% - Accent5 4 2 2 2 2" xfId="38190"/>
    <cellStyle name="40% - Accent5 4 2 2 2 2 2" xfId="38191"/>
    <cellStyle name="40% - Accent5 4 2 2 2 2 2 2" xfId="38192"/>
    <cellStyle name="40% - Accent5 4 2 2 2 2 2 2 2" xfId="38193"/>
    <cellStyle name="40% - Accent5 4 2 2 2 2 2 3" xfId="38194"/>
    <cellStyle name="40% - Accent5 4 2 2 2 2 3" xfId="38195"/>
    <cellStyle name="40% - Accent5 4 2 2 2 2 3 2" xfId="38196"/>
    <cellStyle name="40% - Accent5 4 2 2 2 2 3 2 2" xfId="38197"/>
    <cellStyle name="40% - Accent5 4 2 2 2 2 3 3" xfId="38198"/>
    <cellStyle name="40% - Accent5 4 2 2 2 2 4" xfId="38199"/>
    <cellStyle name="40% - Accent5 4 2 2 2 2 4 2" xfId="38200"/>
    <cellStyle name="40% - Accent5 4 2 2 2 2 5" xfId="38201"/>
    <cellStyle name="40% - Accent5 4 2 2 2 3" xfId="38202"/>
    <cellStyle name="40% - Accent5 4 2 2 2 3 2" xfId="38203"/>
    <cellStyle name="40% - Accent5 4 2 2 2 3 2 2" xfId="38204"/>
    <cellStyle name="40% - Accent5 4 2 2 2 3 3" xfId="38205"/>
    <cellStyle name="40% - Accent5 4 2 2 2 4" xfId="38206"/>
    <cellStyle name="40% - Accent5 4 2 2 2 4 2" xfId="38207"/>
    <cellStyle name="40% - Accent5 4 2 2 2 4 2 2" xfId="38208"/>
    <cellStyle name="40% - Accent5 4 2 2 2 4 3" xfId="38209"/>
    <cellStyle name="40% - Accent5 4 2 2 2 5" xfId="38210"/>
    <cellStyle name="40% - Accent5 4 2 2 2 5 2" xfId="38211"/>
    <cellStyle name="40% - Accent5 4 2 2 2 6" xfId="38212"/>
    <cellStyle name="40% - Accent5 4 2 2 3" xfId="38213"/>
    <cellStyle name="40% - Accent5 4 2 2 3 2" xfId="38214"/>
    <cellStyle name="40% - Accent5 4 2 2 3 2 2" xfId="38215"/>
    <cellStyle name="40% - Accent5 4 2 2 3 2 2 2" xfId="38216"/>
    <cellStyle name="40% - Accent5 4 2 2 3 2 3" xfId="38217"/>
    <cellStyle name="40% - Accent5 4 2 2 3 3" xfId="38218"/>
    <cellStyle name="40% - Accent5 4 2 2 3 3 2" xfId="38219"/>
    <cellStyle name="40% - Accent5 4 2 2 3 3 2 2" xfId="38220"/>
    <cellStyle name="40% - Accent5 4 2 2 3 3 3" xfId="38221"/>
    <cellStyle name="40% - Accent5 4 2 2 3 4" xfId="38222"/>
    <cellStyle name="40% - Accent5 4 2 2 3 4 2" xfId="38223"/>
    <cellStyle name="40% - Accent5 4 2 2 3 5" xfId="38224"/>
    <cellStyle name="40% - Accent5 4 2 2 4" xfId="38225"/>
    <cellStyle name="40% - Accent5 4 2 2 4 2" xfId="38226"/>
    <cellStyle name="40% - Accent5 4 2 2 4 2 2" xfId="38227"/>
    <cellStyle name="40% - Accent5 4 2 2 4 3" xfId="38228"/>
    <cellStyle name="40% - Accent5 4 2 2 5" xfId="38229"/>
    <cellStyle name="40% - Accent5 4 2 2 5 2" xfId="38230"/>
    <cellStyle name="40% - Accent5 4 2 2 5 2 2" xfId="38231"/>
    <cellStyle name="40% - Accent5 4 2 2 5 3" xfId="38232"/>
    <cellStyle name="40% - Accent5 4 2 2 6" xfId="38233"/>
    <cellStyle name="40% - Accent5 4 2 2 6 2" xfId="38234"/>
    <cellStyle name="40% - Accent5 4 2 2 6 2 2" xfId="38235"/>
    <cellStyle name="40% - Accent5 4 2 2 6 3" xfId="38236"/>
    <cellStyle name="40% - Accent5 4 2 2 7" xfId="38237"/>
    <cellStyle name="40% - Accent5 4 2 2 7 2" xfId="38238"/>
    <cellStyle name="40% - Accent5 4 2 2 8" xfId="38239"/>
    <cellStyle name="40% - Accent5 4 2 2 9" xfId="38188"/>
    <cellStyle name="40% - Accent5 4 2 3" xfId="38240"/>
    <cellStyle name="40% - Accent5 4 2 3 2" xfId="38241"/>
    <cellStyle name="40% - Accent5 4 2 3 2 2" xfId="38242"/>
    <cellStyle name="40% - Accent5 4 2 3 2 2 2" xfId="38243"/>
    <cellStyle name="40% - Accent5 4 2 3 2 2 2 2" xfId="38244"/>
    <cellStyle name="40% - Accent5 4 2 3 2 2 3" xfId="38245"/>
    <cellStyle name="40% - Accent5 4 2 3 2 3" xfId="38246"/>
    <cellStyle name="40% - Accent5 4 2 3 2 3 2" xfId="38247"/>
    <cellStyle name="40% - Accent5 4 2 3 2 3 2 2" xfId="38248"/>
    <cellStyle name="40% - Accent5 4 2 3 2 3 3" xfId="38249"/>
    <cellStyle name="40% - Accent5 4 2 3 2 4" xfId="38250"/>
    <cellStyle name="40% - Accent5 4 2 3 2 4 2" xfId="38251"/>
    <cellStyle name="40% - Accent5 4 2 3 2 5" xfId="38252"/>
    <cellStyle name="40% - Accent5 4 2 3 3" xfId="38253"/>
    <cellStyle name="40% - Accent5 4 2 3 3 2" xfId="38254"/>
    <cellStyle name="40% - Accent5 4 2 3 3 2 2" xfId="38255"/>
    <cellStyle name="40% - Accent5 4 2 3 3 3" xfId="38256"/>
    <cellStyle name="40% - Accent5 4 2 3 4" xfId="38257"/>
    <cellStyle name="40% - Accent5 4 2 3 4 2" xfId="38258"/>
    <cellStyle name="40% - Accent5 4 2 3 4 2 2" xfId="38259"/>
    <cellStyle name="40% - Accent5 4 2 3 4 3" xfId="38260"/>
    <cellStyle name="40% - Accent5 4 2 3 5" xfId="38261"/>
    <cellStyle name="40% - Accent5 4 2 3 5 2" xfId="38262"/>
    <cellStyle name="40% - Accent5 4 2 3 6" xfId="38263"/>
    <cellStyle name="40% - Accent5 4 2 4" xfId="38264"/>
    <cellStyle name="40% - Accent5 4 2 4 2" xfId="38265"/>
    <cellStyle name="40% - Accent5 4 2 4 2 2" xfId="38266"/>
    <cellStyle name="40% - Accent5 4 2 4 2 2 2" xfId="38267"/>
    <cellStyle name="40% - Accent5 4 2 4 2 3" xfId="38268"/>
    <cellStyle name="40% - Accent5 4 2 4 3" xfId="38269"/>
    <cellStyle name="40% - Accent5 4 2 4 3 2" xfId="38270"/>
    <cellStyle name="40% - Accent5 4 2 4 3 2 2" xfId="38271"/>
    <cellStyle name="40% - Accent5 4 2 4 3 3" xfId="38272"/>
    <cellStyle name="40% - Accent5 4 2 4 4" xfId="38273"/>
    <cellStyle name="40% - Accent5 4 2 4 4 2" xfId="38274"/>
    <cellStyle name="40% - Accent5 4 2 4 5" xfId="38275"/>
    <cellStyle name="40% - Accent5 4 2 5" xfId="38276"/>
    <cellStyle name="40% - Accent5 4 2 5 2" xfId="38277"/>
    <cellStyle name="40% - Accent5 4 2 5 2 2" xfId="38278"/>
    <cellStyle name="40% - Accent5 4 2 5 3" xfId="38279"/>
    <cellStyle name="40% - Accent5 4 2 6" xfId="38280"/>
    <cellStyle name="40% - Accent5 4 2 6 2" xfId="38281"/>
    <cellStyle name="40% - Accent5 4 2 6 2 2" xfId="38282"/>
    <cellStyle name="40% - Accent5 4 2 6 3" xfId="38283"/>
    <cellStyle name="40% - Accent5 4 2 7" xfId="38284"/>
    <cellStyle name="40% - Accent5 4 2 7 2" xfId="38285"/>
    <cellStyle name="40% - Accent5 4 2 7 2 2" xfId="38286"/>
    <cellStyle name="40% - Accent5 4 2 7 3" xfId="38287"/>
    <cellStyle name="40% - Accent5 4 2 8" xfId="38288"/>
    <cellStyle name="40% - Accent5 4 2 8 2" xfId="38289"/>
    <cellStyle name="40% - Accent5 4 2 9" xfId="38290"/>
    <cellStyle name="40% - Accent5 4 3" xfId="268"/>
    <cellStyle name="40% - Accent5 4 3 2" xfId="38292"/>
    <cellStyle name="40% - Accent5 4 3 2 2" xfId="38293"/>
    <cellStyle name="40% - Accent5 4 3 2 2 2" xfId="38294"/>
    <cellStyle name="40% - Accent5 4 3 2 2 2 2" xfId="38295"/>
    <cellStyle name="40% - Accent5 4 3 2 2 2 2 2" xfId="38296"/>
    <cellStyle name="40% - Accent5 4 3 2 2 2 3" xfId="38297"/>
    <cellStyle name="40% - Accent5 4 3 2 2 3" xfId="38298"/>
    <cellStyle name="40% - Accent5 4 3 2 2 3 2" xfId="38299"/>
    <cellStyle name="40% - Accent5 4 3 2 2 3 2 2" xfId="38300"/>
    <cellStyle name="40% - Accent5 4 3 2 2 3 3" xfId="38301"/>
    <cellStyle name="40% - Accent5 4 3 2 2 4" xfId="38302"/>
    <cellStyle name="40% - Accent5 4 3 2 2 4 2" xfId="38303"/>
    <cellStyle name="40% - Accent5 4 3 2 2 5" xfId="38304"/>
    <cellStyle name="40% - Accent5 4 3 2 3" xfId="38305"/>
    <cellStyle name="40% - Accent5 4 3 2 3 2" xfId="38306"/>
    <cellStyle name="40% - Accent5 4 3 2 3 2 2" xfId="38307"/>
    <cellStyle name="40% - Accent5 4 3 2 3 3" xfId="38308"/>
    <cellStyle name="40% - Accent5 4 3 2 4" xfId="38309"/>
    <cellStyle name="40% - Accent5 4 3 2 4 2" xfId="38310"/>
    <cellStyle name="40% - Accent5 4 3 2 4 2 2" xfId="38311"/>
    <cellStyle name="40% - Accent5 4 3 2 4 3" xfId="38312"/>
    <cellStyle name="40% - Accent5 4 3 2 5" xfId="38313"/>
    <cellStyle name="40% - Accent5 4 3 2 5 2" xfId="38314"/>
    <cellStyle name="40% - Accent5 4 3 2 6" xfId="38315"/>
    <cellStyle name="40% - Accent5 4 3 3" xfId="38316"/>
    <cellStyle name="40% - Accent5 4 3 3 2" xfId="38317"/>
    <cellStyle name="40% - Accent5 4 3 3 2 2" xfId="38318"/>
    <cellStyle name="40% - Accent5 4 3 3 2 2 2" xfId="38319"/>
    <cellStyle name="40% - Accent5 4 3 3 2 3" xfId="38320"/>
    <cellStyle name="40% - Accent5 4 3 3 3" xfId="38321"/>
    <cellStyle name="40% - Accent5 4 3 3 3 2" xfId="38322"/>
    <cellStyle name="40% - Accent5 4 3 3 3 2 2" xfId="38323"/>
    <cellStyle name="40% - Accent5 4 3 3 3 3" xfId="38324"/>
    <cellStyle name="40% - Accent5 4 3 3 4" xfId="38325"/>
    <cellStyle name="40% - Accent5 4 3 3 4 2" xfId="38326"/>
    <cellStyle name="40% - Accent5 4 3 3 5" xfId="38327"/>
    <cellStyle name="40% - Accent5 4 3 4" xfId="38328"/>
    <cellStyle name="40% - Accent5 4 3 4 2" xfId="38329"/>
    <cellStyle name="40% - Accent5 4 3 4 2 2" xfId="38330"/>
    <cellStyle name="40% - Accent5 4 3 4 3" xfId="38331"/>
    <cellStyle name="40% - Accent5 4 3 5" xfId="38332"/>
    <cellStyle name="40% - Accent5 4 3 5 2" xfId="38333"/>
    <cellStyle name="40% - Accent5 4 3 5 2 2" xfId="38334"/>
    <cellStyle name="40% - Accent5 4 3 5 3" xfId="38335"/>
    <cellStyle name="40% - Accent5 4 3 6" xfId="38336"/>
    <cellStyle name="40% - Accent5 4 3 6 2" xfId="38337"/>
    <cellStyle name="40% - Accent5 4 3 6 2 2" xfId="38338"/>
    <cellStyle name="40% - Accent5 4 3 6 3" xfId="38339"/>
    <cellStyle name="40% - Accent5 4 3 7" xfId="38340"/>
    <cellStyle name="40% - Accent5 4 3 7 2" xfId="38341"/>
    <cellStyle name="40% - Accent5 4 3 8" xfId="38342"/>
    <cellStyle name="40% - Accent5 4 3 9" xfId="38291"/>
    <cellStyle name="40% - Accent5 4 4" xfId="38343"/>
    <cellStyle name="40% - Accent5 4 4 2" xfId="38344"/>
    <cellStyle name="40% - Accent5 4 4 2 2" xfId="38345"/>
    <cellStyle name="40% - Accent5 4 4 2 2 2" xfId="38346"/>
    <cellStyle name="40% - Accent5 4 4 2 2 2 2" xfId="38347"/>
    <cellStyle name="40% - Accent5 4 4 2 2 3" xfId="38348"/>
    <cellStyle name="40% - Accent5 4 4 2 3" xfId="38349"/>
    <cellStyle name="40% - Accent5 4 4 2 3 2" xfId="38350"/>
    <cellStyle name="40% - Accent5 4 4 2 3 2 2" xfId="38351"/>
    <cellStyle name="40% - Accent5 4 4 2 3 3" xfId="38352"/>
    <cellStyle name="40% - Accent5 4 4 2 4" xfId="38353"/>
    <cellStyle name="40% - Accent5 4 4 2 4 2" xfId="38354"/>
    <cellStyle name="40% - Accent5 4 4 2 5" xfId="38355"/>
    <cellStyle name="40% - Accent5 4 4 3" xfId="38356"/>
    <cellStyle name="40% - Accent5 4 4 3 2" xfId="38357"/>
    <cellStyle name="40% - Accent5 4 4 3 2 2" xfId="38358"/>
    <cellStyle name="40% - Accent5 4 4 3 3" xfId="38359"/>
    <cellStyle name="40% - Accent5 4 4 4" xfId="38360"/>
    <cellStyle name="40% - Accent5 4 4 4 2" xfId="38361"/>
    <cellStyle name="40% - Accent5 4 4 4 2 2" xfId="38362"/>
    <cellStyle name="40% - Accent5 4 4 4 3" xfId="38363"/>
    <cellStyle name="40% - Accent5 4 4 5" xfId="38364"/>
    <cellStyle name="40% - Accent5 4 4 5 2" xfId="38365"/>
    <cellStyle name="40% - Accent5 4 4 6" xfId="38366"/>
    <cellStyle name="40% - Accent5 4 5" xfId="38367"/>
    <cellStyle name="40% - Accent5 4 5 2" xfId="38368"/>
    <cellStyle name="40% - Accent5 4 5 2 2" xfId="38369"/>
    <cellStyle name="40% - Accent5 4 5 2 2 2" xfId="38370"/>
    <cellStyle name="40% - Accent5 4 5 2 3" xfId="38371"/>
    <cellStyle name="40% - Accent5 4 5 3" xfId="38372"/>
    <cellStyle name="40% - Accent5 4 5 3 2" xfId="38373"/>
    <cellStyle name="40% - Accent5 4 5 3 2 2" xfId="38374"/>
    <cellStyle name="40% - Accent5 4 5 3 3" xfId="38375"/>
    <cellStyle name="40% - Accent5 4 5 4" xfId="38376"/>
    <cellStyle name="40% - Accent5 4 5 4 2" xfId="38377"/>
    <cellStyle name="40% - Accent5 4 5 5" xfId="38378"/>
    <cellStyle name="40% - Accent5 4 6" xfId="38379"/>
    <cellStyle name="40% - Accent5 4 6 2" xfId="38380"/>
    <cellStyle name="40% - Accent5 4 6 2 2" xfId="38381"/>
    <cellStyle name="40% - Accent5 4 6 3" xfId="38382"/>
    <cellStyle name="40% - Accent5 4 7" xfId="38383"/>
    <cellStyle name="40% - Accent5 4 7 2" xfId="38384"/>
    <cellStyle name="40% - Accent5 4 7 2 2" xfId="38385"/>
    <cellStyle name="40% - Accent5 4 7 3" xfId="38386"/>
    <cellStyle name="40% - Accent5 4 8" xfId="38387"/>
    <cellStyle name="40% - Accent5 4 8 2" xfId="38388"/>
    <cellStyle name="40% - Accent5 4 8 2 2" xfId="38389"/>
    <cellStyle name="40% - Accent5 4 8 3" xfId="38390"/>
    <cellStyle name="40% - Accent5 4 9" xfId="38391"/>
    <cellStyle name="40% - Accent5 4 9 2" xfId="38392"/>
    <cellStyle name="40% - Accent5 40" xfId="38393"/>
    <cellStyle name="40% - Accent5 40 2" xfId="38394"/>
    <cellStyle name="40% - Accent5 40 2 2" xfId="38395"/>
    <cellStyle name="40% - Accent5 40 3" xfId="38396"/>
    <cellStyle name="40% - Accent5 40 3 2" xfId="38397"/>
    <cellStyle name="40% - Accent5 40 4" xfId="38398"/>
    <cellStyle name="40% - Accent5 40 5" xfId="38399"/>
    <cellStyle name="40% - Accent5 41" xfId="38400"/>
    <cellStyle name="40% - Accent5 41 2" xfId="38401"/>
    <cellStyle name="40% - Accent5 41 2 2" xfId="38402"/>
    <cellStyle name="40% - Accent5 41 3" xfId="38403"/>
    <cellStyle name="40% - Accent5 41 3 2" xfId="38404"/>
    <cellStyle name="40% - Accent5 41 4" xfId="38405"/>
    <cellStyle name="40% - Accent5 41 5" xfId="38406"/>
    <cellStyle name="40% - Accent5 42" xfId="38407"/>
    <cellStyle name="40% - Accent5 42 2" xfId="38408"/>
    <cellStyle name="40% - Accent5 42 2 2" xfId="38409"/>
    <cellStyle name="40% - Accent5 42 3" xfId="38410"/>
    <cellStyle name="40% - Accent5 42 3 2" xfId="38411"/>
    <cellStyle name="40% - Accent5 42 4" xfId="38412"/>
    <cellStyle name="40% - Accent5 42 5" xfId="38413"/>
    <cellStyle name="40% - Accent5 43" xfId="38414"/>
    <cellStyle name="40% - Accent5 43 2" xfId="38415"/>
    <cellStyle name="40% - Accent5 43 2 2" xfId="38416"/>
    <cellStyle name="40% - Accent5 43 3" xfId="38417"/>
    <cellStyle name="40% - Accent5 43 3 2" xfId="38418"/>
    <cellStyle name="40% - Accent5 43 4" xfId="38419"/>
    <cellStyle name="40% - Accent5 44" xfId="38420"/>
    <cellStyle name="40% - Accent5 44 2" xfId="38421"/>
    <cellStyle name="40% - Accent5 44 2 2" xfId="38422"/>
    <cellStyle name="40% - Accent5 44 3" xfId="38423"/>
    <cellStyle name="40% - Accent5 44 3 2" xfId="38424"/>
    <cellStyle name="40% - Accent5 44 4" xfId="38425"/>
    <cellStyle name="40% - Accent5 45" xfId="38426"/>
    <cellStyle name="40% - Accent5 45 2" xfId="38427"/>
    <cellStyle name="40% - Accent5 45 2 2" xfId="38428"/>
    <cellStyle name="40% - Accent5 45 3" xfId="38429"/>
    <cellStyle name="40% - Accent5 45 3 2" xfId="38430"/>
    <cellStyle name="40% - Accent5 45 4" xfId="38431"/>
    <cellStyle name="40% - Accent5 46" xfId="38432"/>
    <cellStyle name="40% - Accent5 46 2" xfId="38433"/>
    <cellStyle name="40% - Accent5 46 2 2" xfId="38434"/>
    <cellStyle name="40% - Accent5 46 3" xfId="38435"/>
    <cellStyle name="40% - Accent5 46 3 2" xfId="38436"/>
    <cellStyle name="40% - Accent5 46 4" xfId="38437"/>
    <cellStyle name="40% - Accent5 47" xfId="38438"/>
    <cellStyle name="40% - Accent5 47 2" xfId="38439"/>
    <cellStyle name="40% - Accent5 47 2 2" xfId="38440"/>
    <cellStyle name="40% - Accent5 47 3" xfId="38441"/>
    <cellStyle name="40% - Accent5 47 3 2" xfId="38442"/>
    <cellStyle name="40% - Accent5 47 4" xfId="38443"/>
    <cellStyle name="40% - Accent5 48" xfId="38444"/>
    <cellStyle name="40% - Accent5 48 2" xfId="38445"/>
    <cellStyle name="40% - Accent5 48 2 2" xfId="38446"/>
    <cellStyle name="40% - Accent5 48 3" xfId="38447"/>
    <cellStyle name="40% - Accent5 48 3 2" xfId="38448"/>
    <cellStyle name="40% - Accent5 48 4" xfId="38449"/>
    <cellStyle name="40% - Accent5 49" xfId="38450"/>
    <cellStyle name="40% - Accent5 49 2" xfId="38451"/>
    <cellStyle name="40% - Accent5 49 2 2" xfId="38452"/>
    <cellStyle name="40% - Accent5 49 3" xfId="38453"/>
    <cellStyle name="40% - Accent5 49 3 2" xfId="38454"/>
    <cellStyle name="40% - Accent5 49 4" xfId="38455"/>
    <cellStyle name="40% - Accent5 5" xfId="136"/>
    <cellStyle name="40% - Accent5 5 10" xfId="38457"/>
    <cellStyle name="40% - Accent5 5 10 2" xfId="38458"/>
    <cellStyle name="40% - Accent5 5 11" xfId="38459"/>
    <cellStyle name="40% - Accent5 5 12" xfId="38456"/>
    <cellStyle name="40% - Accent5 5 2" xfId="312"/>
    <cellStyle name="40% - Accent5 5 2 10" xfId="38460"/>
    <cellStyle name="40% - Accent5 5 2 2" xfId="38461"/>
    <cellStyle name="40% - Accent5 5 2 2 2" xfId="38462"/>
    <cellStyle name="40% - Accent5 5 2 2 2 2" xfId="38463"/>
    <cellStyle name="40% - Accent5 5 2 2 2 2 2" xfId="38464"/>
    <cellStyle name="40% - Accent5 5 2 2 2 2 2 2" xfId="38465"/>
    <cellStyle name="40% - Accent5 5 2 2 2 2 2 2 2" xfId="38466"/>
    <cellStyle name="40% - Accent5 5 2 2 2 2 2 3" xfId="38467"/>
    <cellStyle name="40% - Accent5 5 2 2 2 2 3" xfId="38468"/>
    <cellStyle name="40% - Accent5 5 2 2 2 2 3 2" xfId="38469"/>
    <cellStyle name="40% - Accent5 5 2 2 2 2 3 2 2" xfId="38470"/>
    <cellStyle name="40% - Accent5 5 2 2 2 2 3 3" xfId="38471"/>
    <cellStyle name="40% - Accent5 5 2 2 2 2 4" xfId="38472"/>
    <cellStyle name="40% - Accent5 5 2 2 2 2 4 2" xfId="38473"/>
    <cellStyle name="40% - Accent5 5 2 2 2 2 5" xfId="38474"/>
    <cellStyle name="40% - Accent5 5 2 2 2 3" xfId="38475"/>
    <cellStyle name="40% - Accent5 5 2 2 2 3 2" xfId="38476"/>
    <cellStyle name="40% - Accent5 5 2 2 2 3 2 2" xfId="38477"/>
    <cellStyle name="40% - Accent5 5 2 2 2 3 3" xfId="38478"/>
    <cellStyle name="40% - Accent5 5 2 2 2 4" xfId="38479"/>
    <cellStyle name="40% - Accent5 5 2 2 2 4 2" xfId="38480"/>
    <cellStyle name="40% - Accent5 5 2 2 2 4 2 2" xfId="38481"/>
    <cellStyle name="40% - Accent5 5 2 2 2 4 3" xfId="38482"/>
    <cellStyle name="40% - Accent5 5 2 2 2 5" xfId="38483"/>
    <cellStyle name="40% - Accent5 5 2 2 2 5 2" xfId="38484"/>
    <cellStyle name="40% - Accent5 5 2 2 2 6" xfId="38485"/>
    <cellStyle name="40% - Accent5 5 2 2 3" xfId="38486"/>
    <cellStyle name="40% - Accent5 5 2 2 3 2" xfId="38487"/>
    <cellStyle name="40% - Accent5 5 2 2 3 2 2" xfId="38488"/>
    <cellStyle name="40% - Accent5 5 2 2 3 2 2 2" xfId="38489"/>
    <cellStyle name="40% - Accent5 5 2 2 3 2 3" xfId="38490"/>
    <cellStyle name="40% - Accent5 5 2 2 3 3" xfId="38491"/>
    <cellStyle name="40% - Accent5 5 2 2 3 3 2" xfId="38492"/>
    <cellStyle name="40% - Accent5 5 2 2 3 3 2 2" xfId="38493"/>
    <cellStyle name="40% - Accent5 5 2 2 3 3 3" xfId="38494"/>
    <cellStyle name="40% - Accent5 5 2 2 3 4" xfId="38495"/>
    <cellStyle name="40% - Accent5 5 2 2 3 4 2" xfId="38496"/>
    <cellStyle name="40% - Accent5 5 2 2 3 5" xfId="38497"/>
    <cellStyle name="40% - Accent5 5 2 2 4" xfId="38498"/>
    <cellStyle name="40% - Accent5 5 2 2 4 2" xfId="38499"/>
    <cellStyle name="40% - Accent5 5 2 2 4 2 2" xfId="38500"/>
    <cellStyle name="40% - Accent5 5 2 2 4 3" xfId="38501"/>
    <cellStyle name="40% - Accent5 5 2 2 5" xfId="38502"/>
    <cellStyle name="40% - Accent5 5 2 2 5 2" xfId="38503"/>
    <cellStyle name="40% - Accent5 5 2 2 5 2 2" xfId="38504"/>
    <cellStyle name="40% - Accent5 5 2 2 5 3" xfId="38505"/>
    <cellStyle name="40% - Accent5 5 2 2 6" xfId="38506"/>
    <cellStyle name="40% - Accent5 5 2 2 6 2" xfId="38507"/>
    <cellStyle name="40% - Accent5 5 2 2 6 2 2" xfId="38508"/>
    <cellStyle name="40% - Accent5 5 2 2 6 3" xfId="38509"/>
    <cellStyle name="40% - Accent5 5 2 2 7" xfId="38510"/>
    <cellStyle name="40% - Accent5 5 2 2 7 2" xfId="38511"/>
    <cellStyle name="40% - Accent5 5 2 2 8" xfId="38512"/>
    <cellStyle name="40% - Accent5 5 2 3" xfId="38513"/>
    <cellStyle name="40% - Accent5 5 2 3 2" xfId="38514"/>
    <cellStyle name="40% - Accent5 5 2 3 2 2" xfId="38515"/>
    <cellStyle name="40% - Accent5 5 2 3 2 2 2" xfId="38516"/>
    <cellStyle name="40% - Accent5 5 2 3 2 2 2 2" xfId="38517"/>
    <cellStyle name="40% - Accent5 5 2 3 2 2 3" xfId="38518"/>
    <cellStyle name="40% - Accent5 5 2 3 2 3" xfId="38519"/>
    <cellStyle name="40% - Accent5 5 2 3 2 3 2" xfId="38520"/>
    <cellStyle name="40% - Accent5 5 2 3 2 3 2 2" xfId="38521"/>
    <cellStyle name="40% - Accent5 5 2 3 2 3 3" xfId="38522"/>
    <cellStyle name="40% - Accent5 5 2 3 2 4" xfId="38523"/>
    <cellStyle name="40% - Accent5 5 2 3 2 4 2" xfId="38524"/>
    <cellStyle name="40% - Accent5 5 2 3 2 5" xfId="38525"/>
    <cellStyle name="40% - Accent5 5 2 3 3" xfId="38526"/>
    <cellStyle name="40% - Accent5 5 2 3 3 2" xfId="38527"/>
    <cellStyle name="40% - Accent5 5 2 3 3 2 2" xfId="38528"/>
    <cellStyle name="40% - Accent5 5 2 3 3 3" xfId="38529"/>
    <cellStyle name="40% - Accent5 5 2 3 4" xfId="38530"/>
    <cellStyle name="40% - Accent5 5 2 3 4 2" xfId="38531"/>
    <cellStyle name="40% - Accent5 5 2 3 4 2 2" xfId="38532"/>
    <cellStyle name="40% - Accent5 5 2 3 4 3" xfId="38533"/>
    <cellStyle name="40% - Accent5 5 2 3 5" xfId="38534"/>
    <cellStyle name="40% - Accent5 5 2 3 5 2" xfId="38535"/>
    <cellStyle name="40% - Accent5 5 2 3 6" xfId="38536"/>
    <cellStyle name="40% - Accent5 5 2 4" xfId="38537"/>
    <cellStyle name="40% - Accent5 5 2 4 2" xfId="38538"/>
    <cellStyle name="40% - Accent5 5 2 4 2 2" xfId="38539"/>
    <cellStyle name="40% - Accent5 5 2 4 2 2 2" xfId="38540"/>
    <cellStyle name="40% - Accent5 5 2 4 2 3" xfId="38541"/>
    <cellStyle name="40% - Accent5 5 2 4 3" xfId="38542"/>
    <cellStyle name="40% - Accent5 5 2 4 3 2" xfId="38543"/>
    <cellStyle name="40% - Accent5 5 2 4 3 2 2" xfId="38544"/>
    <cellStyle name="40% - Accent5 5 2 4 3 3" xfId="38545"/>
    <cellStyle name="40% - Accent5 5 2 4 4" xfId="38546"/>
    <cellStyle name="40% - Accent5 5 2 4 4 2" xfId="38547"/>
    <cellStyle name="40% - Accent5 5 2 4 5" xfId="38548"/>
    <cellStyle name="40% - Accent5 5 2 5" xfId="38549"/>
    <cellStyle name="40% - Accent5 5 2 5 2" xfId="38550"/>
    <cellStyle name="40% - Accent5 5 2 5 2 2" xfId="38551"/>
    <cellStyle name="40% - Accent5 5 2 5 3" xfId="38552"/>
    <cellStyle name="40% - Accent5 5 2 6" xfId="38553"/>
    <cellStyle name="40% - Accent5 5 2 6 2" xfId="38554"/>
    <cellStyle name="40% - Accent5 5 2 6 2 2" xfId="38555"/>
    <cellStyle name="40% - Accent5 5 2 6 3" xfId="38556"/>
    <cellStyle name="40% - Accent5 5 2 7" xfId="38557"/>
    <cellStyle name="40% - Accent5 5 2 7 2" xfId="38558"/>
    <cellStyle name="40% - Accent5 5 2 7 2 2" xfId="38559"/>
    <cellStyle name="40% - Accent5 5 2 7 3" xfId="38560"/>
    <cellStyle name="40% - Accent5 5 2 8" xfId="38561"/>
    <cellStyle name="40% - Accent5 5 2 8 2" xfId="38562"/>
    <cellStyle name="40% - Accent5 5 2 9" xfId="38563"/>
    <cellStyle name="40% - Accent5 5 3" xfId="38564"/>
    <cellStyle name="40% - Accent5 5 3 2" xfId="38565"/>
    <cellStyle name="40% - Accent5 5 3 2 2" xfId="38566"/>
    <cellStyle name="40% - Accent5 5 3 2 2 2" xfId="38567"/>
    <cellStyle name="40% - Accent5 5 3 2 2 2 2" xfId="38568"/>
    <cellStyle name="40% - Accent5 5 3 2 2 2 2 2" xfId="38569"/>
    <cellStyle name="40% - Accent5 5 3 2 2 2 3" xfId="38570"/>
    <cellStyle name="40% - Accent5 5 3 2 2 3" xfId="38571"/>
    <cellStyle name="40% - Accent5 5 3 2 2 3 2" xfId="38572"/>
    <cellStyle name="40% - Accent5 5 3 2 2 3 2 2" xfId="38573"/>
    <cellStyle name="40% - Accent5 5 3 2 2 3 3" xfId="38574"/>
    <cellStyle name="40% - Accent5 5 3 2 2 4" xfId="38575"/>
    <cellStyle name="40% - Accent5 5 3 2 2 4 2" xfId="38576"/>
    <cellStyle name="40% - Accent5 5 3 2 2 5" xfId="38577"/>
    <cellStyle name="40% - Accent5 5 3 2 3" xfId="38578"/>
    <cellStyle name="40% - Accent5 5 3 2 3 2" xfId="38579"/>
    <cellStyle name="40% - Accent5 5 3 2 3 2 2" xfId="38580"/>
    <cellStyle name="40% - Accent5 5 3 2 3 3" xfId="38581"/>
    <cellStyle name="40% - Accent5 5 3 2 4" xfId="38582"/>
    <cellStyle name="40% - Accent5 5 3 2 4 2" xfId="38583"/>
    <cellStyle name="40% - Accent5 5 3 2 4 2 2" xfId="38584"/>
    <cellStyle name="40% - Accent5 5 3 2 4 3" xfId="38585"/>
    <cellStyle name="40% - Accent5 5 3 2 5" xfId="38586"/>
    <cellStyle name="40% - Accent5 5 3 2 5 2" xfId="38587"/>
    <cellStyle name="40% - Accent5 5 3 2 6" xfId="38588"/>
    <cellStyle name="40% - Accent5 5 3 3" xfId="38589"/>
    <cellStyle name="40% - Accent5 5 3 3 2" xfId="38590"/>
    <cellStyle name="40% - Accent5 5 3 3 2 2" xfId="38591"/>
    <cellStyle name="40% - Accent5 5 3 3 2 2 2" xfId="38592"/>
    <cellStyle name="40% - Accent5 5 3 3 2 3" xfId="38593"/>
    <cellStyle name="40% - Accent5 5 3 3 3" xfId="38594"/>
    <cellStyle name="40% - Accent5 5 3 3 3 2" xfId="38595"/>
    <cellStyle name="40% - Accent5 5 3 3 3 2 2" xfId="38596"/>
    <cellStyle name="40% - Accent5 5 3 3 3 3" xfId="38597"/>
    <cellStyle name="40% - Accent5 5 3 3 4" xfId="38598"/>
    <cellStyle name="40% - Accent5 5 3 3 4 2" xfId="38599"/>
    <cellStyle name="40% - Accent5 5 3 3 5" xfId="38600"/>
    <cellStyle name="40% - Accent5 5 3 4" xfId="38601"/>
    <cellStyle name="40% - Accent5 5 3 4 2" xfId="38602"/>
    <cellStyle name="40% - Accent5 5 3 4 2 2" xfId="38603"/>
    <cellStyle name="40% - Accent5 5 3 4 3" xfId="38604"/>
    <cellStyle name="40% - Accent5 5 3 5" xfId="38605"/>
    <cellStyle name="40% - Accent5 5 3 5 2" xfId="38606"/>
    <cellStyle name="40% - Accent5 5 3 5 2 2" xfId="38607"/>
    <cellStyle name="40% - Accent5 5 3 5 3" xfId="38608"/>
    <cellStyle name="40% - Accent5 5 3 6" xfId="38609"/>
    <cellStyle name="40% - Accent5 5 3 6 2" xfId="38610"/>
    <cellStyle name="40% - Accent5 5 3 6 2 2" xfId="38611"/>
    <cellStyle name="40% - Accent5 5 3 6 3" xfId="38612"/>
    <cellStyle name="40% - Accent5 5 3 7" xfId="38613"/>
    <cellStyle name="40% - Accent5 5 3 7 2" xfId="38614"/>
    <cellStyle name="40% - Accent5 5 3 8" xfId="38615"/>
    <cellStyle name="40% - Accent5 5 4" xfId="38616"/>
    <cellStyle name="40% - Accent5 5 4 2" xfId="38617"/>
    <cellStyle name="40% - Accent5 5 4 2 2" xfId="38618"/>
    <cellStyle name="40% - Accent5 5 4 2 2 2" xfId="38619"/>
    <cellStyle name="40% - Accent5 5 4 2 2 2 2" xfId="38620"/>
    <cellStyle name="40% - Accent5 5 4 2 2 3" xfId="38621"/>
    <cellStyle name="40% - Accent5 5 4 2 3" xfId="38622"/>
    <cellStyle name="40% - Accent5 5 4 2 3 2" xfId="38623"/>
    <cellStyle name="40% - Accent5 5 4 2 3 2 2" xfId="38624"/>
    <cellStyle name="40% - Accent5 5 4 2 3 3" xfId="38625"/>
    <cellStyle name="40% - Accent5 5 4 2 4" xfId="38626"/>
    <cellStyle name="40% - Accent5 5 4 2 4 2" xfId="38627"/>
    <cellStyle name="40% - Accent5 5 4 2 5" xfId="38628"/>
    <cellStyle name="40% - Accent5 5 4 3" xfId="38629"/>
    <cellStyle name="40% - Accent5 5 4 3 2" xfId="38630"/>
    <cellStyle name="40% - Accent5 5 4 3 2 2" xfId="38631"/>
    <cellStyle name="40% - Accent5 5 4 3 3" xfId="38632"/>
    <cellStyle name="40% - Accent5 5 4 4" xfId="38633"/>
    <cellStyle name="40% - Accent5 5 4 4 2" xfId="38634"/>
    <cellStyle name="40% - Accent5 5 4 4 2 2" xfId="38635"/>
    <cellStyle name="40% - Accent5 5 4 4 3" xfId="38636"/>
    <cellStyle name="40% - Accent5 5 4 5" xfId="38637"/>
    <cellStyle name="40% - Accent5 5 4 5 2" xfId="38638"/>
    <cellStyle name="40% - Accent5 5 4 6" xfId="38639"/>
    <cellStyle name="40% - Accent5 5 5" xfId="38640"/>
    <cellStyle name="40% - Accent5 5 5 2" xfId="38641"/>
    <cellStyle name="40% - Accent5 5 5 2 2" xfId="38642"/>
    <cellStyle name="40% - Accent5 5 5 2 2 2" xfId="38643"/>
    <cellStyle name="40% - Accent5 5 5 2 3" xfId="38644"/>
    <cellStyle name="40% - Accent5 5 5 3" xfId="38645"/>
    <cellStyle name="40% - Accent5 5 5 3 2" xfId="38646"/>
    <cellStyle name="40% - Accent5 5 5 3 2 2" xfId="38647"/>
    <cellStyle name="40% - Accent5 5 5 3 3" xfId="38648"/>
    <cellStyle name="40% - Accent5 5 5 4" xfId="38649"/>
    <cellStyle name="40% - Accent5 5 5 4 2" xfId="38650"/>
    <cellStyle name="40% - Accent5 5 5 5" xfId="38651"/>
    <cellStyle name="40% - Accent5 5 6" xfId="38652"/>
    <cellStyle name="40% - Accent5 5 6 2" xfId="38653"/>
    <cellStyle name="40% - Accent5 5 6 2 2" xfId="38654"/>
    <cellStyle name="40% - Accent5 5 6 3" xfId="38655"/>
    <cellStyle name="40% - Accent5 5 7" xfId="38656"/>
    <cellStyle name="40% - Accent5 5 7 2" xfId="38657"/>
    <cellStyle name="40% - Accent5 5 7 2 2" xfId="38658"/>
    <cellStyle name="40% - Accent5 5 7 3" xfId="38659"/>
    <cellStyle name="40% - Accent5 5 8" xfId="38660"/>
    <cellStyle name="40% - Accent5 5 8 2" xfId="38661"/>
    <cellStyle name="40% - Accent5 5 8 2 2" xfId="38662"/>
    <cellStyle name="40% - Accent5 5 8 3" xfId="38663"/>
    <cellStyle name="40% - Accent5 5 9" xfId="38664"/>
    <cellStyle name="40% - Accent5 5 9 2" xfId="38665"/>
    <cellStyle name="40% - Accent5 50" xfId="38666"/>
    <cellStyle name="40% - Accent5 50 2" xfId="38667"/>
    <cellStyle name="40% - Accent5 50 2 2" xfId="38668"/>
    <cellStyle name="40% - Accent5 50 3" xfId="38669"/>
    <cellStyle name="40% - Accent5 50 3 2" xfId="38670"/>
    <cellStyle name="40% - Accent5 50 4" xfId="38671"/>
    <cellStyle name="40% - Accent5 51" xfId="38672"/>
    <cellStyle name="40% - Accent5 51 2" xfId="38673"/>
    <cellStyle name="40% - Accent5 51 2 2" xfId="38674"/>
    <cellStyle name="40% - Accent5 51 3" xfId="38675"/>
    <cellStyle name="40% - Accent5 51 3 2" xfId="38676"/>
    <cellStyle name="40% - Accent5 51 4" xfId="38677"/>
    <cellStyle name="40% - Accent5 52" xfId="38678"/>
    <cellStyle name="40% - Accent5 52 2" xfId="38679"/>
    <cellStyle name="40% - Accent5 52 2 2" xfId="38680"/>
    <cellStyle name="40% - Accent5 52 3" xfId="38681"/>
    <cellStyle name="40% - Accent5 52 3 2" xfId="38682"/>
    <cellStyle name="40% - Accent5 52 4" xfId="38683"/>
    <cellStyle name="40% - Accent5 53" xfId="38684"/>
    <cellStyle name="40% - Accent5 53 2" xfId="38685"/>
    <cellStyle name="40% - Accent5 53 2 2" xfId="38686"/>
    <cellStyle name="40% - Accent5 53 3" xfId="38687"/>
    <cellStyle name="40% - Accent5 53 3 2" xfId="38688"/>
    <cellStyle name="40% - Accent5 53 4" xfId="38689"/>
    <cellStyle name="40% - Accent5 54" xfId="38690"/>
    <cellStyle name="40% - Accent5 54 2" xfId="38691"/>
    <cellStyle name="40% - Accent5 54 2 2" xfId="38692"/>
    <cellStyle name="40% - Accent5 54 3" xfId="38693"/>
    <cellStyle name="40% - Accent5 54 3 2" xfId="38694"/>
    <cellStyle name="40% - Accent5 54 4" xfId="38695"/>
    <cellStyle name="40% - Accent5 55" xfId="38696"/>
    <cellStyle name="40% - Accent5 55 2" xfId="38697"/>
    <cellStyle name="40% - Accent5 55 2 2" xfId="38698"/>
    <cellStyle name="40% - Accent5 55 3" xfId="38699"/>
    <cellStyle name="40% - Accent5 55 3 2" xfId="38700"/>
    <cellStyle name="40% - Accent5 55 4" xfId="38701"/>
    <cellStyle name="40% - Accent5 56" xfId="38702"/>
    <cellStyle name="40% - Accent5 56 2" xfId="38703"/>
    <cellStyle name="40% - Accent5 56 2 2" xfId="38704"/>
    <cellStyle name="40% - Accent5 56 3" xfId="38705"/>
    <cellStyle name="40% - Accent5 56 3 2" xfId="38706"/>
    <cellStyle name="40% - Accent5 56 4" xfId="38707"/>
    <cellStyle name="40% - Accent5 57" xfId="38708"/>
    <cellStyle name="40% - Accent5 57 2" xfId="38709"/>
    <cellStyle name="40% - Accent5 57 2 2" xfId="38710"/>
    <cellStyle name="40% - Accent5 57 3" xfId="38711"/>
    <cellStyle name="40% - Accent5 57 3 2" xfId="38712"/>
    <cellStyle name="40% - Accent5 57 4" xfId="38713"/>
    <cellStyle name="40% - Accent5 58" xfId="38714"/>
    <cellStyle name="40% - Accent5 58 2" xfId="38715"/>
    <cellStyle name="40% - Accent5 58 2 2" xfId="38716"/>
    <cellStyle name="40% - Accent5 58 3" xfId="38717"/>
    <cellStyle name="40% - Accent5 58 3 2" xfId="38718"/>
    <cellStyle name="40% - Accent5 58 4" xfId="38719"/>
    <cellStyle name="40% - Accent5 59" xfId="38720"/>
    <cellStyle name="40% - Accent5 59 2" xfId="38721"/>
    <cellStyle name="40% - Accent5 59 2 2" xfId="38722"/>
    <cellStyle name="40% - Accent5 59 3" xfId="38723"/>
    <cellStyle name="40% - Accent5 59 3 2" xfId="38724"/>
    <cellStyle name="40% - Accent5 59 4" xfId="38725"/>
    <cellStyle name="40% - Accent5 6" xfId="224"/>
    <cellStyle name="40% - Accent5 6 10" xfId="38727"/>
    <cellStyle name="40% - Accent5 6 10 2" xfId="38728"/>
    <cellStyle name="40% - Accent5 6 11" xfId="38729"/>
    <cellStyle name="40% - Accent5 6 12" xfId="38726"/>
    <cellStyle name="40% - Accent5 6 2" xfId="38730"/>
    <cellStyle name="40% - Accent5 6 2 2" xfId="38731"/>
    <cellStyle name="40% - Accent5 6 2 2 2" xfId="38732"/>
    <cellStyle name="40% - Accent5 6 2 2 2 2" xfId="38733"/>
    <cellStyle name="40% - Accent5 6 2 2 2 2 2" xfId="38734"/>
    <cellStyle name="40% - Accent5 6 2 2 2 2 2 2" xfId="38735"/>
    <cellStyle name="40% - Accent5 6 2 2 2 2 2 2 2" xfId="38736"/>
    <cellStyle name="40% - Accent5 6 2 2 2 2 2 3" xfId="38737"/>
    <cellStyle name="40% - Accent5 6 2 2 2 2 3" xfId="38738"/>
    <cellStyle name="40% - Accent5 6 2 2 2 2 3 2" xfId="38739"/>
    <cellStyle name="40% - Accent5 6 2 2 2 2 3 2 2" xfId="38740"/>
    <cellStyle name="40% - Accent5 6 2 2 2 2 3 3" xfId="38741"/>
    <cellStyle name="40% - Accent5 6 2 2 2 2 4" xfId="38742"/>
    <cellStyle name="40% - Accent5 6 2 2 2 2 4 2" xfId="38743"/>
    <cellStyle name="40% - Accent5 6 2 2 2 2 5" xfId="38744"/>
    <cellStyle name="40% - Accent5 6 2 2 2 3" xfId="38745"/>
    <cellStyle name="40% - Accent5 6 2 2 2 3 2" xfId="38746"/>
    <cellStyle name="40% - Accent5 6 2 2 2 3 2 2" xfId="38747"/>
    <cellStyle name="40% - Accent5 6 2 2 2 3 3" xfId="38748"/>
    <cellStyle name="40% - Accent5 6 2 2 2 4" xfId="38749"/>
    <cellStyle name="40% - Accent5 6 2 2 2 4 2" xfId="38750"/>
    <cellStyle name="40% - Accent5 6 2 2 2 4 2 2" xfId="38751"/>
    <cellStyle name="40% - Accent5 6 2 2 2 4 3" xfId="38752"/>
    <cellStyle name="40% - Accent5 6 2 2 2 5" xfId="38753"/>
    <cellStyle name="40% - Accent5 6 2 2 2 5 2" xfId="38754"/>
    <cellStyle name="40% - Accent5 6 2 2 2 6" xfId="38755"/>
    <cellStyle name="40% - Accent5 6 2 2 3" xfId="38756"/>
    <cellStyle name="40% - Accent5 6 2 2 3 2" xfId="38757"/>
    <cellStyle name="40% - Accent5 6 2 2 3 2 2" xfId="38758"/>
    <cellStyle name="40% - Accent5 6 2 2 3 2 2 2" xfId="38759"/>
    <cellStyle name="40% - Accent5 6 2 2 3 2 3" xfId="38760"/>
    <cellStyle name="40% - Accent5 6 2 2 3 3" xfId="38761"/>
    <cellStyle name="40% - Accent5 6 2 2 3 3 2" xfId="38762"/>
    <cellStyle name="40% - Accent5 6 2 2 3 3 2 2" xfId="38763"/>
    <cellStyle name="40% - Accent5 6 2 2 3 3 3" xfId="38764"/>
    <cellStyle name="40% - Accent5 6 2 2 3 4" xfId="38765"/>
    <cellStyle name="40% - Accent5 6 2 2 3 4 2" xfId="38766"/>
    <cellStyle name="40% - Accent5 6 2 2 3 5" xfId="38767"/>
    <cellStyle name="40% - Accent5 6 2 2 4" xfId="38768"/>
    <cellStyle name="40% - Accent5 6 2 2 4 2" xfId="38769"/>
    <cellStyle name="40% - Accent5 6 2 2 4 2 2" xfId="38770"/>
    <cellStyle name="40% - Accent5 6 2 2 4 3" xfId="38771"/>
    <cellStyle name="40% - Accent5 6 2 2 5" xfId="38772"/>
    <cellStyle name="40% - Accent5 6 2 2 5 2" xfId="38773"/>
    <cellStyle name="40% - Accent5 6 2 2 5 2 2" xfId="38774"/>
    <cellStyle name="40% - Accent5 6 2 2 5 3" xfId="38775"/>
    <cellStyle name="40% - Accent5 6 2 2 6" xfId="38776"/>
    <cellStyle name="40% - Accent5 6 2 2 6 2" xfId="38777"/>
    <cellStyle name="40% - Accent5 6 2 2 6 2 2" xfId="38778"/>
    <cellStyle name="40% - Accent5 6 2 2 6 3" xfId="38779"/>
    <cellStyle name="40% - Accent5 6 2 2 7" xfId="38780"/>
    <cellStyle name="40% - Accent5 6 2 2 7 2" xfId="38781"/>
    <cellStyle name="40% - Accent5 6 2 2 8" xfId="38782"/>
    <cellStyle name="40% - Accent5 6 2 3" xfId="38783"/>
    <cellStyle name="40% - Accent5 6 2 3 2" xfId="38784"/>
    <cellStyle name="40% - Accent5 6 2 3 2 2" xfId="38785"/>
    <cellStyle name="40% - Accent5 6 2 3 2 2 2" xfId="38786"/>
    <cellStyle name="40% - Accent5 6 2 3 2 2 2 2" xfId="38787"/>
    <cellStyle name="40% - Accent5 6 2 3 2 2 3" xfId="38788"/>
    <cellStyle name="40% - Accent5 6 2 3 2 3" xfId="38789"/>
    <cellStyle name="40% - Accent5 6 2 3 2 3 2" xfId="38790"/>
    <cellStyle name="40% - Accent5 6 2 3 2 3 2 2" xfId="38791"/>
    <cellStyle name="40% - Accent5 6 2 3 2 3 3" xfId="38792"/>
    <cellStyle name="40% - Accent5 6 2 3 2 4" xfId="38793"/>
    <cellStyle name="40% - Accent5 6 2 3 2 4 2" xfId="38794"/>
    <cellStyle name="40% - Accent5 6 2 3 2 5" xfId="38795"/>
    <cellStyle name="40% - Accent5 6 2 3 3" xfId="38796"/>
    <cellStyle name="40% - Accent5 6 2 3 3 2" xfId="38797"/>
    <cellStyle name="40% - Accent5 6 2 3 3 2 2" xfId="38798"/>
    <cellStyle name="40% - Accent5 6 2 3 3 3" xfId="38799"/>
    <cellStyle name="40% - Accent5 6 2 3 4" xfId="38800"/>
    <cellStyle name="40% - Accent5 6 2 3 4 2" xfId="38801"/>
    <cellStyle name="40% - Accent5 6 2 3 4 2 2" xfId="38802"/>
    <cellStyle name="40% - Accent5 6 2 3 4 3" xfId="38803"/>
    <cellStyle name="40% - Accent5 6 2 3 5" xfId="38804"/>
    <cellStyle name="40% - Accent5 6 2 3 5 2" xfId="38805"/>
    <cellStyle name="40% - Accent5 6 2 3 6" xfId="38806"/>
    <cellStyle name="40% - Accent5 6 2 4" xfId="38807"/>
    <cellStyle name="40% - Accent5 6 2 4 2" xfId="38808"/>
    <cellStyle name="40% - Accent5 6 2 4 2 2" xfId="38809"/>
    <cellStyle name="40% - Accent5 6 2 4 2 2 2" xfId="38810"/>
    <cellStyle name="40% - Accent5 6 2 4 2 3" xfId="38811"/>
    <cellStyle name="40% - Accent5 6 2 4 3" xfId="38812"/>
    <cellStyle name="40% - Accent5 6 2 4 3 2" xfId="38813"/>
    <cellStyle name="40% - Accent5 6 2 4 3 2 2" xfId="38814"/>
    <cellStyle name="40% - Accent5 6 2 4 3 3" xfId="38815"/>
    <cellStyle name="40% - Accent5 6 2 4 4" xfId="38816"/>
    <cellStyle name="40% - Accent5 6 2 4 4 2" xfId="38817"/>
    <cellStyle name="40% - Accent5 6 2 4 5" xfId="38818"/>
    <cellStyle name="40% - Accent5 6 2 5" xfId="38819"/>
    <cellStyle name="40% - Accent5 6 2 5 2" xfId="38820"/>
    <cellStyle name="40% - Accent5 6 2 5 2 2" xfId="38821"/>
    <cellStyle name="40% - Accent5 6 2 5 3" xfId="38822"/>
    <cellStyle name="40% - Accent5 6 2 6" xfId="38823"/>
    <cellStyle name="40% - Accent5 6 2 6 2" xfId="38824"/>
    <cellStyle name="40% - Accent5 6 2 6 2 2" xfId="38825"/>
    <cellStyle name="40% - Accent5 6 2 6 3" xfId="38826"/>
    <cellStyle name="40% - Accent5 6 2 7" xfId="38827"/>
    <cellStyle name="40% - Accent5 6 2 7 2" xfId="38828"/>
    <cellStyle name="40% - Accent5 6 2 7 2 2" xfId="38829"/>
    <cellStyle name="40% - Accent5 6 2 7 3" xfId="38830"/>
    <cellStyle name="40% - Accent5 6 2 8" xfId="38831"/>
    <cellStyle name="40% - Accent5 6 2 8 2" xfId="38832"/>
    <cellStyle name="40% - Accent5 6 2 9" xfId="38833"/>
    <cellStyle name="40% - Accent5 6 3" xfId="38834"/>
    <cellStyle name="40% - Accent5 6 3 2" xfId="38835"/>
    <cellStyle name="40% - Accent5 6 3 2 2" xfId="38836"/>
    <cellStyle name="40% - Accent5 6 3 2 2 2" xfId="38837"/>
    <cellStyle name="40% - Accent5 6 3 2 2 2 2" xfId="38838"/>
    <cellStyle name="40% - Accent5 6 3 2 2 2 2 2" xfId="38839"/>
    <cellStyle name="40% - Accent5 6 3 2 2 2 3" xfId="38840"/>
    <cellStyle name="40% - Accent5 6 3 2 2 3" xfId="38841"/>
    <cellStyle name="40% - Accent5 6 3 2 2 3 2" xfId="38842"/>
    <cellStyle name="40% - Accent5 6 3 2 2 3 2 2" xfId="38843"/>
    <cellStyle name="40% - Accent5 6 3 2 2 3 3" xfId="38844"/>
    <cellStyle name="40% - Accent5 6 3 2 2 4" xfId="38845"/>
    <cellStyle name="40% - Accent5 6 3 2 2 4 2" xfId="38846"/>
    <cellStyle name="40% - Accent5 6 3 2 2 5" xfId="38847"/>
    <cellStyle name="40% - Accent5 6 3 2 3" xfId="38848"/>
    <cellStyle name="40% - Accent5 6 3 2 3 2" xfId="38849"/>
    <cellStyle name="40% - Accent5 6 3 2 3 2 2" xfId="38850"/>
    <cellStyle name="40% - Accent5 6 3 2 3 3" xfId="38851"/>
    <cellStyle name="40% - Accent5 6 3 2 4" xfId="38852"/>
    <cellStyle name="40% - Accent5 6 3 2 4 2" xfId="38853"/>
    <cellStyle name="40% - Accent5 6 3 2 4 2 2" xfId="38854"/>
    <cellStyle name="40% - Accent5 6 3 2 4 3" xfId="38855"/>
    <cellStyle name="40% - Accent5 6 3 2 5" xfId="38856"/>
    <cellStyle name="40% - Accent5 6 3 2 5 2" xfId="38857"/>
    <cellStyle name="40% - Accent5 6 3 2 6" xfId="38858"/>
    <cellStyle name="40% - Accent5 6 3 3" xfId="38859"/>
    <cellStyle name="40% - Accent5 6 3 3 2" xfId="38860"/>
    <cellStyle name="40% - Accent5 6 3 3 2 2" xfId="38861"/>
    <cellStyle name="40% - Accent5 6 3 3 2 2 2" xfId="38862"/>
    <cellStyle name="40% - Accent5 6 3 3 2 3" xfId="38863"/>
    <cellStyle name="40% - Accent5 6 3 3 3" xfId="38864"/>
    <cellStyle name="40% - Accent5 6 3 3 3 2" xfId="38865"/>
    <cellStyle name="40% - Accent5 6 3 3 3 2 2" xfId="38866"/>
    <cellStyle name="40% - Accent5 6 3 3 3 3" xfId="38867"/>
    <cellStyle name="40% - Accent5 6 3 3 4" xfId="38868"/>
    <cellStyle name="40% - Accent5 6 3 3 4 2" xfId="38869"/>
    <cellStyle name="40% - Accent5 6 3 3 5" xfId="38870"/>
    <cellStyle name="40% - Accent5 6 3 4" xfId="38871"/>
    <cellStyle name="40% - Accent5 6 3 4 2" xfId="38872"/>
    <cellStyle name="40% - Accent5 6 3 4 2 2" xfId="38873"/>
    <cellStyle name="40% - Accent5 6 3 4 3" xfId="38874"/>
    <cellStyle name="40% - Accent5 6 3 5" xfId="38875"/>
    <cellStyle name="40% - Accent5 6 3 5 2" xfId="38876"/>
    <cellStyle name="40% - Accent5 6 3 5 2 2" xfId="38877"/>
    <cellStyle name="40% - Accent5 6 3 5 3" xfId="38878"/>
    <cellStyle name="40% - Accent5 6 3 6" xfId="38879"/>
    <cellStyle name="40% - Accent5 6 3 6 2" xfId="38880"/>
    <cellStyle name="40% - Accent5 6 3 6 2 2" xfId="38881"/>
    <cellStyle name="40% - Accent5 6 3 6 3" xfId="38882"/>
    <cellStyle name="40% - Accent5 6 3 7" xfId="38883"/>
    <cellStyle name="40% - Accent5 6 3 7 2" xfId="38884"/>
    <cellStyle name="40% - Accent5 6 3 8" xfId="38885"/>
    <cellStyle name="40% - Accent5 6 4" xfId="38886"/>
    <cellStyle name="40% - Accent5 6 4 2" xfId="38887"/>
    <cellStyle name="40% - Accent5 6 4 2 2" xfId="38888"/>
    <cellStyle name="40% - Accent5 6 4 2 2 2" xfId="38889"/>
    <cellStyle name="40% - Accent5 6 4 2 2 2 2" xfId="38890"/>
    <cellStyle name="40% - Accent5 6 4 2 2 3" xfId="38891"/>
    <cellStyle name="40% - Accent5 6 4 2 3" xfId="38892"/>
    <cellStyle name="40% - Accent5 6 4 2 3 2" xfId="38893"/>
    <cellStyle name="40% - Accent5 6 4 2 3 2 2" xfId="38894"/>
    <cellStyle name="40% - Accent5 6 4 2 3 3" xfId="38895"/>
    <cellStyle name="40% - Accent5 6 4 2 4" xfId="38896"/>
    <cellStyle name="40% - Accent5 6 4 2 4 2" xfId="38897"/>
    <cellStyle name="40% - Accent5 6 4 2 5" xfId="38898"/>
    <cellStyle name="40% - Accent5 6 4 3" xfId="38899"/>
    <cellStyle name="40% - Accent5 6 4 3 2" xfId="38900"/>
    <cellStyle name="40% - Accent5 6 4 3 2 2" xfId="38901"/>
    <cellStyle name="40% - Accent5 6 4 3 3" xfId="38902"/>
    <cellStyle name="40% - Accent5 6 4 4" xfId="38903"/>
    <cellStyle name="40% - Accent5 6 4 4 2" xfId="38904"/>
    <cellStyle name="40% - Accent5 6 4 4 2 2" xfId="38905"/>
    <cellStyle name="40% - Accent5 6 4 4 3" xfId="38906"/>
    <cellStyle name="40% - Accent5 6 4 5" xfId="38907"/>
    <cellStyle name="40% - Accent5 6 4 5 2" xfId="38908"/>
    <cellStyle name="40% - Accent5 6 4 6" xfId="38909"/>
    <cellStyle name="40% - Accent5 6 5" xfId="38910"/>
    <cellStyle name="40% - Accent5 6 5 2" xfId="38911"/>
    <cellStyle name="40% - Accent5 6 5 2 2" xfId="38912"/>
    <cellStyle name="40% - Accent5 6 5 2 2 2" xfId="38913"/>
    <cellStyle name="40% - Accent5 6 5 2 3" xfId="38914"/>
    <cellStyle name="40% - Accent5 6 5 3" xfId="38915"/>
    <cellStyle name="40% - Accent5 6 5 3 2" xfId="38916"/>
    <cellStyle name="40% - Accent5 6 5 3 2 2" xfId="38917"/>
    <cellStyle name="40% - Accent5 6 5 3 3" xfId="38918"/>
    <cellStyle name="40% - Accent5 6 5 4" xfId="38919"/>
    <cellStyle name="40% - Accent5 6 5 4 2" xfId="38920"/>
    <cellStyle name="40% - Accent5 6 5 5" xfId="38921"/>
    <cellStyle name="40% - Accent5 6 6" xfId="38922"/>
    <cellStyle name="40% - Accent5 6 6 2" xfId="38923"/>
    <cellStyle name="40% - Accent5 6 6 2 2" xfId="38924"/>
    <cellStyle name="40% - Accent5 6 6 3" xfId="38925"/>
    <cellStyle name="40% - Accent5 6 7" xfId="38926"/>
    <cellStyle name="40% - Accent5 6 7 2" xfId="38927"/>
    <cellStyle name="40% - Accent5 6 7 2 2" xfId="38928"/>
    <cellStyle name="40% - Accent5 6 7 3" xfId="38929"/>
    <cellStyle name="40% - Accent5 6 8" xfId="38930"/>
    <cellStyle name="40% - Accent5 6 8 2" xfId="38931"/>
    <cellStyle name="40% - Accent5 6 8 2 2" xfId="38932"/>
    <cellStyle name="40% - Accent5 6 8 3" xfId="38933"/>
    <cellStyle name="40% - Accent5 6 9" xfId="38934"/>
    <cellStyle name="40% - Accent5 6 9 2" xfId="38935"/>
    <cellStyle name="40% - Accent5 60" xfId="38936"/>
    <cellStyle name="40% - Accent5 60 2" xfId="38937"/>
    <cellStyle name="40% - Accent5 60 2 2" xfId="38938"/>
    <cellStyle name="40% - Accent5 60 3" xfId="38939"/>
    <cellStyle name="40% - Accent5 60 3 2" xfId="38940"/>
    <cellStyle name="40% - Accent5 60 4" xfId="38941"/>
    <cellStyle name="40% - Accent5 61" xfId="38942"/>
    <cellStyle name="40% - Accent5 61 2" xfId="38943"/>
    <cellStyle name="40% - Accent5 61 2 2" xfId="38944"/>
    <cellStyle name="40% - Accent5 61 3" xfId="38945"/>
    <cellStyle name="40% - Accent5 61 3 2" xfId="38946"/>
    <cellStyle name="40% - Accent5 61 4" xfId="38947"/>
    <cellStyle name="40% - Accent5 62" xfId="38948"/>
    <cellStyle name="40% - Accent5 62 2" xfId="38949"/>
    <cellStyle name="40% - Accent5 62 2 2" xfId="38950"/>
    <cellStyle name="40% - Accent5 62 3" xfId="38951"/>
    <cellStyle name="40% - Accent5 62 3 2" xfId="38952"/>
    <cellStyle name="40% - Accent5 62 4" xfId="38953"/>
    <cellStyle name="40% - Accent5 63" xfId="38954"/>
    <cellStyle name="40% - Accent5 63 2" xfId="38955"/>
    <cellStyle name="40% - Accent5 63 2 2" xfId="38956"/>
    <cellStyle name="40% - Accent5 63 3" xfId="38957"/>
    <cellStyle name="40% - Accent5 63 3 2" xfId="38958"/>
    <cellStyle name="40% - Accent5 63 4" xfId="38959"/>
    <cellStyle name="40% - Accent5 64" xfId="38960"/>
    <cellStyle name="40% - Accent5 64 2" xfId="38961"/>
    <cellStyle name="40% - Accent5 64 2 2" xfId="38962"/>
    <cellStyle name="40% - Accent5 64 3" xfId="38963"/>
    <cellStyle name="40% - Accent5 64 3 2" xfId="38964"/>
    <cellStyle name="40% - Accent5 64 4" xfId="38965"/>
    <cellStyle name="40% - Accent5 65" xfId="38966"/>
    <cellStyle name="40% - Accent5 65 2" xfId="38967"/>
    <cellStyle name="40% - Accent5 65 2 2" xfId="38968"/>
    <cellStyle name="40% - Accent5 65 3" xfId="38969"/>
    <cellStyle name="40% - Accent5 65 3 2" xfId="38970"/>
    <cellStyle name="40% - Accent5 65 4" xfId="38971"/>
    <cellStyle name="40% - Accent5 66" xfId="38972"/>
    <cellStyle name="40% - Accent5 66 2" xfId="38973"/>
    <cellStyle name="40% - Accent5 66 2 2" xfId="38974"/>
    <cellStyle name="40% - Accent5 66 3" xfId="38975"/>
    <cellStyle name="40% - Accent5 66 3 2" xfId="38976"/>
    <cellStyle name="40% - Accent5 66 4" xfId="38977"/>
    <cellStyle name="40% - Accent5 67" xfId="38978"/>
    <cellStyle name="40% - Accent5 67 2" xfId="38979"/>
    <cellStyle name="40% - Accent5 67 2 2" xfId="38980"/>
    <cellStyle name="40% - Accent5 67 3" xfId="38981"/>
    <cellStyle name="40% - Accent5 67 3 2" xfId="38982"/>
    <cellStyle name="40% - Accent5 67 4" xfId="38983"/>
    <cellStyle name="40% - Accent5 68" xfId="38984"/>
    <cellStyle name="40% - Accent5 68 2" xfId="38985"/>
    <cellStyle name="40% - Accent5 68 2 2" xfId="38986"/>
    <cellStyle name="40% - Accent5 68 3" xfId="38987"/>
    <cellStyle name="40% - Accent5 68 3 2" xfId="38988"/>
    <cellStyle name="40% - Accent5 68 4" xfId="38989"/>
    <cellStyle name="40% - Accent5 69" xfId="38990"/>
    <cellStyle name="40% - Accent5 69 2" xfId="38991"/>
    <cellStyle name="40% - Accent5 69 2 2" xfId="38992"/>
    <cellStyle name="40% - Accent5 69 3" xfId="38993"/>
    <cellStyle name="40% - Accent5 69 3 2" xfId="38994"/>
    <cellStyle name="40% - Accent5 69 4" xfId="38995"/>
    <cellStyle name="40% - Accent5 7" xfId="38996"/>
    <cellStyle name="40% - Accent5 7 10" xfId="38997"/>
    <cellStyle name="40% - Accent5 7 10 2" xfId="38998"/>
    <cellStyle name="40% - Accent5 7 11" xfId="38999"/>
    <cellStyle name="40% - Accent5 7 2" xfId="39000"/>
    <cellStyle name="40% - Accent5 7 2 2" xfId="39001"/>
    <cellStyle name="40% - Accent5 7 2 2 2" xfId="39002"/>
    <cellStyle name="40% - Accent5 7 2 2 2 2" xfId="39003"/>
    <cellStyle name="40% - Accent5 7 2 2 2 2 2" xfId="39004"/>
    <cellStyle name="40% - Accent5 7 2 2 2 2 2 2" xfId="39005"/>
    <cellStyle name="40% - Accent5 7 2 2 2 2 2 2 2" xfId="39006"/>
    <cellStyle name="40% - Accent5 7 2 2 2 2 2 3" xfId="39007"/>
    <cellStyle name="40% - Accent5 7 2 2 2 2 3" xfId="39008"/>
    <cellStyle name="40% - Accent5 7 2 2 2 2 3 2" xfId="39009"/>
    <cellStyle name="40% - Accent5 7 2 2 2 2 3 2 2" xfId="39010"/>
    <cellStyle name="40% - Accent5 7 2 2 2 2 3 3" xfId="39011"/>
    <cellStyle name="40% - Accent5 7 2 2 2 2 4" xfId="39012"/>
    <cellStyle name="40% - Accent5 7 2 2 2 2 4 2" xfId="39013"/>
    <cellStyle name="40% - Accent5 7 2 2 2 2 5" xfId="39014"/>
    <cellStyle name="40% - Accent5 7 2 2 2 3" xfId="39015"/>
    <cellStyle name="40% - Accent5 7 2 2 2 3 2" xfId="39016"/>
    <cellStyle name="40% - Accent5 7 2 2 2 3 2 2" xfId="39017"/>
    <cellStyle name="40% - Accent5 7 2 2 2 3 3" xfId="39018"/>
    <cellStyle name="40% - Accent5 7 2 2 2 4" xfId="39019"/>
    <cellStyle name="40% - Accent5 7 2 2 2 4 2" xfId="39020"/>
    <cellStyle name="40% - Accent5 7 2 2 2 4 2 2" xfId="39021"/>
    <cellStyle name="40% - Accent5 7 2 2 2 4 3" xfId="39022"/>
    <cellStyle name="40% - Accent5 7 2 2 2 5" xfId="39023"/>
    <cellStyle name="40% - Accent5 7 2 2 2 5 2" xfId="39024"/>
    <cellStyle name="40% - Accent5 7 2 2 2 6" xfId="39025"/>
    <cellStyle name="40% - Accent5 7 2 2 3" xfId="39026"/>
    <cellStyle name="40% - Accent5 7 2 2 3 2" xfId="39027"/>
    <cellStyle name="40% - Accent5 7 2 2 3 2 2" xfId="39028"/>
    <cellStyle name="40% - Accent5 7 2 2 3 2 2 2" xfId="39029"/>
    <cellStyle name="40% - Accent5 7 2 2 3 2 3" xfId="39030"/>
    <cellStyle name="40% - Accent5 7 2 2 3 3" xfId="39031"/>
    <cellStyle name="40% - Accent5 7 2 2 3 3 2" xfId="39032"/>
    <cellStyle name="40% - Accent5 7 2 2 3 3 2 2" xfId="39033"/>
    <cellStyle name="40% - Accent5 7 2 2 3 3 3" xfId="39034"/>
    <cellStyle name="40% - Accent5 7 2 2 3 4" xfId="39035"/>
    <cellStyle name="40% - Accent5 7 2 2 3 4 2" xfId="39036"/>
    <cellStyle name="40% - Accent5 7 2 2 3 5" xfId="39037"/>
    <cellStyle name="40% - Accent5 7 2 2 4" xfId="39038"/>
    <cellStyle name="40% - Accent5 7 2 2 4 2" xfId="39039"/>
    <cellStyle name="40% - Accent5 7 2 2 4 2 2" xfId="39040"/>
    <cellStyle name="40% - Accent5 7 2 2 4 3" xfId="39041"/>
    <cellStyle name="40% - Accent5 7 2 2 5" xfId="39042"/>
    <cellStyle name="40% - Accent5 7 2 2 5 2" xfId="39043"/>
    <cellStyle name="40% - Accent5 7 2 2 5 2 2" xfId="39044"/>
    <cellStyle name="40% - Accent5 7 2 2 5 3" xfId="39045"/>
    <cellStyle name="40% - Accent5 7 2 2 6" xfId="39046"/>
    <cellStyle name="40% - Accent5 7 2 2 6 2" xfId="39047"/>
    <cellStyle name="40% - Accent5 7 2 2 6 2 2" xfId="39048"/>
    <cellStyle name="40% - Accent5 7 2 2 6 3" xfId="39049"/>
    <cellStyle name="40% - Accent5 7 2 2 7" xfId="39050"/>
    <cellStyle name="40% - Accent5 7 2 2 7 2" xfId="39051"/>
    <cellStyle name="40% - Accent5 7 2 2 8" xfId="39052"/>
    <cellStyle name="40% - Accent5 7 2 3" xfId="39053"/>
    <cellStyle name="40% - Accent5 7 2 3 2" xfId="39054"/>
    <cellStyle name="40% - Accent5 7 2 3 2 2" xfId="39055"/>
    <cellStyle name="40% - Accent5 7 2 3 2 2 2" xfId="39056"/>
    <cellStyle name="40% - Accent5 7 2 3 2 2 2 2" xfId="39057"/>
    <cellStyle name="40% - Accent5 7 2 3 2 2 3" xfId="39058"/>
    <cellStyle name="40% - Accent5 7 2 3 2 3" xfId="39059"/>
    <cellStyle name="40% - Accent5 7 2 3 2 3 2" xfId="39060"/>
    <cellStyle name="40% - Accent5 7 2 3 2 3 2 2" xfId="39061"/>
    <cellStyle name="40% - Accent5 7 2 3 2 3 3" xfId="39062"/>
    <cellStyle name="40% - Accent5 7 2 3 2 4" xfId="39063"/>
    <cellStyle name="40% - Accent5 7 2 3 2 4 2" xfId="39064"/>
    <cellStyle name="40% - Accent5 7 2 3 2 5" xfId="39065"/>
    <cellStyle name="40% - Accent5 7 2 3 3" xfId="39066"/>
    <cellStyle name="40% - Accent5 7 2 3 3 2" xfId="39067"/>
    <cellStyle name="40% - Accent5 7 2 3 3 2 2" xfId="39068"/>
    <cellStyle name="40% - Accent5 7 2 3 3 3" xfId="39069"/>
    <cellStyle name="40% - Accent5 7 2 3 4" xfId="39070"/>
    <cellStyle name="40% - Accent5 7 2 3 4 2" xfId="39071"/>
    <cellStyle name="40% - Accent5 7 2 3 4 2 2" xfId="39072"/>
    <cellStyle name="40% - Accent5 7 2 3 4 3" xfId="39073"/>
    <cellStyle name="40% - Accent5 7 2 3 5" xfId="39074"/>
    <cellStyle name="40% - Accent5 7 2 3 5 2" xfId="39075"/>
    <cellStyle name="40% - Accent5 7 2 3 6" xfId="39076"/>
    <cellStyle name="40% - Accent5 7 2 4" xfId="39077"/>
    <cellStyle name="40% - Accent5 7 2 4 2" xfId="39078"/>
    <cellStyle name="40% - Accent5 7 2 4 2 2" xfId="39079"/>
    <cellStyle name="40% - Accent5 7 2 4 2 2 2" xfId="39080"/>
    <cellStyle name="40% - Accent5 7 2 4 2 3" xfId="39081"/>
    <cellStyle name="40% - Accent5 7 2 4 3" xfId="39082"/>
    <cellStyle name="40% - Accent5 7 2 4 3 2" xfId="39083"/>
    <cellStyle name="40% - Accent5 7 2 4 3 2 2" xfId="39084"/>
    <cellStyle name="40% - Accent5 7 2 4 3 3" xfId="39085"/>
    <cellStyle name="40% - Accent5 7 2 4 4" xfId="39086"/>
    <cellStyle name="40% - Accent5 7 2 4 4 2" xfId="39087"/>
    <cellStyle name="40% - Accent5 7 2 4 5" xfId="39088"/>
    <cellStyle name="40% - Accent5 7 2 5" xfId="39089"/>
    <cellStyle name="40% - Accent5 7 2 5 2" xfId="39090"/>
    <cellStyle name="40% - Accent5 7 2 5 2 2" xfId="39091"/>
    <cellStyle name="40% - Accent5 7 2 5 3" xfId="39092"/>
    <cellStyle name="40% - Accent5 7 2 6" xfId="39093"/>
    <cellStyle name="40% - Accent5 7 2 6 2" xfId="39094"/>
    <cellStyle name="40% - Accent5 7 2 6 2 2" xfId="39095"/>
    <cellStyle name="40% - Accent5 7 2 6 3" xfId="39096"/>
    <cellStyle name="40% - Accent5 7 2 7" xfId="39097"/>
    <cellStyle name="40% - Accent5 7 2 7 2" xfId="39098"/>
    <cellStyle name="40% - Accent5 7 2 7 2 2" xfId="39099"/>
    <cellStyle name="40% - Accent5 7 2 7 3" xfId="39100"/>
    <cellStyle name="40% - Accent5 7 2 8" xfId="39101"/>
    <cellStyle name="40% - Accent5 7 2 8 2" xfId="39102"/>
    <cellStyle name="40% - Accent5 7 2 9" xfId="39103"/>
    <cellStyle name="40% - Accent5 7 3" xfId="39104"/>
    <cellStyle name="40% - Accent5 7 3 2" xfId="39105"/>
    <cellStyle name="40% - Accent5 7 3 2 2" xfId="39106"/>
    <cellStyle name="40% - Accent5 7 3 2 2 2" xfId="39107"/>
    <cellStyle name="40% - Accent5 7 3 2 2 2 2" xfId="39108"/>
    <cellStyle name="40% - Accent5 7 3 2 2 2 2 2" xfId="39109"/>
    <cellStyle name="40% - Accent5 7 3 2 2 2 3" xfId="39110"/>
    <cellStyle name="40% - Accent5 7 3 2 2 3" xfId="39111"/>
    <cellStyle name="40% - Accent5 7 3 2 2 3 2" xfId="39112"/>
    <cellStyle name="40% - Accent5 7 3 2 2 3 2 2" xfId="39113"/>
    <cellStyle name="40% - Accent5 7 3 2 2 3 3" xfId="39114"/>
    <cellStyle name="40% - Accent5 7 3 2 2 4" xfId="39115"/>
    <cellStyle name="40% - Accent5 7 3 2 2 4 2" xfId="39116"/>
    <cellStyle name="40% - Accent5 7 3 2 2 5" xfId="39117"/>
    <cellStyle name="40% - Accent5 7 3 2 3" xfId="39118"/>
    <cellStyle name="40% - Accent5 7 3 2 3 2" xfId="39119"/>
    <cellStyle name="40% - Accent5 7 3 2 3 2 2" xfId="39120"/>
    <cellStyle name="40% - Accent5 7 3 2 3 3" xfId="39121"/>
    <cellStyle name="40% - Accent5 7 3 2 4" xfId="39122"/>
    <cellStyle name="40% - Accent5 7 3 2 4 2" xfId="39123"/>
    <cellStyle name="40% - Accent5 7 3 2 4 2 2" xfId="39124"/>
    <cellStyle name="40% - Accent5 7 3 2 4 3" xfId="39125"/>
    <cellStyle name="40% - Accent5 7 3 2 5" xfId="39126"/>
    <cellStyle name="40% - Accent5 7 3 2 5 2" xfId="39127"/>
    <cellStyle name="40% - Accent5 7 3 2 6" xfId="39128"/>
    <cellStyle name="40% - Accent5 7 3 3" xfId="39129"/>
    <cellStyle name="40% - Accent5 7 3 3 2" xfId="39130"/>
    <cellStyle name="40% - Accent5 7 3 3 2 2" xfId="39131"/>
    <cellStyle name="40% - Accent5 7 3 3 2 2 2" xfId="39132"/>
    <cellStyle name="40% - Accent5 7 3 3 2 3" xfId="39133"/>
    <cellStyle name="40% - Accent5 7 3 3 3" xfId="39134"/>
    <cellStyle name="40% - Accent5 7 3 3 3 2" xfId="39135"/>
    <cellStyle name="40% - Accent5 7 3 3 3 2 2" xfId="39136"/>
    <cellStyle name="40% - Accent5 7 3 3 3 3" xfId="39137"/>
    <cellStyle name="40% - Accent5 7 3 3 4" xfId="39138"/>
    <cellStyle name="40% - Accent5 7 3 3 4 2" xfId="39139"/>
    <cellStyle name="40% - Accent5 7 3 3 5" xfId="39140"/>
    <cellStyle name="40% - Accent5 7 3 4" xfId="39141"/>
    <cellStyle name="40% - Accent5 7 3 4 2" xfId="39142"/>
    <cellStyle name="40% - Accent5 7 3 4 2 2" xfId="39143"/>
    <cellStyle name="40% - Accent5 7 3 4 3" xfId="39144"/>
    <cellStyle name="40% - Accent5 7 3 5" xfId="39145"/>
    <cellStyle name="40% - Accent5 7 3 5 2" xfId="39146"/>
    <cellStyle name="40% - Accent5 7 3 5 2 2" xfId="39147"/>
    <cellStyle name="40% - Accent5 7 3 5 3" xfId="39148"/>
    <cellStyle name="40% - Accent5 7 3 6" xfId="39149"/>
    <cellStyle name="40% - Accent5 7 3 6 2" xfId="39150"/>
    <cellStyle name="40% - Accent5 7 3 6 2 2" xfId="39151"/>
    <cellStyle name="40% - Accent5 7 3 6 3" xfId="39152"/>
    <cellStyle name="40% - Accent5 7 3 7" xfId="39153"/>
    <cellStyle name="40% - Accent5 7 3 7 2" xfId="39154"/>
    <cellStyle name="40% - Accent5 7 3 8" xfId="39155"/>
    <cellStyle name="40% - Accent5 7 4" xfId="39156"/>
    <cellStyle name="40% - Accent5 7 4 2" xfId="39157"/>
    <cellStyle name="40% - Accent5 7 4 2 2" xfId="39158"/>
    <cellStyle name="40% - Accent5 7 4 2 2 2" xfId="39159"/>
    <cellStyle name="40% - Accent5 7 4 2 2 2 2" xfId="39160"/>
    <cellStyle name="40% - Accent5 7 4 2 2 3" xfId="39161"/>
    <cellStyle name="40% - Accent5 7 4 2 3" xfId="39162"/>
    <cellStyle name="40% - Accent5 7 4 2 3 2" xfId="39163"/>
    <cellStyle name="40% - Accent5 7 4 2 3 2 2" xfId="39164"/>
    <cellStyle name="40% - Accent5 7 4 2 3 3" xfId="39165"/>
    <cellStyle name="40% - Accent5 7 4 2 4" xfId="39166"/>
    <cellStyle name="40% - Accent5 7 4 2 4 2" xfId="39167"/>
    <cellStyle name="40% - Accent5 7 4 2 5" xfId="39168"/>
    <cellStyle name="40% - Accent5 7 4 3" xfId="39169"/>
    <cellStyle name="40% - Accent5 7 4 3 2" xfId="39170"/>
    <cellStyle name="40% - Accent5 7 4 3 2 2" xfId="39171"/>
    <cellStyle name="40% - Accent5 7 4 3 3" xfId="39172"/>
    <cellStyle name="40% - Accent5 7 4 4" xfId="39173"/>
    <cellStyle name="40% - Accent5 7 4 4 2" xfId="39174"/>
    <cellStyle name="40% - Accent5 7 4 4 2 2" xfId="39175"/>
    <cellStyle name="40% - Accent5 7 4 4 3" xfId="39176"/>
    <cellStyle name="40% - Accent5 7 4 5" xfId="39177"/>
    <cellStyle name="40% - Accent5 7 4 5 2" xfId="39178"/>
    <cellStyle name="40% - Accent5 7 4 6" xfId="39179"/>
    <cellStyle name="40% - Accent5 7 5" xfId="39180"/>
    <cellStyle name="40% - Accent5 7 5 2" xfId="39181"/>
    <cellStyle name="40% - Accent5 7 5 2 2" xfId="39182"/>
    <cellStyle name="40% - Accent5 7 5 2 2 2" xfId="39183"/>
    <cellStyle name="40% - Accent5 7 5 2 3" xfId="39184"/>
    <cellStyle name="40% - Accent5 7 5 3" xfId="39185"/>
    <cellStyle name="40% - Accent5 7 5 3 2" xfId="39186"/>
    <cellStyle name="40% - Accent5 7 5 3 2 2" xfId="39187"/>
    <cellStyle name="40% - Accent5 7 5 3 3" xfId="39188"/>
    <cellStyle name="40% - Accent5 7 5 4" xfId="39189"/>
    <cellStyle name="40% - Accent5 7 5 4 2" xfId="39190"/>
    <cellStyle name="40% - Accent5 7 5 5" xfId="39191"/>
    <cellStyle name="40% - Accent5 7 6" xfId="39192"/>
    <cellStyle name="40% - Accent5 7 6 2" xfId="39193"/>
    <cellStyle name="40% - Accent5 7 6 2 2" xfId="39194"/>
    <cellStyle name="40% - Accent5 7 6 3" xfId="39195"/>
    <cellStyle name="40% - Accent5 7 7" xfId="39196"/>
    <cellStyle name="40% - Accent5 7 7 2" xfId="39197"/>
    <cellStyle name="40% - Accent5 7 7 2 2" xfId="39198"/>
    <cellStyle name="40% - Accent5 7 7 3" xfId="39199"/>
    <cellStyle name="40% - Accent5 7 8" xfId="39200"/>
    <cellStyle name="40% - Accent5 7 8 2" xfId="39201"/>
    <cellStyle name="40% - Accent5 7 8 2 2" xfId="39202"/>
    <cellStyle name="40% - Accent5 7 8 3" xfId="39203"/>
    <cellStyle name="40% - Accent5 7 9" xfId="39204"/>
    <cellStyle name="40% - Accent5 7 9 2" xfId="39205"/>
    <cellStyle name="40% - Accent5 70" xfId="39206"/>
    <cellStyle name="40% - Accent5 70 2" xfId="39207"/>
    <cellStyle name="40% - Accent5 70 2 2" xfId="39208"/>
    <cellStyle name="40% - Accent5 70 3" xfId="39209"/>
    <cellStyle name="40% - Accent5 70 3 2" xfId="39210"/>
    <cellStyle name="40% - Accent5 70 4" xfId="39211"/>
    <cellStyle name="40% - Accent5 71" xfId="39212"/>
    <cellStyle name="40% - Accent5 71 2" xfId="39213"/>
    <cellStyle name="40% - Accent5 71 2 2" xfId="39214"/>
    <cellStyle name="40% - Accent5 71 3" xfId="39215"/>
    <cellStyle name="40% - Accent5 71 3 2" xfId="39216"/>
    <cellStyle name="40% - Accent5 71 4" xfId="39217"/>
    <cellStyle name="40% - Accent5 72" xfId="39218"/>
    <cellStyle name="40% - Accent5 72 2" xfId="39219"/>
    <cellStyle name="40% - Accent5 72 2 2" xfId="39220"/>
    <cellStyle name="40% - Accent5 72 3" xfId="39221"/>
    <cellStyle name="40% - Accent5 72 3 2" xfId="39222"/>
    <cellStyle name="40% - Accent5 72 4" xfId="39223"/>
    <cellStyle name="40% - Accent5 73" xfId="39224"/>
    <cellStyle name="40% - Accent5 73 2" xfId="39225"/>
    <cellStyle name="40% - Accent5 73 2 2" xfId="39226"/>
    <cellStyle name="40% - Accent5 73 3" xfId="39227"/>
    <cellStyle name="40% - Accent5 73 3 2" xfId="39228"/>
    <cellStyle name="40% - Accent5 73 4" xfId="39229"/>
    <cellStyle name="40% - Accent5 74" xfId="39230"/>
    <cellStyle name="40% - Accent5 74 2" xfId="39231"/>
    <cellStyle name="40% - Accent5 74 2 2" xfId="39232"/>
    <cellStyle name="40% - Accent5 74 3" xfId="39233"/>
    <cellStyle name="40% - Accent5 74 3 2" xfId="39234"/>
    <cellStyle name="40% - Accent5 74 4" xfId="39235"/>
    <cellStyle name="40% - Accent5 75" xfId="39236"/>
    <cellStyle name="40% - Accent5 75 2" xfId="39237"/>
    <cellStyle name="40% - Accent5 75 2 2" xfId="39238"/>
    <cellStyle name="40% - Accent5 75 3" xfId="39239"/>
    <cellStyle name="40% - Accent5 75 3 2" xfId="39240"/>
    <cellStyle name="40% - Accent5 75 4" xfId="39241"/>
    <cellStyle name="40% - Accent5 76" xfId="39242"/>
    <cellStyle name="40% - Accent5 76 2" xfId="39243"/>
    <cellStyle name="40% - Accent5 76 2 2" xfId="39244"/>
    <cellStyle name="40% - Accent5 76 3" xfId="39245"/>
    <cellStyle name="40% - Accent5 76 3 2" xfId="39246"/>
    <cellStyle name="40% - Accent5 76 4" xfId="39247"/>
    <cellStyle name="40% - Accent5 77" xfId="39248"/>
    <cellStyle name="40% - Accent5 77 2" xfId="39249"/>
    <cellStyle name="40% - Accent5 77 2 2" xfId="39250"/>
    <cellStyle name="40% - Accent5 77 3" xfId="39251"/>
    <cellStyle name="40% - Accent5 77 3 2" xfId="39252"/>
    <cellStyle name="40% - Accent5 77 4" xfId="39253"/>
    <cellStyle name="40% - Accent5 78" xfId="39254"/>
    <cellStyle name="40% - Accent5 78 2" xfId="39255"/>
    <cellStyle name="40% - Accent5 78 2 2" xfId="39256"/>
    <cellStyle name="40% - Accent5 78 3" xfId="39257"/>
    <cellStyle name="40% - Accent5 78 3 2" xfId="39258"/>
    <cellStyle name="40% - Accent5 78 4" xfId="39259"/>
    <cellStyle name="40% - Accent5 79" xfId="39260"/>
    <cellStyle name="40% - Accent5 79 2" xfId="39261"/>
    <cellStyle name="40% - Accent5 79 2 2" xfId="39262"/>
    <cellStyle name="40% - Accent5 79 3" xfId="39263"/>
    <cellStyle name="40% - Accent5 79 3 2" xfId="39264"/>
    <cellStyle name="40% - Accent5 79 4" xfId="39265"/>
    <cellStyle name="40% - Accent5 8" xfId="39266"/>
    <cellStyle name="40% - Accent5 8 10" xfId="39267"/>
    <cellStyle name="40% - Accent5 8 10 2" xfId="39268"/>
    <cellStyle name="40% - Accent5 8 11" xfId="39269"/>
    <cellStyle name="40% - Accent5 8 2" xfId="39270"/>
    <cellStyle name="40% - Accent5 8 2 2" xfId="39271"/>
    <cellStyle name="40% - Accent5 8 2 2 2" xfId="39272"/>
    <cellStyle name="40% - Accent5 8 2 2 2 2" xfId="39273"/>
    <cellStyle name="40% - Accent5 8 2 2 2 2 2" xfId="39274"/>
    <cellStyle name="40% - Accent5 8 2 2 2 2 2 2" xfId="39275"/>
    <cellStyle name="40% - Accent5 8 2 2 2 2 2 2 2" xfId="39276"/>
    <cellStyle name="40% - Accent5 8 2 2 2 2 2 3" xfId="39277"/>
    <cellStyle name="40% - Accent5 8 2 2 2 2 3" xfId="39278"/>
    <cellStyle name="40% - Accent5 8 2 2 2 2 3 2" xfId="39279"/>
    <cellStyle name="40% - Accent5 8 2 2 2 2 3 2 2" xfId="39280"/>
    <cellStyle name="40% - Accent5 8 2 2 2 2 3 3" xfId="39281"/>
    <cellStyle name="40% - Accent5 8 2 2 2 2 4" xfId="39282"/>
    <cellStyle name="40% - Accent5 8 2 2 2 2 4 2" xfId="39283"/>
    <cellStyle name="40% - Accent5 8 2 2 2 2 5" xfId="39284"/>
    <cellStyle name="40% - Accent5 8 2 2 2 3" xfId="39285"/>
    <cellStyle name="40% - Accent5 8 2 2 2 3 2" xfId="39286"/>
    <cellStyle name="40% - Accent5 8 2 2 2 3 2 2" xfId="39287"/>
    <cellStyle name="40% - Accent5 8 2 2 2 3 3" xfId="39288"/>
    <cellStyle name="40% - Accent5 8 2 2 2 4" xfId="39289"/>
    <cellStyle name="40% - Accent5 8 2 2 2 4 2" xfId="39290"/>
    <cellStyle name="40% - Accent5 8 2 2 2 4 2 2" xfId="39291"/>
    <cellStyle name="40% - Accent5 8 2 2 2 4 3" xfId="39292"/>
    <cellStyle name="40% - Accent5 8 2 2 2 5" xfId="39293"/>
    <cellStyle name="40% - Accent5 8 2 2 2 5 2" xfId="39294"/>
    <cellStyle name="40% - Accent5 8 2 2 2 6" xfId="39295"/>
    <cellStyle name="40% - Accent5 8 2 2 3" xfId="39296"/>
    <cellStyle name="40% - Accent5 8 2 2 3 2" xfId="39297"/>
    <cellStyle name="40% - Accent5 8 2 2 3 2 2" xfId="39298"/>
    <cellStyle name="40% - Accent5 8 2 2 3 2 2 2" xfId="39299"/>
    <cellStyle name="40% - Accent5 8 2 2 3 2 3" xfId="39300"/>
    <cellStyle name="40% - Accent5 8 2 2 3 3" xfId="39301"/>
    <cellStyle name="40% - Accent5 8 2 2 3 3 2" xfId="39302"/>
    <cellStyle name="40% - Accent5 8 2 2 3 3 2 2" xfId="39303"/>
    <cellStyle name="40% - Accent5 8 2 2 3 3 3" xfId="39304"/>
    <cellStyle name="40% - Accent5 8 2 2 3 4" xfId="39305"/>
    <cellStyle name="40% - Accent5 8 2 2 3 4 2" xfId="39306"/>
    <cellStyle name="40% - Accent5 8 2 2 3 5" xfId="39307"/>
    <cellStyle name="40% - Accent5 8 2 2 4" xfId="39308"/>
    <cellStyle name="40% - Accent5 8 2 2 4 2" xfId="39309"/>
    <cellStyle name="40% - Accent5 8 2 2 4 2 2" xfId="39310"/>
    <cellStyle name="40% - Accent5 8 2 2 4 3" xfId="39311"/>
    <cellStyle name="40% - Accent5 8 2 2 5" xfId="39312"/>
    <cellStyle name="40% - Accent5 8 2 2 5 2" xfId="39313"/>
    <cellStyle name="40% - Accent5 8 2 2 5 2 2" xfId="39314"/>
    <cellStyle name="40% - Accent5 8 2 2 5 3" xfId="39315"/>
    <cellStyle name="40% - Accent5 8 2 2 6" xfId="39316"/>
    <cellStyle name="40% - Accent5 8 2 2 6 2" xfId="39317"/>
    <cellStyle name="40% - Accent5 8 2 2 6 2 2" xfId="39318"/>
    <cellStyle name="40% - Accent5 8 2 2 6 3" xfId="39319"/>
    <cellStyle name="40% - Accent5 8 2 2 7" xfId="39320"/>
    <cellStyle name="40% - Accent5 8 2 2 7 2" xfId="39321"/>
    <cellStyle name="40% - Accent5 8 2 2 8" xfId="39322"/>
    <cellStyle name="40% - Accent5 8 2 3" xfId="39323"/>
    <cellStyle name="40% - Accent5 8 2 3 2" xfId="39324"/>
    <cellStyle name="40% - Accent5 8 2 3 2 2" xfId="39325"/>
    <cellStyle name="40% - Accent5 8 2 3 2 2 2" xfId="39326"/>
    <cellStyle name="40% - Accent5 8 2 3 2 2 2 2" xfId="39327"/>
    <cellStyle name="40% - Accent5 8 2 3 2 2 3" xfId="39328"/>
    <cellStyle name="40% - Accent5 8 2 3 2 3" xfId="39329"/>
    <cellStyle name="40% - Accent5 8 2 3 2 3 2" xfId="39330"/>
    <cellStyle name="40% - Accent5 8 2 3 2 3 2 2" xfId="39331"/>
    <cellStyle name="40% - Accent5 8 2 3 2 3 3" xfId="39332"/>
    <cellStyle name="40% - Accent5 8 2 3 2 4" xfId="39333"/>
    <cellStyle name="40% - Accent5 8 2 3 2 4 2" xfId="39334"/>
    <cellStyle name="40% - Accent5 8 2 3 2 5" xfId="39335"/>
    <cellStyle name="40% - Accent5 8 2 3 3" xfId="39336"/>
    <cellStyle name="40% - Accent5 8 2 3 3 2" xfId="39337"/>
    <cellStyle name="40% - Accent5 8 2 3 3 2 2" xfId="39338"/>
    <cellStyle name="40% - Accent5 8 2 3 3 3" xfId="39339"/>
    <cellStyle name="40% - Accent5 8 2 3 4" xfId="39340"/>
    <cellStyle name="40% - Accent5 8 2 3 4 2" xfId="39341"/>
    <cellStyle name="40% - Accent5 8 2 3 4 2 2" xfId="39342"/>
    <cellStyle name="40% - Accent5 8 2 3 4 3" xfId="39343"/>
    <cellStyle name="40% - Accent5 8 2 3 5" xfId="39344"/>
    <cellStyle name="40% - Accent5 8 2 3 5 2" xfId="39345"/>
    <cellStyle name="40% - Accent5 8 2 3 6" xfId="39346"/>
    <cellStyle name="40% - Accent5 8 2 4" xfId="39347"/>
    <cellStyle name="40% - Accent5 8 2 4 2" xfId="39348"/>
    <cellStyle name="40% - Accent5 8 2 4 2 2" xfId="39349"/>
    <cellStyle name="40% - Accent5 8 2 4 2 2 2" xfId="39350"/>
    <cellStyle name="40% - Accent5 8 2 4 2 3" xfId="39351"/>
    <cellStyle name="40% - Accent5 8 2 4 3" xfId="39352"/>
    <cellStyle name="40% - Accent5 8 2 4 3 2" xfId="39353"/>
    <cellStyle name="40% - Accent5 8 2 4 3 2 2" xfId="39354"/>
    <cellStyle name="40% - Accent5 8 2 4 3 3" xfId="39355"/>
    <cellStyle name="40% - Accent5 8 2 4 4" xfId="39356"/>
    <cellStyle name="40% - Accent5 8 2 4 4 2" xfId="39357"/>
    <cellStyle name="40% - Accent5 8 2 4 5" xfId="39358"/>
    <cellStyle name="40% - Accent5 8 2 5" xfId="39359"/>
    <cellStyle name="40% - Accent5 8 2 5 2" xfId="39360"/>
    <cellStyle name="40% - Accent5 8 2 5 2 2" xfId="39361"/>
    <cellStyle name="40% - Accent5 8 2 5 3" xfId="39362"/>
    <cellStyle name="40% - Accent5 8 2 6" xfId="39363"/>
    <cellStyle name="40% - Accent5 8 2 6 2" xfId="39364"/>
    <cellStyle name="40% - Accent5 8 2 6 2 2" xfId="39365"/>
    <cellStyle name="40% - Accent5 8 2 6 3" xfId="39366"/>
    <cellStyle name="40% - Accent5 8 2 7" xfId="39367"/>
    <cellStyle name="40% - Accent5 8 2 7 2" xfId="39368"/>
    <cellStyle name="40% - Accent5 8 2 7 2 2" xfId="39369"/>
    <cellStyle name="40% - Accent5 8 2 7 3" xfId="39370"/>
    <cellStyle name="40% - Accent5 8 2 8" xfId="39371"/>
    <cellStyle name="40% - Accent5 8 2 8 2" xfId="39372"/>
    <cellStyle name="40% - Accent5 8 2 9" xfId="39373"/>
    <cellStyle name="40% - Accent5 8 3" xfId="39374"/>
    <cellStyle name="40% - Accent5 8 3 2" xfId="39375"/>
    <cellStyle name="40% - Accent5 8 3 2 2" xfId="39376"/>
    <cellStyle name="40% - Accent5 8 3 2 2 2" xfId="39377"/>
    <cellStyle name="40% - Accent5 8 3 2 2 2 2" xfId="39378"/>
    <cellStyle name="40% - Accent5 8 3 2 2 2 2 2" xfId="39379"/>
    <cellStyle name="40% - Accent5 8 3 2 2 2 3" xfId="39380"/>
    <cellStyle name="40% - Accent5 8 3 2 2 3" xfId="39381"/>
    <cellStyle name="40% - Accent5 8 3 2 2 3 2" xfId="39382"/>
    <cellStyle name="40% - Accent5 8 3 2 2 3 2 2" xfId="39383"/>
    <cellStyle name="40% - Accent5 8 3 2 2 3 3" xfId="39384"/>
    <cellStyle name="40% - Accent5 8 3 2 2 4" xfId="39385"/>
    <cellStyle name="40% - Accent5 8 3 2 2 4 2" xfId="39386"/>
    <cellStyle name="40% - Accent5 8 3 2 2 5" xfId="39387"/>
    <cellStyle name="40% - Accent5 8 3 2 3" xfId="39388"/>
    <cellStyle name="40% - Accent5 8 3 2 3 2" xfId="39389"/>
    <cellStyle name="40% - Accent5 8 3 2 3 2 2" xfId="39390"/>
    <cellStyle name="40% - Accent5 8 3 2 3 3" xfId="39391"/>
    <cellStyle name="40% - Accent5 8 3 2 4" xfId="39392"/>
    <cellStyle name="40% - Accent5 8 3 2 4 2" xfId="39393"/>
    <cellStyle name="40% - Accent5 8 3 2 4 2 2" xfId="39394"/>
    <cellStyle name="40% - Accent5 8 3 2 4 3" xfId="39395"/>
    <cellStyle name="40% - Accent5 8 3 2 5" xfId="39396"/>
    <cellStyle name="40% - Accent5 8 3 2 5 2" xfId="39397"/>
    <cellStyle name="40% - Accent5 8 3 2 6" xfId="39398"/>
    <cellStyle name="40% - Accent5 8 3 3" xfId="39399"/>
    <cellStyle name="40% - Accent5 8 3 3 2" xfId="39400"/>
    <cellStyle name="40% - Accent5 8 3 3 2 2" xfId="39401"/>
    <cellStyle name="40% - Accent5 8 3 3 2 2 2" xfId="39402"/>
    <cellStyle name="40% - Accent5 8 3 3 2 3" xfId="39403"/>
    <cellStyle name="40% - Accent5 8 3 3 3" xfId="39404"/>
    <cellStyle name="40% - Accent5 8 3 3 3 2" xfId="39405"/>
    <cellStyle name="40% - Accent5 8 3 3 3 2 2" xfId="39406"/>
    <cellStyle name="40% - Accent5 8 3 3 3 3" xfId="39407"/>
    <cellStyle name="40% - Accent5 8 3 3 4" xfId="39408"/>
    <cellStyle name="40% - Accent5 8 3 3 4 2" xfId="39409"/>
    <cellStyle name="40% - Accent5 8 3 3 5" xfId="39410"/>
    <cellStyle name="40% - Accent5 8 3 4" xfId="39411"/>
    <cellStyle name="40% - Accent5 8 3 4 2" xfId="39412"/>
    <cellStyle name="40% - Accent5 8 3 4 2 2" xfId="39413"/>
    <cellStyle name="40% - Accent5 8 3 4 3" xfId="39414"/>
    <cellStyle name="40% - Accent5 8 3 5" xfId="39415"/>
    <cellStyle name="40% - Accent5 8 3 5 2" xfId="39416"/>
    <cellStyle name="40% - Accent5 8 3 5 2 2" xfId="39417"/>
    <cellStyle name="40% - Accent5 8 3 5 3" xfId="39418"/>
    <cellStyle name="40% - Accent5 8 3 6" xfId="39419"/>
    <cellStyle name="40% - Accent5 8 3 6 2" xfId="39420"/>
    <cellStyle name="40% - Accent5 8 3 6 2 2" xfId="39421"/>
    <cellStyle name="40% - Accent5 8 3 6 3" xfId="39422"/>
    <cellStyle name="40% - Accent5 8 3 7" xfId="39423"/>
    <cellStyle name="40% - Accent5 8 3 7 2" xfId="39424"/>
    <cellStyle name="40% - Accent5 8 3 8" xfId="39425"/>
    <cellStyle name="40% - Accent5 8 4" xfId="39426"/>
    <cellStyle name="40% - Accent5 8 4 2" xfId="39427"/>
    <cellStyle name="40% - Accent5 8 4 2 2" xfId="39428"/>
    <cellStyle name="40% - Accent5 8 4 2 2 2" xfId="39429"/>
    <cellStyle name="40% - Accent5 8 4 2 2 2 2" xfId="39430"/>
    <cellStyle name="40% - Accent5 8 4 2 2 3" xfId="39431"/>
    <cellStyle name="40% - Accent5 8 4 2 3" xfId="39432"/>
    <cellStyle name="40% - Accent5 8 4 2 3 2" xfId="39433"/>
    <cellStyle name="40% - Accent5 8 4 2 3 2 2" xfId="39434"/>
    <cellStyle name="40% - Accent5 8 4 2 3 3" xfId="39435"/>
    <cellStyle name="40% - Accent5 8 4 2 4" xfId="39436"/>
    <cellStyle name="40% - Accent5 8 4 2 4 2" xfId="39437"/>
    <cellStyle name="40% - Accent5 8 4 2 5" xfId="39438"/>
    <cellStyle name="40% - Accent5 8 4 3" xfId="39439"/>
    <cellStyle name="40% - Accent5 8 4 3 2" xfId="39440"/>
    <cellStyle name="40% - Accent5 8 4 3 2 2" xfId="39441"/>
    <cellStyle name="40% - Accent5 8 4 3 3" xfId="39442"/>
    <cellStyle name="40% - Accent5 8 4 4" xfId="39443"/>
    <cellStyle name="40% - Accent5 8 4 4 2" xfId="39444"/>
    <cellStyle name="40% - Accent5 8 4 4 2 2" xfId="39445"/>
    <cellStyle name="40% - Accent5 8 4 4 3" xfId="39446"/>
    <cellStyle name="40% - Accent5 8 4 5" xfId="39447"/>
    <cellStyle name="40% - Accent5 8 4 5 2" xfId="39448"/>
    <cellStyle name="40% - Accent5 8 4 6" xfId="39449"/>
    <cellStyle name="40% - Accent5 8 5" xfId="39450"/>
    <cellStyle name="40% - Accent5 8 5 2" xfId="39451"/>
    <cellStyle name="40% - Accent5 8 5 2 2" xfId="39452"/>
    <cellStyle name="40% - Accent5 8 5 2 2 2" xfId="39453"/>
    <cellStyle name="40% - Accent5 8 5 2 3" xfId="39454"/>
    <cellStyle name="40% - Accent5 8 5 3" xfId="39455"/>
    <cellStyle name="40% - Accent5 8 5 3 2" xfId="39456"/>
    <cellStyle name="40% - Accent5 8 5 3 2 2" xfId="39457"/>
    <cellStyle name="40% - Accent5 8 5 3 3" xfId="39458"/>
    <cellStyle name="40% - Accent5 8 5 4" xfId="39459"/>
    <cellStyle name="40% - Accent5 8 5 4 2" xfId="39460"/>
    <cellStyle name="40% - Accent5 8 5 5" xfId="39461"/>
    <cellStyle name="40% - Accent5 8 6" xfId="39462"/>
    <cellStyle name="40% - Accent5 8 6 2" xfId="39463"/>
    <cellStyle name="40% - Accent5 8 6 2 2" xfId="39464"/>
    <cellStyle name="40% - Accent5 8 6 3" xfId="39465"/>
    <cellStyle name="40% - Accent5 8 7" xfId="39466"/>
    <cellStyle name="40% - Accent5 8 7 2" xfId="39467"/>
    <cellStyle name="40% - Accent5 8 7 2 2" xfId="39468"/>
    <cellStyle name="40% - Accent5 8 7 3" xfId="39469"/>
    <cellStyle name="40% - Accent5 8 8" xfId="39470"/>
    <cellStyle name="40% - Accent5 8 8 2" xfId="39471"/>
    <cellStyle name="40% - Accent5 8 8 2 2" xfId="39472"/>
    <cellStyle name="40% - Accent5 8 8 3" xfId="39473"/>
    <cellStyle name="40% - Accent5 8 9" xfId="39474"/>
    <cellStyle name="40% - Accent5 8 9 2" xfId="39475"/>
    <cellStyle name="40% - Accent5 80" xfId="39476"/>
    <cellStyle name="40% - Accent5 80 2" xfId="39477"/>
    <cellStyle name="40% - Accent5 80 2 2" xfId="39478"/>
    <cellStyle name="40% - Accent5 80 3" xfId="39479"/>
    <cellStyle name="40% - Accent5 81" xfId="39480"/>
    <cellStyle name="40% - Accent5 81 2" xfId="39481"/>
    <cellStyle name="40% - Accent5 82" xfId="39482"/>
    <cellStyle name="40% - Accent5 82 2" xfId="39483"/>
    <cellStyle name="40% - Accent5 83" xfId="39484"/>
    <cellStyle name="40% - Accent5 83 2" xfId="39485"/>
    <cellStyle name="40% - Accent5 84" xfId="39486"/>
    <cellStyle name="40% - Accent5 84 2" xfId="39487"/>
    <cellStyle name="40% - Accent5 85" xfId="39488"/>
    <cellStyle name="40% - Accent5 85 2" xfId="39489"/>
    <cellStyle name="40% - Accent5 86" xfId="39490"/>
    <cellStyle name="40% - Accent5 86 2" xfId="39491"/>
    <cellStyle name="40% - Accent5 87" xfId="39492"/>
    <cellStyle name="40% - Accent5 87 2" xfId="39493"/>
    <cellStyle name="40% - Accent5 88" xfId="39494"/>
    <cellStyle name="40% - Accent5 88 2" xfId="39495"/>
    <cellStyle name="40% - Accent5 89" xfId="39496"/>
    <cellStyle name="40% - Accent5 89 2" xfId="39497"/>
    <cellStyle name="40% - Accent5 9" xfId="39498"/>
    <cellStyle name="40% - Accent5 9 10" xfId="39499"/>
    <cellStyle name="40% - Accent5 9 2" xfId="39500"/>
    <cellStyle name="40% - Accent5 9 2 2" xfId="39501"/>
    <cellStyle name="40% - Accent5 9 2 2 2" xfId="39502"/>
    <cellStyle name="40% - Accent5 9 2 2 2 2" xfId="39503"/>
    <cellStyle name="40% - Accent5 9 2 2 2 2 2" xfId="39504"/>
    <cellStyle name="40% - Accent5 9 2 2 2 2 2 2" xfId="39505"/>
    <cellStyle name="40% - Accent5 9 2 2 2 2 2 2 2" xfId="39506"/>
    <cellStyle name="40% - Accent5 9 2 2 2 2 2 3" xfId="39507"/>
    <cellStyle name="40% - Accent5 9 2 2 2 2 3" xfId="39508"/>
    <cellStyle name="40% - Accent5 9 2 2 2 2 3 2" xfId="39509"/>
    <cellStyle name="40% - Accent5 9 2 2 2 2 3 2 2" xfId="39510"/>
    <cellStyle name="40% - Accent5 9 2 2 2 2 3 3" xfId="39511"/>
    <cellStyle name="40% - Accent5 9 2 2 2 2 4" xfId="39512"/>
    <cellStyle name="40% - Accent5 9 2 2 2 2 4 2" xfId="39513"/>
    <cellStyle name="40% - Accent5 9 2 2 2 2 5" xfId="39514"/>
    <cellStyle name="40% - Accent5 9 2 2 2 3" xfId="39515"/>
    <cellStyle name="40% - Accent5 9 2 2 2 3 2" xfId="39516"/>
    <cellStyle name="40% - Accent5 9 2 2 2 3 2 2" xfId="39517"/>
    <cellStyle name="40% - Accent5 9 2 2 2 3 3" xfId="39518"/>
    <cellStyle name="40% - Accent5 9 2 2 2 4" xfId="39519"/>
    <cellStyle name="40% - Accent5 9 2 2 2 4 2" xfId="39520"/>
    <cellStyle name="40% - Accent5 9 2 2 2 4 2 2" xfId="39521"/>
    <cellStyle name="40% - Accent5 9 2 2 2 4 3" xfId="39522"/>
    <cellStyle name="40% - Accent5 9 2 2 2 5" xfId="39523"/>
    <cellStyle name="40% - Accent5 9 2 2 2 5 2" xfId="39524"/>
    <cellStyle name="40% - Accent5 9 2 2 2 6" xfId="39525"/>
    <cellStyle name="40% - Accent5 9 2 2 3" xfId="39526"/>
    <cellStyle name="40% - Accent5 9 2 2 3 2" xfId="39527"/>
    <cellStyle name="40% - Accent5 9 2 2 3 2 2" xfId="39528"/>
    <cellStyle name="40% - Accent5 9 2 2 3 2 2 2" xfId="39529"/>
    <cellStyle name="40% - Accent5 9 2 2 3 2 3" xfId="39530"/>
    <cellStyle name="40% - Accent5 9 2 2 3 3" xfId="39531"/>
    <cellStyle name="40% - Accent5 9 2 2 3 3 2" xfId="39532"/>
    <cellStyle name="40% - Accent5 9 2 2 3 3 2 2" xfId="39533"/>
    <cellStyle name="40% - Accent5 9 2 2 3 3 3" xfId="39534"/>
    <cellStyle name="40% - Accent5 9 2 2 3 4" xfId="39535"/>
    <cellStyle name="40% - Accent5 9 2 2 3 4 2" xfId="39536"/>
    <cellStyle name="40% - Accent5 9 2 2 3 5" xfId="39537"/>
    <cellStyle name="40% - Accent5 9 2 2 4" xfId="39538"/>
    <cellStyle name="40% - Accent5 9 2 2 4 2" xfId="39539"/>
    <cellStyle name="40% - Accent5 9 2 2 4 2 2" xfId="39540"/>
    <cellStyle name="40% - Accent5 9 2 2 4 3" xfId="39541"/>
    <cellStyle name="40% - Accent5 9 2 2 5" xfId="39542"/>
    <cellStyle name="40% - Accent5 9 2 2 5 2" xfId="39543"/>
    <cellStyle name="40% - Accent5 9 2 2 5 2 2" xfId="39544"/>
    <cellStyle name="40% - Accent5 9 2 2 5 3" xfId="39545"/>
    <cellStyle name="40% - Accent5 9 2 2 6" xfId="39546"/>
    <cellStyle name="40% - Accent5 9 2 2 6 2" xfId="39547"/>
    <cellStyle name="40% - Accent5 9 2 2 6 2 2" xfId="39548"/>
    <cellStyle name="40% - Accent5 9 2 2 6 3" xfId="39549"/>
    <cellStyle name="40% - Accent5 9 2 2 7" xfId="39550"/>
    <cellStyle name="40% - Accent5 9 2 2 7 2" xfId="39551"/>
    <cellStyle name="40% - Accent5 9 2 2 8" xfId="39552"/>
    <cellStyle name="40% - Accent5 9 2 3" xfId="39553"/>
    <cellStyle name="40% - Accent5 9 2 3 2" xfId="39554"/>
    <cellStyle name="40% - Accent5 9 2 3 2 2" xfId="39555"/>
    <cellStyle name="40% - Accent5 9 2 3 2 2 2" xfId="39556"/>
    <cellStyle name="40% - Accent5 9 2 3 2 2 2 2" xfId="39557"/>
    <cellStyle name="40% - Accent5 9 2 3 2 2 3" xfId="39558"/>
    <cellStyle name="40% - Accent5 9 2 3 2 3" xfId="39559"/>
    <cellStyle name="40% - Accent5 9 2 3 2 3 2" xfId="39560"/>
    <cellStyle name="40% - Accent5 9 2 3 2 3 2 2" xfId="39561"/>
    <cellStyle name="40% - Accent5 9 2 3 2 3 3" xfId="39562"/>
    <cellStyle name="40% - Accent5 9 2 3 2 4" xfId="39563"/>
    <cellStyle name="40% - Accent5 9 2 3 2 4 2" xfId="39564"/>
    <cellStyle name="40% - Accent5 9 2 3 2 5" xfId="39565"/>
    <cellStyle name="40% - Accent5 9 2 3 3" xfId="39566"/>
    <cellStyle name="40% - Accent5 9 2 3 3 2" xfId="39567"/>
    <cellStyle name="40% - Accent5 9 2 3 3 2 2" xfId="39568"/>
    <cellStyle name="40% - Accent5 9 2 3 3 3" xfId="39569"/>
    <cellStyle name="40% - Accent5 9 2 3 4" xfId="39570"/>
    <cellStyle name="40% - Accent5 9 2 3 4 2" xfId="39571"/>
    <cellStyle name="40% - Accent5 9 2 3 4 2 2" xfId="39572"/>
    <cellStyle name="40% - Accent5 9 2 3 4 3" xfId="39573"/>
    <cellStyle name="40% - Accent5 9 2 3 5" xfId="39574"/>
    <cellStyle name="40% - Accent5 9 2 3 5 2" xfId="39575"/>
    <cellStyle name="40% - Accent5 9 2 3 6" xfId="39576"/>
    <cellStyle name="40% - Accent5 9 2 4" xfId="39577"/>
    <cellStyle name="40% - Accent5 9 2 4 2" xfId="39578"/>
    <cellStyle name="40% - Accent5 9 2 4 2 2" xfId="39579"/>
    <cellStyle name="40% - Accent5 9 2 4 2 2 2" xfId="39580"/>
    <cellStyle name="40% - Accent5 9 2 4 2 3" xfId="39581"/>
    <cellStyle name="40% - Accent5 9 2 4 3" xfId="39582"/>
    <cellStyle name="40% - Accent5 9 2 4 3 2" xfId="39583"/>
    <cellStyle name="40% - Accent5 9 2 4 3 2 2" xfId="39584"/>
    <cellStyle name="40% - Accent5 9 2 4 3 3" xfId="39585"/>
    <cellStyle name="40% - Accent5 9 2 4 4" xfId="39586"/>
    <cellStyle name="40% - Accent5 9 2 4 4 2" xfId="39587"/>
    <cellStyle name="40% - Accent5 9 2 4 5" xfId="39588"/>
    <cellStyle name="40% - Accent5 9 2 5" xfId="39589"/>
    <cellStyle name="40% - Accent5 9 2 5 2" xfId="39590"/>
    <cellStyle name="40% - Accent5 9 2 5 2 2" xfId="39591"/>
    <cellStyle name="40% - Accent5 9 2 5 3" xfId="39592"/>
    <cellStyle name="40% - Accent5 9 2 6" xfId="39593"/>
    <cellStyle name="40% - Accent5 9 2 6 2" xfId="39594"/>
    <cellStyle name="40% - Accent5 9 2 6 2 2" xfId="39595"/>
    <cellStyle name="40% - Accent5 9 2 6 3" xfId="39596"/>
    <cellStyle name="40% - Accent5 9 2 7" xfId="39597"/>
    <cellStyle name="40% - Accent5 9 2 7 2" xfId="39598"/>
    <cellStyle name="40% - Accent5 9 2 7 2 2" xfId="39599"/>
    <cellStyle name="40% - Accent5 9 2 7 3" xfId="39600"/>
    <cellStyle name="40% - Accent5 9 2 8" xfId="39601"/>
    <cellStyle name="40% - Accent5 9 2 8 2" xfId="39602"/>
    <cellStyle name="40% - Accent5 9 2 9" xfId="39603"/>
    <cellStyle name="40% - Accent5 9 3" xfId="39604"/>
    <cellStyle name="40% - Accent5 9 3 2" xfId="39605"/>
    <cellStyle name="40% - Accent5 9 3 2 2" xfId="39606"/>
    <cellStyle name="40% - Accent5 9 3 2 2 2" xfId="39607"/>
    <cellStyle name="40% - Accent5 9 3 2 2 2 2" xfId="39608"/>
    <cellStyle name="40% - Accent5 9 3 2 2 2 2 2" xfId="39609"/>
    <cellStyle name="40% - Accent5 9 3 2 2 2 3" xfId="39610"/>
    <cellStyle name="40% - Accent5 9 3 2 2 3" xfId="39611"/>
    <cellStyle name="40% - Accent5 9 3 2 2 3 2" xfId="39612"/>
    <cellStyle name="40% - Accent5 9 3 2 2 3 2 2" xfId="39613"/>
    <cellStyle name="40% - Accent5 9 3 2 2 3 3" xfId="39614"/>
    <cellStyle name="40% - Accent5 9 3 2 2 4" xfId="39615"/>
    <cellStyle name="40% - Accent5 9 3 2 2 4 2" xfId="39616"/>
    <cellStyle name="40% - Accent5 9 3 2 2 5" xfId="39617"/>
    <cellStyle name="40% - Accent5 9 3 2 3" xfId="39618"/>
    <cellStyle name="40% - Accent5 9 3 2 3 2" xfId="39619"/>
    <cellStyle name="40% - Accent5 9 3 2 3 2 2" xfId="39620"/>
    <cellStyle name="40% - Accent5 9 3 2 3 3" xfId="39621"/>
    <cellStyle name="40% - Accent5 9 3 2 4" xfId="39622"/>
    <cellStyle name="40% - Accent5 9 3 2 4 2" xfId="39623"/>
    <cellStyle name="40% - Accent5 9 3 2 4 2 2" xfId="39624"/>
    <cellStyle name="40% - Accent5 9 3 2 4 3" xfId="39625"/>
    <cellStyle name="40% - Accent5 9 3 2 5" xfId="39626"/>
    <cellStyle name="40% - Accent5 9 3 2 5 2" xfId="39627"/>
    <cellStyle name="40% - Accent5 9 3 2 6" xfId="39628"/>
    <cellStyle name="40% - Accent5 9 3 3" xfId="39629"/>
    <cellStyle name="40% - Accent5 9 3 3 2" xfId="39630"/>
    <cellStyle name="40% - Accent5 9 3 3 2 2" xfId="39631"/>
    <cellStyle name="40% - Accent5 9 3 3 2 2 2" xfId="39632"/>
    <cellStyle name="40% - Accent5 9 3 3 2 3" xfId="39633"/>
    <cellStyle name="40% - Accent5 9 3 3 3" xfId="39634"/>
    <cellStyle name="40% - Accent5 9 3 3 3 2" xfId="39635"/>
    <cellStyle name="40% - Accent5 9 3 3 3 2 2" xfId="39636"/>
    <cellStyle name="40% - Accent5 9 3 3 3 3" xfId="39637"/>
    <cellStyle name="40% - Accent5 9 3 3 4" xfId="39638"/>
    <cellStyle name="40% - Accent5 9 3 3 4 2" xfId="39639"/>
    <cellStyle name="40% - Accent5 9 3 3 5" xfId="39640"/>
    <cellStyle name="40% - Accent5 9 3 4" xfId="39641"/>
    <cellStyle name="40% - Accent5 9 3 4 2" xfId="39642"/>
    <cellStyle name="40% - Accent5 9 3 4 2 2" xfId="39643"/>
    <cellStyle name="40% - Accent5 9 3 4 3" xfId="39644"/>
    <cellStyle name="40% - Accent5 9 3 5" xfId="39645"/>
    <cellStyle name="40% - Accent5 9 3 5 2" xfId="39646"/>
    <cellStyle name="40% - Accent5 9 3 5 2 2" xfId="39647"/>
    <cellStyle name="40% - Accent5 9 3 5 3" xfId="39648"/>
    <cellStyle name="40% - Accent5 9 3 6" xfId="39649"/>
    <cellStyle name="40% - Accent5 9 3 6 2" xfId="39650"/>
    <cellStyle name="40% - Accent5 9 3 6 2 2" xfId="39651"/>
    <cellStyle name="40% - Accent5 9 3 6 3" xfId="39652"/>
    <cellStyle name="40% - Accent5 9 3 7" xfId="39653"/>
    <cellStyle name="40% - Accent5 9 3 7 2" xfId="39654"/>
    <cellStyle name="40% - Accent5 9 3 8" xfId="39655"/>
    <cellStyle name="40% - Accent5 9 4" xfId="39656"/>
    <cellStyle name="40% - Accent5 9 4 2" xfId="39657"/>
    <cellStyle name="40% - Accent5 9 4 2 2" xfId="39658"/>
    <cellStyle name="40% - Accent5 9 4 2 2 2" xfId="39659"/>
    <cellStyle name="40% - Accent5 9 4 2 2 2 2" xfId="39660"/>
    <cellStyle name="40% - Accent5 9 4 2 2 3" xfId="39661"/>
    <cellStyle name="40% - Accent5 9 4 2 3" xfId="39662"/>
    <cellStyle name="40% - Accent5 9 4 2 3 2" xfId="39663"/>
    <cellStyle name="40% - Accent5 9 4 2 3 2 2" xfId="39664"/>
    <cellStyle name="40% - Accent5 9 4 2 3 3" xfId="39665"/>
    <cellStyle name="40% - Accent5 9 4 2 4" xfId="39666"/>
    <cellStyle name="40% - Accent5 9 4 2 4 2" xfId="39667"/>
    <cellStyle name="40% - Accent5 9 4 2 5" xfId="39668"/>
    <cellStyle name="40% - Accent5 9 4 3" xfId="39669"/>
    <cellStyle name="40% - Accent5 9 4 3 2" xfId="39670"/>
    <cellStyle name="40% - Accent5 9 4 3 2 2" xfId="39671"/>
    <cellStyle name="40% - Accent5 9 4 3 3" xfId="39672"/>
    <cellStyle name="40% - Accent5 9 4 4" xfId="39673"/>
    <cellStyle name="40% - Accent5 9 4 4 2" xfId="39674"/>
    <cellStyle name="40% - Accent5 9 4 4 2 2" xfId="39675"/>
    <cellStyle name="40% - Accent5 9 4 4 3" xfId="39676"/>
    <cellStyle name="40% - Accent5 9 4 5" xfId="39677"/>
    <cellStyle name="40% - Accent5 9 4 5 2" xfId="39678"/>
    <cellStyle name="40% - Accent5 9 4 6" xfId="39679"/>
    <cellStyle name="40% - Accent5 9 5" xfId="39680"/>
    <cellStyle name="40% - Accent5 9 5 2" xfId="39681"/>
    <cellStyle name="40% - Accent5 9 5 2 2" xfId="39682"/>
    <cellStyle name="40% - Accent5 9 5 2 2 2" xfId="39683"/>
    <cellStyle name="40% - Accent5 9 5 2 3" xfId="39684"/>
    <cellStyle name="40% - Accent5 9 5 3" xfId="39685"/>
    <cellStyle name="40% - Accent5 9 5 3 2" xfId="39686"/>
    <cellStyle name="40% - Accent5 9 5 3 2 2" xfId="39687"/>
    <cellStyle name="40% - Accent5 9 5 3 3" xfId="39688"/>
    <cellStyle name="40% - Accent5 9 5 4" xfId="39689"/>
    <cellStyle name="40% - Accent5 9 5 4 2" xfId="39690"/>
    <cellStyle name="40% - Accent5 9 5 5" xfId="39691"/>
    <cellStyle name="40% - Accent5 9 6" xfId="39692"/>
    <cellStyle name="40% - Accent5 9 6 2" xfId="39693"/>
    <cellStyle name="40% - Accent5 9 6 2 2" xfId="39694"/>
    <cellStyle name="40% - Accent5 9 6 3" xfId="39695"/>
    <cellStyle name="40% - Accent5 9 7" xfId="39696"/>
    <cellStyle name="40% - Accent5 9 7 2" xfId="39697"/>
    <cellStyle name="40% - Accent5 9 7 2 2" xfId="39698"/>
    <cellStyle name="40% - Accent5 9 7 3" xfId="39699"/>
    <cellStyle name="40% - Accent5 9 8" xfId="39700"/>
    <cellStyle name="40% - Accent5 9 8 2" xfId="39701"/>
    <cellStyle name="40% - Accent5 9 8 2 2" xfId="39702"/>
    <cellStyle name="40% - Accent5 9 8 3" xfId="39703"/>
    <cellStyle name="40% - Accent5 9 9" xfId="39704"/>
    <cellStyle name="40% - Accent5 9 9 2" xfId="39705"/>
    <cellStyle name="40% - Accent5 90" xfId="39706"/>
    <cellStyle name="40% - Accent5 90 2" xfId="39707"/>
    <cellStyle name="40% - Accent5 91" xfId="39708"/>
    <cellStyle name="40% - Accent5 91 2" xfId="39709"/>
    <cellStyle name="40% - Accent5 92" xfId="39710"/>
    <cellStyle name="40% - Accent5 92 2" xfId="39711"/>
    <cellStyle name="40% - Accent5 93" xfId="39712"/>
    <cellStyle name="40% - Accent5 94" xfId="39713"/>
    <cellStyle name="40% - Accent5 95" xfId="39714"/>
    <cellStyle name="40% - Accent5 96" xfId="39715"/>
    <cellStyle name="40% - Accent5 97" xfId="39716"/>
    <cellStyle name="40% - Accent5 98" xfId="39717"/>
    <cellStyle name="40% - Accent5 99" xfId="39718"/>
    <cellStyle name="40% - Accent6" xfId="45" builtinId="51" customBuiltin="1"/>
    <cellStyle name="40% - Accent6 10" xfId="39719"/>
    <cellStyle name="40% - Accent6 10 10" xfId="39720"/>
    <cellStyle name="40% - Accent6 10 2" xfId="39721"/>
    <cellStyle name="40% - Accent6 10 2 2" xfId="39722"/>
    <cellStyle name="40% - Accent6 10 2 2 2" xfId="39723"/>
    <cellStyle name="40% - Accent6 10 2 2 2 2" xfId="39724"/>
    <cellStyle name="40% - Accent6 10 2 2 2 2 2" xfId="39725"/>
    <cellStyle name="40% - Accent6 10 2 2 2 2 2 2" xfId="39726"/>
    <cellStyle name="40% - Accent6 10 2 2 2 2 2 2 2" xfId="39727"/>
    <cellStyle name="40% - Accent6 10 2 2 2 2 2 3" xfId="39728"/>
    <cellStyle name="40% - Accent6 10 2 2 2 2 3" xfId="39729"/>
    <cellStyle name="40% - Accent6 10 2 2 2 2 3 2" xfId="39730"/>
    <cellStyle name="40% - Accent6 10 2 2 2 2 3 2 2" xfId="39731"/>
    <cellStyle name="40% - Accent6 10 2 2 2 2 3 3" xfId="39732"/>
    <cellStyle name="40% - Accent6 10 2 2 2 2 4" xfId="39733"/>
    <cellStyle name="40% - Accent6 10 2 2 2 2 4 2" xfId="39734"/>
    <cellStyle name="40% - Accent6 10 2 2 2 2 5" xfId="39735"/>
    <cellStyle name="40% - Accent6 10 2 2 2 3" xfId="39736"/>
    <cellStyle name="40% - Accent6 10 2 2 2 3 2" xfId="39737"/>
    <cellStyle name="40% - Accent6 10 2 2 2 3 2 2" xfId="39738"/>
    <cellStyle name="40% - Accent6 10 2 2 2 3 3" xfId="39739"/>
    <cellStyle name="40% - Accent6 10 2 2 2 4" xfId="39740"/>
    <cellStyle name="40% - Accent6 10 2 2 2 4 2" xfId="39741"/>
    <cellStyle name="40% - Accent6 10 2 2 2 4 2 2" xfId="39742"/>
    <cellStyle name="40% - Accent6 10 2 2 2 4 3" xfId="39743"/>
    <cellStyle name="40% - Accent6 10 2 2 2 5" xfId="39744"/>
    <cellStyle name="40% - Accent6 10 2 2 2 5 2" xfId="39745"/>
    <cellStyle name="40% - Accent6 10 2 2 2 6" xfId="39746"/>
    <cellStyle name="40% - Accent6 10 2 2 3" xfId="39747"/>
    <cellStyle name="40% - Accent6 10 2 2 3 2" xfId="39748"/>
    <cellStyle name="40% - Accent6 10 2 2 3 2 2" xfId="39749"/>
    <cellStyle name="40% - Accent6 10 2 2 3 2 2 2" xfId="39750"/>
    <cellStyle name="40% - Accent6 10 2 2 3 2 3" xfId="39751"/>
    <cellStyle name="40% - Accent6 10 2 2 3 3" xfId="39752"/>
    <cellStyle name="40% - Accent6 10 2 2 3 3 2" xfId="39753"/>
    <cellStyle name="40% - Accent6 10 2 2 3 3 2 2" xfId="39754"/>
    <cellStyle name="40% - Accent6 10 2 2 3 3 3" xfId="39755"/>
    <cellStyle name="40% - Accent6 10 2 2 3 4" xfId="39756"/>
    <cellStyle name="40% - Accent6 10 2 2 3 4 2" xfId="39757"/>
    <cellStyle name="40% - Accent6 10 2 2 3 5" xfId="39758"/>
    <cellStyle name="40% - Accent6 10 2 2 4" xfId="39759"/>
    <cellStyle name="40% - Accent6 10 2 2 4 2" xfId="39760"/>
    <cellStyle name="40% - Accent6 10 2 2 4 2 2" xfId="39761"/>
    <cellStyle name="40% - Accent6 10 2 2 4 3" xfId="39762"/>
    <cellStyle name="40% - Accent6 10 2 2 5" xfId="39763"/>
    <cellStyle name="40% - Accent6 10 2 2 5 2" xfId="39764"/>
    <cellStyle name="40% - Accent6 10 2 2 5 2 2" xfId="39765"/>
    <cellStyle name="40% - Accent6 10 2 2 5 3" xfId="39766"/>
    <cellStyle name="40% - Accent6 10 2 2 6" xfId="39767"/>
    <cellStyle name="40% - Accent6 10 2 2 6 2" xfId="39768"/>
    <cellStyle name="40% - Accent6 10 2 2 6 2 2" xfId="39769"/>
    <cellStyle name="40% - Accent6 10 2 2 6 3" xfId="39770"/>
    <cellStyle name="40% - Accent6 10 2 2 7" xfId="39771"/>
    <cellStyle name="40% - Accent6 10 2 2 7 2" xfId="39772"/>
    <cellStyle name="40% - Accent6 10 2 2 8" xfId="39773"/>
    <cellStyle name="40% - Accent6 10 2 3" xfId="39774"/>
    <cellStyle name="40% - Accent6 10 2 3 2" xfId="39775"/>
    <cellStyle name="40% - Accent6 10 2 3 2 2" xfId="39776"/>
    <cellStyle name="40% - Accent6 10 2 3 2 2 2" xfId="39777"/>
    <cellStyle name="40% - Accent6 10 2 3 2 2 2 2" xfId="39778"/>
    <cellStyle name="40% - Accent6 10 2 3 2 2 3" xfId="39779"/>
    <cellStyle name="40% - Accent6 10 2 3 2 3" xfId="39780"/>
    <cellStyle name="40% - Accent6 10 2 3 2 3 2" xfId="39781"/>
    <cellStyle name="40% - Accent6 10 2 3 2 3 2 2" xfId="39782"/>
    <cellStyle name="40% - Accent6 10 2 3 2 3 3" xfId="39783"/>
    <cellStyle name="40% - Accent6 10 2 3 2 4" xfId="39784"/>
    <cellStyle name="40% - Accent6 10 2 3 2 4 2" xfId="39785"/>
    <cellStyle name="40% - Accent6 10 2 3 2 5" xfId="39786"/>
    <cellStyle name="40% - Accent6 10 2 3 3" xfId="39787"/>
    <cellStyle name="40% - Accent6 10 2 3 3 2" xfId="39788"/>
    <cellStyle name="40% - Accent6 10 2 3 3 2 2" xfId="39789"/>
    <cellStyle name="40% - Accent6 10 2 3 3 3" xfId="39790"/>
    <cellStyle name="40% - Accent6 10 2 3 4" xfId="39791"/>
    <cellStyle name="40% - Accent6 10 2 3 4 2" xfId="39792"/>
    <cellStyle name="40% - Accent6 10 2 3 4 2 2" xfId="39793"/>
    <cellStyle name="40% - Accent6 10 2 3 4 3" xfId="39794"/>
    <cellStyle name="40% - Accent6 10 2 3 5" xfId="39795"/>
    <cellStyle name="40% - Accent6 10 2 3 5 2" xfId="39796"/>
    <cellStyle name="40% - Accent6 10 2 3 6" xfId="39797"/>
    <cellStyle name="40% - Accent6 10 2 4" xfId="39798"/>
    <cellStyle name="40% - Accent6 10 2 4 2" xfId="39799"/>
    <cellStyle name="40% - Accent6 10 2 4 2 2" xfId="39800"/>
    <cellStyle name="40% - Accent6 10 2 4 2 2 2" xfId="39801"/>
    <cellStyle name="40% - Accent6 10 2 4 2 3" xfId="39802"/>
    <cellStyle name="40% - Accent6 10 2 4 3" xfId="39803"/>
    <cellStyle name="40% - Accent6 10 2 4 3 2" xfId="39804"/>
    <cellStyle name="40% - Accent6 10 2 4 3 2 2" xfId="39805"/>
    <cellStyle name="40% - Accent6 10 2 4 3 3" xfId="39806"/>
    <cellStyle name="40% - Accent6 10 2 4 4" xfId="39807"/>
    <cellStyle name="40% - Accent6 10 2 4 4 2" xfId="39808"/>
    <cellStyle name="40% - Accent6 10 2 4 5" xfId="39809"/>
    <cellStyle name="40% - Accent6 10 2 5" xfId="39810"/>
    <cellStyle name="40% - Accent6 10 2 5 2" xfId="39811"/>
    <cellStyle name="40% - Accent6 10 2 5 2 2" xfId="39812"/>
    <cellStyle name="40% - Accent6 10 2 5 3" xfId="39813"/>
    <cellStyle name="40% - Accent6 10 2 6" xfId="39814"/>
    <cellStyle name="40% - Accent6 10 2 6 2" xfId="39815"/>
    <cellStyle name="40% - Accent6 10 2 6 2 2" xfId="39816"/>
    <cellStyle name="40% - Accent6 10 2 6 3" xfId="39817"/>
    <cellStyle name="40% - Accent6 10 2 7" xfId="39818"/>
    <cellStyle name="40% - Accent6 10 2 7 2" xfId="39819"/>
    <cellStyle name="40% - Accent6 10 2 7 2 2" xfId="39820"/>
    <cellStyle name="40% - Accent6 10 2 7 3" xfId="39821"/>
    <cellStyle name="40% - Accent6 10 2 8" xfId="39822"/>
    <cellStyle name="40% - Accent6 10 2 8 2" xfId="39823"/>
    <cellStyle name="40% - Accent6 10 2 9" xfId="39824"/>
    <cellStyle name="40% - Accent6 10 3" xfId="39825"/>
    <cellStyle name="40% - Accent6 10 3 2" xfId="39826"/>
    <cellStyle name="40% - Accent6 10 3 2 2" xfId="39827"/>
    <cellStyle name="40% - Accent6 10 3 2 2 2" xfId="39828"/>
    <cellStyle name="40% - Accent6 10 3 2 2 2 2" xfId="39829"/>
    <cellStyle name="40% - Accent6 10 3 2 2 2 2 2" xfId="39830"/>
    <cellStyle name="40% - Accent6 10 3 2 2 2 3" xfId="39831"/>
    <cellStyle name="40% - Accent6 10 3 2 2 3" xfId="39832"/>
    <cellStyle name="40% - Accent6 10 3 2 2 3 2" xfId="39833"/>
    <cellStyle name="40% - Accent6 10 3 2 2 3 2 2" xfId="39834"/>
    <cellStyle name="40% - Accent6 10 3 2 2 3 3" xfId="39835"/>
    <cellStyle name="40% - Accent6 10 3 2 2 4" xfId="39836"/>
    <cellStyle name="40% - Accent6 10 3 2 2 4 2" xfId="39837"/>
    <cellStyle name="40% - Accent6 10 3 2 2 5" xfId="39838"/>
    <cellStyle name="40% - Accent6 10 3 2 3" xfId="39839"/>
    <cellStyle name="40% - Accent6 10 3 2 3 2" xfId="39840"/>
    <cellStyle name="40% - Accent6 10 3 2 3 2 2" xfId="39841"/>
    <cellStyle name="40% - Accent6 10 3 2 3 3" xfId="39842"/>
    <cellStyle name="40% - Accent6 10 3 2 4" xfId="39843"/>
    <cellStyle name="40% - Accent6 10 3 2 4 2" xfId="39844"/>
    <cellStyle name="40% - Accent6 10 3 2 4 2 2" xfId="39845"/>
    <cellStyle name="40% - Accent6 10 3 2 4 3" xfId="39846"/>
    <cellStyle name="40% - Accent6 10 3 2 5" xfId="39847"/>
    <cellStyle name="40% - Accent6 10 3 2 5 2" xfId="39848"/>
    <cellStyle name="40% - Accent6 10 3 2 6" xfId="39849"/>
    <cellStyle name="40% - Accent6 10 3 3" xfId="39850"/>
    <cellStyle name="40% - Accent6 10 3 3 2" xfId="39851"/>
    <cellStyle name="40% - Accent6 10 3 3 2 2" xfId="39852"/>
    <cellStyle name="40% - Accent6 10 3 3 2 2 2" xfId="39853"/>
    <cellStyle name="40% - Accent6 10 3 3 2 3" xfId="39854"/>
    <cellStyle name="40% - Accent6 10 3 3 3" xfId="39855"/>
    <cellStyle name="40% - Accent6 10 3 3 3 2" xfId="39856"/>
    <cellStyle name="40% - Accent6 10 3 3 3 2 2" xfId="39857"/>
    <cellStyle name="40% - Accent6 10 3 3 3 3" xfId="39858"/>
    <cellStyle name="40% - Accent6 10 3 3 4" xfId="39859"/>
    <cellStyle name="40% - Accent6 10 3 3 4 2" xfId="39860"/>
    <cellStyle name="40% - Accent6 10 3 3 5" xfId="39861"/>
    <cellStyle name="40% - Accent6 10 3 4" xfId="39862"/>
    <cellStyle name="40% - Accent6 10 3 4 2" xfId="39863"/>
    <cellStyle name="40% - Accent6 10 3 4 2 2" xfId="39864"/>
    <cellStyle name="40% - Accent6 10 3 4 3" xfId="39865"/>
    <cellStyle name="40% - Accent6 10 3 5" xfId="39866"/>
    <cellStyle name="40% - Accent6 10 3 5 2" xfId="39867"/>
    <cellStyle name="40% - Accent6 10 3 5 2 2" xfId="39868"/>
    <cellStyle name="40% - Accent6 10 3 5 3" xfId="39869"/>
    <cellStyle name="40% - Accent6 10 3 6" xfId="39870"/>
    <cellStyle name="40% - Accent6 10 3 6 2" xfId="39871"/>
    <cellStyle name="40% - Accent6 10 3 6 2 2" xfId="39872"/>
    <cellStyle name="40% - Accent6 10 3 6 3" xfId="39873"/>
    <cellStyle name="40% - Accent6 10 3 7" xfId="39874"/>
    <cellStyle name="40% - Accent6 10 3 7 2" xfId="39875"/>
    <cellStyle name="40% - Accent6 10 3 8" xfId="39876"/>
    <cellStyle name="40% - Accent6 10 4" xfId="39877"/>
    <cellStyle name="40% - Accent6 10 4 2" xfId="39878"/>
    <cellStyle name="40% - Accent6 10 4 2 2" xfId="39879"/>
    <cellStyle name="40% - Accent6 10 4 2 2 2" xfId="39880"/>
    <cellStyle name="40% - Accent6 10 4 2 2 2 2" xfId="39881"/>
    <cellStyle name="40% - Accent6 10 4 2 2 3" xfId="39882"/>
    <cellStyle name="40% - Accent6 10 4 2 3" xfId="39883"/>
    <cellStyle name="40% - Accent6 10 4 2 3 2" xfId="39884"/>
    <cellStyle name="40% - Accent6 10 4 2 3 2 2" xfId="39885"/>
    <cellStyle name="40% - Accent6 10 4 2 3 3" xfId="39886"/>
    <cellStyle name="40% - Accent6 10 4 2 4" xfId="39887"/>
    <cellStyle name="40% - Accent6 10 4 2 4 2" xfId="39888"/>
    <cellStyle name="40% - Accent6 10 4 2 5" xfId="39889"/>
    <cellStyle name="40% - Accent6 10 4 3" xfId="39890"/>
    <cellStyle name="40% - Accent6 10 4 3 2" xfId="39891"/>
    <cellStyle name="40% - Accent6 10 4 3 2 2" xfId="39892"/>
    <cellStyle name="40% - Accent6 10 4 3 3" xfId="39893"/>
    <cellStyle name="40% - Accent6 10 4 4" xfId="39894"/>
    <cellStyle name="40% - Accent6 10 4 4 2" xfId="39895"/>
    <cellStyle name="40% - Accent6 10 4 4 2 2" xfId="39896"/>
    <cellStyle name="40% - Accent6 10 4 4 3" xfId="39897"/>
    <cellStyle name="40% - Accent6 10 4 5" xfId="39898"/>
    <cellStyle name="40% - Accent6 10 4 5 2" xfId="39899"/>
    <cellStyle name="40% - Accent6 10 4 6" xfId="39900"/>
    <cellStyle name="40% - Accent6 10 5" xfId="39901"/>
    <cellStyle name="40% - Accent6 10 5 2" xfId="39902"/>
    <cellStyle name="40% - Accent6 10 5 2 2" xfId="39903"/>
    <cellStyle name="40% - Accent6 10 5 2 2 2" xfId="39904"/>
    <cellStyle name="40% - Accent6 10 5 2 3" xfId="39905"/>
    <cellStyle name="40% - Accent6 10 5 3" xfId="39906"/>
    <cellStyle name="40% - Accent6 10 5 3 2" xfId="39907"/>
    <cellStyle name="40% - Accent6 10 5 3 2 2" xfId="39908"/>
    <cellStyle name="40% - Accent6 10 5 3 3" xfId="39909"/>
    <cellStyle name="40% - Accent6 10 5 4" xfId="39910"/>
    <cellStyle name="40% - Accent6 10 5 4 2" xfId="39911"/>
    <cellStyle name="40% - Accent6 10 5 5" xfId="39912"/>
    <cellStyle name="40% - Accent6 10 6" xfId="39913"/>
    <cellStyle name="40% - Accent6 10 6 2" xfId="39914"/>
    <cellStyle name="40% - Accent6 10 6 2 2" xfId="39915"/>
    <cellStyle name="40% - Accent6 10 6 3" xfId="39916"/>
    <cellStyle name="40% - Accent6 10 7" xfId="39917"/>
    <cellStyle name="40% - Accent6 10 7 2" xfId="39918"/>
    <cellStyle name="40% - Accent6 10 7 2 2" xfId="39919"/>
    <cellStyle name="40% - Accent6 10 7 3" xfId="39920"/>
    <cellStyle name="40% - Accent6 10 8" xfId="39921"/>
    <cellStyle name="40% - Accent6 10 8 2" xfId="39922"/>
    <cellStyle name="40% - Accent6 10 8 2 2" xfId="39923"/>
    <cellStyle name="40% - Accent6 10 8 3" xfId="39924"/>
    <cellStyle name="40% - Accent6 10 9" xfId="39925"/>
    <cellStyle name="40% - Accent6 10 9 2" xfId="39926"/>
    <cellStyle name="40% - Accent6 100" xfId="39927"/>
    <cellStyle name="40% - Accent6 101" xfId="39928"/>
    <cellStyle name="40% - Accent6 102" xfId="39929"/>
    <cellStyle name="40% - Accent6 103" xfId="39930"/>
    <cellStyle name="40% - Accent6 104" xfId="39931"/>
    <cellStyle name="40% - Accent6 105" xfId="39932"/>
    <cellStyle name="40% - Accent6 106" xfId="39933"/>
    <cellStyle name="40% - Accent6 107" xfId="39934"/>
    <cellStyle name="40% - Accent6 108" xfId="39935"/>
    <cellStyle name="40% - Accent6 109" xfId="39936"/>
    <cellStyle name="40% - Accent6 11" xfId="39937"/>
    <cellStyle name="40% - Accent6 11 10" xfId="39938"/>
    <cellStyle name="40% - Accent6 11 2" xfId="39939"/>
    <cellStyle name="40% - Accent6 11 2 2" xfId="39940"/>
    <cellStyle name="40% - Accent6 11 2 2 2" xfId="39941"/>
    <cellStyle name="40% - Accent6 11 2 2 2 2" xfId="39942"/>
    <cellStyle name="40% - Accent6 11 2 2 2 2 2" xfId="39943"/>
    <cellStyle name="40% - Accent6 11 2 2 2 2 2 2" xfId="39944"/>
    <cellStyle name="40% - Accent6 11 2 2 2 2 2 2 2" xfId="39945"/>
    <cellStyle name="40% - Accent6 11 2 2 2 2 2 3" xfId="39946"/>
    <cellStyle name="40% - Accent6 11 2 2 2 2 3" xfId="39947"/>
    <cellStyle name="40% - Accent6 11 2 2 2 2 3 2" xfId="39948"/>
    <cellStyle name="40% - Accent6 11 2 2 2 2 3 2 2" xfId="39949"/>
    <cellStyle name="40% - Accent6 11 2 2 2 2 3 3" xfId="39950"/>
    <cellStyle name="40% - Accent6 11 2 2 2 2 4" xfId="39951"/>
    <cellStyle name="40% - Accent6 11 2 2 2 2 4 2" xfId="39952"/>
    <cellStyle name="40% - Accent6 11 2 2 2 2 5" xfId="39953"/>
    <cellStyle name="40% - Accent6 11 2 2 2 3" xfId="39954"/>
    <cellStyle name="40% - Accent6 11 2 2 2 3 2" xfId="39955"/>
    <cellStyle name="40% - Accent6 11 2 2 2 3 2 2" xfId="39956"/>
    <cellStyle name="40% - Accent6 11 2 2 2 3 3" xfId="39957"/>
    <cellStyle name="40% - Accent6 11 2 2 2 4" xfId="39958"/>
    <cellStyle name="40% - Accent6 11 2 2 2 4 2" xfId="39959"/>
    <cellStyle name="40% - Accent6 11 2 2 2 4 2 2" xfId="39960"/>
    <cellStyle name="40% - Accent6 11 2 2 2 4 3" xfId="39961"/>
    <cellStyle name="40% - Accent6 11 2 2 2 5" xfId="39962"/>
    <cellStyle name="40% - Accent6 11 2 2 2 5 2" xfId="39963"/>
    <cellStyle name="40% - Accent6 11 2 2 2 6" xfId="39964"/>
    <cellStyle name="40% - Accent6 11 2 2 3" xfId="39965"/>
    <cellStyle name="40% - Accent6 11 2 2 3 2" xfId="39966"/>
    <cellStyle name="40% - Accent6 11 2 2 3 2 2" xfId="39967"/>
    <cellStyle name="40% - Accent6 11 2 2 3 2 2 2" xfId="39968"/>
    <cellStyle name="40% - Accent6 11 2 2 3 2 3" xfId="39969"/>
    <cellStyle name="40% - Accent6 11 2 2 3 3" xfId="39970"/>
    <cellStyle name="40% - Accent6 11 2 2 3 3 2" xfId="39971"/>
    <cellStyle name="40% - Accent6 11 2 2 3 3 2 2" xfId="39972"/>
    <cellStyle name="40% - Accent6 11 2 2 3 3 3" xfId="39973"/>
    <cellStyle name="40% - Accent6 11 2 2 3 4" xfId="39974"/>
    <cellStyle name="40% - Accent6 11 2 2 3 4 2" xfId="39975"/>
    <cellStyle name="40% - Accent6 11 2 2 3 5" xfId="39976"/>
    <cellStyle name="40% - Accent6 11 2 2 4" xfId="39977"/>
    <cellStyle name="40% - Accent6 11 2 2 4 2" xfId="39978"/>
    <cellStyle name="40% - Accent6 11 2 2 4 2 2" xfId="39979"/>
    <cellStyle name="40% - Accent6 11 2 2 4 3" xfId="39980"/>
    <cellStyle name="40% - Accent6 11 2 2 5" xfId="39981"/>
    <cellStyle name="40% - Accent6 11 2 2 5 2" xfId="39982"/>
    <cellStyle name="40% - Accent6 11 2 2 5 2 2" xfId="39983"/>
    <cellStyle name="40% - Accent6 11 2 2 5 3" xfId="39984"/>
    <cellStyle name="40% - Accent6 11 2 2 6" xfId="39985"/>
    <cellStyle name="40% - Accent6 11 2 2 6 2" xfId="39986"/>
    <cellStyle name="40% - Accent6 11 2 2 6 2 2" xfId="39987"/>
    <cellStyle name="40% - Accent6 11 2 2 6 3" xfId="39988"/>
    <cellStyle name="40% - Accent6 11 2 2 7" xfId="39989"/>
    <cellStyle name="40% - Accent6 11 2 2 7 2" xfId="39990"/>
    <cellStyle name="40% - Accent6 11 2 2 8" xfId="39991"/>
    <cellStyle name="40% - Accent6 11 2 3" xfId="39992"/>
    <cellStyle name="40% - Accent6 11 2 3 2" xfId="39993"/>
    <cellStyle name="40% - Accent6 11 2 3 2 2" xfId="39994"/>
    <cellStyle name="40% - Accent6 11 2 3 2 2 2" xfId="39995"/>
    <cellStyle name="40% - Accent6 11 2 3 2 2 2 2" xfId="39996"/>
    <cellStyle name="40% - Accent6 11 2 3 2 2 3" xfId="39997"/>
    <cellStyle name="40% - Accent6 11 2 3 2 3" xfId="39998"/>
    <cellStyle name="40% - Accent6 11 2 3 2 3 2" xfId="39999"/>
    <cellStyle name="40% - Accent6 11 2 3 2 3 2 2" xfId="40000"/>
    <cellStyle name="40% - Accent6 11 2 3 2 3 3" xfId="40001"/>
    <cellStyle name="40% - Accent6 11 2 3 2 4" xfId="40002"/>
    <cellStyle name="40% - Accent6 11 2 3 2 4 2" xfId="40003"/>
    <cellStyle name="40% - Accent6 11 2 3 2 5" xfId="40004"/>
    <cellStyle name="40% - Accent6 11 2 3 3" xfId="40005"/>
    <cellStyle name="40% - Accent6 11 2 3 3 2" xfId="40006"/>
    <cellStyle name="40% - Accent6 11 2 3 3 2 2" xfId="40007"/>
    <cellStyle name="40% - Accent6 11 2 3 3 3" xfId="40008"/>
    <cellStyle name="40% - Accent6 11 2 3 4" xfId="40009"/>
    <cellStyle name="40% - Accent6 11 2 3 4 2" xfId="40010"/>
    <cellStyle name="40% - Accent6 11 2 3 4 2 2" xfId="40011"/>
    <cellStyle name="40% - Accent6 11 2 3 4 3" xfId="40012"/>
    <cellStyle name="40% - Accent6 11 2 3 5" xfId="40013"/>
    <cellStyle name="40% - Accent6 11 2 3 5 2" xfId="40014"/>
    <cellStyle name="40% - Accent6 11 2 3 6" xfId="40015"/>
    <cellStyle name="40% - Accent6 11 2 4" xfId="40016"/>
    <cellStyle name="40% - Accent6 11 2 4 2" xfId="40017"/>
    <cellStyle name="40% - Accent6 11 2 4 2 2" xfId="40018"/>
    <cellStyle name="40% - Accent6 11 2 4 2 2 2" xfId="40019"/>
    <cellStyle name="40% - Accent6 11 2 4 2 3" xfId="40020"/>
    <cellStyle name="40% - Accent6 11 2 4 3" xfId="40021"/>
    <cellStyle name="40% - Accent6 11 2 4 3 2" xfId="40022"/>
    <cellStyle name="40% - Accent6 11 2 4 3 2 2" xfId="40023"/>
    <cellStyle name="40% - Accent6 11 2 4 3 3" xfId="40024"/>
    <cellStyle name="40% - Accent6 11 2 4 4" xfId="40025"/>
    <cellStyle name="40% - Accent6 11 2 4 4 2" xfId="40026"/>
    <cellStyle name="40% - Accent6 11 2 4 5" xfId="40027"/>
    <cellStyle name="40% - Accent6 11 2 5" xfId="40028"/>
    <cellStyle name="40% - Accent6 11 2 5 2" xfId="40029"/>
    <cellStyle name="40% - Accent6 11 2 5 2 2" xfId="40030"/>
    <cellStyle name="40% - Accent6 11 2 5 3" xfId="40031"/>
    <cellStyle name="40% - Accent6 11 2 6" xfId="40032"/>
    <cellStyle name="40% - Accent6 11 2 6 2" xfId="40033"/>
    <cellStyle name="40% - Accent6 11 2 6 2 2" xfId="40034"/>
    <cellStyle name="40% - Accent6 11 2 6 3" xfId="40035"/>
    <cellStyle name="40% - Accent6 11 2 7" xfId="40036"/>
    <cellStyle name="40% - Accent6 11 2 7 2" xfId="40037"/>
    <cellStyle name="40% - Accent6 11 2 7 2 2" xfId="40038"/>
    <cellStyle name="40% - Accent6 11 2 7 3" xfId="40039"/>
    <cellStyle name="40% - Accent6 11 2 8" xfId="40040"/>
    <cellStyle name="40% - Accent6 11 2 8 2" xfId="40041"/>
    <cellStyle name="40% - Accent6 11 2 9" xfId="40042"/>
    <cellStyle name="40% - Accent6 11 3" xfId="40043"/>
    <cellStyle name="40% - Accent6 11 3 2" xfId="40044"/>
    <cellStyle name="40% - Accent6 11 3 2 2" xfId="40045"/>
    <cellStyle name="40% - Accent6 11 3 2 2 2" xfId="40046"/>
    <cellStyle name="40% - Accent6 11 3 2 2 2 2" xfId="40047"/>
    <cellStyle name="40% - Accent6 11 3 2 2 2 2 2" xfId="40048"/>
    <cellStyle name="40% - Accent6 11 3 2 2 2 3" xfId="40049"/>
    <cellStyle name="40% - Accent6 11 3 2 2 3" xfId="40050"/>
    <cellStyle name="40% - Accent6 11 3 2 2 3 2" xfId="40051"/>
    <cellStyle name="40% - Accent6 11 3 2 2 3 2 2" xfId="40052"/>
    <cellStyle name="40% - Accent6 11 3 2 2 3 3" xfId="40053"/>
    <cellStyle name="40% - Accent6 11 3 2 2 4" xfId="40054"/>
    <cellStyle name="40% - Accent6 11 3 2 2 4 2" xfId="40055"/>
    <cellStyle name="40% - Accent6 11 3 2 2 5" xfId="40056"/>
    <cellStyle name="40% - Accent6 11 3 2 3" xfId="40057"/>
    <cellStyle name="40% - Accent6 11 3 2 3 2" xfId="40058"/>
    <cellStyle name="40% - Accent6 11 3 2 3 2 2" xfId="40059"/>
    <cellStyle name="40% - Accent6 11 3 2 3 3" xfId="40060"/>
    <cellStyle name="40% - Accent6 11 3 2 4" xfId="40061"/>
    <cellStyle name="40% - Accent6 11 3 2 4 2" xfId="40062"/>
    <cellStyle name="40% - Accent6 11 3 2 4 2 2" xfId="40063"/>
    <cellStyle name="40% - Accent6 11 3 2 4 3" xfId="40064"/>
    <cellStyle name="40% - Accent6 11 3 2 5" xfId="40065"/>
    <cellStyle name="40% - Accent6 11 3 2 5 2" xfId="40066"/>
    <cellStyle name="40% - Accent6 11 3 2 6" xfId="40067"/>
    <cellStyle name="40% - Accent6 11 3 3" xfId="40068"/>
    <cellStyle name="40% - Accent6 11 3 3 2" xfId="40069"/>
    <cellStyle name="40% - Accent6 11 3 3 2 2" xfId="40070"/>
    <cellStyle name="40% - Accent6 11 3 3 2 2 2" xfId="40071"/>
    <cellStyle name="40% - Accent6 11 3 3 2 3" xfId="40072"/>
    <cellStyle name="40% - Accent6 11 3 3 3" xfId="40073"/>
    <cellStyle name="40% - Accent6 11 3 3 3 2" xfId="40074"/>
    <cellStyle name="40% - Accent6 11 3 3 3 2 2" xfId="40075"/>
    <cellStyle name="40% - Accent6 11 3 3 3 3" xfId="40076"/>
    <cellStyle name="40% - Accent6 11 3 3 4" xfId="40077"/>
    <cellStyle name="40% - Accent6 11 3 3 4 2" xfId="40078"/>
    <cellStyle name="40% - Accent6 11 3 3 5" xfId="40079"/>
    <cellStyle name="40% - Accent6 11 3 4" xfId="40080"/>
    <cellStyle name="40% - Accent6 11 3 4 2" xfId="40081"/>
    <cellStyle name="40% - Accent6 11 3 4 2 2" xfId="40082"/>
    <cellStyle name="40% - Accent6 11 3 4 3" xfId="40083"/>
    <cellStyle name="40% - Accent6 11 3 5" xfId="40084"/>
    <cellStyle name="40% - Accent6 11 3 5 2" xfId="40085"/>
    <cellStyle name="40% - Accent6 11 3 5 2 2" xfId="40086"/>
    <cellStyle name="40% - Accent6 11 3 5 3" xfId="40087"/>
    <cellStyle name="40% - Accent6 11 3 6" xfId="40088"/>
    <cellStyle name="40% - Accent6 11 3 6 2" xfId="40089"/>
    <cellStyle name="40% - Accent6 11 3 6 2 2" xfId="40090"/>
    <cellStyle name="40% - Accent6 11 3 6 3" xfId="40091"/>
    <cellStyle name="40% - Accent6 11 3 7" xfId="40092"/>
    <cellStyle name="40% - Accent6 11 3 7 2" xfId="40093"/>
    <cellStyle name="40% - Accent6 11 3 8" xfId="40094"/>
    <cellStyle name="40% - Accent6 11 4" xfId="40095"/>
    <cellStyle name="40% - Accent6 11 4 2" xfId="40096"/>
    <cellStyle name="40% - Accent6 11 4 2 2" xfId="40097"/>
    <cellStyle name="40% - Accent6 11 4 2 2 2" xfId="40098"/>
    <cellStyle name="40% - Accent6 11 4 2 2 2 2" xfId="40099"/>
    <cellStyle name="40% - Accent6 11 4 2 2 3" xfId="40100"/>
    <cellStyle name="40% - Accent6 11 4 2 3" xfId="40101"/>
    <cellStyle name="40% - Accent6 11 4 2 3 2" xfId="40102"/>
    <cellStyle name="40% - Accent6 11 4 2 3 2 2" xfId="40103"/>
    <cellStyle name="40% - Accent6 11 4 2 3 3" xfId="40104"/>
    <cellStyle name="40% - Accent6 11 4 2 4" xfId="40105"/>
    <cellStyle name="40% - Accent6 11 4 2 4 2" xfId="40106"/>
    <cellStyle name="40% - Accent6 11 4 2 5" xfId="40107"/>
    <cellStyle name="40% - Accent6 11 4 3" xfId="40108"/>
    <cellStyle name="40% - Accent6 11 4 3 2" xfId="40109"/>
    <cellStyle name="40% - Accent6 11 4 3 2 2" xfId="40110"/>
    <cellStyle name="40% - Accent6 11 4 3 3" xfId="40111"/>
    <cellStyle name="40% - Accent6 11 4 4" xfId="40112"/>
    <cellStyle name="40% - Accent6 11 4 4 2" xfId="40113"/>
    <cellStyle name="40% - Accent6 11 4 4 2 2" xfId="40114"/>
    <cellStyle name="40% - Accent6 11 4 4 3" xfId="40115"/>
    <cellStyle name="40% - Accent6 11 4 5" xfId="40116"/>
    <cellStyle name="40% - Accent6 11 4 5 2" xfId="40117"/>
    <cellStyle name="40% - Accent6 11 4 6" xfId="40118"/>
    <cellStyle name="40% - Accent6 11 5" xfId="40119"/>
    <cellStyle name="40% - Accent6 11 5 2" xfId="40120"/>
    <cellStyle name="40% - Accent6 11 5 2 2" xfId="40121"/>
    <cellStyle name="40% - Accent6 11 5 2 2 2" xfId="40122"/>
    <cellStyle name="40% - Accent6 11 5 2 3" xfId="40123"/>
    <cellStyle name="40% - Accent6 11 5 3" xfId="40124"/>
    <cellStyle name="40% - Accent6 11 5 3 2" xfId="40125"/>
    <cellStyle name="40% - Accent6 11 5 3 2 2" xfId="40126"/>
    <cellStyle name="40% - Accent6 11 5 3 3" xfId="40127"/>
    <cellStyle name="40% - Accent6 11 5 4" xfId="40128"/>
    <cellStyle name="40% - Accent6 11 5 4 2" xfId="40129"/>
    <cellStyle name="40% - Accent6 11 5 5" xfId="40130"/>
    <cellStyle name="40% - Accent6 11 6" xfId="40131"/>
    <cellStyle name="40% - Accent6 11 6 2" xfId="40132"/>
    <cellStyle name="40% - Accent6 11 6 2 2" xfId="40133"/>
    <cellStyle name="40% - Accent6 11 6 3" xfId="40134"/>
    <cellStyle name="40% - Accent6 11 7" xfId="40135"/>
    <cellStyle name="40% - Accent6 11 7 2" xfId="40136"/>
    <cellStyle name="40% - Accent6 11 7 2 2" xfId="40137"/>
    <cellStyle name="40% - Accent6 11 7 3" xfId="40138"/>
    <cellStyle name="40% - Accent6 11 8" xfId="40139"/>
    <cellStyle name="40% - Accent6 11 8 2" xfId="40140"/>
    <cellStyle name="40% - Accent6 11 8 2 2" xfId="40141"/>
    <cellStyle name="40% - Accent6 11 8 3" xfId="40142"/>
    <cellStyle name="40% - Accent6 11 9" xfId="40143"/>
    <cellStyle name="40% - Accent6 11 9 2" xfId="40144"/>
    <cellStyle name="40% - Accent6 110" xfId="40145"/>
    <cellStyle name="40% - Accent6 111" xfId="40146"/>
    <cellStyle name="40% - Accent6 112" xfId="40147"/>
    <cellStyle name="40% - Accent6 113" xfId="40148"/>
    <cellStyle name="40% - Accent6 114" xfId="40149"/>
    <cellStyle name="40% - Accent6 115" xfId="40150"/>
    <cellStyle name="40% - Accent6 116" xfId="40151"/>
    <cellStyle name="40% - Accent6 117" xfId="40152"/>
    <cellStyle name="40% - Accent6 118" xfId="40153"/>
    <cellStyle name="40% - Accent6 119" xfId="40154"/>
    <cellStyle name="40% - Accent6 12" xfId="40155"/>
    <cellStyle name="40% - Accent6 12 10" xfId="40156"/>
    <cellStyle name="40% - Accent6 12 2" xfId="40157"/>
    <cellStyle name="40% - Accent6 12 2 2" xfId="40158"/>
    <cellStyle name="40% - Accent6 12 2 2 2" xfId="40159"/>
    <cellStyle name="40% - Accent6 12 2 2 2 2" xfId="40160"/>
    <cellStyle name="40% - Accent6 12 2 2 2 2 2" xfId="40161"/>
    <cellStyle name="40% - Accent6 12 2 2 2 2 2 2" xfId="40162"/>
    <cellStyle name="40% - Accent6 12 2 2 2 2 2 2 2" xfId="40163"/>
    <cellStyle name="40% - Accent6 12 2 2 2 2 2 3" xfId="40164"/>
    <cellStyle name="40% - Accent6 12 2 2 2 2 3" xfId="40165"/>
    <cellStyle name="40% - Accent6 12 2 2 2 2 3 2" xfId="40166"/>
    <cellStyle name="40% - Accent6 12 2 2 2 2 3 2 2" xfId="40167"/>
    <cellStyle name="40% - Accent6 12 2 2 2 2 3 3" xfId="40168"/>
    <cellStyle name="40% - Accent6 12 2 2 2 2 4" xfId="40169"/>
    <cellStyle name="40% - Accent6 12 2 2 2 2 4 2" xfId="40170"/>
    <cellStyle name="40% - Accent6 12 2 2 2 2 5" xfId="40171"/>
    <cellStyle name="40% - Accent6 12 2 2 2 3" xfId="40172"/>
    <cellStyle name="40% - Accent6 12 2 2 2 3 2" xfId="40173"/>
    <cellStyle name="40% - Accent6 12 2 2 2 3 2 2" xfId="40174"/>
    <cellStyle name="40% - Accent6 12 2 2 2 3 3" xfId="40175"/>
    <cellStyle name="40% - Accent6 12 2 2 2 4" xfId="40176"/>
    <cellStyle name="40% - Accent6 12 2 2 2 4 2" xfId="40177"/>
    <cellStyle name="40% - Accent6 12 2 2 2 4 2 2" xfId="40178"/>
    <cellStyle name="40% - Accent6 12 2 2 2 4 3" xfId="40179"/>
    <cellStyle name="40% - Accent6 12 2 2 2 5" xfId="40180"/>
    <cellStyle name="40% - Accent6 12 2 2 2 5 2" xfId="40181"/>
    <cellStyle name="40% - Accent6 12 2 2 2 6" xfId="40182"/>
    <cellStyle name="40% - Accent6 12 2 2 3" xfId="40183"/>
    <cellStyle name="40% - Accent6 12 2 2 3 2" xfId="40184"/>
    <cellStyle name="40% - Accent6 12 2 2 3 2 2" xfId="40185"/>
    <cellStyle name="40% - Accent6 12 2 2 3 2 2 2" xfId="40186"/>
    <cellStyle name="40% - Accent6 12 2 2 3 2 3" xfId="40187"/>
    <cellStyle name="40% - Accent6 12 2 2 3 3" xfId="40188"/>
    <cellStyle name="40% - Accent6 12 2 2 3 3 2" xfId="40189"/>
    <cellStyle name="40% - Accent6 12 2 2 3 3 2 2" xfId="40190"/>
    <cellStyle name="40% - Accent6 12 2 2 3 3 3" xfId="40191"/>
    <cellStyle name="40% - Accent6 12 2 2 3 4" xfId="40192"/>
    <cellStyle name="40% - Accent6 12 2 2 3 4 2" xfId="40193"/>
    <cellStyle name="40% - Accent6 12 2 2 3 5" xfId="40194"/>
    <cellStyle name="40% - Accent6 12 2 2 4" xfId="40195"/>
    <cellStyle name="40% - Accent6 12 2 2 4 2" xfId="40196"/>
    <cellStyle name="40% - Accent6 12 2 2 4 2 2" xfId="40197"/>
    <cellStyle name="40% - Accent6 12 2 2 4 3" xfId="40198"/>
    <cellStyle name="40% - Accent6 12 2 2 5" xfId="40199"/>
    <cellStyle name="40% - Accent6 12 2 2 5 2" xfId="40200"/>
    <cellStyle name="40% - Accent6 12 2 2 5 2 2" xfId="40201"/>
    <cellStyle name="40% - Accent6 12 2 2 5 3" xfId="40202"/>
    <cellStyle name="40% - Accent6 12 2 2 6" xfId="40203"/>
    <cellStyle name="40% - Accent6 12 2 2 6 2" xfId="40204"/>
    <cellStyle name="40% - Accent6 12 2 2 6 2 2" xfId="40205"/>
    <cellStyle name="40% - Accent6 12 2 2 6 3" xfId="40206"/>
    <cellStyle name="40% - Accent6 12 2 2 7" xfId="40207"/>
    <cellStyle name="40% - Accent6 12 2 2 7 2" xfId="40208"/>
    <cellStyle name="40% - Accent6 12 2 2 8" xfId="40209"/>
    <cellStyle name="40% - Accent6 12 2 3" xfId="40210"/>
    <cellStyle name="40% - Accent6 12 2 3 2" xfId="40211"/>
    <cellStyle name="40% - Accent6 12 2 3 2 2" xfId="40212"/>
    <cellStyle name="40% - Accent6 12 2 3 2 2 2" xfId="40213"/>
    <cellStyle name="40% - Accent6 12 2 3 2 2 2 2" xfId="40214"/>
    <cellStyle name="40% - Accent6 12 2 3 2 2 3" xfId="40215"/>
    <cellStyle name="40% - Accent6 12 2 3 2 3" xfId="40216"/>
    <cellStyle name="40% - Accent6 12 2 3 2 3 2" xfId="40217"/>
    <cellStyle name="40% - Accent6 12 2 3 2 3 2 2" xfId="40218"/>
    <cellStyle name="40% - Accent6 12 2 3 2 3 3" xfId="40219"/>
    <cellStyle name="40% - Accent6 12 2 3 2 4" xfId="40220"/>
    <cellStyle name="40% - Accent6 12 2 3 2 4 2" xfId="40221"/>
    <cellStyle name="40% - Accent6 12 2 3 2 5" xfId="40222"/>
    <cellStyle name="40% - Accent6 12 2 3 3" xfId="40223"/>
    <cellStyle name="40% - Accent6 12 2 3 3 2" xfId="40224"/>
    <cellStyle name="40% - Accent6 12 2 3 3 2 2" xfId="40225"/>
    <cellStyle name="40% - Accent6 12 2 3 3 3" xfId="40226"/>
    <cellStyle name="40% - Accent6 12 2 3 4" xfId="40227"/>
    <cellStyle name="40% - Accent6 12 2 3 4 2" xfId="40228"/>
    <cellStyle name="40% - Accent6 12 2 3 4 2 2" xfId="40229"/>
    <cellStyle name="40% - Accent6 12 2 3 4 3" xfId="40230"/>
    <cellStyle name="40% - Accent6 12 2 3 5" xfId="40231"/>
    <cellStyle name="40% - Accent6 12 2 3 5 2" xfId="40232"/>
    <cellStyle name="40% - Accent6 12 2 3 6" xfId="40233"/>
    <cellStyle name="40% - Accent6 12 2 4" xfId="40234"/>
    <cellStyle name="40% - Accent6 12 2 4 2" xfId="40235"/>
    <cellStyle name="40% - Accent6 12 2 4 2 2" xfId="40236"/>
    <cellStyle name="40% - Accent6 12 2 4 2 2 2" xfId="40237"/>
    <cellStyle name="40% - Accent6 12 2 4 2 3" xfId="40238"/>
    <cellStyle name="40% - Accent6 12 2 4 3" xfId="40239"/>
    <cellStyle name="40% - Accent6 12 2 4 3 2" xfId="40240"/>
    <cellStyle name="40% - Accent6 12 2 4 3 2 2" xfId="40241"/>
    <cellStyle name="40% - Accent6 12 2 4 3 3" xfId="40242"/>
    <cellStyle name="40% - Accent6 12 2 4 4" xfId="40243"/>
    <cellStyle name="40% - Accent6 12 2 4 4 2" xfId="40244"/>
    <cellStyle name="40% - Accent6 12 2 4 5" xfId="40245"/>
    <cellStyle name="40% - Accent6 12 2 5" xfId="40246"/>
    <cellStyle name="40% - Accent6 12 2 5 2" xfId="40247"/>
    <cellStyle name="40% - Accent6 12 2 5 2 2" xfId="40248"/>
    <cellStyle name="40% - Accent6 12 2 5 3" xfId="40249"/>
    <cellStyle name="40% - Accent6 12 2 6" xfId="40250"/>
    <cellStyle name="40% - Accent6 12 2 6 2" xfId="40251"/>
    <cellStyle name="40% - Accent6 12 2 6 2 2" xfId="40252"/>
    <cellStyle name="40% - Accent6 12 2 6 3" xfId="40253"/>
    <cellStyle name="40% - Accent6 12 2 7" xfId="40254"/>
    <cellStyle name="40% - Accent6 12 2 7 2" xfId="40255"/>
    <cellStyle name="40% - Accent6 12 2 7 2 2" xfId="40256"/>
    <cellStyle name="40% - Accent6 12 2 7 3" xfId="40257"/>
    <cellStyle name="40% - Accent6 12 2 8" xfId="40258"/>
    <cellStyle name="40% - Accent6 12 2 8 2" xfId="40259"/>
    <cellStyle name="40% - Accent6 12 2 9" xfId="40260"/>
    <cellStyle name="40% - Accent6 12 3" xfId="40261"/>
    <cellStyle name="40% - Accent6 12 3 2" xfId="40262"/>
    <cellStyle name="40% - Accent6 12 3 2 2" xfId="40263"/>
    <cellStyle name="40% - Accent6 12 3 2 2 2" xfId="40264"/>
    <cellStyle name="40% - Accent6 12 3 2 2 2 2" xfId="40265"/>
    <cellStyle name="40% - Accent6 12 3 2 2 2 2 2" xfId="40266"/>
    <cellStyle name="40% - Accent6 12 3 2 2 2 3" xfId="40267"/>
    <cellStyle name="40% - Accent6 12 3 2 2 3" xfId="40268"/>
    <cellStyle name="40% - Accent6 12 3 2 2 3 2" xfId="40269"/>
    <cellStyle name="40% - Accent6 12 3 2 2 3 2 2" xfId="40270"/>
    <cellStyle name="40% - Accent6 12 3 2 2 3 3" xfId="40271"/>
    <cellStyle name="40% - Accent6 12 3 2 2 4" xfId="40272"/>
    <cellStyle name="40% - Accent6 12 3 2 2 4 2" xfId="40273"/>
    <cellStyle name="40% - Accent6 12 3 2 2 5" xfId="40274"/>
    <cellStyle name="40% - Accent6 12 3 2 3" xfId="40275"/>
    <cellStyle name="40% - Accent6 12 3 2 3 2" xfId="40276"/>
    <cellStyle name="40% - Accent6 12 3 2 3 2 2" xfId="40277"/>
    <cellStyle name="40% - Accent6 12 3 2 3 3" xfId="40278"/>
    <cellStyle name="40% - Accent6 12 3 2 4" xfId="40279"/>
    <cellStyle name="40% - Accent6 12 3 2 4 2" xfId="40280"/>
    <cellStyle name="40% - Accent6 12 3 2 4 2 2" xfId="40281"/>
    <cellStyle name="40% - Accent6 12 3 2 4 3" xfId="40282"/>
    <cellStyle name="40% - Accent6 12 3 2 5" xfId="40283"/>
    <cellStyle name="40% - Accent6 12 3 2 5 2" xfId="40284"/>
    <cellStyle name="40% - Accent6 12 3 2 6" xfId="40285"/>
    <cellStyle name="40% - Accent6 12 3 3" xfId="40286"/>
    <cellStyle name="40% - Accent6 12 3 3 2" xfId="40287"/>
    <cellStyle name="40% - Accent6 12 3 3 2 2" xfId="40288"/>
    <cellStyle name="40% - Accent6 12 3 3 2 2 2" xfId="40289"/>
    <cellStyle name="40% - Accent6 12 3 3 2 3" xfId="40290"/>
    <cellStyle name="40% - Accent6 12 3 3 3" xfId="40291"/>
    <cellStyle name="40% - Accent6 12 3 3 3 2" xfId="40292"/>
    <cellStyle name="40% - Accent6 12 3 3 3 2 2" xfId="40293"/>
    <cellStyle name="40% - Accent6 12 3 3 3 3" xfId="40294"/>
    <cellStyle name="40% - Accent6 12 3 3 4" xfId="40295"/>
    <cellStyle name="40% - Accent6 12 3 3 4 2" xfId="40296"/>
    <cellStyle name="40% - Accent6 12 3 3 5" xfId="40297"/>
    <cellStyle name="40% - Accent6 12 3 4" xfId="40298"/>
    <cellStyle name="40% - Accent6 12 3 4 2" xfId="40299"/>
    <cellStyle name="40% - Accent6 12 3 4 2 2" xfId="40300"/>
    <cellStyle name="40% - Accent6 12 3 4 3" xfId="40301"/>
    <cellStyle name="40% - Accent6 12 3 5" xfId="40302"/>
    <cellStyle name="40% - Accent6 12 3 5 2" xfId="40303"/>
    <cellStyle name="40% - Accent6 12 3 5 2 2" xfId="40304"/>
    <cellStyle name="40% - Accent6 12 3 5 3" xfId="40305"/>
    <cellStyle name="40% - Accent6 12 3 6" xfId="40306"/>
    <cellStyle name="40% - Accent6 12 3 6 2" xfId="40307"/>
    <cellStyle name="40% - Accent6 12 3 6 2 2" xfId="40308"/>
    <cellStyle name="40% - Accent6 12 3 6 3" xfId="40309"/>
    <cellStyle name="40% - Accent6 12 3 7" xfId="40310"/>
    <cellStyle name="40% - Accent6 12 3 7 2" xfId="40311"/>
    <cellStyle name="40% - Accent6 12 3 8" xfId="40312"/>
    <cellStyle name="40% - Accent6 12 4" xfId="40313"/>
    <cellStyle name="40% - Accent6 12 4 2" xfId="40314"/>
    <cellStyle name="40% - Accent6 12 4 2 2" xfId="40315"/>
    <cellStyle name="40% - Accent6 12 4 2 2 2" xfId="40316"/>
    <cellStyle name="40% - Accent6 12 4 2 2 2 2" xfId="40317"/>
    <cellStyle name="40% - Accent6 12 4 2 2 3" xfId="40318"/>
    <cellStyle name="40% - Accent6 12 4 2 3" xfId="40319"/>
    <cellStyle name="40% - Accent6 12 4 2 3 2" xfId="40320"/>
    <cellStyle name="40% - Accent6 12 4 2 3 2 2" xfId="40321"/>
    <cellStyle name="40% - Accent6 12 4 2 3 3" xfId="40322"/>
    <cellStyle name="40% - Accent6 12 4 2 4" xfId="40323"/>
    <cellStyle name="40% - Accent6 12 4 2 4 2" xfId="40324"/>
    <cellStyle name="40% - Accent6 12 4 2 5" xfId="40325"/>
    <cellStyle name="40% - Accent6 12 4 3" xfId="40326"/>
    <cellStyle name="40% - Accent6 12 4 3 2" xfId="40327"/>
    <cellStyle name="40% - Accent6 12 4 3 2 2" xfId="40328"/>
    <cellStyle name="40% - Accent6 12 4 3 3" xfId="40329"/>
    <cellStyle name="40% - Accent6 12 4 4" xfId="40330"/>
    <cellStyle name="40% - Accent6 12 4 4 2" xfId="40331"/>
    <cellStyle name="40% - Accent6 12 4 4 2 2" xfId="40332"/>
    <cellStyle name="40% - Accent6 12 4 4 3" xfId="40333"/>
    <cellStyle name="40% - Accent6 12 4 5" xfId="40334"/>
    <cellStyle name="40% - Accent6 12 4 5 2" xfId="40335"/>
    <cellStyle name="40% - Accent6 12 4 6" xfId="40336"/>
    <cellStyle name="40% - Accent6 12 5" xfId="40337"/>
    <cellStyle name="40% - Accent6 12 5 2" xfId="40338"/>
    <cellStyle name="40% - Accent6 12 5 2 2" xfId="40339"/>
    <cellStyle name="40% - Accent6 12 5 2 2 2" xfId="40340"/>
    <cellStyle name="40% - Accent6 12 5 2 3" xfId="40341"/>
    <cellStyle name="40% - Accent6 12 5 3" xfId="40342"/>
    <cellStyle name="40% - Accent6 12 5 3 2" xfId="40343"/>
    <cellStyle name="40% - Accent6 12 5 3 2 2" xfId="40344"/>
    <cellStyle name="40% - Accent6 12 5 3 3" xfId="40345"/>
    <cellStyle name="40% - Accent6 12 5 4" xfId="40346"/>
    <cellStyle name="40% - Accent6 12 5 4 2" xfId="40347"/>
    <cellStyle name="40% - Accent6 12 5 5" xfId="40348"/>
    <cellStyle name="40% - Accent6 12 6" xfId="40349"/>
    <cellStyle name="40% - Accent6 12 6 2" xfId="40350"/>
    <cellStyle name="40% - Accent6 12 6 2 2" xfId="40351"/>
    <cellStyle name="40% - Accent6 12 6 3" xfId="40352"/>
    <cellStyle name="40% - Accent6 12 7" xfId="40353"/>
    <cellStyle name="40% - Accent6 12 7 2" xfId="40354"/>
    <cellStyle name="40% - Accent6 12 7 2 2" xfId="40355"/>
    <cellStyle name="40% - Accent6 12 7 3" xfId="40356"/>
    <cellStyle name="40% - Accent6 12 8" xfId="40357"/>
    <cellStyle name="40% - Accent6 12 8 2" xfId="40358"/>
    <cellStyle name="40% - Accent6 12 8 2 2" xfId="40359"/>
    <cellStyle name="40% - Accent6 12 8 3" xfId="40360"/>
    <cellStyle name="40% - Accent6 12 9" xfId="40361"/>
    <cellStyle name="40% - Accent6 12 9 2" xfId="40362"/>
    <cellStyle name="40% - Accent6 120" xfId="40363"/>
    <cellStyle name="40% - Accent6 121" xfId="40364"/>
    <cellStyle name="40% - Accent6 122" xfId="40365"/>
    <cellStyle name="40% - Accent6 123" xfId="40366"/>
    <cellStyle name="40% - Accent6 124" xfId="40367"/>
    <cellStyle name="40% - Accent6 125" xfId="40368"/>
    <cellStyle name="40% - Accent6 126" xfId="40369"/>
    <cellStyle name="40% - Accent6 127" xfId="40370"/>
    <cellStyle name="40% - Accent6 128" xfId="40371"/>
    <cellStyle name="40% - Accent6 129" xfId="40372"/>
    <cellStyle name="40% - Accent6 13" xfId="40373"/>
    <cellStyle name="40% - Accent6 13 10" xfId="40374"/>
    <cellStyle name="40% - Accent6 13 2" xfId="40375"/>
    <cellStyle name="40% - Accent6 13 2 2" xfId="40376"/>
    <cellStyle name="40% - Accent6 13 2 2 2" xfId="40377"/>
    <cellStyle name="40% - Accent6 13 2 2 2 2" xfId="40378"/>
    <cellStyle name="40% - Accent6 13 2 2 2 2 2" xfId="40379"/>
    <cellStyle name="40% - Accent6 13 2 2 2 2 2 2" xfId="40380"/>
    <cellStyle name="40% - Accent6 13 2 2 2 2 2 2 2" xfId="40381"/>
    <cellStyle name="40% - Accent6 13 2 2 2 2 2 3" xfId="40382"/>
    <cellStyle name="40% - Accent6 13 2 2 2 2 3" xfId="40383"/>
    <cellStyle name="40% - Accent6 13 2 2 2 2 3 2" xfId="40384"/>
    <cellStyle name="40% - Accent6 13 2 2 2 2 3 2 2" xfId="40385"/>
    <cellStyle name="40% - Accent6 13 2 2 2 2 3 3" xfId="40386"/>
    <cellStyle name="40% - Accent6 13 2 2 2 2 4" xfId="40387"/>
    <cellStyle name="40% - Accent6 13 2 2 2 2 4 2" xfId="40388"/>
    <cellStyle name="40% - Accent6 13 2 2 2 2 5" xfId="40389"/>
    <cellStyle name="40% - Accent6 13 2 2 2 3" xfId="40390"/>
    <cellStyle name="40% - Accent6 13 2 2 2 3 2" xfId="40391"/>
    <cellStyle name="40% - Accent6 13 2 2 2 3 2 2" xfId="40392"/>
    <cellStyle name="40% - Accent6 13 2 2 2 3 3" xfId="40393"/>
    <cellStyle name="40% - Accent6 13 2 2 2 4" xfId="40394"/>
    <cellStyle name="40% - Accent6 13 2 2 2 4 2" xfId="40395"/>
    <cellStyle name="40% - Accent6 13 2 2 2 4 2 2" xfId="40396"/>
    <cellStyle name="40% - Accent6 13 2 2 2 4 3" xfId="40397"/>
    <cellStyle name="40% - Accent6 13 2 2 2 5" xfId="40398"/>
    <cellStyle name="40% - Accent6 13 2 2 2 5 2" xfId="40399"/>
    <cellStyle name="40% - Accent6 13 2 2 2 6" xfId="40400"/>
    <cellStyle name="40% - Accent6 13 2 2 3" xfId="40401"/>
    <cellStyle name="40% - Accent6 13 2 2 3 2" xfId="40402"/>
    <cellStyle name="40% - Accent6 13 2 2 3 2 2" xfId="40403"/>
    <cellStyle name="40% - Accent6 13 2 2 3 2 2 2" xfId="40404"/>
    <cellStyle name="40% - Accent6 13 2 2 3 2 3" xfId="40405"/>
    <cellStyle name="40% - Accent6 13 2 2 3 3" xfId="40406"/>
    <cellStyle name="40% - Accent6 13 2 2 3 3 2" xfId="40407"/>
    <cellStyle name="40% - Accent6 13 2 2 3 3 2 2" xfId="40408"/>
    <cellStyle name="40% - Accent6 13 2 2 3 3 3" xfId="40409"/>
    <cellStyle name="40% - Accent6 13 2 2 3 4" xfId="40410"/>
    <cellStyle name="40% - Accent6 13 2 2 3 4 2" xfId="40411"/>
    <cellStyle name="40% - Accent6 13 2 2 3 5" xfId="40412"/>
    <cellStyle name="40% - Accent6 13 2 2 4" xfId="40413"/>
    <cellStyle name="40% - Accent6 13 2 2 4 2" xfId="40414"/>
    <cellStyle name="40% - Accent6 13 2 2 4 2 2" xfId="40415"/>
    <cellStyle name="40% - Accent6 13 2 2 4 3" xfId="40416"/>
    <cellStyle name="40% - Accent6 13 2 2 5" xfId="40417"/>
    <cellStyle name="40% - Accent6 13 2 2 5 2" xfId="40418"/>
    <cellStyle name="40% - Accent6 13 2 2 5 2 2" xfId="40419"/>
    <cellStyle name="40% - Accent6 13 2 2 5 3" xfId="40420"/>
    <cellStyle name="40% - Accent6 13 2 2 6" xfId="40421"/>
    <cellStyle name="40% - Accent6 13 2 2 6 2" xfId="40422"/>
    <cellStyle name="40% - Accent6 13 2 2 6 2 2" xfId="40423"/>
    <cellStyle name="40% - Accent6 13 2 2 6 3" xfId="40424"/>
    <cellStyle name="40% - Accent6 13 2 2 7" xfId="40425"/>
    <cellStyle name="40% - Accent6 13 2 2 7 2" xfId="40426"/>
    <cellStyle name="40% - Accent6 13 2 2 8" xfId="40427"/>
    <cellStyle name="40% - Accent6 13 2 3" xfId="40428"/>
    <cellStyle name="40% - Accent6 13 2 3 2" xfId="40429"/>
    <cellStyle name="40% - Accent6 13 2 3 2 2" xfId="40430"/>
    <cellStyle name="40% - Accent6 13 2 3 2 2 2" xfId="40431"/>
    <cellStyle name="40% - Accent6 13 2 3 2 2 2 2" xfId="40432"/>
    <cellStyle name="40% - Accent6 13 2 3 2 2 3" xfId="40433"/>
    <cellStyle name="40% - Accent6 13 2 3 2 3" xfId="40434"/>
    <cellStyle name="40% - Accent6 13 2 3 2 3 2" xfId="40435"/>
    <cellStyle name="40% - Accent6 13 2 3 2 3 2 2" xfId="40436"/>
    <cellStyle name="40% - Accent6 13 2 3 2 3 3" xfId="40437"/>
    <cellStyle name="40% - Accent6 13 2 3 2 4" xfId="40438"/>
    <cellStyle name="40% - Accent6 13 2 3 2 4 2" xfId="40439"/>
    <cellStyle name="40% - Accent6 13 2 3 2 5" xfId="40440"/>
    <cellStyle name="40% - Accent6 13 2 3 3" xfId="40441"/>
    <cellStyle name="40% - Accent6 13 2 3 3 2" xfId="40442"/>
    <cellStyle name="40% - Accent6 13 2 3 3 2 2" xfId="40443"/>
    <cellStyle name="40% - Accent6 13 2 3 3 3" xfId="40444"/>
    <cellStyle name="40% - Accent6 13 2 3 4" xfId="40445"/>
    <cellStyle name="40% - Accent6 13 2 3 4 2" xfId="40446"/>
    <cellStyle name="40% - Accent6 13 2 3 4 2 2" xfId="40447"/>
    <cellStyle name="40% - Accent6 13 2 3 4 3" xfId="40448"/>
    <cellStyle name="40% - Accent6 13 2 3 5" xfId="40449"/>
    <cellStyle name="40% - Accent6 13 2 3 5 2" xfId="40450"/>
    <cellStyle name="40% - Accent6 13 2 3 6" xfId="40451"/>
    <cellStyle name="40% - Accent6 13 2 4" xfId="40452"/>
    <cellStyle name="40% - Accent6 13 2 4 2" xfId="40453"/>
    <cellStyle name="40% - Accent6 13 2 4 2 2" xfId="40454"/>
    <cellStyle name="40% - Accent6 13 2 4 2 2 2" xfId="40455"/>
    <cellStyle name="40% - Accent6 13 2 4 2 3" xfId="40456"/>
    <cellStyle name="40% - Accent6 13 2 4 3" xfId="40457"/>
    <cellStyle name="40% - Accent6 13 2 4 3 2" xfId="40458"/>
    <cellStyle name="40% - Accent6 13 2 4 3 2 2" xfId="40459"/>
    <cellStyle name="40% - Accent6 13 2 4 3 3" xfId="40460"/>
    <cellStyle name="40% - Accent6 13 2 4 4" xfId="40461"/>
    <cellStyle name="40% - Accent6 13 2 4 4 2" xfId="40462"/>
    <cellStyle name="40% - Accent6 13 2 4 5" xfId="40463"/>
    <cellStyle name="40% - Accent6 13 2 5" xfId="40464"/>
    <cellStyle name="40% - Accent6 13 2 5 2" xfId="40465"/>
    <cellStyle name="40% - Accent6 13 2 5 2 2" xfId="40466"/>
    <cellStyle name="40% - Accent6 13 2 5 3" xfId="40467"/>
    <cellStyle name="40% - Accent6 13 2 6" xfId="40468"/>
    <cellStyle name="40% - Accent6 13 2 6 2" xfId="40469"/>
    <cellStyle name="40% - Accent6 13 2 6 2 2" xfId="40470"/>
    <cellStyle name="40% - Accent6 13 2 6 3" xfId="40471"/>
    <cellStyle name="40% - Accent6 13 2 7" xfId="40472"/>
    <cellStyle name="40% - Accent6 13 2 7 2" xfId="40473"/>
    <cellStyle name="40% - Accent6 13 2 7 2 2" xfId="40474"/>
    <cellStyle name="40% - Accent6 13 2 7 3" xfId="40475"/>
    <cellStyle name="40% - Accent6 13 2 8" xfId="40476"/>
    <cellStyle name="40% - Accent6 13 2 8 2" xfId="40477"/>
    <cellStyle name="40% - Accent6 13 2 9" xfId="40478"/>
    <cellStyle name="40% - Accent6 13 3" xfId="40479"/>
    <cellStyle name="40% - Accent6 13 3 2" xfId="40480"/>
    <cellStyle name="40% - Accent6 13 3 2 2" xfId="40481"/>
    <cellStyle name="40% - Accent6 13 3 2 2 2" xfId="40482"/>
    <cellStyle name="40% - Accent6 13 3 2 2 2 2" xfId="40483"/>
    <cellStyle name="40% - Accent6 13 3 2 2 2 2 2" xfId="40484"/>
    <cellStyle name="40% - Accent6 13 3 2 2 2 3" xfId="40485"/>
    <cellStyle name="40% - Accent6 13 3 2 2 3" xfId="40486"/>
    <cellStyle name="40% - Accent6 13 3 2 2 3 2" xfId="40487"/>
    <cellStyle name="40% - Accent6 13 3 2 2 3 2 2" xfId="40488"/>
    <cellStyle name="40% - Accent6 13 3 2 2 3 3" xfId="40489"/>
    <cellStyle name="40% - Accent6 13 3 2 2 4" xfId="40490"/>
    <cellStyle name="40% - Accent6 13 3 2 2 4 2" xfId="40491"/>
    <cellStyle name="40% - Accent6 13 3 2 2 5" xfId="40492"/>
    <cellStyle name="40% - Accent6 13 3 2 3" xfId="40493"/>
    <cellStyle name="40% - Accent6 13 3 2 3 2" xfId="40494"/>
    <cellStyle name="40% - Accent6 13 3 2 3 2 2" xfId="40495"/>
    <cellStyle name="40% - Accent6 13 3 2 3 3" xfId="40496"/>
    <cellStyle name="40% - Accent6 13 3 2 4" xfId="40497"/>
    <cellStyle name="40% - Accent6 13 3 2 4 2" xfId="40498"/>
    <cellStyle name="40% - Accent6 13 3 2 4 2 2" xfId="40499"/>
    <cellStyle name="40% - Accent6 13 3 2 4 3" xfId="40500"/>
    <cellStyle name="40% - Accent6 13 3 2 5" xfId="40501"/>
    <cellStyle name="40% - Accent6 13 3 2 5 2" xfId="40502"/>
    <cellStyle name="40% - Accent6 13 3 2 6" xfId="40503"/>
    <cellStyle name="40% - Accent6 13 3 3" xfId="40504"/>
    <cellStyle name="40% - Accent6 13 3 3 2" xfId="40505"/>
    <cellStyle name="40% - Accent6 13 3 3 2 2" xfId="40506"/>
    <cellStyle name="40% - Accent6 13 3 3 2 2 2" xfId="40507"/>
    <cellStyle name="40% - Accent6 13 3 3 2 3" xfId="40508"/>
    <cellStyle name="40% - Accent6 13 3 3 3" xfId="40509"/>
    <cellStyle name="40% - Accent6 13 3 3 3 2" xfId="40510"/>
    <cellStyle name="40% - Accent6 13 3 3 3 2 2" xfId="40511"/>
    <cellStyle name="40% - Accent6 13 3 3 3 3" xfId="40512"/>
    <cellStyle name="40% - Accent6 13 3 3 4" xfId="40513"/>
    <cellStyle name="40% - Accent6 13 3 3 4 2" xfId="40514"/>
    <cellStyle name="40% - Accent6 13 3 3 5" xfId="40515"/>
    <cellStyle name="40% - Accent6 13 3 4" xfId="40516"/>
    <cellStyle name="40% - Accent6 13 3 4 2" xfId="40517"/>
    <cellStyle name="40% - Accent6 13 3 4 2 2" xfId="40518"/>
    <cellStyle name="40% - Accent6 13 3 4 3" xfId="40519"/>
    <cellStyle name="40% - Accent6 13 3 5" xfId="40520"/>
    <cellStyle name="40% - Accent6 13 3 5 2" xfId="40521"/>
    <cellStyle name="40% - Accent6 13 3 5 2 2" xfId="40522"/>
    <cellStyle name="40% - Accent6 13 3 5 3" xfId="40523"/>
    <cellStyle name="40% - Accent6 13 3 6" xfId="40524"/>
    <cellStyle name="40% - Accent6 13 3 6 2" xfId="40525"/>
    <cellStyle name="40% - Accent6 13 3 6 2 2" xfId="40526"/>
    <cellStyle name="40% - Accent6 13 3 6 3" xfId="40527"/>
    <cellStyle name="40% - Accent6 13 3 7" xfId="40528"/>
    <cellStyle name="40% - Accent6 13 3 7 2" xfId="40529"/>
    <cellStyle name="40% - Accent6 13 3 8" xfId="40530"/>
    <cellStyle name="40% - Accent6 13 4" xfId="40531"/>
    <cellStyle name="40% - Accent6 13 4 2" xfId="40532"/>
    <cellStyle name="40% - Accent6 13 4 2 2" xfId="40533"/>
    <cellStyle name="40% - Accent6 13 4 2 2 2" xfId="40534"/>
    <cellStyle name="40% - Accent6 13 4 2 2 2 2" xfId="40535"/>
    <cellStyle name="40% - Accent6 13 4 2 2 3" xfId="40536"/>
    <cellStyle name="40% - Accent6 13 4 2 3" xfId="40537"/>
    <cellStyle name="40% - Accent6 13 4 2 3 2" xfId="40538"/>
    <cellStyle name="40% - Accent6 13 4 2 3 2 2" xfId="40539"/>
    <cellStyle name="40% - Accent6 13 4 2 3 3" xfId="40540"/>
    <cellStyle name="40% - Accent6 13 4 2 4" xfId="40541"/>
    <cellStyle name="40% - Accent6 13 4 2 4 2" xfId="40542"/>
    <cellStyle name="40% - Accent6 13 4 2 5" xfId="40543"/>
    <cellStyle name="40% - Accent6 13 4 3" xfId="40544"/>
    <cellStyle name="40% - Accent6 13 4 3 2" xfId="40545"/>
    <cellStyle name="40% - Accent6 13 4 3 2 2" xfId="40546"/>
    <cellStyle name="40% - Accent6 13 4 3 3" xfId="40547"/>
    <cellStyle name="40% - Accent6 13 4 4" xfId="40548"/>
    <cellStyle name="40% - Accent6 13 4 4 2" xfId="40549"/>
    <cellStyle name="40% - Accent6 13 4 4 2 2" xfId="40550"/>
    <cellStyle name="40% - Accent6 13 4 4 3" xfId="40551"/>
    <cellStyle name="40% - Accent6 13 4 5" xfId="40552"/>
    <cellStyle name="40% - Accent6 13 4 5 2" xfId="40553"/>
    <cellStyle name="40% - Accent6 13 4 6" xfId="40554"/>
    <cellStyle name="40% - Accent6 13 5" xfId="40555"/>
    <cellStyle name="40% - Accent6 13 5 2" xfId="40556"/>
    <cellStyle name="40% - Accent6 13 5 2 2" xfId="40557"/>
    <cellStyle name="40% - Accent6 13 5 2 2 2" xfId="40558"/>
    <cellStyle name="40% - Accent6 13 5 2 3" xfId="40559"/>
    <cellStyle name="40% - Accent6 13 5 3" xfId="40560"/>
    <cellStyle name="40% - Accent6 13 5 3 2" xfId="40561"/>
    <cellStyle name="40% - Accent6 13 5 3 2 2" xfId="40562"/>
    <cellStyle name="40% - Accent6 13 5 3 3" xfId="40563"/>
    <cellStyle name="40% - Accent6 13 5 4" xfId="40564"/>
    <cellStyle name="40% - Accent6 13 5 4 2" xfId="40565"/>
    <cellStyle name="40% - Accent6 13 5 5" xfId="40566"/>
    <cellStyle name="40% - Accent6 13 6" xfId="40567"/>
    <cellStyle name="40% - Accent6 13 6 2" xfId="40568"/>
    <cellStyle name="40% - Accent6 13 6 2 2" xfId="40569"/>
    <cellStyle name="40% - Accent6 13 6 3" xfId="40570"/>
    <cellStyle name="40% - Accent6 13 7" xfId="40571"/>
    <cellStyle name="40% - Accent6 13 7 2" xfId="40572"/>
    <cellStyle name="40% - Accent6 13 7 2 2" xfId="40573"/>
    <cellStyle name="40% - Accent6 13 7 3" xfId="40574"/>
    <cellStyle name="40% - Accent6 13 8" xfId="40575"/>
    <cellStyle name="40% - Accent6 13 8 2" xfId="40576"/>
    <cellStyle name="40% - Accent6 13 8 2 2" xfId="40577"/>
    <cellStyle name="40% - Accent6 13 8 3" xfId="40578"/>
    <cellStyle name="40% - Accent6 13 9" xfId="40579"/>
    <cellStyle name="40% - Accent6 13 9 2" xfId="40580"/>
    <cellStyle name="40% - Accent6 130" xfId="40581"/>
    <cellStyle name="40% - Accent6 131" xfId="40582"/>
    <cellStyle name="40% - Accent6 132" xfId="40583"/>
    <cellStyle name="40% - Accent6 133" xfId="40584"/>
    <cellStyle name="40% - Accent6 134" xfId="40585"/>
    <cellStyle name="40% - Accent6 135" xfId="40586"/>
    <cellStyle name="40% - Accent6 136" xfId="40587"/>
    <cellStyle name="40% - Accent6 137" xfId="40588"/>
    <cellStyle name="40% - Accent6 138" xfId="40589"/>
    <cellStyle name="40% - Accent6 139" xfId="40590"/>
    <cellStyle name="40% - Accent6 14" xfId="40591"/>
    <cellStyle name="40% - Accent6 14 2" xfId="40592"/>
    <cellStyle name="40% - Accent6 14 2 2" xfId="40593"/>
    <cellStyle name="40% - Accent6 14 2 2 2" xfId="40594"/>
    <cellStyle name="40% - Accent6 14 2 2 2 2" xfId="40595"/>
    <cellStyle name="40% - Accent6 14 2 2 2 2 2" xfId="40596"/>
    <cellStyle name="40% - Accent6 14 2 2 2 2 2 2" xfId="40597"/>
    <cellStyle name="40% - Accent6 14 2 2 2 2 3" xfId="40598"/>
    <cellStyle name="40% - Accent6 14 2 2 2 3" xfId="40599"/>
    <cellStyle name="40% - Accent6 14 2 2 2 3 2" xfId="40600"/>
    <cellStyle name="40% - Accent6 14 2 2 2 3 2 2" xfId="40601"/>
    <cellStyle name="40% - Accent6 14 2 2 2 3 3" xfId="40602"/>
    <cellStyle name="40% - Accent6 14 2 2 2 4" xfId="40603"/>
    <cellStyle name="40% - Accent6 14 2 2 2 4 2" xfId="40604"/>
    <cellStyle name="40% - Accent6 14 2 2 2 5" xfId="40605"/>
    <cellStyle name="40% - Accent6 14 2 2 3" xfId="40606"/>
    <cellStyle name="40% - Accent6 14 2 2 3 2" xfId="40607"/>
    <cellStyle name="40% - Accent6 14 2 2 3 2 2" xfId="40608"/>
    <cellStyle name="40% - Accent6 14 2 2 3 3" xfId="40609"/>
    <cellStyle name="40% - Accent6 14 2 2 4" xfId="40610"/>
    <cellStyle name="40% - Accent6 14 2 2 4 2" xfId="40611"/>
    <cellStyle name="40% - Accent6 14 2 2 4 2 2" xfId="40612"/>
    <cellStyle name="40% - Accent6 14 2 2 4 3" xfId="40613"/>
    <cellStyle name="40% - Accent6 14 2 2 5" xfId="40614"/>
    <cellStyle name="40% - Accent6 14 2 2 5 2" xfId="40615"/>
    <cellStyle name="40% - Accent6 14 2 2 6" xfId="40616"/>
    <cellStyle name="40% - Accent6 14 2 3" xfId="40617"/>
    <cellStyle name="40% - Accent6 14 2 3 2" xfId="40618"/>
    <cellStyle name="40% - Accent6 14 2 3 2 2" xfId="40619"/>
    <cellStyle name="40% - Accent6 14 2 3 2 2 2" xfId="40620"/>
    <cellStyle name="40% - Accent6 14 2 3 2 3" xfId="40621"/>
    <cellStyle name="40% - Accent6 14 2 3 3" xfId="40622"/>
    <cellStyle name="40% - Accent6 14 2 3 3 2" xfId="40623"/>
    <cellStyle name="40% - Accent6 14 2 3 3 2 2" xfId="40624"/>
    <cellStyle name="40% - Accent6 14 2 3 3 3" xfId="40625"/>
    <cellStyle name="40% - Accent6 14 2 3 4" xfId="40626"/>
    <cellStyle name="40% - Accent6 14 2 3 4 2" xfId="40627"/>
    <cellStyle name="40% - Accent6 14 2 3 5" xfId="40628"/>
    <cellStyle name="40% - Accent6 14 2 4" xfId="40629"/>
    <cellStyle name="40% - Accent6 14 2 4 2" xfId="40630"/>
    <cellStyle name="40% - Accent6 14 2 4 2 2" xfId="40631"/>
    <cellStyle name="40% - Accent6 14 2 4 3" xfId="40632"/>
    <cellStyle name="40% - Accent6 14 2 5" xfId="40633"/>
    <cellStyle name="40% - Accent6 14 2 5 2" xfId="40634"/>
    <cellStyle name="40% - Accent6 14 2 5 2 2" xfId="40635"/>
    <cellStyle name="40% - Accent6 14 2 5 3" xfId="40636"/>
    <cellStyle name="40% - Accent6 14 2 6" xfId="40637"/>
    <cellStyle name="40% - Accent6 14 2 6 2" xfId="40638"/>
    <cellStyle name="40% - Accent6 14 2 6 2 2" xfId="40639"/>
    <cellStyle name="40% - Accent6 14 2 6 3" xfId="40640"/>
    <cellStyle name="40% - Accent6 14 2 7" xfId="40641"/>
    <cellStyle name="40% - Accent6 14 2 7 2" xfId="40642"/>
    <cellStyle name="40% - Accent6 14 2 8" xfId="40643"/>
    <cellStyle name="40% - Accent6 14 3" xfId="40644"/>
    <cellStyle name="40% - Accent6 14 3 2" xfId="40645"/>
    <cellStyle name="40% - Accent6 14 3 2 2" xfId="40646"/>
    <cellStyle name="40% - Accent6 14 3 2 2 2" xfId="40647"/>
    <cellStyle name="40% - Accent6 14 3 2 2 2 2" xfId="40648"/>
    <cellStyle name="40% - Accent6 14 3 2 2 3" xfId="40649"/>
    <cellStyle name="40% - Accent6 14 3 2 3" xfId="40650"/>
    <cellStyle name="40% - Accent6 14 3 2 3 2" xfId="40651"/>
    <cellStyle name="40% - Accent6 14 3 2 3 2 2" xfId="40652"/>
    <cellStyle name="40% - Accent6 14 3 2 3 3" xfId="40653"/>
    <cellStyle name="40% - Accent6 14 3 2 4" xfId="40654"/>
    <cellStyle name="40% - Accent6 14 3 2 4 2" xfId="40655"/>
    <cellStyle name="40% - Accent6 14 3 2 5" xfId="40656"/>
    <cellStyle name="40% - Accent6 14 3 3" xfId="40657"/>
    <cellStyle name="40% - Accent6 14 3 3 2" xfId="40658"/>
    <cellStyle name="40% - Accent6 14 3 3 2 2" xfId="40659"/>
    <cellStyle name="40% - Accent6 14 3 3 3" xfId="40660"/>
    <cellStyle name="40% - Accent6 14 3 4" xfId="40661"/>
    <cellStyle name="40% - Accent6 14 3 4 2" xfId="40662"/>
    <cellStyle name="40% - Accent6 14 3 4 2 2" xfId="40663"/>
    <cellStyle name="40% - Accent6 14 3 4 3" xfId="40664"/>
    <cellStyle name="40% - Accent6 14 3 5" xfId="40665"/>
    <cellStyle name="40% - Accent6 14 3 5 2" xfId="40666"/>
    <cellStyle name="40% - Accent6 14 3 6" xfId="40667"/>
    <cellStyle name="40% - Accent6 14 4" xfId="40668"/>
    <cellStyle name="40% - Accent6 14 4 2" xfId="40669"/>
    <cellStyle name="40% - Accent6 14 4 2 2" xfId="40670"/>
    <cellStyle name="40% - Accent6 14 4 2 2 2" xfId="40671"/>
    <cellStyle name="40% - Accent6 14 4 2 3" xfId="40672"/>
    <cellStyle name="40% - Accent6 14 4 3" xfId="40673"/>
    <cellStyle name="40% - Accent6 14 4 3 2" xfId="40674"/>
    <cellStyle name="40% - Accent6 14 4 3 2 2" xfId="40675"/>
    <cellStyle name="40% - Accent6 14 4 3 3" xfId="40676"/>
    <cellStyle name="40% - Accent6 14 4 4" xfId="40677"/>
    <cellStyle name="40% - Accent6 14 4 4 2" xfId="40678"/>
    <cellStyle name="40% - Accent6 14 4 5" xfId="40679"/>
    <cellStyle name="40% - Accent6 14 5" xfId="40680"/>
    <cellStyle name="40% - Accent6 14 5 2" xfId="40681"/>
    <cellStyle name="40% - Accent6 14 5 2 2" xfId="40682"/>
    <cellStyle name="40% - Accent6 14 5 3" xfId="40683"/>
    <cellStyle name="40% - Accent6 14 6" xfId="40684"/>
    <cellStyle name="40% - Accent6 14 6 2" xfId="40685"/>
    <cellStyle name="40% - Accent6 14 6 2 2" xfId="40686"/>
    <cellStyle name="40% - Accent6 14 6 3" xfId="40687"/>
    <cellStyle name="40% - Accent6 14 7" xfId="40688"/>
    <cellStyle name="40% - Accent6 14 7 2" xfId="40689"/>
    <cellStyle name="40% - Accent6 14 7 2 2" xfId="40690"/>
    <cellStyle name="40% - Accent6 14 7 3" xfId="40691"/>
    <cellStyle name="40% - Accent6 14 8" xfId="40692"/>
    <cellStyle name="40% - Accent6 14 8 2" xfId="40693"/>
    <cellStyle name="40% - Accent6 14 9" xfId="40694"/>
    <cellStyle name="40% - Accent6 140" xfId="40695"/>
    <cellStyle name="40% - Accent6 141" xfId="40696"/>
    <cellStyle name="40% - Accent6 142" xfId="40697"/>
    <cellStyle name="40% - Accent6 143" xfId="40698"/>
    <cellStyle name="40% - Accent6 144" xfId="40699"/>
    <cellStyle name="40% - Accent6 145" xfId="40700"/>
    <cellStyle name="40% - Accent6 146" xfId="40701"/>
    <cellStyle name="40% - Accent6 147" xfId="40702"/>
    <cellStyle name="40% - Accent6 148" xfId="40703"/>
    <cellStyle name="40% - Accent6 149" xfId="40704"/>
    <cellStyle name="40% - Accent6 15" xfId="40705"/>
    <cellStyle name="40% - Accent6 15 2" xfId="40706"/>
    <cellStyle name="40% - Accent6 15 2 2" xfId="40707"/>
    <cellStyle name="40% - Accent6 15 2 2 2" xfId="40708"/>
    <cellStyle name="40% - Accent6 15 2 2 2 2" xfId="40709"/>
    <cellStyle name="40% - Accent6 15 2 2 2 2 2" xfId="40710"/>
    <cellStyle name="40% - Accent6 15 2 2 2 2 2 2" xfId="40711"/>
    <cellStyle name="40% - Accent6 15 2 2 2 2 3" xfId="40712"/>
    <cellStyle name="40% - Accent6 15 2 2 2 3" xfId="40713"/>
    <cellStyle name="40% - Accent6 15 2 2 2 3 2" xfId="40714"/>
    <cellStyle name="40% - Accent6 15 2 2 2 3 2 2" xfId="40715"/>
    <cellStyle name="40% - Accent6 15 2 2 2 3 3" xfId="40716"/>
    <cellStyle name="40% - Accent6 15 2 2 2 4" xfId="40717"/>
    <cellStyle name="40% - Accent6 15 2 2 2 4 2" xfId="40718"/>
    <cellStyle name="40% - Accent6 15 2 2 2 5" xfId="40719"/>
    <cellStyle name="40% - Accent6 15 2 2 3" xfId="40720"/>
    <cellStyle name="40% - Accent6 15 2 2 3 2" xfId="40721"/>
    <cellStyle name="40% - Accent6 15 2 2 3 2 2" xfId="40722"/>
    <cellStyle name="40% - Accent6 15 2 2 3 3" xfId="40723"/>
    <cellStyle name="40% - Accent6 15 2 2 4" xfId="40724"/>
    <cellStyle name="40% - Accent6 15 2 2 4 2" xfId="40725"/>
    <cellStyle name="40% - Accent6 15 2 2 4 2 2" xfId="40726"/>
    <cellStyle name="40% - Accent6 15 2 2 4 3" xfId="40727"/>
    <cellStyle name="40% - Accent6 15 2 2 5" xfId="40728"/>
    <cellStyle name="40% - Accent6 15 2 2 5 2" xfId="40729"/>
    <cellStyle name="40% - Accent6 15 2 2 6" xfId="40730"/>
    <cellStyle name="40% - Accent6 15 2 3" xfId="40731"/>
    <cellStyle name="40% - Accent6 15 2 3 2" xfId="40732"/>
    <cellStyle name="40% - Accent6 15 2 3 2 2" xfId="40733"/>
    <cellStyle name="40% - Accent6 15 2 3 2 2 2" xfId="40734"/>
    <cellStyle name="40% - Accent6 15 2 3 2 3" xfId="40735"/>
    <cellStyle name="40% - Accent6 15 2 3 3" xfId="40736"/>
    <cellStyle name="40% - Accent6 15 2 3 3 2" xfId="40737"/>
    <cellStyle name="40% - Accent6 15 2 3 3 2 2" xfId="40738"/>
    <cellStyle name="40% - Accent6 15 2 3 3 3" xfId="40739"/>
    <cellStyle name="40% - Accent6 15 2 3 4" xfId="40740"/>
    <cellStyle name="40% - Accent6 15 2 3 4 2" xfId="40741"/>
    <cellStyle name="40% - Accent6 15 2 3 5" xfId="40742"/>
    <cellStyle name="40% - Accent6 15 2 4" xfId="40743"/>
    <cellStyle name="40% - Accent6 15 2 4 2" xfId="40744"/>
    <cellStyle name="40% - Accent6 15 2 4 2 2" xfId="40745"/>
    <cellStyle name="40% - Accent6 15 2 4 3" xfId="40746"/>
    <cellStyle name="40% - Accent6 15 2 5" xfId="40747"/>
    <cellStyle name="40% - Accent6 15 2 5 2" xfId="40748"/>
    <cellStyle name="40% - Accent6 15 2 5 2 2" xfId="40749"/>
    <cellStyle name="40% - Accent6 15 2 5 3" xfId="40750"/>
    <cellStyle name="40% - Accent6 15 2 6" xfId="40751"/>
    <cellStyle name="40% - Accent6 15 2 6 2" xfId="40752"/>
    <cellStyle name="40% - Accent6 15 2 6 2 2" xfId="40753"/>
    <cellStyle name="40% - Accent6 15 2 6 3" xfId="40754"/>
    <cellStyle name="40% - Accent6 15 2 7" xfId="40755"/>
    <cellStyle name="40% - Accent6 15 2 7 2" xfId="40756"/>
    <cellStyle name="40% - Accent6 15 2 8" xfId="40757"/>
    <cellStyle name="40% - Accent6 15 3" xfId="40758"/>
    <cellStyle name="40% - Accent6 15 3 2" xfId="40759"/>
    <cellStyle name="40% - Accent6 15 3 2 2" xfId="40760"/>
    <cellStyle name="40% - Accent6 15 3 2 2 2" xfId="40761"/>
    <cellStyle name="40% - Accent6 15 3 2 2 2 2" xfId="40762"/>
    <cellStyle name="40% - Accent6 15 3 2 2 3" xfId="40763"/>
    <cellStyle name="40% - Accent6 15 3 2 3" xfId="40764"/>
    <cellStyle name="40% - Accent6 15 3 2 3 2" xfId="40765"/>
    <cellStyle name="40% - Accent6 15 3 2 3 2 2" xfId="40766"/>
    <cellStyle name="40% - Accent6 15 3 2 3 3" xfId="40767"/>
    <cellStyle name="40% - Accent6 15 3 2 4" xfId="40768"/>
    <cellStyle name="40% - Accent6 15 3 2 4 2" xfId="40769"/>
    <cellStyle name="40% - Accent6 15 3 2 5" xfId="40770"/>
    <cellStyle name="40% - Accent6 15 3 3" xfId="40771"/>
    <cellStyle name="40% - Accent6 15 3 3 2" xfId="40772"/>
    <cellStyle name="40% - Accent6 15 3 3 2 2" xfId="40773"/>
    <cellStyle name="40% - Accent6 15 3 3 3" xfId="40774"/>
    <cellStyle name="40% - Accent6 15 3 4" xfId="40775"/>
    <cellStyle name="40% - Accent6 15 3 4 2" xfId="40776"/>
    <cellStyle name="40% - Accent6 15 3 4 2 2" xfId="40777"/>
    <cellStyle name="40% - Accent6 15 3 4 3" xfId="40778"/>
    <cellStyle name="40% - Accent6 15 3 5" xfId="40779"/>
    <cellStyle name="40% - Accent6 15 3 5 2" xfId="40780"/>
    <cellStyle name="40% - Accent6 15 3 6" xfId="40781"/>
    <cellStyle name="40% - Accent6 15 4" xfId="40782"/>
    <cellStyle name="40% - Accent6 15 4 2" xfId="40783"/>
    <cellStyle name="40% - Accent6 15 4 2 2" xfId="40784"/>
    <cellStyle name="40% - Accent6 15 4 2 2 2" xfId="40785"/>
    <cellStyle name="40% - Accent6 15 4 2 3" xfId="40786"/>
    <cellStyle name="40% - Accent6 15 4 3" xfId="40787"/>
    <cellStyle name="40% - Accent6 15 4 3 2" xfId="40788"/>
    <cellStyle name="40% - Accent6 15 4 3 2 2" xfId="40789"/>
    <cellStyle name="40% - Accent6 15 4 3 3" xfId="40790"/>
    <cellStyle name="40% - Accent6 15 4 4" xfId="40791"/>
    <cellStyle name="40% - Accent6 15 4 4 2" xfId="40792"/>
    <cellStyle name="40% - Accent6 15 4 5" xfId="40793"/>
    <cellStyle name="40% - Accent6 15 5" xfId="40794"/>
    <cellStyle name="40% - Accent6 15 5 2" xfId="40795"/>
    <cellStyle name="40% - Accent6 15 5 2 2" xfId="40796"/>
    <cellStyle name="40% - Accent6 15 5 3" xfId="40797"/>
    <cellStyle name="40% - Accent6 15 6" xfId="40798"/>
    <cellStyle name="40% - Accent6 15 6 2" xfId="40799"/>
    <cellStyle name="40% - Accent6 15 6 2 2" xfId="40800"/>
    <cellStyle name="40% - Accent6 15 6 3" xfId="40801"/>
    <cellStyle name="40% - Accent6 15 7" xfId="40802"/>
    <cellStyle name="40% - Accent6 15 7 2" xfId="40803"/>
    <cellStyle name="40% - Accent6 15 7 2 2" xfId="40804"/>
    <cellStyle name="40% - Accent6 15 7 3" xfId="40805"/>
    <cellStyle name="40% - Accent6 15 8" xfId="40806"/>
    <cellStyle name="40% - Accent6 15 8 2" xfId="40807"/>
    <cellStyle name="40% - Accent6 15 9" xfId="40808"/>
    <cellStyle name="40% - Accent6 150" xfId="40809"/>
    <cellStyle name="40% - Accent6 151" xfId="40810"/>
    <cellStyle name="40% - Accent6 152" xfId="40811"/>
    <cellStyle name="40% - Accent6 153" xfId="40812"/>
    <cellStyle name="40% - Accent6 154" xfId="40813"/>
    <cellStyle name="40% - Accent6 155" xfId="40814"/>
    <cellStyle name="40% - Accent6 156" xfId="40815"/>
    <cellStyle name="40% - Accent6 157" xfId="40816"/>
    <cellStyle name="40% - Accent6 158" xfId="40817"/>
    <cellStyle name="40% - Accent6 159" xfId="40818"/>
    <cellStyle name="40% - Accent6 16" xfId="40819"/>
    <cellStyle name="40% - Accent6 16 2" xfId="40820"/>
    <cellStyle name="40% - Accent6 16 2 2" xfId="40821"/>
    <cellStyle name="40% - Accent6 16 2 2 2" xfId="40822"/>
    <cellStyle name="40% - Accent6 16 2 2 2 2" xfId="40823"/>
    <cellStyle name="40% - Accent6 16 2 2 2 2 2" xfId="40824"/>
    <cellStyle name="40% - Accent6 16 2 2 2 3" xfId="40825"/>
    <cellStyle name="40% - Accent6 16 2 2 3" xfId="40826"/>
    <cellStyle name="40% - Accent6 16 2 2 3 2" xfId="40827"/>
    <cellStyle name="40% - Accent6 16 2 2 3 2 2" xfId="40828"/>
    <cellStyle name="40% - Accent6 16 2 2 3 3" xfId="40829"/>
    <cellStyle name="40% - Accent6 16 2 2 4" xfId="40830"/>
    <cellStyle name="40% - Accent6 16 2 2 4 2" xfId="40831"/>
    <cellStyle name="40% - Accent6 16 2 2 5" xfId="40832"/>
    <cellStyle name="40% - Accent6 16 2 3" xfId="40833"/>
    <cellStyle name="40% - Accent6 16 2 3 2" xfId="40834"/>
    <cellStyle name="40% - Accent6 16 2 3 2 2" xfId="40835"/>
    <cellStyle name="40% - Accent6 16 2 3 3" xfId="40836"/>
    <cellStyle name="40% - Accent6 16 2 4" xfId="40837"/>
    <cellStyle name="40% - Accent6 16 2 4 2" xfId="40838"/>
    <cellStyle name="40% - Accent6 16 2 4 2 2" xfId="40839"/>
    <cellStyle name="40% - Accent6 16 2 4 3" xfId="40840"/>
    <cellStyle name="40% - Accent6 16 2 5" xfId="40841"/>
    <cellStyle name="40% - Accent6 16 2 5 2" xfId="40842"/>
    <cellStyle name="40% - Accent6 16 2 5 2 2" xfId="40843"/>
    <cellStyle name="40% - Accent6 16 2 5 3" xfId="40844"/>
    <cellStyle name="40% - Accent6 16 2 6" xfId="40845"/>
    <cellStyle name="40% - Accent6 16 2 6 2" xfId="40846"/>
    <cellStyle name="40% - Accent6 16 2 7" xfId="40847"/>
    <cellStyle name="40% - Accent6 16 3" xfId="40848"/>
    <cellStyle name="40% - Accent6 16 3 2" xfId="40849"/>
    <cellStyle name="40% - Accent6 16 3 2 2" xfId="40850"/>
    <cellStyle name="40% - Accent6 16 3 2 2 2" xfId="40851"/>
    <cellStyle name="40% - Accent6 16 3 2 3" xfId="40852"/>
    <cellStyle name="40% - Accent6 16 3 3" xfId="40853"/>
    <cellStyle name="40% - Accent6 16 3 3 2" xfId="40854"/>
    <cellStyle name="40% - Accent6 16 3 3 2 2" xfId="40855"/>
    <cellStyle name="40% - Accent6 16 3 3 3" xfId="40856"/>
    <cellStyle name="40% - Accent6 16 3 4" xfId="40857"/>
    <cellStyle name="40% - Accent6 16 3 4 2" xfId="40858"/>
    <cellStyle name="40% - Accent6 16 3 5" xfId="40859"/>
    <cellStyle name="40% - Accent6 16 4" xfId="40860"/>
    <cellStyle name="40% - Accent6 16 4 2" xfId="40861"/>
    <cellStyle name="40% - Accent6 16 4 2 2" xfId="40862"/>
    <cellStyle name="40% - Accent6 16 4 3" xfId="40863"/>
    <cellStyle name="40% - Accent6 16 5" xfId="40864"/>
    <cellStyle name="40% - Accent6 16 5 2" xfId="40865"/>
    <cellStyle name="40% - Accent6 16 5 2 2" xfId="40866"/>
    <cellStyle name="40% - Accent6 16 5 3" xfId="40867"/>
    <cellStyle name="40% - Accent6 16 6" xfId="40868"/>
    <cellStyle name="40% - Accent6 16 6 2" xfId="40869"/>
    <cellStyle name="40% - Accent6 16 6 2 2" xfId="40870"/>
    <cellStyle name="40% - Accent6 16 6 3" xfId="40871"/>
    <cellStyle name="40% - Accent6 16 7" xfId="40872"/>
    <cellStyle name="40% - Accent6 16 7 2" xfId="40873"/>
    <cellStyle name="40% - Accent6 16 8" xfId="40874"/>
    <cellStyle name="40% - Accent6 160" xfId="40875"/>
    <cellStyle name="40% - Accent6 161" xfId="40876"/>
    <cellStyle name="40% - Accent6 162" xfId="40877"/>
    <cellStyle name="40% - Accent6 163" xfId="40878"/>
    <cellStyle name="40% - Accent6 164" xfId="40879"/>
    <cellStyle name="40% - Accent6 165" xfId="40880"/>
    <cellStyle name="40% - Accent6 166" xfId="40881"/>
    <cellStyle name="40% - Accent6 167" xfId="40882"/>
    <cellStyle name="40% - Accent6 168" xfId="40883"/>
    <cellStyle name="40% - Accent6 169" xfId="40884"/>
    <cellStyle name="40% - Accent6 17" xfId="40885"/>
    <cellStyle name="40% - Accent6 17 2" xfId="40886"/>
    <cellStyle name="40% - Accent6 17 2 2" xfId="40887"/>
    <cellStyle name="40% - Accent6 17 2 2 2" xfId="40888"/>
    <cellStyle name="40% - Accent6 17 2 2 2 2" xfId="40889"/>
    <cellStyle name="40% - Accent6 17 2 2 2 2 2" xfId="40890"/>
    <cellStyle name="40% - Accent6 17 2 2 2 3" xfId="40891"/>
    <cellStyle name="40% - Accent6 17 2 2 3" xfId="40892"/>
    <cellStyle name="40% - Accent6 17 2 2 3 2" xfId="40893"/>
    <cellStyle name="40% - Accent6 17 2 2 3 2 2" xfId="40894"/>
    <cellStyle name="40% - Accent6 17 2 2 3 3" xfId="40895"/>
    <cellStyle name="40% - Accent6 17 2 2 4" xfId="40896"/>
    <cellStyle name="40% - Accent6 17 2 2 4 2" xfId="40897"/>
    <cellStyle name="40% - Accent6 17 2 2 5" xfId="40898"/>
    <cellStyle name="40% - Accent6 17 2 3" xfId="40899"/>
    <cellStyle name="40% - Accent6 17 2 3 2" xfId="40900"/>
    <cellStyle name="40% - Accent6 17 2 3 2 2" xfId="40901"/>
    <cellStyle name="40% - Accent6 17 2 3 3" xfId="40902"/>
    <cellStyle name="40% - Accent6 17 2 4" xfId="40903"/>
    <cellStyle name="40% - Accent6 17 2 4 2" xfId="40904"/>
    <cellStyle name="40% - Accent6 17 2 4 2 2" xfId="40905"/>
    <cellStyle name="40% - Accent6 17 2 4 3" xfId="40906"/>
    <cellStyle name="40% - Accent6 17 2 5" xfId="40907"/>
    <cellStyle name="40% - Accent6 17 2 5 2" xfId="40908"/>
    <cellStyle name="40% - Accent6 17 2 5 2 2" xfId="40909"/>
    <cellStyle name="40% - Accent6 17 2 5 3" xfId="40910"/>
    <cellStyle name="40% - Accent6 17 2 6" xfId="40911"/>
    <cellStyle name="40% - Accent6 17 2 6 2" xfId="40912"/>
    <cellStyle name="40% - Accent6 17 2 7" xfId="40913"/>
    <cellStyle name="40% - Accent6 17 3" xfId="40914"/>
    <cellStyle name="40% - Accent6 17 3 2" xfId="40915"/>
    <cellStyle name="40% - Accent6 17 3 2 2" xfId="40916"/>
    <cellStyle name="40% - Accent6 17 3 2 2 2" xfId="40917"/>
    <cellStyle name="40% - Accent6 17 3 2 3" xfId="40918"/>
    <cellStyle name="40% - Accent6 17 3 3" xfId="40919"/>
    <cellStyle name="40% - Accent6 17 3 3 2" xfId="40920"/>
    <cellStyle name="40% - Accent6 17 3 3 2 2" xfId="40921"/>
    <cellStyle name="40% - Accent6 17 3 3 3" xfId="40922"/>
    <cellStyle name="40% - Accent6 17 3 4" xfId="40923"/>
    <cellStyle name="40% - Accent6 17 3 4 2" xfId="40924"/>
    <cellStyle name="40% - Accent6 17 3 5" xfId="40925"/>
    <cellStyle name="40% - Accent6 17 4" xfId="40926"/>
    <cellStyle name="40% - Accent6 17 4 2" xfId="40927"/>
    <cellStyle name="40% - Accent6 17 4 2 2" xfId="40928"/>
    <cellStyle name="40% - Accent6 17 4 3" xfId="40929"/>
    <cellStyle name="40% - Accent6 17 5" xfId="40930"/>
    <cellStyle name="40% - Accent6 17 5 2" xfId="40931"/>
    <cellStyle name="40% - Accent6 17 5 2 2" xfId="40932"/>
    <cellStyle name="40% - Accent6 17 5 3" xfId="40933"/>
    <cellStyle name="40% - Accent6 17 6" xfId="40934"/>
    <cellStyle name="40% - Accent6 17 6 2" xfId="40935"/>
    <cellStyle name="40% - Accent6 17 6 2 2" xfId="40936"/>
    <cellStyle name="40% - Accent6 17 6 3" xfId="40937"/>
    <cellStyle name="40% - Accent6 17 7" xfId="40938"/>
    <cellStyle name="40% - Accent6 17 7 2" xfId="40939"/>
    <cellStyle name="40% - Accent6 17 8" xfId="40940"/>
    <cellStyle name="40% - Accent6 170" xfId="40941"/>
    <cellStyle name="40% - Accent6 171" xfId="52361"/>
    <cellStyle name="40% - Accent6 172" xfId="52375"/>
    <cellStyle name="40% - Accent6 173" xfId="52557"/>
    <cellStyle name="40% - Accent6 174" xfId="52558"/>
    <cellStyle name="40% - Accent6 18" xfId="40942"/>
    <cellStyle name="40% - Accent6 18 2" xfId="40943"/>
    <cellStyle name="40% - Accent6 18 2 2" xfId="40944"/>
    <cellStyle name="40% - Accent6 18 2 2 2" xfId="40945"/>
    <cellStyle name="40% - Accent6 18 2 2 2 2" xfId="40946"/>
    <cellStyle name="40% - Accent6 18 2 2 2 2 2" xfId="40947"/>
    <cellStyle name="40% - Accent6 18 2 2 2 3" xfId="40948"/>
    <cellStyle name="40% - Accent6 18 2 2 3" xfId="40949"/>
    <cellStyle name="40% - Accent6 18 2 2 3 2" xfId="40950"/>
    <cellStyle name="40% - Accent6 18 2 2 3 2 2" xfId="40951"/>
    <cellStyle name="40% - Accent6 18 2 2 3 3" xfId="40952"/>
    <cellStyle name="40% - Accent6 18 2 2 4" xfId="40953"/>
    <cellStyle name="40% - Accent6 18 2 2 4 2" xfId="40954"/>
    <cellStyle name="40% - Accent6 18 2 2 5" xfId="40955"/>
    <cellStyle name="40% - Accent6 18 2 3" xfId="40956"/>
    <cellStyle name="40% - Accent6 18 2 3 2" xfId="40957"/>
    <cellStyle name="40% - Accent6 18 2 3 2 2" xfId="40958"/>
    <cellStyle name="40% - Accent6 18 2 3 3" xfId="40959"/>
    <cellStyle name="40% - Accent6 18 2 4" xfId="40960"/>
    <cellStyle name="40% - Accent6 18 2 4 2" xfId="40961"/>
    <cellStyle name="40% - Accent6 18 2 4 2 2" xfId="40962"/>
    <cellStyle name="40% - Accent6 18 2 4 3" xfId="40963"/>
    <cellStyle name="40% - Accent6 18 2 5" xfId="40964"/>
    <cellStyle name="40% - Accent6 18 2 5 2" xfId="40965"/>
    <cellStyle name="40% - Accent6 18 2 5 2 2" xfId="40966"/>
    <cellStyle name="40% - Accent6 18 2 5 3" xfId="40967"/>
    <cellStyle name="40% - Accent6 18 2 6" xfId="40968"/>
    <cellStyle name="40% - Accent6 18 2 6 2" xfId="40969"/>
    <cellStyle name="40% - Accent6 18 2 7" xfId="40970"/>
    <cellStyle name="40% - Accent6 18 3" xfId="40971"/>
    <cellStyle name="40% - Accent6 18 3 2" xfId="40972"/>
    <cellStyle name="40% - Accent6 18 3 2 2" xfId="40973"/>
    <cellStyle name="40% - Accent6 18 3 2 2 2" xfId="40974"/>
    <cellStyle name="40% - Accent6 18 3 2 3" xfId="40975"/>
    <cellStyle name="40% - Accent6 18 3 3" xfId="40976"/>
    <cellStyle name="40% - Accent6 18 3 3 2" xfId="40977"/>
    <cellStyle name="40% - Accent6 18 3 3 2 2" xfId="40978"/>
    <cellStyle name="40% - Accent6 18 3 3 3" xfId="40979"/>
    <cellStyle name="40% - Accent6 18 3 4" xfId="40980"/>
    <cellStyle name="40% - Accent6 18 3 4 2" xfId="40981"/>
    <cellStyle name="40% - Accent6 18 3 5" xfId="40982"/>
    <cellStyle name="40% - Accent6 18 4" xfId="40983"/>
    <cellStyle name="40% - Accent6 18 4 2" xfId="40984"/>
    <cellStyle name="40% - Accent6 18 4 2 2" xfId="40985"/>
    <cellStyle name="40% - Accent6 18 4 3" xfId="40986"/>
    <cellStyle name="40% - Accent6 18 5" xfId="40987"/>
    <cellStyle name="40% - Accent6 18 5 2" xfId="40988"/>
    <cellStyle name="40% - Accent6 18 5 2 2" xfId="40989"/>
    <cellStyle name="40% - Accent6 18 5 3" xfId="40990"/>
    <cellStyle name="40% - Accent6 18 6" xfId="40991"/>
    <cellStyle name="40% - Accent6 18 6 2" xfId="40992"/>
    <cellStyle name="40% - Accent6 18 6 2 2" xfId="40993"/>
    <cellStyle name="40% - Accent6 18 6 3" xfId="40994"/>
    <cellStyle name="40% - Accent6 18 7" xfId="40995"/>
    <cellStyle name="40% - Accent6 18 7 2" xfId="40996"/>
    <cellStyle name="40% - Accent6 18 8" xfId="40997"/>
    <cellStyle name="40% - Accent6 19" xfId="40998"/>
    <cellStyle name="40% - Accent6 19 2" xfId="40999"/>
    <cellStyle name="40% - Accent6 19 2 2" xfId="41000"/>
    <cellStyle name="40% - Accent6 19 2 2 2" xfId="41001"/>
    <cellStyle name="40% - Accent6 19 2 2 2 2" xfId="41002"/>
    <cellStyle name="40% - Accent6 19 2 2 2 2 2" xfId="41003"/>
    <cellStyle name="40% - Accent6 19 2 2 2 3" xfId="41004"/>
    <cellStyle name="40% - Accent6 19 2 2 3" xfId="41005"/>
    <cellStyle name="40% - Accent6 19 2 2 3 2" xfId="41006"/>
    <cellStyle name="40% - Accent6 19 2 2 3 2 2" xfId="41007"/>
    <cellStyle name="40% - Accent6 19 2 2 3 3" xfId="41008"/>
    <cellStyle name="40% - Accent6 19 2 2 4" xfId="41009"/>
    <cellStyle name="40% - Accent6 19 2 2 4 2" xfId="41010"/>
    <cellStyle name="40% - Accent6 19 2 2 5" xfId="41011"/>
    <cellStyle name="40% - Accent6 19 2 3" xfId="41012"/>
    <cellStyle name="40% - Accent6 19 2 3 2" xfId="41013"/>
    <cellStyle name="40% - Accent6 19 2 3 2 2" xfId="41014"/>
    <cellStyle name="40% - Accent6 19 2 3 3" xfId="41015"/>
    <cellStyle name="40% - Accent6 19 2 4" xfId="41016"/>
    <cellStyle name="40% - Accent6 19 2 4 2" xfId="41017"/>
    <cellStyle name="40% - Accent6 19 2 4 2 2" xfId="41018"/>
    <cellStyle name="40% - Accent6 19 2 4 3" xfId="41019"/>
    <cellStyle name="40% - Accent6 19 2 5" xfId="41020"/>
    <cellStyle name="40% - Accent6 19 2 5 2" xfId="41021"/>
    <cellStyle name="40% - Accent6 19 2 6" xfId="41022"/>
    <cellStyle name="40% - Accent6 19 3" xfId="41023"/>
    <cellStyle name="40% - Accent6 19 3 2" xfId="41024"/>
    <cellStyle name="40% - Accent6 19 3 2 2" xfId="41025"/>
    <cellStyle name="40% - Accent6 19 3 2 2 2" xfId="41026"/>
    <cellStyle name="40% - Accent6 19 3 2 3" xfId="41027"/>
    <cellStyle name="40% - Accent6 19 3 3" xfId="41028"/>
    <cellStyle name="40% - Accent6 19 3 3 2" xfId="41029"/>
    <cellStyle name="40% - Accent6 19 3 3 2 2" xfId="41030"/>
    <cellStyle name="40% - Accent6 19 3 3 3" xfId="41031"/>
    <cellStyle name="40% - Accent6 19 3 4" xfId="41032"/>
    <cellStyle name="40% - Accent6 19 3 4 2" xfId="41033"/>
    <cellStyle name="40% - Accent6 19 3 5" xfId="41034"/>
    <cellStyle name="40% - Accent6 19 4" xfId="41035"/>
    <cellStyle name="40% - Accent6 19 4 2" xfId="41036"/>
    <cellStyle name="40% - Accent6 19 4 2 2" xfId="41037"/>
    <cellStyle name="40% - Accent6 19 4 3" xfId="41038"/>
    <cellStyle name="40% - Accent6 19 5" xfId="41039"/>
    <cellStyle name="40% - Accent6 19 5 2" xfId="41040"/>
    <cellStyle name="40% - Accent6 19 5 2 2" xfId="41041"/>
    <cellStyle name="40% - Accent6 19 5 3" xfId="41042"/>
    <cellStyle name="40% - Accent6 19 6" xfId="41043"/>
    <cellStyle name="40% - Accent6 19 6 2" xfId="41044"/>
    <cellStyle name="40% - Accent6 19 6 2 2" xfId="41045"/>
    <cellStyle name="40% - Accent6 19 6 3" xfId="41046"/>
    <cellStyle name="40% - Accent6 19 7" xfId="41047"/>
    <cellStyle name="40% - Accent6 19 7 2" xfId="41048"/>
    <cellStyle name="40% - Accent6 19 8" xfId="41049"/>
    <cellStyle name="40% - Accent6 2" xfId="62"/>
    <cellStyle name="40% - Accent6 2 10" xfId="41051"/>
    <cellStyle name="40% - Accent6 2 10 2" xfId="41052"/>
    <cellStyle name="40% - Accent6 2 11" xfId="41053"/>
    <cellStyle name="40% - Accent6 2 12" xfId="41050"/>
    <cellStyle name="40% - Accent6 2 2" xfId="109"/>
    <cellStyle name="40% - Accent6 2 2 10" xfId="41054"/>
    <cellStyle name="40% - Accent6 2 2 2" xfId="197"/>
    <cellStyle name="40% - Accent6 2 2 2 2" xfId="373"/>
    <cellStyle name="40% - Accent6 2 2 2 2 2" xfId="41057"/>
    <cellStyle name="40% - Accent6 2 2 2 2 2 2" xfId="41058"/>
    <cellStyle name="40% - Accent6 2 2 2 2 2 2 2" xfId="41059"/>
    <cellStyle name="40% - Accent6 2 2 2 2 2 2 2 2" xfId="41060"/>
    <cellStyle name="40% - Accent6 2 2 2 2 2 2 3" xfId="41061"/>
    <cellStyle name="40% - Accent6 2 2 2 2 2 3" xfId="41062"/>
    <cellStyle name="40% - Accent6 2 2 2 2 2 3 2" xfId="41063"/>
    <cellStyle name="40% - Accent6 2 2 2 2 2 3 2 2" xfId="41064"/>
    <cellStyle name="40% - Accent6 2 2 2 2 2 3 3" xfId="41065"/>
    <cellStyle name="40% - Accent6 2 2 2 2 2 4" xfId="41066"/>
    <cellStyle name="40% - Accent6 2 2 2 2 2 4 2" xfId="41067"/>
    <cellStyle name="40% - Accent6 2 2 2 2 2 5" xfId="41068"/>
    <cellStyle name="40% - Accent6 2 2 2 2 3" xfId="41069"/>
    <cellStyle name="40% - Accent6 2 2 2 2 3 2" xfId="41070"/>
    <cellStyle name="40% - Accent6 2 2 2 2 3 2 2" xfId="41071"/>
    <cellStyle name="40% - Accent6 2 2 2 2 3 3" xfId="41072"/>
    <cellStyle name="40% - Accent6 2 2 2 2 4" xfId="41073"/>
    <cellStyle name="40% - Accent6 2 2 2 2 4 2" xfId="41074"/>
    <cellStyle name="40% - Accent6 2 2 2 2 4 2 2" xfId="41075"/>
    <cellStyle name="40% - Accent6 2 2 2 2 4 3" xfId="41076"/>
    <cellStyle name="40% - Accent6 2 2 2 2 5" xfId="41077"/>
    <cellStyle name="40% - Accent6 2 2 2 2 5 2" xfId="41078"/>
    <cellStyle name="40% - Accent6 2 2 2 2 6" xfId="41079"/>
    <cellStyle name="40% - Accent6 2 2 2 2 7" xfId="41056"/>
    <cellStyle name="40% - Accent6 2 2 2 3" xfId="41080"/>
    <cellStyle name="40% - Accent6 2 2 2 3 2" xfId="41081"/>
    <cellStyle name="40% - Accent6 2 2 2 3 2 2" xfId="41082"/>
    <cellStyle name="40% - Accent6 2 2 2 3 2 2 2" xfId="41083"/>
    <cellStyle name="40% - Accent6 2 2 2 3 2 3" xfId="41084"/>
    <cellStyle name="40% - Accent6 2 2 2 3 3" xfId="41085"/>
    <cellStyle name="40% - Accent6 2 2 2 3 3 2" xfId="41086"/>
    <cellStyle name="40% - Accent6 2 2 2 3 3 2 2" xfId="41087"/>
    <cellStyle name="40% - Accent6 2 2 2 3 3 3" xfId="41088"/>
    <cellStyle name="40% - Accent6 2 2 2 3 4" xfId="41089"/>
    <cellStyle name="40% - Accent6 2 2 2 3 4 2" xfId="41090"/>
    <cellStyle name="40% - Accent6 2 2 2 3 5" xfId="41091"/>
    <cellStyle name="40% - Accent6 2 2 2 4" xfId="41092"/>
    <cellStyle name="40% - Accent6 2 2 2 4 2" xfId="41093"/>
    <cellStyle name="40% - Accent6 2 2 2 4 2 2" xfId="41094"/>
    <cellStyle name="40% - Accent6 2 2 2 4 3" xfId="41095"/>
    <cellStyle name="40% - Accent6 2 2 2 5" xfId="41096"/>
    <cellStyle name="40% - Accent6 2 2 2 5 2" xfId="41097"/>
    <cellStyle name="40% - Accent6 2 2 2 5 2 2" xfId="41098"/>
    <cellStyle name="40% - Accent6 2 2 2 5 3" xfId="41099"/>
    <cellStyle name="40% - Accent6 2 2 2 6" xfId="41100"/>
    <cellStyle name="40% - Accent6 2 2 2 6 2" xfId="41101"/>
    <cellStyle name="40% - Accent6 2 2 2 6 2 2" xfId="41102"/>
    <cellStyle name="40% - Accent6 2 2 2 6 3" xfId="41103"/>
    <cellStyle name="40% - Accent6 2 2 2 7" xfId="41104"/>
    <cellStyle name="40% - Accent6 2 2 2 7 2" xfId="41105"/>
    <cellStyle name="40% - Accent6 2 2 2 8" xfId="41106"/>
    <cellStyle name="40% - Accent6 2 2 2 9" xfId="41055"/>
    <cellStyle name="40% - Accent6 2 2 3" xfId="285"/>
    <cellStyle name="40% - Accent6 2 2 3 2" xfId="41108"/>
    <cellStyle name="40% - Accent6 2 2 3 2 2" xfId="41109"/>
    <cellStyle name="40% - Accent6 2 2 3 2 2 2" xfId="41110"/>
    <cellStyle name="40% - Accent6 2 2 3 2 2 2 2" xfId="41111"/>
    <cellStyle name="40% - Accent6 2 2 3 2 2 3" xfId="41112"/>
    <cellStyle name="40% - Accent6 2 2 3 2 3" xfId="41113"/>
    <cellStyle name="40% - Accent6 2 2 3 2 3 2" xfId="41114"/>
    <cellStyle name="40% - Accent6 2 2 3 2 3 2 2" xfId="41115"/>
    <cellStyle name="40% - Accent6 2 2 3 2 3 3" xfId="41116"/>
    <cellStyle name="40% - Accent6 2 2 3 2 4" xfId="41117"/>
    <cellStyle name="40% - Accent6 2 2 3 2 4 2" xfId="41118"/>
    <cellStyle name="40% - Accent6 2 2 3 2 5" xfId="41119"/>
    <cellStyle name="40% - Accent6 2 2 3 3" xfId="41120"/>
    <cellStyle name="40% - Accent6 2 2 3 3 2" xfId="41121"/>
    <cellStyle name="40% - Accent6 2 2 3 3 2 2" xfId="41122"/>
    <cellStyle name="40% - Accent6 2 2 3 3 3" xfId="41123"/>
    <cellStyle name="40% - Accent6 2 2 3 4" xfId="41124"/>
    <cellStyle name="40% - Accent6 2 2 3 4 2" xfId="41125"/>
    <cellStyle name="40% - Accent6 2 2 3 4 2 2" xfId="41126"/>
    <cellStyle name="40% - Accent6 2 2 3 4 3" xfId="41127"/>
    <cellStyle name="40% - Accent6 2 2 3 5" xfId="41128"/>
    <cellStyle name="40% - Accent6 2 2 3 5 2" xfId="41129"/>
    <cellStyle name="40% - Accent6 2 2 3 6" xfId="41130"/>
    <cellStyle name="40% - Accent6 2 2 3 7" xfId="41107"/>
    <cellStyle name="40% - Accent6 2 2 4" xfId="41131"/>
    <cellStyle name="40% - Accent6 2 2 4 2" xfId="41132"/>
    <cellStyle name="40% - Accent6 2 2 4 2 2" xfId="41133"/>
    <cellStyle name="40% - Accent6 2 2 4 2 2 2" xfId="41134"/>
    <cellStyle name="40% - Accent6 2 2 4 2 3" xfId="41135"/>
    <cellStyle name="40% - Accent6 2 2 4 3" xfId="41136"/>
    <cellStyle name="40% - Accent6 2 2 4 3 2" xfId="41137"/>
    <cellStyle name="40% - Accent6 2 2 4 3 2 2" xfId="41138"/>
    <cellStyle name="40% - Accent6 2 2 4 3 3" xfId="41139"/>
    <cellStyle name="40% - Accent6 2 2 4 4" xfId="41140"/>
    <cellStyle name="40% - Accent6 2 2 4 4 2" xfId="41141"/>
    <cellStyle name="40% - Accent6 2 2 4 5" xfId="41142"/>
    <cellStyle name="40% - Accent6 2 2 5" xfId="41143"/>
    <cellStyle name="40% - Accent6 2 2 5 2" xfId="41144"/>
    <cellStyle name="40% - Accent6 2 2 5 2 2" xfId="41145"/>
    <cellStyle name="40% - Accent6 2 2 5 3" xfId="41146"/>
    <cellStyle name="40% - Accent6 2 2 6" xfId="41147"/>
    <cellStyle name="40% - Accent6 2 2 6 2" xfId="41148"/>
    <cellStyle name="40% - Accent6 2 2 6 2 2" xfId="41149"/>
    <cellStyle name="40% - Accent6 2 2 6 3" xfId="41150"/>
    <cellStyle name="40% - Accent6 2 2 7" xfId="41151"/>
    <cellStyle name="40% - Accent6 2 2 7 2" xfId="41152"/>
    <cellStyle name="40% - Accent6 2 2 7 2 2" xfId="41153"/>
    <cellStyle name="40% - Accent6 2 2 7 3" xfId="41154"/>
    <cellStyle name="40% - Accent6 2 2 8" xfId="41155"/>
    <cellStyle name="40% - Accent6 2 2 8 2" xfId="41156"/>
    <cellStyle name="40% - Accent6 2 2 9" xfId="41157"/>
    <cellStyle name="40% - Accent6 2 3" xfId="153"/>
    <cellStyle name="40% - Accent6 2 3 2" xfId="329"/>
    <cellStyle name="40% - Accent6 2 3 2 2" xfId="41160"/>
    <cellStyle name="40% - Accent6 2 3 2 2 2" xfId="41161"/>
    <cellStyle name="40% - Accent6 2 3 2 2 2 2" xfId="41162"/>
    <cellStyle name="40% - Accent6 2 3 2 2 2 2 2" xfId="41163"/>
    <cellStyle name="40% - Accent6 2 3 2 2 2 3" xfId="41164"/>
    <cellStyle name="40% - Accent6 2 3 2 2 3" xfId="41165"/>
    <cellStyle name="40% - Accent6 2 3 2 2 3 2" xfId="41166"/>
    <cellStyle name="40% - Accent6 2 3 2 2 3 2 2" xfId="41167"/>
    <cellStyle name="40% - Accent6 2 3 2 2 3 3" xfId="41168"/>
    <cellStyle name="40% - Accent6 2 3 2 2 4" xfId="41169"/>
    <cellStyle name="40% - Accent6 2 3 2 2 4 2" xfId="41170"/>
    <cellStyle name="40% - Accent6 2 3 2 2 5" xfId="41171"/>
    <cellStyle name="40% - Accent6 2 3 2 3" xfId="41172"/>
    <cellStyle name="40% - Accent6 2 3 2 3 2" xfId="41173"/>
    <cellStyle name="40% - Accent6 2 3 2 3 2 2" xfId="41174"/>
    <cellStyle name="40% - Accent6 2 3 2 3 3" xfId="41175"/>
    <cellStyle name="40% - Accent6 2 3 2 4" xfId="41176"/>
    <cellStyle name="40% - Accent6 2 3 2 4 2" xfId="41177"/>
    <cellStyle name="40% - Accent6 2 3 2 4 2 2" xfId="41178"/>
    <cellStyle name="40% - Accent6 2 3 2 4 3" xfId="41179"/>
    <cellStyle name="40% - Accent6 2 3 2 5" xfId="41180"/>
    <cellStyle name="40% - Accent6 2 3 2 5 2" xfId="41181"/>
    <cellStyle name="40% - Accent6 2 3 2 6" xfId="41182"/>
    <cellStyle name="40% - Accent6 2 3 2 7" xfId="41159"/>
    <cellStyle name="40% - Accent6 2 3 3" xfId="41183"/>
    <cellStyle name="40% - Accent6 2 3 3 2" xfId="41184"/>
    <cellStyle name="40% - Accent6 2 3 3 2 2" xfId="41185"/>
    <cellStyle name="40% - Accent6 2 3 3 2 2 2" xfId="41186"/>
    <cellStyle name="40% - Accent6 2 3 3 2 3" xfId="41187"/>
    <cellStyle name="40% - Accent6 2 3 3 3" xfId="41188"/>
    <cellStyle name="40% - Accent6 2 3 3 3 2" xfId="41189"/>
    <cellStyle name="40% - Accent6 2 3 3 3 2 2" xfId="41190"/>
    <cellStyle name="40% - Accent6 2 3 3 3 3" xfId="41191"/>
    <cellStyle name="40% - Accent6 2 3 3 4" xfId="41192"/>
    <cellStyle name="40% - Accent6 2 3 3 4 2" xfId="41193"/>
    <cellStyle name="40% - Accent6 2 3 3 5" xfId="41194"/>
    <cellStyle name="40% - Accent6 2 3 4" xfId="41195"/>
    <cellStyle name="40% - Accent6 2 3 4 2" xfId="41196"/>
    <cellStyle name="40% - Accent6 2 3 4 2 2" xfId="41197"/>
    <cellStyle name="40% - Accent6 2 3 4 3" xfId="41198"/>
    <cellStyle name="40% - Accent6 2 3 5" xfId="41199"/>
    <cellStyle name="40% - Accent6 2 3 5 2" xfId="41200"/>
    <cellStyle name="40% - Accent6 2 3 5 2 2" xfId="41201"/>
    <cellStyle name="40% - Accent6 2 3 5 3" xfId="41202"/>
    <cellStyle name="40% - Accent6 2 3 6" xfId="41203"/>
    <cellStyle name="40% - Accent6 2 3 6 2" xfId="41204"/>
    <cellStyle name="40% - Accent6 2 3 6 2 2" xfId="41205"/>
    <cellStyle name="40% - Accent6 2 3 6 3" xfId="41206"/>
    <cellStyle name="40% - Accent6 2 3 7" xfId="41207"/>
    <cellStyle name="40% - Accent6 2 3 7 2" xfId="41208"/>
    <cellStyle name="40% - Accent6 2 3 8" xfId="41209"/>
    <cellStyle name="40% - Accent6 2 3 9" xfId="41158"/>
    <cellStyle name="40% - Accent6 2 4" xfId="241"/>
    <cellStyle name="40% - Accent6 2 4 2" xfId="41211"/>
    <cellStyle name="40% - Accent6 2 4 2 2" xfId="41212"/>
    <cellStyle name="40% - Accent6 2 4 2 2 2" xfId="41213"/>
    <cellStyle name="40% - Accent6 2 4 2 2 2 2" xfId="41214"/>
    <cellStyle name="40% - Accent6 2 4 2 2 3" xfId="41215"/>
    <cellStyle name="40% - Accent6 2 4 2 3" xfId="41216"/>
    <cellStyle name="40% - Accent6 2 4 2 3 2" xfId="41217"/>
    <cellStyle name="40% - Accent6 2 4 2 3 2 2" xfId="41218"/>
    <cellStyle name="40% - Accent6 2 4 2 3 3" xfId="41219"/>
    <cellStyle name="40% - Accent6 2 4 2 4" xfId="41220"/>
    <cellStyle name="40% - Accent6 2 4 2 4 2" xfId="41221"/>
    <cellStyle name="40% - Accent6 2 4 2 5" xfId="41222"/>
    <cellStyle name="40% - Accent6 2 4 3" xfId="41223"/>
    <cellStyle name="40% - Accent6 2 4 3 2" xfId="41224"/>
    <cellStyle name="40% - Accent6 2 4 3 2 2" xfId="41225"/>
    <cellStyle name="40% - Accent6 2 4 3 3" xfId="41226"/>
    <cellStyle name="40% - Accent6 2 4 4" xfId="41227"/>
    <cellStyle name="40% - Accent6 2 4 4 2" xfId="41228"/>
    <cellStyle name="40% - Accent6 2 4 4 2 2" xfId="41229"/>
    <cellStyle name="40% - Accent6 2 4 4 3" xfId="41230"/>
    <cellStyle name="40% - Accent6 2 4 5" xfId="41231"/>
    <cellStyle name="40% - Accent6 2 4 5 2" xfId="41232"/>
    <cellStyle name="40% - Accent6 2 4 6" xfId="41233"/>
    <cellStyle name="40% - Accent6 2 4 7" xfId="41210"/>
    <cellStyle name="40% - Accent6 2 5" xfId="41234"/>
    <cellStyle name="40% - Accent6 2 5 2" xfId="41235"/>
    <cellStyle name="40% - Accent6 2 5 2 2" xfId="41236"/>
    <cellStyle name="40% - Accent6 2 5 2 2 2" xfId="41237"/>
    <cellStyle name="40% - Accent6 2 5 2 3" xfId="41238"/>
    <cellStyle name="40% - Accent6 2 5 3" xfId="41239"/>
    <cellStyle name="40% - Accent6 2 5 3 2" xfId="41240"/>
    <cellStyle name="40% - Accent6 2 5 3 2 2" xfId="41241"/>
    <cellStyle name="40% - Accent6 2 5 3 3" xfId="41242"/>
    <cellStyle name="40% - Accent6 2 5 4" xfId="41243"/>
    <cellStyle name="40% - Accent6 2 5 4 2" xfId="41244"/>
    <cellStyle name="40% - Accent6 2 5 5" xfId="41245"/>
    <cellStyle name="40% - Accent6 2 6" xfId="41246"/>
    <cellStyle name="40% - Accent6 2 6 2" xfId="41247"/>
    <cellStyle name="40% - Accent6 2 6 2 2" xfId="41248"/>
    <cellStyle name="40% - Accent6 2 6 3" xfId="41249"/>
    <cellStyle name="40% - Accent6 2 7" xfId="41250"/>
    <cellStyle name="40% - Accent6 2 7 2" xfId="41251"/>
    <cellStyle name="40% - Accent6 2 7 2 2" xfId="41252"/>
    <cellStyle name="40% - Accent6 2 7 3" xfId="41253"/>
    <cellStyle name="40% - Accent6 2 8" xfId="41254"/>
    <cellStyle name="40% - Accent6 2 8 2" xfId="41255"/>
    <cellStyle name="40% - Accent6 2 8 2 2" xfId="41256"/>
    <cellStyle name="40% - Accent6 2 8 3" xfId="41257"/>
    <cellStyle name="40% - Accent6 2 9" xfId="41258"/>
    <cellStyle name="40% - Accent6 2 9 2" xfId="41259"/>
    <cellStyle name="40% - Accent6 20" xfId="41260"/>
    <cellStyle name="40% - Accent6 20 2" xfId="41261"/>
    <cellStyle name="40% - Accent6 20 2 2" xfId="41262"/>
    <cellStyle name="40% - Accent6 20 2 2 2" xfId="41263"/>
    <cellStyle name="40% - Accent6 20 2 2 2 2" xfId="41264"/>
    <cellStyle name="40% - Accent6 20 2 2 2 2 2" xfId="41265"/>
    <cellStyle name="40% - Accent6 20 2 2 2 3" xfId="41266"/>
    <cellStyle name="40% - Accent6 20 2 2 3" xfId="41267"/>
    <cellStyle name="40% - Accent6 20 2 2 3 2" xfId="41268"/>
    <cellStyle name="40% - Accent6 20 2 2 3 2 2" xfId="41269"/>
    <cellStyle name="40% - Accent6 20 2 2 3 3" xfId="41270"/>
    <cellStyle name="40% - Accent6 20 2 2 4" xfId="41271"/>
    <cellStyle name="40% - Accent6 20 2 2 4 2" xfId="41272"/>
    <cellStyle name="40% - Accent6 20 2 2 5" xfId="41273"/>
    <cellStyle name="40% - Accent6 20 2 3" xfId="41274"/>
    <cellStyle name="40% - Accent6 20 2 3 2" xfId="41275"/>
    <cellStyle name="40% - Accent6 20 2 3 2 2" xfId="41276"/>
    <cellStyle name="40% - Accent6 20 2 3 3" xfId="41277"/>
    <cellStyle name="40% - Accent6 20 2 4" xfId="41278"/>
    <cellStyle name="40% - Accent6 20 2 4 2" xfId="41279"/>
    <cellStyle name="40% - Accent6 20 2 4 2 2" xfId="41280"/>
    <cellStyle name="40% - Accent6 20 2 4 3" xfId="41281"/>
    <cellStyle name="40% - Accent6 20 2 5" xfId="41282"/>
    <cellStyle name="40% - Accent6 20 2 5 2" xfId="41283"/>
    <cellStyle name="40% - Accent6 20 2 6" xfId="41284"/>
    <cellStyle name="40% - Accent6 20 3" xfId="41285"/>
    <cellStyle name="40% - Accent6 20 3 2" xfId="41286"/>
    <cellStyle name="40% - Accent6 20 3 2 2" xfId="41287"/>
    <cellStyle name="40% - Accent6 20 3 2 2 2" xfId="41288"/>
    <cellStyle name="40% - Accent6 20 3 2 3" xfId="41289"/>
    <cellStyle name="40% - Accent6 20 3 3" xfId="41290"/>
    <cellStyle name="40% - Accent6 20 3 3 2" xfId="41291"/>
    <cellStyle name="40% - Accent6 20 3 3 2 2" xfId="41292"/>
    <cellStyle name="40% - Accent6 20 3 3 3" xfId="41293"/>
    <cellStyle name="40% - Accent6 20 3 4" xfId="41294"/>
    <cellStyle name="40% - Accent6 20 3 4 2" xfId="41295"/>
    <cellStyle name="40% - Accent6 20 3 5" xfId="41296"/>
    <cellStyle name="40% - Accent6 20 4" xfId="41297"/>
    <cellStyle name="40% - Accent6 20 4 2" xfId="41298"/>
    <cellStyle name="40% - Accent6 20 4 2 2" xfId="41299"/>
    <cellStyle name="40% - Accent6 20 4 3" xfId="41300"/>
    <cellStyle name="40% - Accent6 20 5" xfId="41301"/>
    <cellStyle name="40% - Accent6 20 5 2" xfId="41302"/>
    <cellStyle name="40% - Accent6 20 5 2 2" xfId="41303"/>
    <cellStyle name="40% - Accent6 20 5 3" xfId="41304"/>
    <cellStyle name="40% - Accent6 20 6" xfId="41305"/>
    <cellStyle name="40% - Accent6 20 6 2" xfId="41306"/>
    <cellStyle name="40% - Accent6 20 7" xfId="41307"/>
    <cellStyle name="40% - Accent6 21" xfId="41308"/>
    <cellStyle name="40% - Accent6 21 2" xfId="41309"/>
    <cellStyle name="40% - Accent6 21 2 2" xfId="41310"/>
    <cellStyle name="40% - Accent6 21 2 2 2" xfId="41311"/>
    <cellStyle name="40% - Accent6 21 2 2 2 2" xfId="41312"/>
    <cellStyle name="40% - Accent6 21 2 2 2 2 2" xfId="41313"/>
    <cellStyle name="40% - Accent6 21 2 2 2 3" xfId="41314"/>
    <cellStyle name="40% - Accent6 21 2 2 3" xfId="41315"/>
    <cellStyle name="40% - Accent6 21 2 2 3 2" xfId="41316"/>
    <cellStyle name="40% - Accent6 21 2 2 3 2 2" xfId="41317"/>
    <cellStyle name="40% - Accent6 21 2 2 3 3" xfId="41318"/>
    <cellStyle name="40% - Accent6 21 2 2 4" xfId="41319"/>
    <cellStyle name="40% - Accent6 21 2 2 4 2" xfId="41320"/>
    <cellStyle name="40% - Accent6 21 2 2 5" xfId="41321"/>
    <cellStyle name="40% - Accent6 21 2 3" xfId="41322"/>
    <cellStyle name="40% - Accent6 21 2 3 2" xfId="41323"/>
    <cellStyle name="40% - Accent6 21 2 3 2 2" xfId="41324"/>
    <cellStyle name="40% - Accent6 21 2 3 3" xfId="41325"/>
    <cellStyle name="40% - Accent6 21 2 4" xfId="41326"/>
    <cellStyle name="40% - Accent6 21 2 4 2" xfId="41327"/>
    <cellStyle name="40% - Accent6 21 2 4 2 2" xfId="41328"/>
    <cellStyle name="40% - Accent6 21 2 4 3" xfId="41329"/>
    <cellStyle name="40% - Accent6 21 2 5" xfId="41330"/>
    <cellStyle name="40% - Accent6 21 2 5 2" xfId="41331"/>
    <cellStyle name="40% - Accent6 21 2 6" xfId="41332"/>
    <cellStyle name="40% - Accent6 21 3" xfId="41333"/>
    <cellStyle name="40% - Accent6 21 3 2" xfId="41334"/>
    <cellStyle name="40% - Accent6 21 3 2 2" xfId="41335"/>
    <cellStyle name="40% - Accent6 21 3 2 2 2" xfId="41336"/>
    <cellStyle name="40% - Accent6 21 3 2 3" xfId="41337"/>
    <cellStyle name="40% - Accent6 21 3 3" xfId="41338"/>
    <cellStyle name="40% - Accent6 21 3 3 2" xfId="41339"/>
    <cellStyle name="40% - Accent6 21 3 3 2 2" xfId="41340"/>
    <cellStyle name="40% - Accent6 21 3 3 3" xfId="41341"/>
    <cellStyle name="40% - Accent6 21 3 4" xfId="41342"/>
    <cellStyle name="40% - Accent6 21 3 4 2" xfId="41343"/>
    <cellStyle name="40% - Accent6 21 3 5" xfId="41344"/>
    <cellStyle name="40% - Accent6 21 4" xfId="41345"/>
    <cellStyle name="40% - Accent6 21 4 2" xfId="41346"/>
    <cellStyle name="40% - Accent6 21 4 2 2" xfId="41347"/>
    <cellStyle name="40% - Accent6 21 4 3" xfId="41348"/>
    <cellStyle name="40% - Accent6 21 5" xfId="41349"/>
    <cellStyle name="40% - Accent6 21 5 2" xfId="41350"/>
    <cellStyle name="40% - Accent6 21 5 2 2" xfId="41351"/>
    <cellStyle name="40% - Accent6 21 5 3" xfId="41352"/>
    <cellStyle name="40% - Accent6 21 6" xfId="41353"/>
    <cellStyle name="40% - Accent6 21 6 2" xfId="41354"/>
    <cellStyle name="40% - Accent6 21 7" xfId="41355"/>
    <cellStyle name="40% - Accent6 22" xfId="41356"/>
    <cellStyle name="40% - Accent6 22 2" xfId="41357"/>
    <cellStyle name="40% - Accent6 22 2 2" xfId="41358"/>
    <cellStyle name="40% - Accent6 22 2 2 2" xfId="41359"/>
    <cellStyle name="40% - Accent6 22 2 2 2 2" xfId="41360"/>
    <cellStyle name="40% - Accent6 22 2 2 2 2 2" xfId="41361"/>
    <cellStyle name="40% - Accent6 22 2 2 2 3" xfId="41362"/>
    <cellStyle name="40% - Accent6 22 2 2 3" xfId="41363"/>
    <cellStyle name="40% - Accent6 22 2 2 3 2" xfId="41364"/>
    <cellStyle name="40% - Accent6 22 2 2 3 2 2" xfId="41365"/>
    <cellStyle name="40% - Accent6 22 2 2 3 3" xfId="41366"/>
    <cellStyle name="40% - Accent6 22 2 2 4" xfId="41367"/>
    <cellStyle name="40% - Accent6 22 2 2 4 2" xfId="41368"/>
    <cellStyle name="40% - Accent6 22 2 2 5" xfId="41369"/>
    <cellStyle name="40% - Accent6 22 2 3" xfId="41370"/>
    <cellStyle name="40% - Accent6 22 2 3 2" xfId="41371"/>
    <cellStyle name="40% - Accent6 22 2 3 2 2" xfId="41372"/>
    <cellStyle name="40% - Accent6 22 2 3 3" xfId="41373"/>
    <cellStyle name="40% - Accent6 22 2 4" xfId="41374"/>
    <cellStyle name="40% - Accent6 22 2 4 2" xfId="41375"/>
    <cellStyle name="40% - Accent6 22 2 4 2 2" xfId="41376"/>
    <cellStyle name="40% - Accent6 22 2 4 3" xfId="41377"/>
    <cellStyle name="40% - Accent6 22 2 5" xfId="41378"/>
    <cellStyle name="40% - Accent6 22 2 5 2" xfId="41379"/>
    <cellStyle name="40% - Accent6 22 2 6" xfId="41380"/>
    <cellStyle name="40% - Accent6 22 3" xfId="41381"/>
    <cellStyle name="40% - Accent6 22 3 2" xfId="41382"/>
    <cellStyle name="40% - Accent6 22 3 2 2" xfId="41383"/>
    <cellStyle name="40% - Accent6 22 3 2 2 2" xfId="41384"/>
    <cellStyle name="40% - Accent6 22 3 2 3" xfId="41385"/>
    <cellStyle name="40% - Accent6 22 3 3" xfId="41386"/>
    <cellStyle name="40% - Accent6 22 3 3 2" xfId="41387"/>
    <cellStyle name="40% - Accent6 22 3 3 2 2" xfId="41388"/>
    <cellStyle name="40% - Accent6 22 3 3 3" xfId="41389"/>
    <cellStyle name="40% - Accent6 22 3 4" xfId="41390"/>
    <cellStyle name="40% - Accent6 22 3 4 2" xfId="41391"/>
    <cellStyle name="40% - Accent6 22 3 5" xfId="41392"/>
    <cellStyle name="40% - Accent6 22 4" xfId="41393"/>
    <cellStyle name="40% - Accent6 22 4 2" xfId="41394"/>
    <cellStyle name="40% - Accent6 22 4 2 2" xfId="41395"/>
    <cellStyle name="40% - Accent6 22 4 3" xfId="41396"/>
    <cellStyle name="40% - Accent6 22 5" xfId="41397"/>
    <cellStyle name="40% - Accent6 22 5 2" xfId="41398"/>
    <cellStyle name="40% - Accent6 22 5 2 2" xfId="41399"/>
    <cellStyle name="40% - Accent6 22 5 3" xfId="41400"/>
    <cellStyle name="40% - Accent6 22 6" xfId="41401"/>
    <cellStyle name="40% - Accent6 22 6 2" xfId="41402"/>
    <cellStyle name="40% - Accent6 22 7" xfId="41403"/>
    <cellStyle name="40% - Accent6 23" xfId="41404"/>
    <cellStyle name="40% - Accent6 23 2" xfId="41405"/>
    <cellStyle name="40% - Accent6 23 2 2" xfId="41406"/>
    <cellStyle name="40% - Accent6 23 2 2 2" xfId="41407"/>
    <cellStyle name="40% - Accent6 23 2 2 2 2" xfId="41408"/>
    <cellStyle name="40% - Accent6 23 2 2 3" xfId="41409"/>
    <cellStyle name="40% - Accent6 23 2 3" xfId="41410"/>
    <cellStyle name="40% - Accent6 23 2 3 2" xfId="41411"/>
    <cellStyle name="40% - Accent6 23 2 3 2 2" xfId="41412"/>
    <cellStyle name="40% - Accent6 23 2 3 3" xfId="41413"/>
    <cellStyle name="40% - Accent6 23 2 4" xfId="41414"/>
    <cellStyle name="40% - Accent6 23 2 4 2" xfId="41415"/>
    <cellStyle name="40% - Accent6 23 2 5" xfId="41416"/>
    <cellStyle name="40% - Accent6 23 3" xfId="41417"/>
    <cellStyle name="40% - Accent6 23 3 2" xfId="41418"/>
    <cellStyle name="40% - Accent6 23 3 2 2" xfId="41419"/>
    <cellStyle name="40% - Accent6 23 3 3" xfId="41420"/>
    <cellStyle name="40% - Accent6 23 4" xfId="41421"/>
    <cellStyle name="40% - Accent6 23 4 2" xfId="41422"/>
    <cellStyle name="40% - Accent6 23 4 2 2" xfId="41423"/>
    <cellStyle name="40% - Accent6 23 4 3" xfId="41424"/>
    <cellStyle name="40% - Accent6 23 5" xfId="41425"/>
    <cellStyle name="40% - Accent6 23 5 2" xfId="41426"/>
    <cellStyle name="40% - Accent6 23 6" xfId="41427"/>
    <cellStyle name="40% - Accent6 24" xfId="41428"/>
    <cellStyle name="40% - Accent6 24 2" xfId="41429"/>
    <cellStyle name="40% - Accent6 24 2 2" xfId="41430"/>
    <cellStyle name="40% - Accent6 24 2 2 2" xfId="41431"/>
    <cellStyle name="40% - Accent6 24 2 3" xfId="41432"/>
    <cellStyle name="40% - Accent6 24 3" xfId="41433"/>
    <cellStyle name="40% - Accent6 24 3 2" xfId="41434"/>
    <cellStyle name="40% - Accent6 24 3 2 2" xfId="41435"/>
    <cellStyle name="40% - Accent6 24 3 3" xfId="41436"/>
    <cellStyle name="40% - Accent6 24 4" xfId="41437"/>
    <cellStyle name="40% - Accent6 24 4 2" xfId="41438"/>
    <cellStyle name="40% - Accent6 24 5" xfId="41439"/>
    <cellStyle name="40% - Accent6 25" xfId="41440"/>
    <cellStyle name="40% - Accent6 25 2" xfId="41441"/>
    <cellStyle name="40% - Accent6 25 2 2" xfId="41442"/>
    <cellStyle name="40% - Accent6 25 2 3" xfId="41443"/>
    <cellStyle name="40% - Accent6 25 3" xfId="41444"/>
    <cellStyle name="40% - Accent6 25 3 2" xfId="41445"/>
    <cellStyle name="40% - Accent6 25 4" xfId="41446"/>
    <cellStyle name="40% - Accent6 25 5" xfId="41447"/>
    <cellStyle name="40% - Accent6 26" xfId="41448"/>
    <cellStyle name="40% - Accent6 26 2" xfId="41449"/>
    <cellStyle name="40% - Accent6 26 2 2" xfId="41450"/>
    <cellStyle name="40% - Accent6 26 2 3" xfId="41451"/>
    <cellStyle name="40% - Accent6 26 3" xfId="41452"/>
    <cellStyle name="40% - Accent6 26 3 2" xfId="41453"/>
    <cellStyle name="40% - Accent6 26 4" xfId="41454"/>
    <cellStyle name="40% - Accent6 26 5" xfId="41455"/>
    <cellStyle name="40% - Accent6 27" xfId="41456"/>
    <cellStyle name="40% - Accent6 27 2" xfId="41457"/>
    <cellStyle name="40% - Accent6 27 2 2" xfId="41458"/>
    <cellStyle name="40% - Accent6 27 2 3" xfId="41459"/>
    <cellStyle name="40% - Accent6 27 3" xfId="41460"/>
    <cellStyle name="40% - Accent6 27 3 2" xfId="41461"/>
    <cellStyle name="40% - Accent6 27 4" xfId="41462"/>
    <cellStyle name="40% - Accent6 27 5" xfId="41463"/>
    <cellStyle name="40% - Accent6 28" xfId="41464"/>
    <cellStyle name="40% - Accent6 28 2" xfId="41465"/>
    <cellStyle name="40% - Accent6 28 2 2" xfId="41466"/>
    <cellStyle name="40% - Accent6 28 3" xfId="41467"/>
    <cellStyle name="40% - Accent6 28 3 2" xfId="41468"/>
    <cellStyle name="40% - Accent6 28 4" xfId="41469"/>
    <cellStyle name="40% - Accent6 28 5" xfId="41470"/>
    <cellStyle name="40% - Accent6 29" xfId="41471"/>
    <cellStyle name="40% - Accent6 29 2" xfId="41472"/>
    <cellStyle name="40% - Accent6 29 2 2" xfId="41473"/>
    <cellStyle name="40% - Accent6 29 3" xfId="41474"/>
    <cellStyle name="40% - Accent6 29 3 2" xfId="41475"/>
    <cellStyle name="40% - Accent6 29 4" xfId="41476"/>
    <cellStyle name="40% - Accent6 29 5" xfId="41477"/>
    <cellStyle name="40% - Accent6 3" xfId="78"/>
    <cellStyle name="40% - Accent6 3 10" xfId="41479"/>
    <cellStyle name="40% - Accent6 3 10 2" xfId="41480"/>
    <cellStyle name="40% - Accent6 3 11" xfId="41481"/>
    <cellStyle name="40% - Accent6 3 12" xfId="41478"/>
    <cellStyle name="40% - Accent6 3 2" xfId="124"/>
    <cellStyle name="40% - Accent6 3 2 10" xfId="41482"/>
    <cellStyle name="40% - Accent6 3 2 2" xfId="212"/>
    <cellStyle name="40% - Accent6 3 2 2 2" xfId="388"/>
    <cellStyle name="40% - Accent6 3 2 2 2 2" xfId="41485"/>
    <cellStyle name="40% - Accent6 3 2 2 2 2 2" xfId="41486"/>
    <cellStyle name="40% - Accent6 3 2 2 2 2 2 2" xfId="41487"/>
    <cellStyle name="40% - Accent6 3 2 2 2 2 2 2 2" xfId="41488"/>
    <cellStyle name="40% - Accent6 3 2 2 2 2 2 3" xfId="41489"/>
    <cellStyle name="40% - Accent6 3 2 2 2 2 3" xfId="41490"/>
    <cellStyle name="40% - Accent6 3 2 2 2 2 3 2" xfId="41491"/>
    <cellStyle name="40% - Accent6 3 2 2 2 2 3 2 2" xfId="41492"/>
    <cellStyle name="40% - Accent6 3 2 2 2 2 3 3" xfId="41493"/>
    <cellStyle name="40% - Accent6 3 2 2 2 2 4" xfId="41494"/>
    <cellStyle name="40% - Accent6 3 2 2 2 2 4 2" xfId="41495"/>
    <cellStyle name="40% - Accent6 3 2 2 2 2 5" xfId="41496"/>
    <cellStyle name="40% - Accent6 3 2 2 2 3" xfId="41497"/>
    <cellStyle name="40% - Accent6 3 2 2 2 3 2" xfId="41498"/>
    <cellStyle name="40% - Accent6 3 2 2 2 3 2 2" xfId="41499"/>
    <cellStyle name="40% - Accent6 3 2 2 2 3 3" xfId="41500"/>
    <cellStyle name="40% - Accent6 3 2 2 2 4" xfId="41501"/>
    <cellStyle name="40% - Accent6 3 2 2 2 4 2" xfId="41502"/>
    <cellStyle name="40% - Accent6 3 2 2 2 4 2 2" xfId="41503"/>
    <cellStyle name="40% - Accent6 3 2 2 2 4 3" xfId="41504"/>
    <cellStyle name="40% - Accent6 3 2 2 2 5" xfId="41505"/>
    <cellStyle name="40% - Accent6 3 2 2 2 5 2" xfId="41506"/>
    <cellStyle name="40% - Accent6 3 2 2 2 6" xfId="41507"/>
    <cellStyle name="40% - Accent6 3 2 2 2 7" xfId="41484"/>
    <cellStyle name="40% - Accent6 3 2 2 3" xfId="41508"/>
    <cellStyle name="40% - Accent6 3 2 2 3 2" xfId="41509"/>
    <cellStyle name="40% - Accent6 3 2 2 3 2 2" xfId="41510"/>
    <cellStyle name="40% - Accent6 3 2 2 3 2 2 2" xfId="41511"/>
    <cellStyle name="40% - Accent6 3 2 2 3 2 3" xfId="41512"/>
    <cellStyle name="40% - Accent6 3 2 2 3 3" xfId="41513"/>
    <cellStyle name="40% - Accent6 3 2 2 3 3 2" xfId="41514"/>
    <cellStyle name="40% - Accent6 3 2 2 3 3 2 2" xfId="41515"/>
    <cellStyle name="40% - Accent6 3 2 2 3 3 3" xfId="41516"/>
    <cellStyle name="40% - Accent6 3 2 2 3 4" xfId="41517"/>
    <cellStyle name="40% - Accent6 3 2 2 3 4 2" xfId="41518"/>
    <cellStyle name="40% - Accent6 3 2 2 3 5" xfId="41519"/>
    <cellStyle name="40% - Accent6 3 2 2 4" xfId="41520"/>
    <cellStyle name="40% - Accent6 3 2 2 4 2" xfId="41521"/>
    <cellStyle name="40% - Accent6 3 2 2 4 2 2" xfId="41522"/>
    <cellStyle name="40% - Accent6 3 2 2 4 3" xfId="41523"/>
    <cellStyle name="40% - Accent6 3 2 2 5" xfId="41524"/>
    <cellStyle name="40% - Accent6 3 2 2 5 2" xfId="41525"/>
    <cellStyle name="40% - Accent6 3 2 2 5 2 2" xfId="41526"/>
    <cellStyle name="40% - Accent6 3 2 2 5 3" xfId="41527"/>
    <cellStyle name="40% - Accent6 3 2 2 6" xfId="41528"/>
    <cellStyle name="40% - Accent6 3 2 2 6 2" xfId="41529"/>
    <cellStyle name="40% - Accent6 3 2 2 6 2 2" xfId="41530"/>
    <cellStyle name="40% - Accent6 3 2 2 6 3" xfId="41531"/>
    <cellStyle name="40% - Accent6 3 2 2 7" xfId="41532"/>
    <cellStyle name="40% - Accent6 3 2 2 7 2" xfId="41533"/>
    <cellStyle name="40% - Accent6 3 2 2 8" xfId="41534"/>
    <cellStyle name="40% - Accent6 3 2 2 9" xfId="41483"/>
    <cellStyle name="40% - Accent6 3 2 3" xfId="300"/>
    <cellStyle name="40% - Accent6 3 2 3 2" xfId="41536"/>
    <cellStyle name="40% - Accent6 3 2 3 2 2" xfId="41537"/>
    <cellStyle name="40% - Accent6 3 2 3 2 2 2" xfId="41538"/>
    <cellStyle name="40% - Accent6 3 2 3 2 2 2 2" xfId="41539"/>
    <cellStyle name="40% - Accent6 3 2 3 2 2 3" xfId="41540"/>
    <cellStyle name="40% - Accent6 3 2 3 2 3" xfId="41541"/>
    <cellStyle name="40% - Accent6 3 2 3 2 3 2" xfId="41542"/>
    <cellStyle name="40% - Accent6 3 2 3 2 3 2 2" xfId="41543"/>
    <cellStyle name="40% - Accent6 3 2 3 2 3 3" xfId="41544"/>
    <cellStyle name="40% - Accent6 3 2 3 2 4" xfId="41545"/>
    <cellStyle name="40% - Accent6 3 2 3 2 4 2" xfId="41546"/>
    <cellStyle name="40% - Accent6 3 2 3 2 5" xfId="41547"/>
    <cellStyle name="40% - Accent6 3 2 3 3" xfId="41548"/>
    <cellStyle name="40% - Accent6 3 2 3 3 2" xfId="41549"/>
    <cellStyle name="40% - Accent6 3 2 3 3 2 2" xfId="41550"/>
    <cellStyle name="40% - Accent6 3 2 3 3 3" xfId="41551"/>
    <cellStyle name="40% - Accent6 3 2 3 4" xfId="41552"/>
    <cellStyle name="40% - Accent6 3 2 3 4 2" xfId="41553"/>
    <cellStyle name="40% - Accent6 3 2 3 4 2 2" xfId="41554"/>
    <cellStyle name="40% - Accent6 3 2 3 4 3" xfId="41555"/>
    <cellStyle name="40% - Accent6 3 2 3 5" xfId="41556"/>
    <cellStyle name="40% - Accent6 3 2 3 5 2" xfId="41557"/>
    <cellStyle name="40% - Accent6 3 2 3 6" xfId="41558"/>
    <cellStyle name="40% - Accent6 3 2 3 7" xfId="41535"/>
    <cellStyle name="40% - Accent6 3 2 4" xfId="41559"/>
    <cellStyle name="40% - Accent6 3 2 4 2" xfId="41560"/>
    <cellStyle name="40% - Accent6 3 2 4 2 2" xfId="41561"/>
    <cellStyle name="40% - Accent6 3 2 4 2 2 2" xfId="41562"/>
    <cellStyle name="40% - Accent6 3 2 4 2 3" xfId="41563"/>
    <cellStyle name="40% - Accent6 3 2 4 3" xfId="41564"/>
    <cellStyle name="40% - Accent6 3 2 4 3 2" xfId="41565"/>
    <cellStyle name="40% - Accent6 3 2 4 3 2 2" xfId="41566"/>
    <cellStyle name="40% - Accent6 3 2 4 3 3" xfId="41567"/>
    <cellStyle name="40% - Accent6 3 2 4 4" xfId="41568"/>
    <cellStyle name="40% - Accent6 3 2 4 4 2" xfId="41569"/>
    <cellStyle name="40% - Accent6 3 2 4 5" xfId="41570"/>
    <cellStyle name="40% - Accent6 3 2 5" xfId="41571"/>
    <cellStyle name="40% - Accent6 3 2 5 2" xfId="41572"/>
    <cellStyle name="40% - Accent6 3 2 5 2 2" xfId="41573"/>
    <cellStyle name="40% - Accent6 3 2 5 3" xfId="41574"/>
    <cellStyle name="40% - Accent6 3 2 6" xfId="41575"/>
    <cellStyle name="40% - Accent6 3 2 6 2" xfId="41576"/>
    <cellStyle name="40% - Accent6 3 2 6 2 2" xfId="41577"/>
    <cellStyle name="40% - Accent6 3 2 6 3" xfId="41578"/>
    <cellStyle name="40% - Accent6 3 2 7" xfId="41579"/>
    <cellStyle name="40% - Accent6 3 2 7 2" xfId="41580"/>
    <cellStyle name="40% - Accent6 3 2 7 2 2" xfId="41581"/>
    <cellStyle name="40% - Accent6 3 2 7 3" xfId="41582"/>
    <cellStyle name="40% - Accent6 3 2 8" xfId="41583"/>
    <cellStyle name="40% - Accent6 3 2 8 2" xfId="41584"/>
    <cellStyle name="40% - Accent6 3 2 9" xfId="41585"/>
    <cellStyle name="40% - Accent6 3 3" xfId="168"/>
    <cellStyle name="40% - Accent6 3 3 2" xfId="344"/>
    <cellStyle name="40% - Accent6 3 3 2 2" xfId="41588"/>
    <cellStyle name="40% - Accent6 3 3 2 2 2" xfId="41589"/>
    <cellStyle name="40% - Accent6 3 3 2 2 2 2" xfId="41590"/>
    <cellStyle name="40% - Accent6 3 3 2 2 2 2 2" xfId="41591"/>
    <cellStyle name="40% - Accent6 3 3 2 2 2 3" xfId="41592"/>
    <cellStyle name="40% - Accent6 3 3 2 2 3" xfId="41593"/>
    <cellStyle name="40% - Accent6 3 3 2 2 3 2" xfId="41594"/>
    <cellStyle name="40% - Accent6 3 3 2 2 3 2 2" xfId="41595"/>
    <cellStyle name="40% - Accent6 3 3 2 2 3 3" xfId="41596"/>
    <cellStyle name="40% - Accent6 3 3 2 2 4" xfId="41597"/>
    <cellStyle name="40% - Accent6 3 3 2 2 4 2" xfId="41598"/>
    <cellStyle name="40% - Accent6 3 3 2 2 5" xfId="41599"/>
    <cellStyle name="40% - Accent6 3 3 2 3" xfId="41600"/>
    <cellStyle name="40% - Accent6 3 3 2 3 2" xfId="41601"/>
    <cellStyle name="40% - Accent6 3 3 2 3 2 2" xfId="41602"/>
    <cellStyle name="40% - Accent6 3 3 2 3 3" xfId="41603"/>
    <cellStyle name="40% - Accent6 3 3 2 4" xfId="41604"/>
    <cellStyle name="40% - Accent6 3 3 2 4 2" xfId="41605"/>
    <cellStyle name="40% - Accent6 3 3 2 4 2 2" xfId="41606"/>
    <cellStyle name="40% - Accent6 3 3 2 4 3" xfId="41607"/>
    <cellStyle name="40% - Accent6 3 3 2 5" xfId="41608"/>
    <cellStyle name="40% - Accent6 3 3 2 5 2" xfId="41609"/>
    <cellStyle name="40% - Accent6 3 3 2 6" xfId="41610"/>
    <cellStyle name="40% - Accent6 3 3 2 7" xfId="41587"/>
    <cellStyle name="40% - Accent6 3 3 3" xfId="41611"/>
    <cellStyle name="40% - Accent6 3 3 3 2" xfId="41612"/>
    <cellStyle name="40% - Accent6 3 3 3 2 2" xfId="41613"/>
    <cellStyle name="40% - Accent6 3 3 3 2 2 2" xfId="41614"/>
    <cellStyle name="40% - Accent6 3 3 3 2 3" xfId="41615"/>
    <cellStyle name="40% - Accent6 3 3 3 3" xfId="41616"/>
    <cellStyle name="40% - Accent6 3 3 3 3 2" xfId="41617"/>
    <cellStyle name="40% - Accent6 3 3 3 3 2 2" xfId="41618"/>
    <cellStyle name="40% - Accent6 3 3 3 3 3" xfId="41619"/>
    <cellStyle name="40% - Accent6 3 3 3 4" xfId="41620"/>
    <cellStyle name="40% - Accent6 3 3 3 4 2" xfId="41621"/>
    <cellStyle name="40% - Accent6 3 3 3 5" xfId="41622"/>
    <cellStyle name="40% - Accent6 3 3 4" xfId="41623"/>
    <cellStyle name="40% - Accent6 3 3 4 2" xfId="41624"/>
    <cellStyle name="40% - Accent6 3 3 4 2 2" xfId="41625"/>
    <cellStyle name="40% - Accent6 3 3 4 3" xfId="41626"/>
    <cellStyle name="40% - Accent6 3 3 5" xfId="41627"/>
    <cellStyle name="40% - Accent6 3 3 5 2" xfId="41628"/>
    <cellStyle name="40% - Accent6 3 3 5 2 2" xfId="41629"/>
    <cellStyle name="40% - Accent6 3 3 5 3" xfId="41630"/>
    <cellStyle name="40% - Accent6 3 3 6" xfId="41631"/>
    <cellStyle name="40% - Accent6 3 3 6 2" xfId="41632"/>
    <cellStyle name="40% - Accent6 3 3 6 2 2" xfId="41633"/>
    <cellStyle name="40% - Accent6 3 3 6 3" xfId="41634"/>
    <cellStyle name="40% - Accent6 3 3 7" xfId="41635"/>
    <cellStyle name="40% - Accent6 3 3 7 2" xfId="41636"/>
    <cellStyle name="40% - Accent6 3 3 8" xfId="41637"/>
    <cellStyle name="40% - Accent6 3 3 9" xfId="41586"/>
    <cellStyle name="40% - Accent6 3 4" xfId="256"/>
    <cellStyle name="40% - Accent6 3 4 2" xfId="41639"/>
    <cellStyle name="40% - Accent6 3 4 2 2" xfId="41640"/>
    <cellStyle name="40% - Accent6 3 4 2 2 2" xfId="41641"/>
    <cellStyle name="40% - Accent6 3 4 2 2 2 2" xfId="41642"/>
    <cellStyle name="40% - Accent6 3 4 2 2 3" xfId="41643"/>
    <cellStyle name="40% - Accent6 3 4 2 3" xfId="41644"/>
    <cellStyle name="40% - Accent6 3 4 2 3 2" xfId="41645"/>
    <cellStyle name="40% - Accent6 3 4 2 3 2 2" xfId="41646"/>
    <cellStyle name="40% - Accent6 3 4 2 3 3" xfId="41647"/>
    <cellStyle name="40% - Accent6 3 4 2 4" xfId="41648"/>
    <cellStyle name="40% - Accent6 3 4 2 4 2" xfId="41649"/>
    <cellStyle name="40% - Accent6 3 4 2 5" xfId="41650"/>
    <cellStyle name="40% - Accent6 3 4 3" xfId="41651"/>
    <cellStyle name="40% - Accent6 3 4 3 2" xfId="41652"/>
    <cellStyle name="40% - Accent6 3 4 3 2 2" xfId="41653"/>
    <cellStyle name="40% - Accent6 3 4 3 3" xfId="41654"/>
    <cellStyle name="40% - Accent6 3 4 4" xfId="41655"/>
    <cellStyle name="40% - Accent6 3 4 4 2" xfId="41656"/>
    <cellStyle name="40% - Accent6 3 4 4 2 2" xfId="41657"/>
    <cellStyle name="40% - Accent6 3 4 4 3" xfId="41658"/>
    <cellStyle name="40% - Accent6 3 4 5" xfId="41659"/>
    <cellStyle name="40% - Accent6 3 4 5 2" xfId="41660"/>
    <cellStyle name="40% - Accent6 3 4 6" xfId="41661"/>
    <cellStyle name="40% - Accent6 3 4 7" xfId="41638"/>
    <cellStyle name="40% - Accent6 3 5" xfId="41662"/>
    <cellStyle name="40% - Accent6 3 5 2" xfId="41663"/>
    <cellStyle name="40% - Accent6 3 5 2 2" xfId="41664"/>
    <cellStyle name="40% - Accent6 3 5 2 2 2" xfId="41665"/>
    <cellStyle name="40% - Accent6 3 5 2 3" xfId="41666"/>
    <cellStyle name="40% - Accent6 3 5 3" xfId="41667"/>
    <cellStyle name="40% - Accent6 3 5 3 2" xfId="41668"/>
    <cellStyle name="40% - Accent6 3 5 3 2 2" xfId="41669"/>
    <cellStyle name="40% - Accent6 3 5 3 3" xfId="41670"/>
    <cellStyle name="40% - Accent6 3 5 4" xfId="41671"/>
    <cellStyle name="40% - Accent6 3 5 4 2" xfId="41672"/>
    <cellStyle name="40% - Accent6 3 5 5" xfId="41673"/>
    <cellStyle name="40% - Accent6 3 6" xfId="41674"/>
    <cellStyle name="40% - Accent6 3 6 2" xfId="41675"/>
    <cellStyle name="40% - Accent6 3 6 2 2" xfId="41676"/>
    <cellStyle name="40% - Accent6 3 6 3" xfId="41677"/>
    <cellStyle name="40% - Accent6 3 7" xfId="41678"/>
    <cellStyle name="40% - Accent6 3 7 2" xfId="41679"/>
    <cellStyle name="40% - Accent6 3 7 2 2" xfId="41680"/>
    <cellStyle name="40% - Accent6 3 7 3" xfId="41681"/>
    <cellStyle name="40% - Accent6 3 8" xfId="41682"/>
    <cellStyle name="40% - Accent6 3 8 2" xfId="41683"/>
    <cellStyle name="40% - Accent6 3 8 2 2" xfId="41684"/>
    <cellStyle name="40% - Accent6 3 8 3" xfId="41685"/>
    <cellStyle name="40% - Accent6 3 9" xfId="41686"/>
    <cellStyle name="40% - Accent6 3 9 2" xfId="41687"/>
    <cellStyle name="40% - Accent6 30" xfId="41688"/>
    <cellStyle name="40% - Accent6 30 2" xfId="41689"/>
    <cellStyle name="40% - Accent6 30 2 2" xfId="41690"/>
    <cellStyle name="40% - Accent6 30 3" xfId="41691"/>
    <cellStyle name="40% - Accent6 30 3 2" xfId="41692"/>
    <cellStyle name="40% - Accent6 30 4" xfId="41693"/>
    <cellStyle name="40% - Accent6 30 5" xfId="41694"/>
    <cellStyle name="40% - Accent6 31" xfId="41695"/>
    <cellStyle name="40% - Accent6 31 2" xfId="41696"/>
    <cellStyle name="40% - Accent6 31 2 2" xfId="41697"/>
    <cellStyle name="40% - Accent6 31 3" xfId="41698"/>
    <cellStyle name="40% - Accent6 31 3 2" xfId="41699"/>
    <cellStyle name="40% - Accent6 31 4" xfId="41700"/>
    <cellStyle name="40% - Accent6 31 5" xfId="41701"/>
    <cellStyle name="40% - Accent6 32" xfId="41702"/>
    <cellStyle name="40% - Accent6 32 2" xfId="41703"/>
    <cellStyle name="40% - Accent6 32 2 2" xfId="41704"/>
    <cellStyle name="40% - Accent6 32 3" xfId="41705"/>
    <cellStyle name="40% - Accent6 32 3 2" xfId="41706"/>
    <cellStyle name="40% - Accent6 32 4" xfId="41707"/>
    <cellStyle name="40% - Accent6 32 5" xfId="41708"/>
    <cellStyle name="40% - Accent6 33" xfId="41709"/>
    <cellStyle name="40% - Accent6 33 2" xfId="41710"/>
    <cellStyle name="40% - Accent6 33 2 2" xfId="41711"/>
    <cellStyle name="40% - Accent6 33 3" xfId="41712"/>
    <cellStyle name="40% - Accent6 33 3 2" xfId="41713"/>
    <cellStyle name="40% - Accent6 33 4" xfId="41714"/>
    <cellStyle name="40% - Accent6 33 5" xfId="41715"/>
    <cellStyle name="40% - Accent6 34" xfId="41716"/>
    <cellStyle name="40% - Accent6 34 2" xfId="41717"/>
    <cellStyle name="40% - Accent6 34 2 2" xfId="41718"/>
    <cellStyle name="40% - Accent6 34 3" xfId="41719"/>
    <cellStyle name="40% - Accent6 34 3 2" xfId="41720"/>
    <cellStyle name="40% - Accent6 34 4" xfId="41721"/>
    <cellStyle name="40% - Accent6 34 5" xfId="41722"/>
    <cellStyle name="40% - Accent6 35" xfId="41723"/>
    <cellStyle name="40% - Accent6 35 2" xfId="41724"/>
    <cellStyle name="40% - Accent6 35 2 2" xfId="41725"/>
    <cellStyle name="40% - Accent6 35 3" xfId="41726"/>
    <cellStyle name="40% - Accent6 35 3 2" xfId="41727"/>
    <cellStyle name="40% - Accent6 35 4" xfId="41728"/>
    <cellStyle name="40% - Accent6 35 5" xfId="41729"/>
    <cellStyle name="40% - Accent6 36" xfId="41730"/>
    <cellStyle name="40% - Accent6 36 2" xfId="41731"/>
    <cellStyle name="40% - Accent6 36 2 2" xfId="41732"/>
    <cellStyle name="40% - Accent6 36 3" xfId="41733"/>
    <cellStyle name="40% - Accent6 36 3 2" xfId="41734"/>
    <cellStyle name="40% - Accent6 36 4" xfId="41735"/>
    <cellStyle name="40% - Accent6 36 5" xfId="41736"/>
    <cellStyle name="40% - Accent6 37" xfId="41737"/>
    <cellStyle name="40% - Accent6 37 2" xfId="41738"/>
    <cellStyle name="40% - Accent6 37 2 2" xfId="41739"/>
    <cellStyle name="40% - Accent6 37 3" xfId="41740"/>
    <cellStyle name="40% - Accent6 37 3 2" xfId="41741"/>
    <cellStyle name="40% - Accent6 37 4" xfId="41742"/>
    <cellStyle name="40% - Accent6 37 5" xfId="41743"/>
    <cellStyle name="40% - Accent6 38" xfId="41744"/>
    <cellStyle name="40% - Accent6 38 2" xfId="41745"/>
    <cellStyle name="40% - Accent6 38 2 2" xfId="41746"/>
    <cellStyle name="40% - Accent6 38 3" xfId="41747"/>
    <cellStyle name="40% - Accent6 38 3 2" xfId="41748"/>
    <cellStyle name="40% - Accent6 38 4" xfId="41749"/>
    <cellStyle name="40% - Accent6 38 5" xfId="41750"/>
    <cellStyle name="40% - Accent6 39" xfId="41751"/>
    <cellStyle name="40% - Accent6 39 2" xfId="41752"/>
    <cellStyle name="40% - Accent6 39 2 2" xfId="41753"/>
    <cellStyle name="40% - Accent6 39 3" xfId="41754"/>
    <cellStyle name="40% - Accent6 39 3 2" xfId="41755"/>
    <cellStyle name="40% - Accent6 39 4" xfId="41756"/>
    <cellStyle name="40% - Accent6 39 5" xfId="41757"/>
    <cellStyle name="40% - Accent6 4" xfId="93"/>
    <cellStyle name="40% - Accent6 4 10" xfId="41759"/>
    <cellStyle name="40% - Accent6 4 10 2" xfId="41760"/>
    <cellStyle name="40% - Accent6 4 11" xfId="41761"/>
    <cellStyle name="40% - Accent6 4 12" xfId="41758"/>
    <cellStyle name="40% - Accent6 4 2" xfId="182"/>
    <cellStyle name="40% - Accent6 4 2 10" xfId="41762"/>
    <cellStyle name="40% - Accent6 4 2 2" xfId="358"/>
    <cellStyle name="40% - Accent6 4 2 2 2" xfId="41764"/>
    <cellStyle name="40% - Accent6 4 2 2 2 2" xfId="41765"/>
    <cellStyle name="40% - Accent6 4 2 2 2 2 2" xfId="41766"/>
    <cellStyle name="40% - Accent6 4 2 2 2 2 2 2" xfId="41767"/>
    <cellStyle name="40% - Accent6 4 2 2 2 2 2 2 2" xfId="41768"/>
    <cellStyle name="40% - Accent6 4 2 2 2 2 2 3" xfId="41769"/>
    <cellStyle name="40% - Accent6 4 2 2 2 2 3" xfId="41770"/>
    <cellStyle name="40% - Accent6 4 2 2 2 2 3 2" xfId="41771"/>
    <cellStyle name="40% - Accent6 4 2 2 2 2 3 2 2" xfId="41772"/>
    <cellStyle name="40% - Accent6 4 2 2 2 2 3 3" xfId="41773"/>
    <cellStyle name="40% - Accent6 4 2 2 2 2 4" xfId="41774"/>
    <cellStyle name="40% - Accent6 4 2 2 2 2 4 2" xfId="41775"/>
    <cellStyle name="40% - Accent6 4 2 2 2 2 5" xfId="41776"/>
    <cellStyle name="40% - Accent6 4 2 2 2 3" xfId="41777"/>
    <cellStyle name="40% - Accent6 4 2 2 2 3 2" xfId="41778"/>
    <cellStyle name="40% - Accent6 4 2 2 2 3 2 2" xfId="41779"/>
    <cellStyle name="40% - Accent6 4 2 2 2 3 3" xfId="41780"/>
    <cellStyle name="40% - Accent6 4 2 2 2 4" xfId="41781"/>
    <cellStyle name="40% - Accent6 4 2 2 2 4 2" xfId="41782"/>
    <cellStyle name="40% - Accent6 4 2 2 2 4 2 2" xfId="41783"/>
    <cellStyle name="40% - Accent6 4 2 2 2 4 3" xfId="41784"/>
    <cellStyle name="40% - Accent6 4 2 2 2 5" xfId="41785"/>
    <cellStyle name="40% - Accent6 4 2 2 2 5 2" xfId="41786"/>
    <cellStyle name="40% - Accent6 4 2 2 2 6" xfId="41787"/>
    <cellStyle name="40% - Accent6 4 2 2 3" xfId="41788"/>
    <cellStyle name="40% - Accent6 4 2 2 3 2" xfId="41789"/>
    <cellStyle name="40% - Accent6 4 2 2 3 2 2" xfId="41790"/>
    <cellStyle name="40% - Accent6 4 2 2 3 2 2 2" xfId="41791"/>
    <cellStyle name="40% - Accent6 4 2 2 3 2 3" xfId="41792"/>
    <cellStyle name="40% - Accent6 4 2 2 3 3" xfId="41793"/>
    <cellStyle name="40% - Accent6 4 2 2 3 3 2" xfId="41794"/>
    <cellStyle name="40% - Accent6 4 2 2 3 3 2 2" xfId="41795"/>
    <cellStyle name="40% - Accent6 4 2 2 3 3 3" xfId="41796"/>
    <cellStyle name="40% - Accent6 4 2 2 3 4" xfId="41797"/>
    <cellStyle name="40% - Accent6 4 2 2 3 4 2" xfId="41798"/>
    <cellStyle name="40% - Accent6 4 2 2 3 5" xfId="41799"/>
    <cellStyle name="40% - Accent6 4 2 2 4" xfId="41800"/>
    <cellStyle name="40% - Accent6 4 2 2 4 2" xfId="41801"/>
    <cellStyle name="40% - Accent6 4 2 2 4 2 2" xfId="41802"/>
    <cellStyle name="40% - Accent6 4 2 2 4 3" xfId="41803"/>
    <cellStyle name="40% - Accent6 4 2 2 5" xfId="41804"/>
    <cellStyle name="40% - Accent6 4 2 2 5 2" xfId="41805"/>
    <cellStyle name="40% - Accent6 4 2 2 5 2 2" xfId="41806"/>
    <cellStyle name="40% - Accent6 4 2 2 5 3" xfId="41807"/>
    <cellStyle name="40% - Accent6 4 2 2 6" xfId="41808"/>
    <cellStyle name="40% - Accent6 4 2 2 6 2" xfId="41809"/>
    <cellStyle name="40% - Accent6 4 2 2 6 2 2" xfId="41810"/>
    <cellStyle name="40% - Accent6 4 2 2 6 3" xfId="41811"/>
    <cellStyle name="40% - Accent6 4 2 2 7" xfId="41812"/>
    <cellStyle name="40% - Accent6 4 2 2 7 2" xfId="41813"/>
    <cellStyle name="40% - Accent6 4 2 2 8" xfId="41814"/>
    <cellStyle name="40% - Accent6 4 2 2 9" xfId="41763"/>
    <cellStyle name="40% - Accent6 4 2 3" xfId="41815"/>
    <cellStyle name="40% - Accent6 4 2 3 2" xfId="41816"/>
    <cellStyle name="40% - Accent6 4 2 3 2 2" xfId="41817"/>
    <cellStyle name="40% - Accent6 4 2 3 2 2 2" xfId="41818"/>
    <cellStyle name="40% - Accent6 4 2 3 2 2 2 2" xfId="41819"/>
    <cellStyle name="40% - Accent6 4 2 3 2 2 3" xfId="41820"/>
    <cellStyle name="40% - Accent6 4 2 3 2 3" xfId="41821"/>
    <cellStyle name="40% - Accent6 4 2 3 2 3 2" xfId="41822"/>
    <cellStyle name="40% - Accent6 4 2 3 2 3 2 2" xfId="41823"/>
    <cellStyle name="40% - Accent6 4 2 3 2 3 3" xfId="41824"/>
    <cellStyle name="40% - Accent6 4 2 3 2 4" xfId="41825"/>
    <cellStyle name="40% - Accent6 4 2 3 2 4 2" xfId="41826"/>
    <cellStyle name="40% - Accent6 4 2 3 2 5" xfId="41827"/>
    <cellStyle name="40% - Accent6 4 2 3 3" xfId="41828"/>
    <cellStyle name="40% - Accent6 4 2 3 3 2" xfId="41829"/>
    <cellStyle name="40% - Accent6 4 2 3 3 2 2" xfId="41830"/>
    <cellStyle name="40% - Accent6 4 2 3 3 3" xfId="41831"/>
    <cellStyle name="40% - Accent6 4 2 3 4" xfId="41832"/>
    <cellStyle name="40% - Accent6 4 2 3 4 2" xfId="41833"/>
    <cellStyle name="40% - Accent6 4 2 3 4 2 2" xfId="41834"/>
    <cellStyle name="40% - Accent6 4 2 3 4 3" xfId="41835"/>
    <cellStyle name="40% - Accent6 4 2 3 5" xfId="41836"/>
    <cellStyle name="40% - Accent6 4 2 3 5 2" xfId="41837"/>
    <cellStyle name="40% - Accent6 4 2 3 6" xfId="41838"/>
    <cellStyle name="40% - Accent6 4 2 4" xfId="41839"/>
    <cellStyle name="40% - Accent6 4 2 4 2" xfId="41840"/>
    <cellStyle name="40% - Accent6 4 2 4 2 2" xfId="41841"/>
    <cellStyle name="40% - Accent6 4 2 4 2 2 2" xfId="41842"/>
    <cellStyle name="40% - Accent6 4 2 4 2 3" xfId="41843"/>
    <cellStyle name="40% - Accent6 4 2 4 3" xfId="41844"/>
    <cellStyle name="40% - Accent6 4 2 4 3 2" xfId="41845"/>
    <cellStyle name="40% - Accent6 4 2 4 3 2 2" xfId="41846"/>
    <cellStyle name="40% - Accent6 4 2 4 3 3" xfId="41847"/>
    <cellStyle name="40% - Accent6 4 2 4 4" xfId="41848"/>
    <cellStyle name="40% - Accent6 4 2 4 4 2" xfId="41849"/>
    <cellStyle name="40% - Accent6 4 2 4 5" xfId="41850"/>
    <cellStyle name="40% - Accent6 4 2 5" xfId="41851"/>
    <cellStyle name="40% - Accent6 4 2 5 2" xfId="41852"/>
    <cellStyle name="40% - Accent6 4 2 5 2 2" xfId="41853"/>
    <cellStyle name="40% - Accent6 4 2 5 3" xfId="41854"/>
    <cellStyle name="40% - Accent6 4 2 6" xfId="41855"/>
    <cellStyle name="40% - Accent6 4 2 6 2" xfId="41856"/>
    <cellStyle name="40% - Accent6 4 2 6 2 2" xfId="41857"/>
    <cellStyle name="40% - Accent6 4 2 6 3" xfId="41858"/>
    <cellStyle name="40% - Accent6 4 2 7" xfId="41859"/>
    <cellStyle name="40% - Accent6 4 2 7 2" xfId="41860"/>
    <cellStyle name="40% - Accent6 4 2 7 2 2" xfId="41861"/>
    <cellStyle name="40% - Accent6 4 2 7 3" xfId="41862"/>
    <cellStyle name="40% - Accent6 4 2 8" xfId="41863"/>
    <cellStyle name="40% - Accent6 4 2 8 2" xfId="41864"/>
    <cellStyle name="40% - Accent6 4 2 9" xfId="41865"/>
    <cellStyle name="40% - Accent6 4 3" xfId="270"/>
    <cellStyle name="40% - Accent6 4 3 2" xfId="41867"/>
    <cellStyle name="40% - Accent6 4 3 2 2" xfId="41868"/>
    <cellStyle name="40% - Accent6 4 3 2 2 2" xfId="41869"/>
    <cellStyle name="40% - Accent6 4 3 2 2 2 2" xfId="41870"/>
    <cellStyle name="40% - Accent6 4 3 2 2 2 2 2" xfId="41871"/>
    <cellStyle name="40% - Accent6 4 3 2 2 2 3" xfId="41872"/>
    <cellStyle name="40% - Accent6 4 3 2 2 3" xfId="41873"/>
    <cellStyle name="40% - Accent6 4 3 2 2 3 2" xfId="41874"/>
    <cellStyle name="40% - Accent6 4 3 2 2 3 2 2" xfId="41875"/>
    <cellStyle name="40% - Accent6 4 3 2 2 3 3" xfId="41876"/>
    <cellStyle name="40% - Accent6 4 3 2 2 4" xfId="41877"/>
    <cellStyle name="40% - Accent6 4 3 2 2 4 2" xfId="41878"/>
    <cellStyle name="40% - Accent6 4 3 2 2 5" xfId="41879"/>
    <cellStyle name="40% - Accent6 4 3 2 3" xfId="41880"/>
    <cellStyle name="40% - Accent6 4 3 2 3 2" xfId="41881"/>
    <cellStyle name="40% - Accent6 4 3 2 3 2 2" xfId="41882"/>
    <cellStyle name="40% - Accent6 4 3 2 3 3" xfId="41883"/>
    <cellStyle name="40% - Accent6 4 3 2 4" xfId="41884"/>
    <cellStyle name="40% - Accent6 4 3 2 4 2" xfId="41885"/>
    <cellStyle name="40% - Accent6 4 3 2 4 2 2" xfId="41886"/>
    <cellStyle name="40% - Accent6 4 3 2 4 3" xfId="41887"/>
    <cellStyle name="40% - Accent6 4 3 2 5" xfId="41888"/>
    <cellStyle name="40% - Accent6 4 3 2 5 2" xfId="41889"/>
    <cellStyle name="40% - Accent6 4 3 2 6" xfId="41890"/>
    <cellStyle name="40% - Accent6 4 3 3" xfId="41891"/>
    <cellStyle name="40% - Accent6 4 3 3 2" xfId="41892"/>
    <cellStyle name="40% - Accent6 4 3 3 2 2" xfId="41893"/>
    <cellStyle name="40% - Accent6 4 3 3 2 2 2" xfId="41894"/>
    <cellStyle name="40% - Accent6 4 3 3 2 3" xfId="41895"/>
    <cellStyle name="40% - Accent6 4 3 3 3" xfId="41896"/>
    <cellStyle name="40% - Accent6 4 3 3 3 2" xfId="41897"/>
    <cellStyle name="40% - Accent6 4 3 3 3 2 2" xfId="41898"/>
    <cellStyle name="40% - Accent6 4 3 3 3 3" xfId="41899"/>
    <cellStyle name="40% - Accent6 4 3 3 4" xfId="41900"/>
    <cellStyle name="40% - Accent6 4 3 3 4 2" xfId="41901"/>
    <cellStyle name="40% - Accent6 4 3 3 5" xfId="41902"/>
    <cellStyle name="40% - Accent6 4 3 4" xfId="41903"/>
    <cellStyle name="40% - Accent6 4 3 4 2" xfId="41904"/>
    <cellStyle name="40% - Accent6 4 3 4 2 2" xfId="41905"/>
    <cellStyle name="40% - Accent6 4 3 4 3" xfId="41906"/>
    <cellStyle name="40% - Accent6 4 3 5" xfId="41907"/>
    <cellStyle name="40% - Accent6 4 3 5 2" xfId="41908"/>
    <cellStyle name="40% - Accent6 4 3 5 2 2" xfId="41909"/>
    <cellStyle name="40% - Accent6 4 3 5 3" xfId="41910"/>
    <cellStyle name="40% - Accent6 4 3 6" xfId="41911"/>
    <cellStyle name="40% - Accent6 4 3 6 2" xfId="41912"/>
    <cellStyle name="40% - Accent6 4 3 6 2 2" xfId="41913"/>
    <cellStyle name="40% - Accent6 4 3 6 3" xfId="41914"/>
    <cellStyle name="40% - Accent6 4 3 7" xfId="41915"/>
    <cellStyle name="40% - Accent6 4 3 7 2" xfId="41916"/>
    <cellStyle name="40% - Accent6 4 3 8" xfId="41917"/>
    <cellStyle name="40% - Accent6 4 3 9" xfId="41866"/>
    <cellStyle name="40% - Accent6 4 4" xfId="41918"/>
    <cellStyle name="40% - Accent6 4 4 2" xfId="41919"/>
    <cellStyle name="40% - Accent6 4 4 2 2" xfId="41920"/>
    <cellStyle name="40% - Accent6 4 4 2 2 2" xfId="41921"/>
    <cellStyle name="40% - Accent6 4 4 2 2 2 2" xfId="41922"/>
    <cellStyle name="40% - Accent6 4 4 2 2 3" xfId="41923"/>
    <cellStyle name="40% - Accent6 4 4 2 3" xfId="41924"/>
    <cellStyle name="40% - Accent6 4 4 2 3 2" xfId="41925"/>
    <cellStyle name="40% - Accent6 4 4 2 3 2 2" xfId="41926"/>
    <cellStyle name="40% - Accent6 4 4 2 3 3" xfId="41927"/>
    <cellStyle name="40% - Accent6 4 4 2 4" xfId="41928"/>
    <cellStyle name="40% - Accent6 4 4 2 4 2" xfId="41929"/>
    <cellStyle name="40% - Accent6 4 4 2 5" xfId="41930"/>
    <cellStyle name="40% - Accent6 4 4 3" xfId="41931"/>
    <cellStyle name="40% - Accent6 4 4 3 2" xfId="41932"/>
    <cellStyle name="40% - Accent6 4 4 3 2 2" xfId="41933"/>
    <cellStyle name="40% - Accent6 4 4 3 3" xfId="41934"/>
    <cellStyle name="40% - Accent6 4 4 4" xfId="41935"/>
    <cellStyle name="40% - Accent6 4 4 4 2" xfId="41936"/>
    <cellStyle name="40% - Accent6 4 4 4 2 2" xfId="41937"/>
    <cellStyle name="40% - Accent6 4 4 4 3" xfId="41938"/>
    <cellStyle name="40% - Accent6 4 4 5" xfId="41939"/>
    <cellStyle name="40% - Accent6 4 4 5 2" xfId="41940"/>
    <cellStyle name="40% - Accent6 4 4 6" xfId="41941"/>
    <cellStyle name="40% - Accent6 4 5" xfId="41942"/>
    <cellStyle name="40% - Accent6 4 5 2" xfId="41943"/>
    <cellStyle name="40% - Accent6 4 5 2 2" xfId="41944"/>
    <cellStyle name="40% - Accent6 4 5 2 2 2" xfId="41945"/>
    <cellStyle name="40% - Accent6 4 5 2 3" xfId="41946"/>
    <cellStyle name="40% - Accent6 4 5 3" xfId="41947"/>
    <cellStyle name="40% - Accent6 4 5 3 2" xfId="41948"/>
    <cellStyle name="40% - Accent6 4 5 3 2 2" xfId="41949"/>
    <cellStyle name="40% - Accent6 4 5 3 3" xfId="41950"/>
    <cellStyle name="40% - Accent6 4 5 4" xfId="41951"/>
    <cellStyle name="40% - Accent6 4 5 4 2" xfId="41952"/>
    <cellStyle name="40% - Accent6 4 5 5" xfId="41953"/>
    <cellStyle name="40% - Accent6 4 6" xfId="41954"/>
    <cellStyle name="40% - Accent6 4 6 2" xfId="41955"/>
    <cellStyle name="40% - Accent6 4 6 2 2" xfId="41956"/>
    <cellStyle name="40% - Accent6 4 6 3" xfId="41957"/>
    <cellStyle name="40% - Accent6 4 7" xfId="41958"/>
    <cellStyle name="40% - Accent6 4 7 2" xfId="41959"/>
    <cellStyle name="40% - Accent6 4 7 2 2" xfId="41960"/>
    <cellStyle name="40% - Accent6 4 7 3" xfId="41961"/>
    <cellStyle name="40% - Accent6 4 8" xfId="41962"/>
    <cellStyle name="40% - Accent6 4 8 2" xfId="41963"/>
    <cellStyle name="40% - Accent6 4 8 2 2" xfId="41964"/>
    <cellStyle name="40% - Accent6 4 8 3" xfId="41965"/>
    <cellStyle name="40% - Accent6 4 9" xfId="41966"/>
    <cellStyle name="40% - Accent6 4 9 2" xfId="41967"/>
    <cellStyle name="40% - Accent6 40" xfId="41968"/>
    <cellStyle name="40% - Accent6 40 2" xfId="41969"/>
    <cellStyle name="40% - Accent6 40 2 2" xfId="41970"/>
    <cellStyle name="40% - Accent6 40 3" xfId="41971"/>
    <cellStyle name="40% - Accent6 40 3 2" xfId="41972"/>
    <cellStyle name="40% - Accent6 40 4" xfId="41973"/>
    <cellStyle name="40% - Accent6 40 5" xfId="41974"/>
    <cellStyle name="40% - Accent6 41" xfId="41975"/>
    <cellStyle name="40% - Accent6 41 2" xfId="41976"/>
    <cellStyle name="40% - Accent6 41 2 2" xfId="41977"/>
    <cellStyle name="40% - Accent6 41 3" xfId="41978"/>
    <cellStyle name="40% - Accent6 41 3 2" xfId="41979"/>
    <cellStyle name="40% - Accent6 41 4" xfId="41980"/>
    <cellStyle name="40% - Accent6 41 5" xfId="41981"/>
    <cellStyle name="40% - Accent6 42" xfId="41982"/>
    <cellStyle name="40% - Accent6 42 2" xfId="41983"/>
    <cellStyle name="40% - Accent6 42 2 2" xfId="41984"/>
    <cellStyle name="40% - Accent6 42 3" xfId="41985"/>
    <cellStyle name="40% - Accent6 42 3 2" xfId="41986"/>
    <cellStyle name="40% - Accent6 42 4" xfId="41987"/>
    <cellStyle name="40% - Accent6 42 5" xfId="41988"/>
    <cellStyle name="40% - Accent6 43" xfId="41989"/>
    <cellStyle name="40% - Accent6 43 2" xfId="41990"/>
    <cellStyle name="40% - Accent6 43 2 2" xfId="41991"/>
    <cellStyle name="40% - Accent6 43 3" xfId="41992"/>
    <cellStyle name="40% - Accent6 43 3 2" xfId="41993"/>
    <cellStyle name="40% - Accent6 43 4" xfId="41994"/>
    <cellStyle name="40% - Accent6 44" xfId="41995"/>
    <cellStyle name="40% - Accent6 44 2" xfId="41996"/>
    <cellStyle name="40% - Accent6 44 2 2" xfId="41997"/>
    <cellStyle name="40% - Accent6 44 3" xfId="41998"/>
    <cellStyle name="40% - Accent6 44 3 2" xfId="41999"/>
    <cellStyle name="40% - Accent6 44 4" xfId="42000"/>
    <cellStyle name="40% - Accent6 45" xfId="42001"/>
    <cellStyle name="40% - Accent6 45 2" xfId="42002"/>
    <cellStyle name="40% - Accent6 45 2 2" xfId="42003"/>
    <cellStyle name="40% - Accent6 45 3" xfId="42004"/>
    <cellStyle name="40% - Accent6 45 3 2" xfId="42005"/>
    <cellStyle name="40% - Accent6 45 4" xfId="42006"/>
    <cellStyle name="40% - Accent6 46" xfId="42007"/>
    <cellStyle name="40% - Accent6 46 2" xfId="42008"/>
    <cellStyle name="40% - Accent6 46 2 2" xfId="42009"/>
    <cellStyle name="40% - Accent6 46 3" xfId="42010"/>
    <cellStyle name="40% - Accent6 46 3 2" xfId="42011"/>
    <cellStyle name="40% - Accent6 46 4" xfId="42012"/>
    <cellStyle name="40% - Accent6 47" xfId="42013"/>
    <cellStyle name="40% - Accent6 47 2" xfId="42014"/>
    <cellStyle name="40% - Accent6 47 2 2" xfId="42015"/>
    <cellStyle name="40% - Accent6 47 3" xfId="42016"/>
    <cellStyle name="40% - Accent6 47 3 2" xfId="42017"/>
    <cellStyle name="40% - Accent6 47 4" xfId="42018"/>
    <cellStyle name="40% - Accent6 48" xfId="42019"/>
    <cellStyle name="40% - Accent6 48 2" xfId="42020"/>
    <cellStyle name="40% - Accent6 48 2 2" xfId="42021"/>
    <cellStyle name="40% - Accent6 48 3" xfId="42022"/>
    <cellStyle name="40% - Accent6 48 3 2" xfId="42023"/>
    <cellStyle name="40% - Accent6 48 4" xfId="42024"/>
    <cellStyle name="40% - Accent6 49" xfId="42025"/>
    <cellStyle name="40% - Accent6 49 2" xfId="42026"/>
    <cellStyle name="40% - Accent6 49 2 2" xfId="42027"/>
    <cellStyle name="40% - Accent6 49 3" xfId="42028"/>
    <cellStyle name="40% - Accent6 49 3 2" xfId="42029"/>
    <cellStyle name="40% - Accent6 49 4" xfId="42030"/>
    <cellStyle name="40% - Accent6 5" xfId="138"/>
    <cellStyle name="40% - Accent6 5 10" xfId="42032"/>
    <cellStyle name="40% - Accent6 5 10 2" xfId="42033"/>
    <cellStyle name="40% - Accent6 5 11" xfId="42034"/>
    <cellStyle name="40% - Accent6 5 12" xfId="42031"/>
    <cellStyle name="40% - Accent6 5 2" xfId="314"/>
    <cellStyle name="40% - Accent6 5 2 10" xfId="42035"/>
    <cellStyle name="40% - Accent6 5 2 2" xfId="42036"/>
    <cellStyle name="40% - Accent6 5 2 2 2" xfId="42037"/>
    <cellStyle name="40% - Accent6 5 2 2 2 2" xfId="42038"/>
    <cellStyle name="40% - Accent6 5 2 2 2 2 2" xfId="42039"/>
    <cellStyle name="40% - Accent6 5 2 2 2 2 2 2" xfId="42040"/>
    <cellStyle name="40% - Accent6 5 2 2 2 2 2 2 2" xfId="42041"/>
    <cellStyle name="40% - Accent6 5 2 2 2 2 2 3" xfId="42042"/>
    <cellStyle name="40% - Accent6 5 2 2 2 2 3" xfId="42043"/>
    <cellStyle name="40% - Accent6 5 2 2 2 2 3 2" xfId="42044"/>
    <cellStyle name="40% - Accent6 5 2 2 2 2 3 2 2" xfId="42045"/>
    <cellStyle name="40% - Accent6 5 2 2 2 2 3 3" xfId="42046"/>
    <cellStyle name="40% - Accent6 5 2 2 2 2 4" xfId="42047"/>
    <cellStyle name="40% - Accent6 5 2 2 2 2 4 2" xfId="42048"/>
    <cellStyle name="40% - Accent6 5 2 2 2 2 5" xfId="42049"/>
    <cellStyle name="40% - Accent6 5 2 2 2 3" xfId="42050"/>
    <cellStyle name="40% - Accent6 5 2 2 2 3 2" xfId="42051"/>
    <cellStyle name="40% - Accent6 5 2 2 2 3 2 2" xfId="42052"/>
    <cellStyle name="40% - Accent6 5 2 2 2 3 3" xfId="42053"/>
    <cellStyle name="40% - Accent6 5 2 2 2 4" xfId="42054"/>
    <cellStyle name="40% - Accent6 5 2 2 2 4 2" xfId="42055"/>
    <cellStyle name="40% - Accent6 5 2 2 2 4 2 2" xfId="42056"/>
    <cellStyle name="40% - Accent6 5 2 2 2 4 3" xfId="42057"/>
    <cellStyle name="40% - Accent6 5 2 2 2 5" xfId="42058"/>
    <cellStyle name="40% - Accent6 5 2 2 2 5 2" xfId="42059"/>
    <cellStyle name="40% - Accent6 5 2 2 2 6" xfId="42060"/>
    <cellStyle name="40% - Accent6 5 2 2 3" xfId="42061"/>
    <cellStyle name="40% - Accent6 5 2 2 3 2" xfId="42062"/>
    <cellStyle name="40% - Accent6 5 2 2 3 2 2" xfId="42063"/>
    <cellStyle name="40% - Accent6 5 2 2 3 2 2 2" xfId="42064"/>
    <cellStyle name="40% - Accent6 5 2 2 3 2 3" xfId="42065"/>
    <cellStyle name="40% - Accent6 5 2 2 3 3" xfId="42066"/>
    <cellStyle name="40% - Accent6 5 2 2 3 3 2" xfId="42067"/>
    <cellStyle name="40% - Accent6 5 2 2 3 3 2 2" xfId="42068"/>
    <cellStyle name="40% - Accent6 5 2 2 3 3 3" xfId="42069"/>
    <cellStyle name="40% - Accent6 5 2 2 3 4" xfId="42070"/>
    <cellStyle name="40% - Accent6 5 2 2 3 4 2" xfId="42071"/>
    <cellStyle name="40% - Accent6 5 2 2 3 5" xfId="42072"/>
    <cellStyle name="40% - Accent6 5 2 2 4" xfId="42073"/>
    <cellStyle name="40% - Accent6 5 2 2 4 2" xfId="42074"/>
    <cellStyle name="40% - Accent6 5 2 2 4 2 2" xfId="42075"/>
    <cellStyle name="40% - Accent6 5 2 2 4 3" xfId="42076"/>
    <cellStyle name="40% - Accent6 5 2 2 5" xfId="42077"/>
    <cellStyle name="40% - Accent6 5 2 2 5 2" xfId="42078"/>
    <cellStyle name="40% - Accent6 5 2 2 5 2 2" xfId="42079"/>
    <cellStyle name="40% - Accent6 5 2 2 5 3" xfId="42080"/>
    <cellStyle name="40% - Accent6 5 2 2 6" xfId="42081"/>
    <cellStyle name="40% - Accent6 5 2 2 6 2" xfId="42082"/>
    <cellStyle name="40% - Accent6 5 2 2 6 2 2" xfId="42083"/>
    <cellStyle name="40% - Accent6 5 2 2 6 3" xfId="42084"/>
    <cellStyle name="40% - Accent6 5 2 2 7" xfId="42085"/>
    <cellStyle name="40% - Accent6 5 2 2 7 2" xfId="42086"/>
    <cellStyle name="40% - Accent6 5 2 2 8" xfId="42087"/>
    <cellStyle name="40% - Accent6 5 2 3" xfId="42088"/>
    <cellStyle name="40% - Accent6 5 2 3 2" xfId="42089"/>
    <cellStyle name="40% - Accent6 5 2 3 2 2" xfId="42090"/>
    <cellStyle name="40% - Accent6 5 2 3 2 2 2" xfId="42091"/>
    <cellStyle name="40% - Accent6 5 2 3 2 2 2 2" xfId="42092"/>
    <cellStyle name="40% - Accent6 5 2 3 2 2 3" xfId="42093"/>
    <cellStyle name="40% - Accent6 5 2 3 2 3" xfId="42094"/>
    <cellStyle name="40% - Accent6 5 2 3 2 3 2" xfId="42095"/>
    <cellStyle name="40% - Accent6 5 2 3 2 3 2 2" xfId="42096"/>
    <cellStyle name="40% - Accent6 5 2 3 2 3 3" xfId="42097"/>
    <cellStyle name="40% - Accent6 5 2 3 2 4" xfId="42098"/>
    <cellStyle name="40% - Accent6 5 2 3 2 4 2" xfId="42099"/>
    <cellStyle name="40% - Accent6 5 2 3 2 5" xfId="42100"/>
    <cellStyle name="40% - Accent6 5 2 3 3" xfId="42101"/>
    <cellStyle name="40% - Accent6 5 2 3 3 2" xfId="42102"/>
    <cellStyle name="40% - Accent6 5 2 3 3 2 2" xfId="42103"/>
    <cellStyle name="40% - Accent6 5 2 3 3 3" xfId="42104"/>
    <cellStyle name="40% - Accent6 5 2 3 4" xfId="42105"/>
    <cellStyle name="40% - Accent6 5 2 3 4 2" xfId="42106"/>
    <cellStyle name="40% - Accent6 5 2 3 4 2 2" xfId="42107"/>
    <cellStyle name="40% - Accent6 5 2 3 4 3" xfId="42108"/>
    <cellStyle name="40% - Accent6 5 2 3 5" xfId="42109"/>
    <cellStyle name="40% - Accent6 5 2 3 5 2" xfId="42110"/>
    <cellStyle name="40% - Accent6 5 2 3 6" xfId="42111"/>
    <cellStyle name="40% - Accent6 5 2 4" xfId="42112"/>
    <cellStyle name="40% - Accent6 5 2 4 2" xfId="42113"/>
    <cellStyle name="40% - Accent6 5 2 4 2 2" xfId="42114"/>
    <cellStyle name="40% - Accent6 5 2 4 2 2 2" xfId="42115"/>
    <cellStyle name="40% - Accent6 5 2 4 2 3" xfId="42116"/>
    <cellStyle name="40% - Accent6 5 2 4 3" xfId="42117"/>
    <cellStyle name="40% - Accent6 5 2 4 3 2" xfId="42118"/>
    <cellStyle name="40% - Accent6 5 2 4 3 2 2" xfId="42119"/>
    <cellStyle name="40% - Accent6 5 2 4 3 3" xfId="42120"/>
    <cellStyle name="40% - Accent6 5 2 4 4" xfId="42121"/>
    <cellStyle name="40% - Accent6 5 2 4 4 2" xfId="42122"/>
    <cellStyle name="40% - Accent6 5 2 4 5" xfId="42123"/>
    <cellStyle name="40% - Accent6 5 2 5" xfId="42124"/>
    <cellStyle name="40% - Accent6 5 2 5 2" xfId="42125"/>
    <cellStyle name="40% - Accent6 5 2 5 2 2" xfId="42126"/>
    <cellStyle name="40% - Accent6 5 2 5 3" xfId="42127"/>
    <cellStyle name="40% - Accent6 5 2 6" xfId="42128"/>
    <cellStyle name="40% - Accent6 5 2 6 2" xfId="42129"/>
    <cellStyle name="40% - Accent6 5 2 6 2 2" xfId="42130"/>
    <cellStyle name="40% - Accent6 5 2 6 3" xfId="42131"/>
    <cellStyle name="40% - Accent6 5 2 7" xfId="42132"/>
    <cellStyle name="40% - Accent6 5 2 7 2" xfId="42133"/>
    <cellStyle name="40% - Accent6 5 2 7 2 2" xfId="42134"/>
    <cellStyle name="40% - Accent6 5 2 7 3" xfId="42135"/>
    <cellStyle name="40% - Accent6 5 2 8" xfId="42136"/>
    <cellStyle name="40% - Accent6 5 2 8 2" xfId="42137"/>
    <cellStyle name="40% - Accent6 5 2 9" xfId="42138"/>
    <cellStyle name="40% - Accent6 5 3" xfId="42139"/>
    <cellStyle name="40% - Accent6 5 3 2" xfId="42140"/>
    <cellStyle name="40% - Accent6 5 3 2 2" xfId="42141"/>
    <cellStyle name="40% - Accent6 5 3 2 2 2" xfId="42142"/>
    <cellStyle name="40% - Accent6 5 3 2 2 2 2" xfId="42143"/>
    <cellStyle name="40% - Accent6 5 3 2 2 2 2 2" xfId="42144"/>
    <cellStyle name="40% - Accent6 5 3 2 2 2 3" xfId="42145"/>
    <cellStyle name="40% - Accent6 5 3 2 2 3" xfId="42146"/>
    <cellStyle name="40% - Accent6 5 3 2 2 3 2" xfId="42147"/>
    <cellStyle name="40% - Accent6 5 3 2 2 3 2 2" xfId="42148"/>
    <cellStyle name="40% - Accent6 5 3 2 2 3 3" xfId="42149"/>
    <cellStyle name="40% - Accent6 5 3 2 2 4" xfId="42150"/>
    <cellStyle name="40% - Accent6 5 3 2 2 4 2" xfId="42151"/>
    <cellStyle name="40% - Accent6 5 3 2 2 5" xfId="42152"/>
    <cellStyle name="40% - Accent6 5 3 2 3" xfId="42153"/>
    <cellStyle name="40% - Accent6 5 3 2 3 2" xfId="42154"/>
    <cellStyle name="40% - Accent6 5 3 2 3 2 2" xfId="42155"/>
    <cellStyle name="40% - Accent6 5 3 2 3 3" xfId="42156"/>
    <cellStyle name="40% - Accent6 5 3 2 4" xfId="42157"/>
    <cellStyle name="40% - Accent6 5 3 2 4 2" xfId="42158"/>
    <cellStyle name="40% - Accent6 5 3 2 4 2 2" xfId="42159"/>
    <cellStyle name="40% - Accent6 5 3 2 4 3" xfId="42160"/>
    <cellStyle name="40% - Accent6 5 3 2 5" xfId="42161"/>
    <cellStyle name="40% - Accent6 5 3 2 5 2" xfId="42162"/>
    <cellStyle name="40% - Accent6 5 3 2 6" xfId="42163"/>
    <cellStyle name="40% - Accent6 5 3 3" xfId="42164"/>
    <cellStyle name="40% - Accent6 5 3 3 2" xfId="42165"/>
    <cellStyle name="40% - Accent6 5 3 3 2 2" xfId="42166"/>
    <cellStyle name="40% - Accent6 5 3 3 2 2 2" xfId="42167"/>
    <cellStyle name="40% - Accent6 5 3 3 2 3" xfId="42168"/>
    <cellStyle name="40% - Accent6 5 3 3 3" xfId="42169"/>
    <cellStyle name="40% - Accent6 5 3 3 3 2" xfId="42170"/>
    <cellStyle name="40% - Accent6 5 3 3 3 2 2" xfId="42171"/>
    <cellStyle name="40% - Accent6 5 3 3 3 3" xfId="42172"/>
    <cellStyle name="40% - Accent6 5 3 3 4" xfId="42173"/>
    <cellStyle name="40% - Accent6 5 3 3 4 2" xfId="42174"/>
    <cellStyle name="40% - Accent6 5 3 3 5" xfId="42175"/>
    <cellStyle name="40% - Accent6 5 3 4" xfId="42176"/>
    <cellStyle name="40% - Accent6 5 3 4 2" xfId="42177"/>
    <cellStyle name="40% - Accent6 5 3 4 2 2" xfId="42178"/>
    <cellStyle name="40% - Accent6 5 3 4 3" xfId="42179"/>
    <cellStyle name="40% - Accent6 5 3 5" xfId="42180"/>
    <cellStyle name="40% - Accent6 5 3 5 2" xfId="42181"/>
    <cellStyle name="40% - Accent6 5 3 5 2 2" xfId="42182"/>
    <cellStyle name="40% - Accent6 5 3 5 3" xfId="42183"/>
    <cellStyle name="40% - Accent6 5 3 6" xfId="42184"/>
    <cellStyle name="40% - Accent6 5 3 6 2" xfId="42185"/>
    <cellStyle name="40% - Accent6 5 3 6 2 2" xfId="42186"/>
    <cellStyle name="40% - Accent6 5 3 6 3" xfId="42187"/>
    <cellStyle name="40% - Accent6 5 3 7" xfId="42188"/>
    <cellStyle name="40% - Accent6 5 3 7 2" xfId="42189"/>
    <cellStyle name="40% - Accent6 5 3 8" xfId="42190"/>
    <cellStyle name="40% - Accent6 5 4" xfId="42191"/>
    <cellStyle name="40% - Accent6 5 4 2" xfId="42192"/>
    <cellStyle name="40% - Accent6 5 4 2 2" xfId="42193"/>
    <cellStyle name="40% - Accent6 5 4 2 2 2" xfId="42194"/>
    <cellStyle name="40% - Accent6 5 4 2 2 2 2" xfId="42195"/>
    <cellStyle name="40% - Accent6 5 4 2 2 3" xfId="42196"/>
    <cellStyle name="40% - Accent6 5 4 2 3" xfId="42197"/>
    <cellStyle name="40% - Accent6 5 4 2 3 2" xfId="42198"/>
    <cellStyle name="40% - Accent6 5 4 2 3 2 2" xfId="42199"/>
    <cellStyle name="40% - Accent6 5 4 2 3 3" xfId="42200"/>
    <cellStyle name="40% - Accent6 5 4 2 4" xfId="42201"/>
    <cellStyle name="40% - Accent6 5 4 2 4 2" xfId="42202"/>
    <cellStyle name="40% - Accent6 5 4 2 5" xfId="42203"/>
    <cellStyle name="40% - Accent6 5 4 3" xfId="42204"/>
    <cellStyle name="40% - Accent6 5 4 3 2" xfId="42205"/>
    <cellStyle name="40% - Accent6 5 4 3 2 2" xfId="42206"/>
    <cellStyle name="40% - Accent6 5 4 3 3" xfId="42207"/>
    <cellStyle name="40% - Accent6 5 4 4" xfId="42208"/>
    <cellStyle name="40% - Accent6 5 4 4 2" xfId="42209"/>
    <cellStyle name="40% - Accent6 5 4 4 2 2" xfId="42210"/>
    <cellStyle name="40% - Accent6 5 4 4 3" xfId="42211"/>
    <cellStyle name="40% - Accent6 5 4 5" xfId="42212"/>
    <cellStyle name="40% - Accent6 5 4 5 2" xfId="42213"/>
    <cellStyle name="40% - Accent6 5 4 6" xfId="42214"/>
    <cellStyle name="40% - Accent6 5 5" xfId="42215"/>
    <cellStyle name="40% - Accent6 5 5 2" xfId="42216"/>
    <cellStyle name="40% - Accent6 5 5 2 2" xfId="42217"/>
    <cellStyle name="40% - Accent6 5 5 2 2 2" xfId="42218"/>
    <cellStyle name="40% - Accent6 5 5 2 3" xfId="42219"/>
    <cellStyle name="40% - Accent6 5 5 3" xfId="42220"/>
    <cellStyle name="40% - Accent6 5 5 3 2" xfId="42221"/>
    <cellStyle name="40% - Accent6 5 5 3 2 2" xfId="42222"/>
    <cellStyle name="40% - Accent6 5 5 3 3" xfId="42223"/>
    <cellStyle name="40% - Accent6 5 5 4" xfId="42224"/>
    <cellStyle name="40% - Accent6 5 5 4 2" xfId="42225"/>
    <cellStyle name="40% - Accent6 5 5 5" xfId="42226"/>
    <cellStyle name="40% - Accent6 5 6" xfId="42227"/>
    <cellStyle name="40% - Accent6 5 6 2" xfId="42228"/>
    <cellStyle name="40% - Accent6 5 6 2 2" xfId="42229"/>
    <cellStyle name="40% - Accent6 5 6 3" xfId="42230"/>
    <cellStyle name="40% - Accent6 5 7" xfId="42231"/>
    <cellStyle name="40% - Accent6 5 7 2" xfId="42232"/>
    <cellStyle name="40% - Accent6 5 7 2 2" xfId="42233"/>
    <cellStyle name="40% - Accent6 5 7 3" xfId="42234"/>
    <cellStyle name="40% - Accent6 5 8" xfId="42235"/>
    <cellStyle name="40% - Accent6 5 8 2" xfId="42236"/>
    <cellStyle name="40% - Accent6 5 8 2 2" xfId="42237"/>
    <cellStyle name="40% - Accent6 5 8 3" xfId="42238"/>
    <cellStyle name="40% - Accent6 5 9" xfId="42239"/>
    <cellStyle name="40% - Accent6 5 9 2" xfId="42240"/>
    <cellStyle name="40% - Accent6 50" xfId="42241"/>
    <cellStyle name="40% - Accent6 50 2" xfId="42242"/>
    <cellStyle name="40% - Accent6 50 2 2" xfId="42243"/>
    <cellStyle name="40% - Accent6 50 3" xfId="42244"/>
    <cellStyle name="40% - Accent6 50 3 2" xfId="42245"/>
    <cellStyle name="40% - Accent6 50 4" xfId="42246"/>
    <cellStyle name="40% - Accent6 51" xfId="42247"/>
    <cellStyle name="40% - Accent6 51 2" xfId="42248"/>
    <cellStyle name="40% - Accent6 51 2 2" xfId="42249"/>
    <cellStyle name="40% - Accent6 51 3" xfId="42250"/>
    <cellStyle name="40% - Accent6 51 3 2" xfId="42251"/>
    <cellStyle name="40% - Accent6 51 4" xfId="42252"/>
    <cellStyle name="40% - Accent6 52" xfId="42253"/>
    <cellStyle name="40% - Accent6 52 2" xfId="42254"/>
    <cellStyle name="40% - Accent6 52 2 2" xfId="42255"/>
    <cellStyle name="40% - Accent6 52 3" xfId="42256"/>
    <cellStyle name="40% - Accent6 52 3 2" xfId="42257"/>
    <cellStyle name="40% - Accent6 52 4" xfId="42258"/>
    <cellStyle name="40% - Accent6 53" xfId="42259"/>
    <cellStyle name="40% - Accent6 53 2" xfId="42260"/>
    <cellStyle name="40% - Accent6 53 2 2" xfId="42261"/>
    <cellStyle name="40% - Accent6 53 3" xfId="42262"/>
    <cellStyle name="40% - Accent6 53 3 2" xfId="42263"/>
    <cellStyle name="40% - Accent6 53 4" xfId="42264"/>
    <cellStyle name="40% - Accent6 54" xfId="42265"/>
    <cellStyle name="40% - Accent6 54 2" xfId="42266"/>
    <cellStyle name="40% - Accent6 54 2 2" xfId="42267"/>
    <cellStyle name="40% - Accent6 54 3" xfId="42268"/>
    <cellStyle name="40% - Accent6 54 3 2" xfId="42269"/>
    <cellStyle name="40% - Accent6 54 4" xfId="42270"/>
    <cellStyle name="40% - Accent6 55" xfId="42271"/>
    <cellStyle name="40% - Accent6 55 2" xfId="42272"/>
    <cellStyle name="40% - Accent6 55 2 2" xfId="42273"/>
    <cellStyle name="40% - Accent6 55 3" xfId="42274"/>
    <cellStyle name="40% - Accent6 55 3 2" xfId="42275"/>
    <cellStyle name="40% - Accent6 55 4" xfId="42276"/>
    <cellStyle name="40% - Accent6 56" xfId="42277"/>
    <cellStyle name="40% - Accent6 56 2" xfId="42278"/>
    <cellStyle name="40% - Accent6 56 2 2" xfId="42279"/>
    <cellStyle name="40% - Accent6 56 3" xfId="42280"/>
    <cellStyle name="40% - Accent6 56 3 2" xfId="42281"/>
    <cellStyle name="40% - Accent6 56 4" xfId="42282"/>
    <cellStyle name="40% - Accent6 57" xfId="42283"/>
    <cellStyle name="40% - Accent6 57 2" xfId="42284"/>
    <cellStyle name="40% - Accent6 57 2 2" xfId="42285"/>
    <cellStyle name="40% - Accent6 57 3" xfId="42286"/>
    <cellStyle name="40% - Accent6 57 3 2" xfId="42287"/>
    <cellStyle name="40% - Accent6 57 4" xfId="42288"/>
    <cellStyle name="40% - Accent6 58" xfId="42289"/>
    <cellStyle name="40% - Accent6 58 2" xfId="42290"/>
    <cellStyle name="40% - Accent6 58 2 2" xfId="42291"/>
    <cellStyle name="40% - Accent6 58 3" xfId="42292"/>
    <cellStyle name="40% - Accent6 58 3 2" xfId="42293"/>
    <cellStyle name="40% - Accent6 58 4" xfId="42294"/>
    <cellStyle name="40% - Accent6 59" xfId="42295"/>
    <cellStyle name="40% - Accent6 59 2" xfId="42296"/>
    <cellStyle name="40% - Accent6 59 2 2" xfId="42297"/>
    <cellStyle name="40% - Accent6 59 3" xfId="42298"/>
    <cellStyle name="40% - Accent6 59 3 2" xfId="42299"/>
    <cellStyle name="40% - Accent6 59 4" xfId="42300"/>
    <cellStyle name="40% - Accent6 6" xfId="226"/>
    <cellStyle name="40% - Accent6 6 10" xfId="42302"/>
    <cellStyle name="40% - Accent6 6 10 2" xfId="42303"/>
    <cellStyle name="40% - Accent6 6 11" xfId="42304"/>
    <cellStyle name="40% - Accent6 6 12" xfId="42301"/>
    <cellStyle name="40% - Accent6 6 2" xfId="42305"/>
    <cellStyle name="40% - Accent6 6 2 2" xfId="42306"/>
    <cellStyle name="40% - Accent6 6 2 2 2" xfId="42307"/>
    <cellStyle name="40% - Accent6 6 2 2 2 2" xfId="42308"/>
    <cellStyle name="40% - Accent6 6 2 2 2 2 2" xfId="42309"/>
    <cellStyle name="40% - Accent6 6 2 2 2 2 2 2" xfId="42310"/>
    <cellStyle name="40% - Accent6 6 2 2 2 2 2 2 2" xfId="42311"/>
    <cellStyle name="40% - Accent6 6 2 2 2 2 2 3" xfId="42312"/>
    <cellStyle name="40% - Accent6 6 2 2 2 2 3" xfId="42313"/>
    <cellStyle name="40% - Accent6 6 2 2 2 2 3 2" xfId="42314"/>
    <cellStyle name="40% - Accent6 6 2 2 2 2 3 2 2" xfId="42315"/>
    <cellStyle name="40% - Accent6 6 2 2 2 2 3 3" xfId="42316"/>
    <cellStyle name="40% - Accent6 6 2 2 2 2 4" xfId="42317"/>
    <cellStyle name="40% - Accent6 6 2 2 2 2 4 2" xfId="42318"/>
    <cellStyle name="40% - Accent6 6 2 2 2 2 5" xfId="42319"/>
    <cellStyle name="40% - Accent6 6 2 2 2 3" xfId="42320"/>
    <cellStyle name="40% - Accent6 6 2 2 2 3 2" xfId="42321"/>
    <cellStyle name="40% - Accent6 6 2 2 2 3 2 2" xfId="42322"/>
    <cellStyle name="40% - Accent6 6 2 2 2 3 3" xfId="42323"/>
    <cellStyle name="40% - Accent6 6 2 2 2 4" xfId="42324"/>
    <cellStyle name="40% - Accent6 6 2 2 2 4 2" xfId="42325"/>
    <cellStyle name="40% - Accent6 6 2 2 2 4 2 2" xfId="42326"/>
    <cellStyle name="40% - Accent6 6 2 2 2 4 3" xfId="42327"/>
    <cellStyle name="40% - Accent6 6 2 2 2 5" xfId="42328"/>
    <cellStyle name="40% - Accent6 6 2 2 2 5 2" xfId="42329"/>
    <cellStyle name="40% - Accent6 6 2 2 2 6" xfId="42330"/>
    <cellStyle name="40% - Accent6 6 2 2 3" xfId="42331"/>
    <cellStyle name="40% - Accent6 6 2 2 3 2" xfId="42332"/>
    <cellStyle name="40% - Accent6 6 2 2 3 2 2" xfId="42333"/>
    <cellStyle name="40% - Accent6 6 2 2 3 2 2 2" xfId="42334"/>
    <cellStyle name="40% - Accent6 6 2 2 3 2 3" xfId="42335"/>
    <cellStyle name="40% - Accent6 6 2 2 3 3" xfId="42336"/>
    <cellStyle name="40% - Accent6 6 2 2 3 3 2" xfId="42337"/>
    <cellStyle name="40% - Accent6 6 2 2 3 3 2 2" xfId="42338"/>
    <cellStyle name="40% - Accent6 6 2 2 3 3 3" xfId="42339"/>
    <cellStyle name="40% - Accent6 6 2 2 3 4" xfId="42340"/>
    <cellStyle name="40% - Accent6 6 2 2 3 4 2" xfId="42341"/>
    <cellStyle name="40% - Accent6 6 2 2 3 5" xfId="42342"/>
    <cellStyle name="40% - Accent6 6 2 2 4" xfId="42343"/>
    <cellStyle name="40% - Accent6 6 2 2 4 2" xfId="42344"/>
    <cellStyle name="40% - Accent6 6 2 2 4 2 2" xfId="42345"/>
    <cellStyle name="40% - Accent6 6 2 2 4 3" xfId="42346"/>
    <cellStyle name="40% - Accent6 6 2 2 5" xfId="42347"/>
    <cellStyle name="40% - Accent6 6 2 2 5 2" xfId="42348"/>
    <cellStyle name="40% - Accent6 6 2 2 5 2 2" xfId="42349"/>
    <cellStyle name="40% - Accent6 6 2 2 5 3" xfId="42350"/>
    <cellStyle name="40% - Accent6 6 2 2 6" xfId="42351"/>
    <cellStyle name="40% - Accent6 6 2 2 6 2" xfId="42352"/>
    <cellStyle name="40% - Accent6 6 2 2 6 2 2" xfId="42353"/>
    <cellStyle name="40% - Accent6 6 2 2 6 3" xfId="42354"/>
    <cellStyle name="40% - Accent6 6 2 2 7" xfId="42355"/>
    <cellStyle name="40% - Accent6 6 2 2 7 2" xfId="42356"/>
    <cellStyle name="40% - Accent6 6 2 2 8" xfId="42357"/>
    <cellStyle name="40% - Accent6 6 2 3" xfId="42358"/>
    <cellStyle name="40% - Accent6 6 2 3 2" xfId="42359"/>
    <cellStyle name="40% - Accent6 6 2 3 2 2" xfId="42360"/>
    <cellStyle name="40% - Accent6 6 2 3 2 2 2" xfId="42361"/>
    <cellStyle name="40% - Accent6 6 2 3 2 2 2 2" xfId="42362"/>
    <cellStyle name="40% - Accent6 6 2 3 2 2 3" xfId="42363"/>
    <cellStyle name="40% - Accent6 6 2 3 2 3" xfId="42364"/>
    <cellStyle name="40% - Accent6 6 2 3 2 3 2" xfId="42365"/>
    <cellStyle name="40% - Accent6 6 2 3 2 3 2 2" xfId="42366"/>
    <cellStyle name="40% - Accent6 6 2 3 2 3 3" xfId="42367"/>
    <cellStyle name="40% - Accent6 6 2 3 2 4" xfId="42368"/>
    <cellStyle name="40% - Accent6 6 2 3 2 4 2" xfId="42369"/>
    <cellStyle name="40% - Accent6 6 2 3 2 5" xfId="42370"/>
    <cellStyle name="40% - Accent6 6 2 3 3" xfId="42371"/>
    <cellStyle name="40% - Accent6 6 2 3 3 2" xfId="42372"/>
    <cellStyle name="40% - Accent6 6 2 3 3 2 2" xfId="42373"/>
    <cellStyle name="40% - Accent6 6 2 3 3 3" xfId="42374"/>
    <cellStyle name="40% - Accent6 6 2 3 4" xfId="42375"/>
    <cellStyle name="40% - Accent6 6 2 3 4 2" xfId="42376"/>
    <cellStyle name="40% - Accent6 6 2 3 4 2 2" xfId="42377"/>
    <cellStyle name="40% - Accent6 6 2 3 4 3" xfId="42378"/>
    <cellStyle name="40% - Accent6 6 2 3 5" xfId="42379"/>
    <cellStyle name="40% - Accent6 6 2 3 5 2" xfId="42380"/>
    <cellStyle name="40% - Accent6 6 2 3 6" xfId="42381"/>
    <cellStyle name="40% - Accent6 6 2 4" xfId="42382"/>
    <cellStyle name="40% - Accent6 6 2 4 2" xfId="42383"/>
    <cellStyle name="40% - Accent6 6 2 4 2 2" xfId="42384"/>
    <cellStyle name="40% - Accent6 6 2 4 2 2 2" xfId="42385"/>
    <cellStyle name="40% - Accent6 6 2 4 2 3" xfId="42386"/>
    <cellStyle name="40% - Accent6 6 2 4 3" xfId="42387"/>
    <cellStyle name="40% - Accent6 6 2 4 3 2" xfId="42388"/>
    <cellStyle name="40% - Accent6 6 2 4 3 2 2" xfId="42389"/>
    <cellStyle name="40% - Accent6 6 2 4 3 3" xfId="42390"/>
    <cellStyle name="40% - Accent6 6 2 4 4" xfId="42391"/>
    <cellStyle name="40% - Accent6 6 2 4 4 2" xfId="42392"/>
    <cellStyle name="40% - Accent6 6 2 4 5" xfId="42393"/>
    <cellStyle name="40% - Accent6 6 2 5" xfId="42394"/>
    <cellStyle name="40% - Accent6 6 2 5 2" xfId="42395"/>
    <cellStyle name="40% - Accent6 6 2 5 2 2" xfId="42396"/>
    <cellStyle name="40% - Accent6 6 2 5 3" xfId="42397"/>
    <cellStyle name="40% - Accent6 6 2 6" xfId="42398"/>
    <cellStyle name="40% - Accent6 6 2 6 2" xfId="42399"/>
    <cellStyle name="40% - Accent6 6 2 6 2 2" xfId="42400"/>
    <cellStyle name="40% - Accent6 6 2 6 3" xfId="42401"/>
    <cellStyle name="40% - Accent6 6 2 7" xfId="42402"/>
    <cellStyle name="40% - Accent6 6 2 7 2" xfId="42403"/>
    <cellStyle name="40% - Accent6 6 2 7 2 2" xfId="42404"/>
    <cellStyle name="40% - Accent6 6 2 7 3" xfId="42405"/>
    <cellStyle name="40% - Accent6 6 2 8" xfId="42406"/>
    <cellStyle name="40% - Accent6 6 2 8 2" xfId="42407"/>
    <cellStyle name="40% - Accent6 6 2 9" xfId="42408"/>
    <cellStyle name="40% - Accent6 6 3" xfId="42409"/>
    <cellStyle name="40% - Accent6 6 3 2" xfId="42410"/>
    <cellStyle name="40% - Accent6 6 3 2 2" xfId="42411"/>
    <cellStyle name="40% - Accent6 6 3 2 2 2" xfId="42412"/>
    <cellStyle name="40% - Accent6 6 3 2 2 2 2" xfId="42413"/>
    <cellStyle name="40% - Accent6 6 3 2 2 2 2 2" xfId="42414"/>
    <cellStyle name="40% - Accent6 6 3 2 2 2 3" xfId="42415"/>
    <cellStyle name="40% - Accent6 6 3 2 2 3" xfId="42416"/>
    <cellStyle name="40% - Accent6 6 3 2 2 3 2" xfId="42417"/>
    <cellStyle name="40% - Accent6 6 3 2 2 3 2 2" xfId="42418"/>
    <cellStyle name="40% - Accent6 6 3 2 2 3 3" xfId="42419"/>
    <cellStyle name="40% - Accent6 6 3 2 2 4" xfId="42420"/>
    <cellStyle name="40% - Accent6 6 3 2 2 4 2" xfId="42421"/>
    <cellStyle name="40% - Accent6 6 3 2 2 5" xfId="42422"/>
    <cellStyle name="40% - Accent6 6 3 2 3" xfId="42423"/>
    <cellStyle name="40% - Accent6 6 3 2 3 2" xfId="42424"/>
    <cellStyle name="40% - Accent6 6 3 2 3 2 2" xfId="42425"/>
    <cellStyle name="40% - Accent6 6 3 2 3 3" xfId="42426"/>
    <cellStyle name="40% - Accent6 6 3 2 4" xfId="42427"/>
    <cellStyle name="40% - Accent6 6 3 2 4 2" xfId="42428"/>
    <cellStyle name="40% - Accent6 6 3 2 4 2 2" xfId="42429"/>
    <cellStyle name="40% - Accent6 6 3 2 4 3" xfId="42430"/>
    <cellStyle name="40% - Accent6 6 3 2 5" xfId="42431"/>
    <cellStyle name="40% - Accent6 6 3 2 5 2" xfId="42432"/>
    <cellStyle name="40% - Accent6 6 3 2 6" xfId="42433"/>
    <cellStyle name="40% - Accent6 6 3 3" xfId="42434"/>
    <cellStyle name="40% - Accent6 6 3 3 2" xfId="42435"/>
    <cellStyle name="40% - Accent6 6 3 3 2 2" xfId="42436"/>
    <cellStyle name="40% - Accent6 6 3 3 2 2 2" xfId="42437"/>
    <cellStyle name="40% - Accent6 6 3 3 2 3" xfId="42438"/>
    <cellStyle name="40% - Accent6 6 3 3 3" xfId="42439"/>
    <cellStyle name="40% - Accent6 6 3 3 3 2" xfId="42440"/>
    <cellStyle name="40% - Accent6 6 3 3 3 2 2" xfId="42441"/>
    <cellStyle name="40% - Accent6 6 3 3 3 3" xfId="42442"/>
    <cellStyle name="40% - Accent6 6 3 3 4" xfId="42443"/>
    <cellStyle name="40% - Accent6 6 3 3 4 2" xfId="42444"/>
    <cellStyle name="40% - Accent6 6 3 3 5" xfId="42445"/>
    <cellStyle name="40% - Accent6 6 3 4" xfId="42446"/>
    <cellStyle name="40% - Accent6 6 3 4 2" xfId="42447"/>
    <cellStyle name="40% - Accent6 6 3 4 2 2" xfId="42448"/>
    <cellStyle name="40% - Accent6 6 3 4 3" xfId="42449"/>
    <cellStyle name="40% - Accent6 6 3 5" xfId="42450"/>
    <cellStyle name="40% - Accent6 6 3 5 2" xfId="42451"/>
    <cellStyle name="40% - Accent6 6 3 5 2 2" xfId="42452"/>
    <cellStyle name="40% - Accent6 6 3 5 3" xfId="42453"/>
    <cellStyle name="40% - Accent6 6 3 6" xfId="42454"/>
    <cellStyle name="40% - Accent6 6 3 6 2" xfId="42455"/>
    <cellStyle name="40% - Accent6 6 3 6 2 2" xfId="42456"/>
    <cellStyle name="40% - Accent6 6 3 6 3" xfId="42457"/>
    <cellStyle name="40% - Accent6 6 3 7" xfId="42458"/>
    <cellStyle name="40% - Accent6 6 3 7 2" xfId="42459"/>
    <cellStyle name="40% - Accent6 6 3 8" xfId="42460"/>
    <cellStyle name="40% - Accent6 6 4" xfId="42461"/>
    <cellStyle name="40% - Accent6 6 4 2" xfId="42462"/>
    <cellStyle name="40% - Accent6 6 4 2 2" xfId="42463"/>
    <cellStyle name="40% - Accent6 6 4 2 2 2" xfId="42464"/>
    <cellStyle name="40% - Accent6 6 4 2 2 2 2" xfId="42465"/>
    <cellStyle name="40% - Accent6 6 4 2 2 3" xfId="42466"/>
    <cellStyle name="40% - Accent6 6 4 2 3" xfId="42467"/>
    <cellStyle name="40% - Accent6 6 4 2 3 2" xfId="42468"/>
    <cellStyle name="40% - Accent6 6 4 2 3 2 2" xfId="42469"/>
    <cellStyle name="40% - Accent6 6 4 2 3 3" xfId="42470"/>
    <cellStyle name="40% - Accent6 6 4 2 4" xfId="42471"/>
    <cellStyle name="40% - Accent6 6 4 2 4 2" xfId="42472"/>
    <cellStyle name="40% - Accent6 6 4 2 5" xfId="42473"/>
    <cellStyle name="40% - Accent6 6 4 3" xfId="42474"/>
    <cellStyle name="40% - Accent6 6 4 3 2" xfId="42475"/>
    <cellStyle name="40% - Accent6 6 4 3 2 2" xfId="42476"/>
    <cellStyle name="40% - Accent6 6 4 3 3" xfId="42477"/>
    <cellStyle name="40% - Accent6 6 4 4" xfId="42478"/>
    <cellStyle name="40% - Accent6 6 4 4 2" xfId="42479"/>
    <cellStyle name="40% - Accent6 6 4 4 2 2" xfId="42480"/>
    <cellStyle name="40% - Accent6 6 4 4 3" xfId="42481"/>
    <cellStyle name="40% - Accent6 6 4 5" xfId="42482"/>
    <cellStyle name="40% - Accent6 6 4 5 2" xfId="42483"/>
    <cellStyle name="40% - Accent6 6 4 6" xfId="42484"/>
    <cellStyle name="40% - Accent6 6 5" xfId="42485"/>
    <cellStyle name="40% - Accent6 6 5 2" xfId="42486"/>
    <cellStyle name="40% - Accent6 6 5 2 2" xfId="42487"/>
    <cellStyle name="40% - Accent6 6 5 2 2 2" xfId="42488"/>
    <cellStyle name="40% - Accent6 6 5 2 3" xfId="42489"/>
    <cellStyle name="40% - Accent6 6 5 3" xfId="42490"/>
    <cellStyle name="40% - Accent6 6 5 3 2" xfId="42491"/>
    <cellStyle name="40% - Accent6 6 5 3 2 2" xfId="42492"/>
    <cellStyle name="40% - Accent6 6 5 3 3" xfId="42493"/>
    <cellStyle name="40% - Accent6 6 5 4" xfId="42494"/>
    <cellStyle name="40% - Accent6 6 5 4 2" xfId="42495"/>
    <cellStyle name="40% - Accent6 6 5 5" xfId="42496"/>
    <cellStyle name="40% - Accent6 6 6" xfId="42497"/>
    <cellStyle name="40% - Accent6 6 6 2" xfId="42498"/>
    <cellStyle name="40% - Accent6 6 6 2 2" xfId="42499"/>
    <cellStyle name="40% - Accent6 6 6 3" xfId="42500"/>
    <cellStyle name="40% - Accent6 6 7" xfId="42501"/>
    <cellStyle name="40% - Accent6 6 7 2" xfId="42502"/>
    <cellStyle name="40% - Accent6 6 7 2 2" xfId="42503"/>
    <cellStyle name="40% - Accent6 6 7 3" xfId="42504"/>
    <cellStyle name="40% - Accent6 6 8" xfId="42505"/>
    <cellStyle name="40% - Accent6 6 8 2" xfId="42506"/>
    <cellStyle name="40% - Accent6 6 8 2 2" xfId="42507"/>
    <cellStyle name="40% - Accent6 6 8 3" xfId="42508"/>
    <cellStyle name="40% - Accent6 6 9" xfId="42509"/>
    <cellStyle name="40% - Accent6 6 9 2" xfId="42510"/>
    <cellStyle name="40% - Accent6 60" xfId="42511"/>
    <cellStyle name="40% - Accent6 60 2" xfId="42512"/>
    <cellStyle name="40% - Accent6 60 2 2" xfId="42513"/>
    <cellStyle name="40% - Accent6 60 3" xfId="42514"/>
    <cellStyle name="40% - Accent6 60 3 2" xfId="42515"/>
    <cellStyle name="40% - Accent6 60 4" xfId="42516"/>
    <cellStyle name="40% - Accent6 61" xfId="42517"/>
    <cellStyle name="40% - Accent6 61 2" xfId="42518"/>
    <cellStyle name="40% - Accent6 61 2 2" xfId="42519"/>
    <cellStyle name="40% - Accent6 61 3" xfId="42520"/>
    <cellStyle name="40% - Accent6 61 3 2" xfId="42521"/>
    <cellStyle name="40% - Accent6 61 4" xfId="42522"/>
    <cellStyle name="40% - Accent6 62" xfId="42523"/>
    <cellStyle name="40% - Accent6 62 2" xfId="42524"/>
    <cellStyle name="40% - Accent6 62 2 2" xfId="42525"/>
    <cellStyle name="40% - Accent6 62 3" xfId="42526"/>
    <cellStyle name="40% - Accent6 62 3 2" xfId="42527"/>
    <cellStyle name="40% - Accent6 62 4" xfId="42528"/>
    <cellStyle name="40% - Accent6 63" xfId="42529"/>
    <cellStyle name="40% - Accent6 63 2" xfId="42530"/>
    <cellStyle name="40% - Accent6 63 2 2" xfId="42531"/>
    <cellStyle name="40% - Accent6 63 3" xfId="42532"/>
    <cellStyle name="40% - Accent6 63 3 2" xfId="42533"/>
    <cellStyle name="40% - Accent6 63 4" xfId="42534"/>
    <cellStyle name="40% - Accent6 64" xfId="42535"/>
    <cellStyle name="40% - Accent6 64 2" xfId="42536"/>
    <cellStyle name="40% - Accent6 64 2 2" xfId="42537"/>
    <cellStyle name="40% - Accent6 64 3" xfId="42538"/>
    <cellStyle name="40% - Accent6 64 3 2" xfId="42539"/>
    <cellStyle name="40% - Accent6 64 4" xfId="42540"/>
    <cellStyle name="40% - Accent6 65" xfId="42541"/>
    <cellStyle name="40% - Accent6 65 2" xfId="42542"/>
    <cellStyle name="40% - Accent6 65 2 2" xfId="42543"/>
    <cellStyle name="40% - Accent6 65 3" xfId="42544"/>
    <cellStyle name="40% - Accent6 65 3 2" xfId="42545"/>
    <cellStyle name="40% - Accent6 65 4" xfId="42546"/>
    <cellStyle name="40% - Accent6 66" xfId="42547"/>
    <cellStyle name="40% - Accent6 66 2" xfId="42548"/>
    <cellStyle name="40% - Accent6 66 2 2" xfId="42549"/>
    <cellStyle name="40% - Accent6 66 3" xfId="42550"/>
    <cellStyle name="40% - Accent6 66 3 2" xfId="42551"/>
    <cellStyle name="40% - Accent6 66 4" xfId="42552"/>
    <cellStyle name="40% - Accent6 67" xfId="42553"/>
    <cellStyle name="40% - Accent6 67 2" xfId="42554"/>
    <cellStyle name="40% - Accent6 67 2 2" xfId="42555"/>
    <cellStyle name="40% - Accent6 67 3" xfId="42556"/>
    <cellStyle name="40% - Accent6 67 3 2" xfId="42557"/>
    <cellStyle name="40% - Accent6 67 4" xfId="42558"/>
    <cellStyle name="40% - Accent6 68" xfId="42559"/>
    <cellStyle name="40% - Accent6 68 2" xfId="42560"/>
    <cellStyle name="40% - Accent6 68 2 2" xfId="42561"/>
    <cellStyle name="40% - Accent6 68 3" xfId="42562"/>
    <cellStyle name="40% - Accent6 68 3 2" xfId="42563"/>
    <cellStyle name="40% - Accent6 68 4" xfId="42564"/>
    <cellStyle name="40% - Accent6 69" xfId="42565"/>
    <cellStyle name="40% - Accent6 69 2" xfId="42566"/>
    <cellStyle name="40% - Accent6 69 2 2" xfId="42567"/>
    <cellStyle name="40% - Accent6 69 3" xfId="42568"/>
    <cellStyle name="40% - Accent6 69 3 2" xfId="42569"/>
    <cellStyle name="40% - Accent6 69 4" xfId="42570"/>
    <cellStyle name="40% - Accent6 7" xfId="42571"/>
    <cellStyle name="40% - Accent6 7 10" xfId="42572"/>
    <cellStyle name="40% - Accent6 7 10 2" xfId="42573"/>
    <cellStyle name="40% - Accent6 7 11" xfId="42574"/>
    <cellStyle name="40% - Accent6 7 2" xfId="42575"/>
    <cellStyle name="40% - Accent6 7 2 2" xfId="42576"/>
    <cellStyle name="40% - Accent6 7 2 2 2" xfId="42577"/>
    <cellStyle name="40% - Accent6 7 2 2 2 2" xfId="42578"/>
    <cellStyle name="40% - Accent6 7 2 2 2 2 2" xfId="42579"/>
    <cellStyle name="40% - Accent6 7 2 2 2 2 2 2" xfId="42580"/>
    <cellStyle name="40% - Accent6 7 2 2 2 2 2 2 2" xfId="42581"/>
    <cellStyle name="40% - Accent6 7 2 2 2 2 2 3" xfId="42582"/>
    <cellStyle name="40% - Accent6 7 2 2 2 2 3" xfId="42583"/>
    <cellStyle name="40% - Accent6 7 2 2 2 2 3 2" xfId="42584"/>
    <cellStyle name="40% - Accent6 7 2 2 2 2 3 2 2" xfId="42585"/>
    <cellStyle name="40% - Accent6 7 2 2 2 2 3 3" xfId="42586"/>
    <cellStyle name="40% - Accent6 7 2 2 2 2 4" xfId="42587"/>
    <cellStyle name="40% - Accent6 7 2 2 2 2 4 2" xfId="42588"/>
    <cellStyle name="40% - Accent6 7 2 2 2 2 5" xfId="42589"/>
    <cellStyle name="40% - Accent6 7 2 2 2 3" xfId="42590"/>
    <cellStyle name="40% - Accent6 7 2 2 2 3 2" xfId="42591"/>
    <cellStyle name="40% - Accent6 7 2 2 2 3 2 2" xfId="42592"/>
    <cellStyle name="40% - Accent6 7 2 2 2 3 3" xfId="42593"/>
    <cellStyle name="40% - Accent6 7 2 2 2 4" xfId="42594"/>
    <cellStyle name="40% - Accent6 7 2 2 2 4 2" xfId="42595"/>
    <cellStyle name="40% - Accent6 7 2 2 2 4 2 2" xfId="42596"/>
    <cellStyle name="40% - Accent6 7 2 2 2 4 3" xfId="42597"/>
    <cellStyle name="40% - Accent6 7 2 2 2 5" xfId="42598"/>
    <cellStyle name="40% - Accent6 7 2 2 2 5 2" xfId="42599"/>
    <cellStyle name="40% - Accent6 7 2 2 2 6" xfId="42600"/>
    <cellStyle name="40% - Accent6 7 2 2 3" xfId="42601"/>
    <cellStyle name="40% - Accent6 7 2 2 3 2" xfId="42602"/>
    <cellStyle name="40% - Accent6 7 2 2 3 2 2" xfId="42603"/>
    <cellStyle name="40% - Accent6 7 2 2 3 2 2 2" xfId="42604"/>
    <cellStyle name="40% - Accent6 7 2 2 3 2 3" xfId="42605"/>
    <cellStyle name="40% - Accent6 7 2 2 3 3" xfId="42606"/>
    <cellStyle name="40% - Accent6 7 2 2 3 3 2" xfId="42607"/>
    <cellStyle name="40% - Accent6 7 2 2 3 3 2 2" xfId="42608"/>
    <cellStyle name="40% - Accent6 7 2 2 3 3 3" xfId="42609"/>
    <cellStyle name="40% - Accent6 7 2 2 3 4" xfId="42610"/>
    <cellStyle name="40% - Accent6 7 2 2 3 4 2" xfId="42611"/>
    <cellStyle name="40% - Accent6 7 2 2 3 5" xfId="42612"/>
    <cellStyle name="40% - Accent6 7 2 2 4" xfId="42613"/>
    <cellStyle name="40% - Accent6 7 2 2 4 2" xfId="42614"/>
    <cellStyle name="40% - Accent6 7 2 2 4 2 2" xfId="42615"/>
    <cellStyle name="40% - Accent6 7 2 2 4 3" xfId="42616"/>
    <cellStyle name="40% - Accent6 7 2 2 5" xfId="42617"/>
    <cellStyle name="40% - Accent6 7 2 2 5 2" xfId="42618"/>
    <cellStyle name="40% - Accent6 7 2 2 5 2 2" xfId="42619"/>
    <cellStyle name="40% - Accent6 7 2 2 5 3" xfId="42620"/>
    <cellStyle name="40% - Accent6 7 2 2 6" xfId="42621"/>
    <cellStyle name="40% - Accent6 7 2 2 6 2" xfId="42622"/>
    <cellStyle name="40% - Accent6 7 2 2 6 2 2" xfId="42623"/>
    <cellStyle name="40% - Accent6 7 2 2 6 3" xfId="42624"/>
    <cellStyle name="40% - Accent6 7 2 2 7" xfId="42625"/>
    <cellStyle name="40% - Accent6 7 2 2 7 2" xfId="42626"/>
    <cellStyle name="40% - Accent6 7 2 2 8" xfId="42627"/>
    <cellStyle name="40% - Accent6 7 2 3" xfId="42628"/>
    <cellStyle name="40% - Accent6 7 2 3 2" xfId="42629"/>
    <cellStyle name="40% - Accent6 7 2 3 2 2" xfId="42630"/>
    <cellStyle name="40% - Accent6 7 2 3 2 2 2" xfId="42631"/>
    <cellStyle name="40% - Accent6 7 2 3 2 2 2 2" xfId="42632"/>
    <cellStyle name="40% - Accent6 7 2 3 2 2 3" xfId="42633"/>
    <cellStyle name="40% - Accent6 7 2 3 2 3" xfId="42634"/>
    <cellStyle name="40% - Accent6 7 2 3 2 3 2" xfId="42635"/>
    <cellStyle name="40% - Accent6 7 2 3 2 3 2 2" xfId="42636"/>
    <cellStyle name="40% - Accent6 7 2 3 2 3 3" xfId="42637"/>
    <cellStyle name="40% - Accent6 7 2 3 2 4" xfId="42638"/>
    <cellStyle name="40% - Accent6 7 2 3 2 4 2" xfId="42639"/>
    <cellStyle name="40% - Accent6 7 2 3 2 5" xfId="42640"/>
    <cellStyle name="40% - Accent6 7 2 3 3" xfId="42641"/>
    <cellStyle name="40% - Accent6 7 2 3 3 2" xfId="42642"/>
    <cellStyle name="40% - Accent6 7 2 3 3 2 2" xfId="42643"/>
    <cellStyle name="40% - Accent6 7 2 3 3 3" xfId="42644"/>
    <cellStyle name="40% - Accent6 7 2 3 4" xfId="42645"/>
    <cellStyle name="40% - Accent6 7 2 3 4 2" xfId="42646"/>
    <cellStyle name="40% - Accent6 7 2 3 4 2 2" xfId="42647"/>
    <cellStyle name="40% - Accent6 7 2 3 4 3" xfId="42648"/>
    <cellStyle name="40% - Accent6 7 2 3 5" xfId="42649"/>
    <cellStyle name="40% - Accent6 7 2 3 5 2" xfId="42650"/>
    <cellStyle name="40% - Accent6 7 2 3 6" xfId="42651"/>
    <cellStyle name="40% - Accent6 7 2 4" xfId="42652"/>
    <cellStyle name="40% - Accent6 7 2 4 2" xfId="42653"/>
    <cellStyle name="40% - Accent6 7 2 4 2 2" xfId="42654"/>
    <cellStyle name="40% - Accent6 7 2 4 2 2 2" xfId="42655"/>
    <cellStyle name="40% - Accent6 7 2 4 2 3" xfId="42656"/>
    <cellStyle name="40% - Accent6 7 2 4 3" xfId="42657"/>
    <cellStyle name="40% - Accent6 7 2 4 3 2" xfId="42658"/>
    <cellStyle name="40% - Accent6 7 2 4 3 2 2" xfId="42659"/>
    <cellStyle name="40% - Accent6 7 2 4 3 3" xfId="42660"/>
    <cellStyle name="40% - Accent6 7 2 4 4" xfId="42661"/>
    <cellStyle name="40% - Accent6 7 2 4 4 2" xfId="42662"/>
    <cellStyle name="40% - Accent6 7 2 4 5" xfId="42663"/>
    <cellStyle name="40% - Accent6 7 2 5" xfId="42664"/>
    <cellStyle name="40% - Accent6 7 2 5 2" xfId="42665"/>
    <cellStyle name="40% - Accent6 7 2 5 2 2" xfId="42666"/>
    <cellStyle name="40% - Accent6 7 2 5 3" xfId="42667"/>
    <cellStyle name="40% - Accent6 7 2 6" xfId="42668"/>
    <cellStyle name="40% - Accent6 7 2 6 2" xfId="42669"/>
    <cellStyle name="40% - Accent6 7 2 6 2 2" xfId="42670"/>
    <cellStyle name="40% - Accent6 7 2 6 3" xfId="42671"/>
    <cellStyle name="40% - Accent6 7 2 7" xfId="42672"/>
    <cellStyle name="40% - Accent6 7 2 7 2" xfId="42673"/>
    <cellStyle name="40% - Accent6 7 2 7 2 2" xfId="42674"/>
    <cellStyle name="40% - Accent6 7 2 7 3" xfId="42675"/>
    <cellStyle name="40% - Accent6 7 2 8" xfId="42676"/>
    <cellStyle name="40% - Accent6 7 2 8 2" xfId="42677"/>
    <cellStyle name="40% - Accent6 7 2 9" xfId="42678"/>
    <cellStyle name="40% - Accent6 7 3" xfId="42679"/>
    <cellStyle name="40% - Accent6 7 3 2" xfId="42680"/>
    <cellStyle name="40% - Accent6 7 3 2 2" xfId="42681"/>
    <cellStyle name="40% - Accent6 7 3 2 2 2" xfId="42682"/>
    <cellStyle name="40% - Accent6 7 3 2 2 2 2" xfId="42683"/>
    <cellStyle name="40% - Accent6 7 3 2 2 2 2 2" xfId="42684"/>
    <cellStyle name="40% - Accent6 7 3 2 2 2 3" xfId="42685"/>
    <cellStyle name="40% - Accent6 7 3 2 2 3" xfId="42686"/>
    <cellStyle name="40% - Accent6 7 3 2 2 3 2" xfId="42687"/>
    <cellStyle name="40% - Accent6 7 3 2 2 3 2 2" xfId="42688"/>
    <cellStyle name="40% - Accent6 7 3 2 2 3 3" xfId="42689"/>
    <cellStyle name="40% - Accent6 7 3 2 2 4" xfId="42690"/>
    <cellStyle name="40% - Accent6 7 3 2 2 4 2" xfId="42691"/>
    <cellStyle name="40% - Accent6 7 3 2 2 5" xfId="42692"/>
    <cellStyle name="40% - Accent6 7 3 2 3" xfId="42693"/>
    <cellStyle name="40% - Accent6 7 3 2 3 2" xfId="42694"/>
    <cellStyle name="40% - Accent6 7 3 2 3 2 2" xfId="42695"/>
    <cellStyle name="40% - Accent6 7 3 2 3 3" xfId="42696"/>
    <cellStyle name="40% - Accent6 7 3 2 4" xfId="42697"/>
    <cellStyle name="40% - Accent6 7 3 2 4 2" xfId="42698"/>
    <cellStyle name="40% - Accent6 7 3 2 4 2 2" xfId="42699"/>
    <cellStyle name="40% - Accent6 7 3 2 4 3" xfId="42700"/>
    <cellStyle name="40% - Accent6 7 3 2 5" xfId="42701"/>
    <cellStyle name="40% - Accent6 7 3 2 5 2" xfId="42702"/>
    <cellStyle name="40% - Accent6 7 3 2 6" xfId="42703"/>
    <cellStyle name="40% - Accent6 7 3 3" xfId="42704"/>
    <cellStyle name="40% - Accent6 7 3 3 2" xfId="42705"/>
    <cellStyle name="40% - Accent6 7 3 3 2 2" xfId="42706"/>
    <cellStyle name="40% - Accent6 7 3 3 2 2 2" xfId="42707"/>
    <cellStyle name="40% - Accent6 7 3 3 2 3" xfId="42708"/>
    <cellStyle name="40% - Accent6 7 3 3 3" xfId="42709"/>
    <cellStyle name="40% - Accent6 7 3 3 3 2" xfId="42710"/>
    <cellStyle name="40% - Accent6 7 3 3 3 2 2" xfId="42711"/>
    <cellStyle name="40% - Accent6 7 3 3 3 3" xfId="42712"/>
    <cellStyle name="40% - Accent6 7 3 3 4" xfId="42713"/>
    <cellStyle name="40% - Accent6 7 3 3 4 2" xfId="42714"/>
    <cellStyle name="40% - Accent6 7 3 3 5" xfId="42715"/>
    <cellStyle name="40% - Accent6 7 3 4" xfId="42716"/>
    <cellStyle name="40% - Accent6 7 3 4 2" xfId="42717"/>
    <cellStyle name="40% - Accent6 7 3 4 2 2" xfId="42718"/>
    <cellStyle name="40% - Accent6 7 3 4 3" xfId="42719"/>
    <cellStyle name="40% - Accent6 7 3 5" xfId="42720"/>
    <cellStyle name="40% - Accent6 7 3 5 2" xfId="42721"/>
    <cellStyle name="40% - Accent6 7 3 5 2 2" xfId="42722"/>
    <cellStyle name="40% - Accent6 7 3 5 3" xfId="42723"/>
    <cellStyle name="40% - Accent6 7 3 6" xfId="42724"/>
    <cellStyle name="40% - Accent6 7 3 6 2" xfId="42725"/>
    <cellStyle name="40% - Accent6 7 3 6 2 2" xfId="42726"/>
    <cellStyle name="40% - Accent6 7 3 6 3" xfId="42727"/>
    <cellStyle name="40% - Accent6 7 3 7" xfId="42728"/>
    <cellStyle name="40% - Accent6 7 3 7 2" xfId="42729"/>
    <cellStyle name="40% - Accent6 7 3 8" xfId="42730"/>
    <cellStyle name="40% - Accent6 7 4" xfId="42731"/>
    <cellStyle name="40% - Accent6 7 4 2" xfId="42732"/>
    <cellStyle name="40% - Accent6 7 4 2 2" xfId="42733"/>
    <cellStyle name="40% - Accent6 7 4 2 2 2" xfId="42734"/>
    <cellStyle name="40% - Accent6 7 4 2 2 2 2" xfId="42735"/>
    <cellStyle name="40% - Accent6 7 4 2 2 3" xfId="42736"/>
    <cellStyle name="40% - Accent6 7 4 2 3" xfId="42737"/>
    <cellStyle name="40% - Accent6 7 4 2 3 2" xfId="42738"/>
    <cellStyle name="40% - Accent6 7 4 2 3 2 2" xfId="42739"/>
    <cellStyle name="40% - Accent6 7 4 2 3 3" xfId="42740"/>
    <cellStyle name="40% - Accent6 7 4 2 4" xfId="42741"/>
    <cellStyle name="40% - Accent6 7 4 2 4 2" xfId="42742"/>
    <cellStyle name="40% - Accent6 7 4 2 5" xfId="42743"/>
    <cellStyle name="40% - Accent6 7 4 3" xfId="42744"/>
    <cellStyle name="40% - Accent6 7 4 3 2" xfId="42745"/>
    <cellStyle name="40% - Accent6 7 4 3 2 2" xfId="42746"/>
    <cellStyle name="40% - Accent6 7 4 3 3" xfId="42747"/>
    <cellStyle name="40% - Accent6 7 4 4" xfId="42748"/>
    <cellStyle name="40% - Accent6 7 4 4 2" xfId="42749"/>
    <cellStyle name="40% - Accent6 7 4 4 2 2" xfId="42750"/>
    <cellStyle name="40% - Accent6 7 4 4 3" xfId="42751"/>
    <cellStyle name="40% - Accent6 7 4 5" xfId="42752"/>
    <cellStyle name="40% - Accent6 7 4 5 2" xfId="42753"/>
    <cellStyle name="40% - Accent6 7 4 6" xfId="42754"/>
    <cellStyle name="40% - Accent6 7 5" xfId="42755"/>
    <cellStyle name="40% - Accent6 7 5 2" xfId="42756"/>
    <cellStyle name="40% - Accent6 7 5 2 2" xfId="42757"/>
    <cellStyle name="40% - Accent6 7 5 2 2 2" xfId="42758"/>
    <cellStyle name="40% - Accent6 7 5 2 3" xfId="42759"/>
    <cellStyle name="40% - Accent6 7 5 3" xfId="42760"/>
    <cellStyle name="40% - Accent6 7 5 3 2" xfId="42761"/>
    <cellStyle name="40% - Accent6 7 5 3 2 2" xfId="42762"/>
    <cellStyle name="40% - Accent6 7 5 3 3" xfId="42763"/>
    <cellStyle name="40% - Accent6 7 5 4" xfId="42764"/>
    <cellStyle name="40% - Accent6 7 5 4 2" xfId="42765"/>
    <cellStyle name="40% - Accent6 7 5 5" xfId="42766"/>
    <cellStyle name="40% - Accent6 7 6" xfId="42767"/>
    <cellStyle name="40% - Accent6 7 6 2" xfId="42768"/>
    <cellStyle name="40% - Accent6 7 6 2 2" xfId="42769"/>
    <cellStyle name="40% - Accent6 7 6 3" xfId="42770"/>
    <cellStyle name="40% - Accent6 7 7" xfId="42771"/>
    <cellStyle name="40% - Accent6 7 7 2" xfId="42772"/>
    <cellStyle name="40% - Accent6 7 7 2 2" xfId="42773"/>
    <cellStyle name="40% - Accent6 7 7 3" xfId="42774"/>
    <cellStyle name="40% - Accent6 7 8" xfId="42775"/>
    <cellStyle name="40% - Accent6 7 8 2" xfId="42776"/>
    <cellStyle name="40% - Accent6 7 8 2 2" xfId="42777"/>
    <cellStyle name="40% - Accent6 7 8 3" xfId="42778"/>
    <cellStyle name="40% - Accent6 7 9" xfId="42779"/>
    <cellStyle name="40% - Accent6 7 9 2" xfId="42780"/>
    <cellStyle name="40% - Accent6 70" xfId="42781"/>
    <cellStyle name="40% - Accent6 70 2" xfId="42782"/>
    <cellStyle name="40% - Accent6 70 2 2" xfId="42783"/>
    <cellStyle name="40% - Accent6 70 3" xfId="42784"/>
    <cellStyle name="40% - Accent6 70 3 2" xfId="42785"/>
    <cellStyle name="40% - Accent6 70 4" xfId="42786"/>
    <cellStyle name="40% - Accent6 71" xfId="42787"/>
    <cellStyle name="40% - Accent6 71 2" xfId="42788"/>
    <cellStyle name="40% - Accent6 71 2 2" xfId="42789"/>
    <cellStyle name="40% - Accent6 71 3" xfId="42790"/>
    <cellStyle name="40% - Accent6 71 3 2" xfId="42791"/>
    <cellStyle name="40% - Accent6 71 4" xfId="42792"/>
    <cellStyle name="40% - Accent6 72" xfId="42793"/>
    <cellStyle name="40% - Accent6 72 2" xfId="42794"/>
    <cellStyle name="40% - Accent6 72 2 2" xfId="42795"/>
    <cellStyle name="40% - Accent6 72 3" xfId="42796"/>
    <cellStyle name="40% - Accent6 72 3 2" xfId="42797"/>
    <cellStyle name="40% - Accent6 72 4" xfId="42798"/>
    <cellStyle name="40% - Accent6 73" xfId="42799"/>
    <cellStyle name="40% - Accent6 73 2" xfId="42800"/>
    <cellStyle name="40% - Accent6 73 2 2" xfId="42801"/>
    <cellStyle name="40% - Accent6 73 3" xfId="42802"/>
    <cellStyle name="40% - Accent6 73 3 2" xfId="42803"/>
    <cellStyle name="40% - Accent6 73 4" xfId="42804"/>
    <cellStyle name="40% - Accent6 74" xfId="42805"/>
    <cellStyle name="40% - Accent6 74 2" xfId="42806"/>
    <cellStyle name="40% - Accent6 74 2 2" xfId="42807"/>
    <cellStyle name="40% - Accent6 74 3" xfId="42808"/>
    <cellStyle name="40% - Accent6 74 3 2" xfId="42809"/>
    <cellStyle name="40% - Accent6 74 4" xfId="42810"/>
    <cellStyle name="40% - Accent6 75" xfId="42811"/>
    <cellStyle name="40% - Accent6 75 2" xfId="42812"/>
    <cellStyle name="40% - Accent6 75 2 2" xfId="42813"/>
    <cellStyle name="40% - Accent6 75 3" xfId="42814"/>
    <cellStyle name="40% - Accent6 75 3 2" xfId="42815"/>
    <cellStyle name="40% - Accent6 75 4" xfId="42816"/>
    <cellStyle name="40% - Accent6 76" xfId="42817"/>
    <cellStyle name="40% - Accent6 76 2" xfId="42818"/>
    <cellStyle name="40% - Accent6 76 2 2" xfId="42819"/>
    <cellStyle name="40% - Accent6 76 3" xfId="42820"/>
    <cellStyle name="40% - Accent6 76 3 2" xfId="42821"/>
    <cellStyle name="40% - Accent6 76 4" xfId="42822"/>
    <cellStyle name="40% - Accent6 77" xfId="42823"/>
    <cellStyle name="40% - Accent6 77 2" xfId="42824"/>
    <cellStyle name="40% - Accent6 77 2 2" xfId="42825"/>
    <cellStyle name="40% - Accent6 77 3" xfId="42826"/>
    <cellStyle name="40% - Accent6 77 3 2" xfId="42827"/>
    <cellStyle name="40% - Accent6 77 4" xfId="42828"/>
    <cellStyle name="40% - Accent6 78" xfId="42829"/>
    <cellStyle name="40% - Accent6 78 2" xfId="42830"/>
    <cellStyle name="40% - Accent6 78 2 2" xfId="42831"/>
    <cellStyle name="40% - Accent6 78 3" xfId="42832"/>
    <cellStyle name="40% - Accent6 78 3 2" xfId="42833"/>
    <cellStyle name="40% - Accent6 78 4" xfId="42834"/>
    <cellStyle name="40% - Accent6 79" xfId="42835"/>
    <cellStyle name="40% - Accent6 79 2" xfId="42836"/>
    <cellStyle name="40% - Accent6 79 2 2" xfId="42837"/>
    <cellStyle name="40% - Accent6 79 3" xfId="42838"/>
    <cellStyle name="40% - Accent6 79 3 2" xfId="42839"/>
    <cellStyle name="40% - Accent6 79 4" xfId="42840"/>
    <cellStyle name="40% - Accent6 8" xfId="42841"/>
    <cellStyle name="40% - Accent6 8 10" xfId="42842"/>
    <cellStyle name="40% - Accent6 8 10 2" xfId="42843"/>
    <cellStyle name="40% - Accent6 8 11" xfId="42844"/>
    <cellStyle name="40% - Accent6 8 2" xfId="42845"/>
    <cellStyle name="40% - Accent6 8 2 2" xfId="42846"/>
    <cellStyle name="40% - Accent6 8 2 2 2" xfId="42847"/>
    <cellStyle name="40% - Accent6 8 2 2 2 2" xfId="42848"/>
    <cellStyle name="40% - Accent6 8 2 2 2 2 2" xfId="42849"/>
    <cellStyle name="40% - Accent6 8 2 2 2 2 2 2" xfId="42850"/>
    <cellStyle name="40% - Accent6 8 2 2 2 2 2 2 2" xfId="42851"/>
    <cellStyle name="40% - Accent6 8 2 2 2 2 2 3" xfId="42852"/>
    <cellStyle name="40% - Accent6 8 2 2 2 2 3" xfId="42853"/>
    <cellStyle name="40% - Accent6 8 2 2 2 2 3 2" xfId="42854"/>
    <cellStyle name="40% - Accent6 8 2 2 2 2 3 2 2" xfId="42855"/>
    <cellStyle name="40% - Accent6 8 2 2 2 2 3 3" xfId="42856"/>
    <cellStyle name="40% - Accent6 8 2 2 2 2 4" xfId="42857"/>
    <cellStyle name="40% - Accent6 8 2 2 2 2 4 2" xfId="42858"/>
    <cellStyle name="40% - Accent6 8 2 2 2 2 5" xfId="42859"/>
    <cellStyle name="40% - Accent6 8 2 2 2 3" xfId="42860"/>
    <cellStyle name="40% - Accent6 8 2 2 2 3 2" xfId="42861"/>
    <cellStyle name="40% - Accent6 8 2 2 2 3 2 2" xfId="42862"/>
    <cellStyle name="40% - Accent6 8 2 2 2 3 3" xfId="42863"/>
    <cellStyle name="40% - Accent6 8 2 2 2 4" xfId="42864"/>
    <cellStyle name="40% - Accent6 8 2 2 2 4 2" xfId="42865"/>
    <cellStyle name="40% - Accent6 8 2 2 2 4 2 2" xfId="42866"/>
    <cellStyle name="40% - Accent6 8 2 2 2 4 3" xfId="42867"/>
    <cellStyle name="40% - Accent6 8 2 2 2 5" xfId="42868"/>
    <cellStyle name="40% - Accent6 8 2 2 2 5 2" xfId="42869"/>
    <cellStyle name="40% - Accent6 8 2 2 2 6" xfId="42870"/>
    <cellStyle name="40% - Accent6 8 2 2 3" xfId="42871"/>
    <cellStyle name="40% - Accent6 8 2 2 3 2" xfId="42872"/>
    <cellStyle name="40% - Accent6 8 2 2 3 2 2" xfId="42873"/>
    <cellStyle name="40% - Accent6 8 2 2 3 2 2 2" xfId="42874"/>
    <cellStyle name="40% - Accent6 8 2 2 3 2 3" xfId="42875"/>
    <cellStyle name="40% - Accent6 8 2 2 3 3" xfId="42876"/>
    <cellStyle name="40% - Accent6 8 2 2 3 3 2" xfId="42877"/>
    <cellStyle name="40% - Accent6 8 2 2 3 3 2 2" xfId="42878"/>
    <cellStyle name="40% - Accent6 8 2 2 3 3 3" xfId="42879"/>
    <cellStyle name="40% - Accent6 8 2 2 3 4" xfId="42880"/>
    <cellStyle name="40% - Accent6 8 2 2 3 4 2" xfId="42881"/>
    <cellStyle name="40% - Accent6 8 2 2 3 5" xfId="42882"/>
    <cellStyle name="40% - Accent6 8 2 2 4" xfId="42883"/>
    <cellStyle name="40% - Accent6 8 2 2 4 2" xfId="42884"/>
    <cellStyle name="40% - Accent6 8 2 2 4 2 2" xfId="42885"/>
    <cellStyle name="40% - Accent6 8 2 2 4 3" xfId="42886"/>
    <cellStyle name="40% - Accent6 8 2 2 5" xfId="42887"/>
    <cellStyle name="40% - Accent6 8 2 2 5 2" xfId="42888"/>
    <cellStyle name="40% - Accent6 8 2 2 5 2 2" xfId="42889"/>
    <cellStyle name="40% - Accent6 8 2 2 5 3" xfId="42890"/>
    <cellStyle name="40% - Accent6 8 2 2 6" xfId="42891"/>
    <cellStyle name="40% - Accent6 8 2 2 6 2" xfId="42892"/>
    <cellStyle name="40% - Accent6 8 2 2 6 2 2" xfId="42893"/>
    <cellStyle name="40% - Accent6 8 2 2 6 3" xfId="42894"/>
    <cellStyle name="40% - Accent6 8 2 2 7" xfId="42895"/>
    <cellStyle name="40% - Accent6 8 2 2 7 2" xfId="42896"/>
    <cellStyle name="40% - Accent6 8 2 2 8" xfId="42897"/>
    <cellStyle name="40% - Accent6 8 2 3" xfId="42898"/>
    <cellStyle name="40% - Accent6 8 2 3 2" xfId="42899"/>
    <cellStyle name="40% - Accent6 8 2 3 2 2" xfId="42900"/>
    <cellStyle name="40% - Accent6 8 2 3 2 2 2" xfId="42901"/>
    <cellStyle name="40% - Accent6 8 2 3 2 2 2 2" xfId="42902"/>
    <cellStyle name="40% - Accent6 8 2 3 2 2 3" xfId="42903"/>
    <cellStyle name="40% - Accent6 8 2 3 2 3" xfId="42904"/>
    <cellStyle name="40% - Accent6 8 2 3 2 3 2" xfId="42905"/>
    <cellStyle name="40% - Accent6 8 2 3 2 3 2 2" xfId="42906"/>
    <cellStyle name="40% - Accent6 8 2 3 2 3 3" xfId="42907"/>
    <cellStyle name="40% - Accent6 8 2 3 2 4" xfId="42908"/>
    <cellStyle name="40% - Accent6 8 2 3 2 4 2" xfId="42909"/>
    <cellStyle name="40% - Accent6 8 2 3 2 5" xfId="42910"/>
    <cellStyle name="40% - Accent6 8 2 3 3" xfId="42911"/>
    <cellStyle name="40% - Accent6 8 2 3 3 2" xfId="42912"/>
    <cellStyle name="40% - Accent6 8 2 3 3 2 2" xfId="42913"/>
    <cellStyle name="40% - Accent6 8 2 3 3 3" xfId="42914"/>
    <cellStyle name="40% - Accent6 8 2 3 4" xfId="42915"/>
    <cellStyle name="40% - Accent6 8 2 3 4 2" xfId="42916"/>
    <cellStyle name="40% - Accent6 8 2 3 4 2 2" xfId="42917"/>
    <cellStyle name="40% - Accent6 8 2 3 4 3" xfId="42918"/>
    <cellStyle name="40% - Accent6 8 2 3 5" xfId="42919"/>
    <cellStyle name="40% - Accent6 8 2 3 5 2" xfId="42920"/>
    <cellStyle name="40% - Accent6 8 2 3 6" xfId="42921"/>
    <cellStyle name="40% - Accent6 8 2 4" xfId="42922"/>
    <cellStyle name="40% - Accent6 8 2 4 2" xfId="42923"/>
    <cellStyle name="40% - Accent6 8 2 4 2 2" xfId="42924"/>
    <cellStyle name="40% - Accent6 8 2 4 2 2 2" xfId="42925"/>
    <cellStyle name="40% - Accent6 8 2 4 2 3" xfId="42926"/>
    <cellStyle name="40% - Accent6 8 2 4 3" xfId="42927"/>
    <cellStyle name="40% - Accent6 8 2 4 3 2" xfId="42928"/>
    <cellStyle name="40% - Accent6 8 2 4 3 2 2" xfId="42929"/>
    <cellStyle name="40% - Accent6 8 2 4 3 3" xfId="42930"/>
    <cellStyle name="40% - Accent6 8 2 4 4" xfId="42931"/>
    <cellStyle name="40% - Accent6 8 2 4 4 2" xfId="42932"/>
    <cellStyle name="40% - Accent6 8 2 4 5" xfId="42933"/>
    <cellStyle name="40% - Accent6 8 2 5" xfId="42934"/>
    <cellStyle name="40% - Accent6 8 2 5 2" xfId="42935"/>
    <cellStyle name="40% - Accent6 8 2 5 2 2" xfId="42936"/>
    <cellStyle name="40% - Accent6 8 2 5 3" xfId="42937"/>
    <cellStyle name="40% - Accent6 8 2 6" xfId="42938"/>
    <cellStyle name="40% - Accent6 8 2 6 2" xfId="42939"/>
    <cellStyle name="40% - Accent6 8 2 6 2 2" xfId="42940"/>
    <cellStyle name="40% - Accent6 8 2 6 3" xfId="42941"/>
    <cellStyle name="40% - Accent6 8 2 7" xfId="42942"/>
    <cellStyle name="40% - Accent6 8 2 7 2" xfId="42943"/>
    <cellStyle name="40% - Accent6 8 2 7 2 2" xfId="42944"/>
    <cellStyle name="40% - Accent6 8 2 7 3" xfId="42945"/>
    <cellStyle name="40% - Accent6 8 2 8" xfId="42946"/>
    <cellStyle name="40% - Accent6 8 2 8 2" xfId="42947"/>
    <cellStyle name="40% - Accent6 8 2 9" xfId="42948"/>
    <cellStyle name="40% - Accent6 8 3" xfId="42949"/>
    <cellStyle name="40% - Accent6 8 3 2" xfId="42950"/>
    <cellStyle name="40% - Accent6 8 3 2 2" xfId="42951"/>
    <cellStyle name="40% - Accent6 8 3 2 2 2" xfId="42952"/>
    <cellStyle name="40% - Accent6 8 3 2 2 2 2" xfId="42953"/>
    <cellStyle name="40% - Accent6 8 3 2 2 2 2 2" xfId="42954"/>
    <cellStyle name="40% - Accent6 8 3 2 2 2 3" xfId="42955"/>
    <cellStyle name="40% - Accent6 8 3 2 2 3" xfId="42956"/>
    <cellStyle name="40% - Accent6 8 3 2 2 3 2" xfId="42957"/>
    <cellStyle name="40% - Accent6 8 3 2 2 3 2 2" xfId="42958"/>
    <cellStyle name="40% - Accent6 8 3 2 2 3 3" xfId="42959"/>
    <cellStyle name="40% - Accent6 8 3 2 2 4" xfId="42960"/>
    <cellStyle name="40% - Accent6 8 3 2 2 4 2" xfId="42961"/>
    <cellStyle name="40% - Accent6 8 3 2 2 5" xfId="42962"/>
    <cellStyle name="40% - Accent6 8 3 2 3" xfId="42963"/>
    <cellStyle name="40% - Accent6 8 3 2 3 2" xfId="42964"/>
    <cellStyle name="40% - Accent6 8 3 2 3 2 2" xfId="42965"/>
    <cellStyle name="40% - Accent6 8 3 2 3 3" xfId="42966"/>
    <cellStyle name="40% - Accent6 8 3 2 4" xfId="42967"/>
    <cellStyle name="40% - Accent6 8 3 2 4 2" xfId="42968"/>
    <cellStyle name="40% - Accent6 8 3 2 4 2 2" xfId="42969"/>
    <cellStyle name="40% - Accent6 8 3 2 4 3" xfId="42970"/>
    <cellStyle name="40% - Accent6 8 3 2 5" xfId="42971"/>
    <cellStyle name="40% - Accent6 8 3 2 5 2" xfId="42972"/>
    <cellStyle name="40% - Accent6 8 3 2 6" xfId="42973"/>
    <cellStyle name="40% - Accent6 8 3 3" xfId="42974"/>
    <cellStyle name="40% - Accent6 8 3 3 2" xfId="42975"/>
    <cellStyle name="40% - Accent6 8 3 3 2 2" xfId="42976"/>
    <cellStyle name="40% - Accent6 8 3 3 2 2 2" xfId="42977"/>
    <cellStyle name="40% - Accent6 8 3 3 2 3" xfId="42978"/>
    <cellStyle name="40% - Accent6 8 3 3 3" xfId="42979"/>
    <cellStyle name="40% - Accent6 8 3 3 3 2" xfId="42980"/>
    <cellStyle name="40% - Accent6 8 3 3 3 2 2" xfId="42981"/>
    <cellStyle name="40% - Accent6 8 3 3 3 3" xfId="42982"/>
    <cellStyle name="40% - Accent6 8 3 3 4" xfId="42983"/>
    <cellStyle name="40% - Accent6 8 3 3 4 2" xfId="42984"/>
    <cellStyle name="40% - Accent6 8 3 3 5" xfId="42985"/>
    <cellStyle name="40% - Accent6 8 3 4" xfId="42986"/>
    <cellStyle name="40% - Accent6 8 3 4 2" xfId="42987"/>
    <cellStyle name="40% - Accent6 8 3 4 2 2" xfId="42988"/>
    <cellStyle name="40% - Accent6 8 3 4 3" xfId="42989"/>
    <cellStyle name="40% - Accent6 8 3 5" xfId="42990"/>
    <cellStyle name="40% - Accent6 8 3 5 2" xfId="42991"/>
    <cellStyle name="40% - Accent6 8 3 5 2 2" xfId="42992"/>
    <cellStyle name="40% - Accent6 8 3 5 3" xfId="42993"/>
    <cellStyle name="40% - Accent6 8 3 6" xfId="42994"/>
    <cellStyle name="40% - Accent6 8 3 6 2" xfId="42995"/>
    <cellStyle name="40% - Accent6 8 3 6 2 2" xfId="42996"/>
    <cellStyle name="40% - Accent6 8 3 6 3" xfId="42997"/>
    <cellStyle name="40% - Accent6 8 3 7" xfId="42998"/>
    <cellStyle name="40% - Accent6 8 3 7 2" xfId="42999"/>
    <cellStyle name="40% - Accent6 8 3 8" xfId="43000"/>
    <cellStyle name="40% - Accent6 8 4" xfId="43001"/>
    <cellStyle name="40% - Accent6 8 4 2" xfId="43002"/>
    <cellStyle name="40% - Accent6 8 4 2 2" xfId="43003"/>
    <cellStyle name="40% - Accent6 8 4 2 2 2" xfId="43004"/>
    <cellStyle name="40% - Accent6 8 4 2 2 2 2" xfId="43005"/>
    <cellStyle name="40% - Accent6 8 4 2 2 3" xfId="43006"/>
    <cellStyle name="40% - Accent6 8 4 2 3" xfId="43007"/>
    <cellStyle name="40% - Accent6 8 4 2 3 2" xfId="43008"/>
    <cellStyle name="40% - Accent6 8 4 2 3 2 2" xfId="43009"/>
    <cellStyle name="40% - Accent6 8 4 2 3 3" xfId="43010"/>
    <cellStyle name="40% - Accent6 8 4 2 4" xfId="43011"/>
    <cellStyle name="40% - Accent6 8 4 2 4 2" xfId="43012"/>
    <cellStyle name="40% - Accent6 8 4 2 5" xfId="43013"/>
    <cellStyle name="40% - Accent6 8 4 3" xfId="43014"/>
    <cellStyle name="40% - Accent6 8 4 3 2" xfId="43015"/>
    <cellStyle name="40% - Accent6 8 4 3 2 2" xfId="43016"/>
    <cellStyle name="40% - Accent6 8 4 3 3" xfId="43017"/>
    <cellStyle name="40% - Accent6 8 4 4" xfId="43018"/>
    <cellStyle name="40% - Accent6 8 4 4 2" xfId="43019"/>
    <cellStyle name="40% - Accent6 8 4 4 2 2" xfId="43020"/>
    <cellStyle name="40% - Accent6 8 4 4 3" xfId="43021"/>
    <cellStyle name="40% - Accent6 8 4 5" xfId="43022"/>
    <cellStyle name="40% - Accent6 8 4 5 2" xfId="43023"/>
    <cellStyle name="40% - Accent6 8 4 6" xfId="43024"/>
    <cellStyle name="40% - Accent6 8 5" xfId="43025"/>
    <cellStyle name="40% - Accent6 8 5 2" xfId="43026"/>
    <cellStyle name="40% - Accent6 8 5 2 2" xfId="43027"/>
    <cellStyle name="40% - Accent6 8 5 2 2 2" xfId="43028"/>
    <cellStyle name="40% - Accent6 8 5 2 3" xfId="43029"/>
    <cellStyle name="40% - Accent6 8 5 3" xfId="43030"/>
    <cellStyle name="40% - Accent6 8 5 3 2" xfId="43031"/>
    <cellStyle name="40% - Accent6 8 5 3 2 2" xfId="43032"/>
    <cellStyle name="40% - Accent6 8 5 3 3" xfId="43033"/>
    <cellStyle name="40% - Accent6 8 5 4" xfId="43034"/>
    <cellStyle name="40% - Accent6 8 5 4 2" xfId="43035"/>
    <cellStyle name="40% - Accent6 8 5 5" xfId="43036"/>
    <cellStyle name="40% - Accent6 8 6" xfId="43037"/>
    <cellStyle name="40% - Accent6 8 6 2" xfId="43038"/>
    <cellStyle name="40% - Accent6 8 6 2 2" xfId="43039"/>
    <cellStyle name="40% - Accent6 8 6 3" xfId="43040"/>
    <cellStyle name="40% - Accent6 8 7" xfId="43041"/>
    <cellStyle name="40% - Accent6 8 7 2" xfId="43042"/>
    <cellStyle name="40% - Accent6 8 7 2 2" xfId="43043"/>
    <cellStyle name="40% - Accent6 8 7 3" xfId="43044"/>
    <cellStyle name="40% - Accent6 8 8" xfId="43045"/>
    <cellStyle name="40% - Accent6 8 8 2" xfId="43046"/>
    <cellStyle name="40% - Accent6 8 8 2 2" xfId="43047"/>
    <cellStyle name="40% - Accent6 8 8 3" xfId="43048"/>
    <cellStyle name="40% - Accent6 8 9" xfId="43049"/>
    <cellStyle name="40% - Accent6 8 9 2" xfId="43050"/>
    <cellStyle name="40% - Accent6 80" xfId="43051"/>
    <cellStyle name="40% - Accent6 80 2" xfId="43052"/>
    <cellStyle name="40% - Accent6 80 2 2" xfId="43053"/>
    <cellStyle name="40% - Accent6 80 3" xfId="43054"/>
    <cellStyle name="40% - Accent6 81" xfId="43055"/>
    <cellStyle name="40% - Accent6 81 2" xfId="43056"/>
    <cellStyle name="40% - Accent6 82" xfId="43057"/>
    <cellStyle name="40% - Accent6 82 2" xfId="43058"/>
    <cellStyle name="40% - Accent6 83" xfId="43059"/>
    <cellStyle name="40% - Accent6 83 2" xfId="43060"/>
    <cellStyle name="40% - Accent6 84" xfId="43061"/>
    <cellStyle name="40% - Accent6 84 2" xfId="43062"/>
    <cellStyle name="40% - Accent6 85" xfId="43063"/>
    <cellStyle name="40% - Accent6 85 2" xfId="43064"/>
    <cellStyle name="40% - Accent6 86" xfId="43065"/>
    <cellStyle name="40% - Accent6 86 2" xfId="43066"/>
    <cellStyle name="40% - Accent6 87" xfId="43067"/>
    <cellStyle name="40% - Accent6 87 2" xfId="43068"/>
    <cellStyle name="40% - Accent6 88" xfId="43069"/>
    <cellStyle name="40% - Accent6 88 2" xfId="43070"/>
    <cellStyle name="40% - Accent6 89" xfId="43071"/>
    <cellStyle name="40% - Accent6 89 2" xfId="43072"/>
    <cellStyle name="40% - Accent6 9" xfId="43073"/>
    <cellStyle name="40% - Accent6 9 10" xfId="43074"/>
    <cellStyle name="40% - Accent6 9 2" xfId="43075"/>
    <cellStyle name="40% - Accent6 9 2 2" xfId="43076"/>
    <cellStyle name="40% - Accent6 9 2 2 2" xfId="43077"/>
    <cellStyle name="40% - Accent6 9 2 2 2 2" xfId="43078"/>
    <cellStyle name="40% - Accent6 9 2 2 2 2 2" xfId="43079"/>
    <cellStyle name="40% - Accent6 9 2 2 2 2 2 2" xfId="43080"/>
    <cellStyle name="40% - Accent6 9 2 2 2 2 2 2 2" xfId="43081"/>
    <cellStyle name="40% - Accent6 9 2 2 2 2 2 3" xfId="43082"/>
    <cellStyle name="40% - Accent6 9 2 2 2 2 3" xfId="43083"/>
    <cellStyle name="40% - Accent6 9 2 2 2 2 3 2" xfId="43084"/>
    <cellStyle name="40% - Accent6 9 2 2 2 2 3 2 2" xfId="43085"/>
    <cellStyle name="40% - Accent6 9 2 2 2 2 3 3" xfId="43086"/>
    <cellStyle name="40% - Accent6 9 2 2 2 2 4" xfId="43087"/>
    <cellStyle name="40% - Accent6 9 2 2 2 2 4 2" xfId="43088"/>
    <cellStyle name="40% - Accent6 9 2 2 2 2 5" xfId="43089"/>
    <cellStyle name="40% - Accent6 9 2 2 2 3" xfId="43090"/>
    <cellStyle name="40% - Accent6 9 2 2 2 3 2" xfId="43091"/>
    <cellStyle name="40% - Accent6 9 2 2 2 3 2 2" xfId="43092"/>
    <cellStyle name="40% - Accent6 9 2 2 2 3 3" xfId="43093"/>
    <cellStyle name="40% - Accent6 9 2 2 2 4" xfId="43094"/>
    <cellStyle name="40% - Accent6 9 2 2 2 4 2" xfId="43095"/>
    <cellStyle name="40% - Accent6 9 2 2 2 4 2 2" xfId="43096"/>
    <cellStyle name="40% - Accent6 9 2 2 2 4 3" xfId="43097"/>
    <cellStyle name="40% - Accent6 9 2 2 2 5" xfId="43098"/>
    <cellStyle name="40% - Accent6 9 2 2 2 5 2" xfId="43099"/>
    <cellStyle name="40% - Accent6 9 2 2 2 6" xfId="43100"/>
    <cellStyle name="40% - Accent6 9 2 2 3" xfId="43101"/>
    <cellStyle name="40% - Accent6 9 2 2 3 2" xfId="43102"/>
    <cellStyle name="40% - Accent6 9 2 2 3 2 2" xfId="43103"/>
    <cellStyle name="40% - Accent6 9 2 2 3 2 2 2" xfId="43104"/>
    <cellStyle name="40% - Accent6 9 2 2 3 2 3" xfId="43105"/>
    <cellStyle name="40% - Accent6 9 2 2 3 3" xfId="43106"/>
    <cellStyle name="40% - Accent6 9 2 2 3 3 2" xfId="43107"/>
    <cellStyle name="40% - Accent6 9 2 2 3 3 2 2" xfId="43108"/>
    <cellStyle name="40% - Accent6 9 2 2 3 3 3" xfId="43109"/>
    <cellStyle name="40% - Accent6 9 2 2 3 4" xfId="43110"/>
    <cellStyle name="40% - Accent6 9 2 2 3 4 2" xfId="43111"/>
    <cellStyle name="40% - Accent6 9 2 2 3 5" xfId="43112"/>
    <cellStyle name="40% - Accent6 9 2 2 4" xfId="43113"/>
    <cellStyle name="40% - Accent6 9 2 2 4 2" xfId="43114"/>
    <cellStyle name="40% - Accent6 9 2 2 4 2 2" xfId="43115"/>
    <cellStyle name="40% - Accent6 9 2 2 4 3" xfId="43116"/>
    <cellStyle name="40% - Accent6 9 2 2 5" xfId="43117"/>
    <cellStyle name="40% - Accent6 9 2 2 5 2" xfId="43118"/>
    <cellStyle name="40% - Accent6 9 2 2 5 2 2" xfId="43119"/>
    <cellStyle name="40% - Accent6 9 2 2 5 3" xfId="43120"/>
    <cellStyle name="40% - Accent6 9 2 2 6" xfId="43121"/>
    <cellStyle name="40% - Accent6 9 2 2 6 2" xfId="43122"/>
    <cellStyle name="40% - Accent6 9 2 2 6 2 2" xfId="43123"/>
    <cellStyle name="40% - Accent6 9 2 2 6 3" xfId="43124"/>
    <cellStyle name="40% - Accent6 9 2 2 7" xfId="43125"/>
    <cellStyle name="40% - Accent6 9 2 2 7 2" xfId="43126"/>
    <cellStyle name="40% - Accent6 9 2 2 8" xfId="43127"/>
    <cellStyle name="40% - Accent6 9 2 3" xfId="43128"/>
    <cellStyle name="40% - Accent6 9 2 3 2" xfId="43129"/>
    <cellStyle name="40% - Accent6 9 2 3 2 2" xfId="43130"/>
    <cellStyle name="40% - Accent6 9 2 3 2 2 2" xfId="43131"/>
    <cellStyle name="40% - Accent6 9 2 3 2 2 2 2" xfId="43132"/>
    <cellStyle name="40% - Accent6 9 2 3 2 2 3" xfId="43133"/>
    <cellStyle name="40% - Accent6 9 2 3 2 3" xfId="43134"/>
    <cellStyle name="40% - Accent6 9 2 3 2 3 2" xfId="43135"/>
    <cellStyle name="40% - Accent6 9 2 3 2 3 2 2" xfId="43136"/>
    <cellStyle name="40% - Accent6 9 2 3 2 3 3" xfId="43137"/>
    <cellStyle name="40% - Accent6 9 2 3 2 4" xfId="43138"/>
    <cellStyle name="40% - Accent6 9 2 3 2 4 2" xfId="43139"/>
    <cellStyle name="40% - Accent6 9 2 3 2 5" xfId="43140"/>
    <cellStyle name="40% - Accent6 9 2 3 3" xfId="43141"/>
    <cellStyle name="40% - Accent6 9 2 3 3 2" xfId="43142"/>
    <cellStyle name="40% - Accent6 9 2 3 3 2 2" xfId="43143"/>
    <cellStyle name="40% - Accent6 9 2 3 3 3" xfId="43144"/>
    <cellStyle name="40% - Accent6 9 2 3 4" xfId="43145"/>
    <cellStyle name="40% - Accent6 9 2 3 4 2" xfId="43146"/>
    <cellStyle name="40% - Accent6 9 2 3 4 2 2" xfId="43147"/>
    <cellStyle name="40% - Accent6 9 2 3 4 3" xfId="43148"/>
    <cellStyle name="40% - Accent6 9 2 3 5" xfId="43149"/>
    <cellStyle name="40% - Accent6 9 2 3 5 2" xfId="43150"/>
    <cellStyle name="40% - Accent6 9 2 3 6" xfId="43151"/>
    <cellStyle name="40% - Accent6 9 2 4" xfId="43152"/>
    <cellStyle name="40% - Accent6 9 2 4 2" xfId="43153"/>
    <cellStyle name="40% - Accent6 9 2 4 2 2" xfId="43154"/>
    <cellStyle name="40% - Accent6 9 2 4 2 2 2" xfId="43155"/>
    <cellStyle name="40% - Accent6 9 2 4 2 3" xfId="43156"/>
    <cellStyle name="40% - Accent6 9 2 4 3" xfId="43157"/>
    <cellStyle name="40% - Accent6 9 2 4 3 2" xfId="43158"/>
    <cellStyle name="40% - Accent6 9 2 4 3 2 2" xfId="43159"/>
    <cellStyle name="40% - Accent6 9 2 4 3 3" xfId="43160"/>
    <cellStyle name="40% - Accent6 9 2 4 4" xfId="43161"/>
    <cellStyle name="40% - Accent6 9 2 4 4 2" xfId="43162"/>
    <cellStyle name="40% - Accent6 9 2 4 5" xfId="43163"/>
    <cellStyle name="40% - Accent6 9 2 5" xfId="43164"/>
    <cellStyle name="40% - Accent6 9 2 5 2" xfId="43165"/>
    <cellStyle name="40% - Accent6 9 2 5 2 2" xfId="43166"/>
    <cellStyle name="40% - Accent6 9 2 5 3" xfId="43167"/>
    <cellStyle name="40% - Accent6 9 2 6" xfId="43168"/>
    <cellStyle name="40% - Accent6 9 2 6 2" xfId="43169"/>
    <cellStyle name="40% - Accent6 9 2 6 2 2" xfId="43170"/>
    <cellStyle name="40% - Accent6 9 2 6 3" xfId="43171"/>
    <cellStyle name="40% - Accent6 9 2 7" xfId="43172"/>
    <cellStyle name="40% - Accent6 9 2 7 2" xfId="43173"/>
    <cellStyle name="40% - Accent6 9 2 7 2 2" xfId="43174"/>
    <cellStyle name="40% - Accent6 9 2 7 3" xfId="43175"/>
    <cellStyle name="40% - Accent6 9 2 8" xfId="43176"/>
    <cellStyle name="40% - Accent6 9 2 8 2" xfId="43177"/>
    <cellStyle name="40% - Accent6 9 2 9" xfId="43178"/>
    <cellStyle name="40% - Accent6 9 3" xfId="43179"/>
    <cellStyle name="40% - Accent6 9 3 2" xfId="43180"/>
    <cellStyle name="40% - Accent6 9 3 2 2" xfId="43181"/>
    <cellStyle name="40% - Accent6 9 3 2 2 2" xfId="43182"/>
    <cellStyle name="40% - Accent6 9 3 2 2 2 2" xfId="43183"/>
    <cellStyle name="40% - Accent6 9 3 2 2 2 2 2" xfId="43184"/>
    <cellStyle name="40% - Accent6 9 3 2 2 2 3" xfId="43185"/>
    <cellStyle name="40% - Accent6 9 3 2 2 3" xfId="43186"/>
    <cellStyle name="40% - Accent6 9 3 2 2 3 2" xfId="43187"/>
    <cellStyle name="40% - Accent6 9 3 2 2 3 2 2" xfId="43188"/>
    <cellStyle name="40% - Accent6 9 3 2 2 3 3" xfId="43189"/>
    <cellStyle name="40% - Accent6 9 3 2 2 4" xfId="43190"/>
    <cellStyle name="40% - Accent6 9 3 2 2 4 2" xfId="43191"/>
    <cellStyle name="40% - Accent6 9 3 2 2 5" xfId="43192"/>
    <cellStyle name="40% - Accent6 9 3 2 3" xfId="43193"/>
    <cellStyle name="40% - Accent6 9 3 2 3 2" xfId="43194"/>
    <cellStyle name="40% - Accent6 9 3 2 3 2 2" xfId="43195"/>
    <cellStyle name="40% - Accent6 9 3 2 3 3" xfId="43196"/>
    <cellStyle name="40% - Accent6 9 3 2 4" xfId="43197"/>
    <cellStyle name="40% - Accent6 9 3 2 4 2" xfId="43198"/>
    <cellStyle name="40% - Accent6 9 3 2 4 2 2" xfId="43199"/>
    <cellStyle name="40% - Accent6 9 3 2 4 3" xfId="43200"/>
    <cellStyle name="40% - Accent6 9 3 2 5" xfId="43201"/>
    <cellStyle name="40% - Accent6 9 3 2 5 2" xfId="43202"/>
    <cellStyle name="40% - Accent6 9 3 2 6" xfId="43203"/>
    <cellStyle name="40% - Accent6 9 3 3" xfId="43204"/>
    <cellStyle name="40% - Accent6 9 3 3 2" xfId="43205"/>
    <cellStyle name="40% - Accent6 9 3 3 2 2" xfId="43206"/>
    <cellStyle name="40% - Accent6 9 3 3 2 2 2" xfId="43207"/>
    <cellStyle name="40% - Accent6 9 3 3 2 3" xfId="43208"/>
    <cellStyle name="40% - Accent6 9 3 3 3" xfId="43209"/>
    <cellStyle name="40% - Accent6 9 3 3 3 2" xfId="43210"/>
    <cellStyle name="40% - Accent6 9 3 3 3 2 2" xfId="43211"/>
    <cellStyle name="40% - Accent6 9 3 3 3 3" xfId="43212"/>
    <cellStyle name="40% - Accent6 9 3 3 4" xfId="43213"/>
    <cellStyle name="40% - Accent6 9 3 3 4 2" xfId="43214"/>
    <cellStyle name="40% - Accent6 9 3 3 5" xfId="43215"/>
    <cellStyle name="40% - Accent6 9 3 4" xfId="43216"/>
    <cellStyle name="40% - Accent6 9 3 4 2" xfId="43217"/>
    <cellStyle name="40% - Accent6 9 3 4 2 2" xfId="43218"/>
    <cellStyle name="40% - Accent6 9 3 4 3" xfId="43219"/>
    <cellStyle name="40% - Accent6 9 3 5" xfId="43220"/>
    <cellStyle name="40% - Accent6 9 3 5 2" xfId="43221"/>
    <cellStyle name="40% - Accent6 9 3 5 2 2" xfId="43222"/>
    <cellStyle name="40% - Accent6 9 3 5 3" xfId="43223"/>
    <cellStyle name="40% - Accent6 9 3 6" xfId="43224"/>
    <cellStyle name="40% - Accent6 9 3 6 2" xfId="43225"/>
    <cellStyle name="40% - Accent6 9 3 6 2 2" xfId="43226"/>
    <cellStyle name="40% - Accent6 9 3 6 3" xfId="43227"/>
    <cellStyle name="40% - Accent6 9 3 7" xfId="43228"/>
    <cellStyle name="40% - Accent6 9 3 7 2" xfId="43229"/>
    <cellStyle name="40% - Accent6 9 3 8" xfId="43230"/>
    <cellStyle name="40% - Accent6 9 4" xfId="43231"/>
    <cellStyle name="40% - Accent6 9 4 2" xfId="43232"/>
    <cellStyle name="40% - Accent6 9 4 2 2" xfId="43233"/>
    <cellStyle name="40% - Accent6 9 4 2 2 2" xfId="43234"/>
    <cellStyle name="40% - Accent6 9 4 2 2 2 2" xfId="43235"/>
    <cellStyle name="40% - Accent6 9 4 2 2 3" xfId="43236"/>
    <cellStyle name="40% - Accent6 9 4 2 3" xfId="43237"/>
    <cellStyle name="40% - Accent6 9 4 2 3 2" xfId="43238"/>
    <cellStyle name="40% - Accent6 9 4 2 3 2 2" xfId="43239"/>
    <cellStyle name="40% - Accent6 9 4 2 3 3" xfId="43240"/>
    <cellStyle name="40% - Accent6 9 4 2 4" xfId="43241"/>
    <cellStyle name="40% - Accent6 9 4 2 4 2" xfId="43242"/>
    <cellStyle name="40% - Accent6 9 4 2 5" xfId="43243"/>
    <cellStyle name="40% - Accent6 9 4 3" xfId="43244"/>
    <cellStyle name="40% - Accent6 9 4 3 2" xfId="43245"/>
    <cellStyle name="40% - Accent6 9 4 3 2 2" xfId="43246"/>
    <cellStyle name="40% - Accent6 9 4 3 3" xfId="43247"/>
    <cellStyle name="40% - Accent6 9 4 4" xfId="43248"/>
    <cellStyle name="40% - Accent6 9 4 4 2" xfId="43249"/>
    <cellStyle name="40% - Accent6 9 4 4 2 2" xfId="43250"/>
    <cellStyle name="40% - Accent6 9 4 4 3" xfId="43251"/>
    <cellStyle name="40% - Accent6 9 4 5" xfId="43252"/>
    <cellStyle name="40% - Accent6 9 4 5 2" xfId="43253"/>
    <cellStyle name="40% - Accent6 9 4 6" xfId="43254"/>
    <cellStyle name="40% - Accent6 9 5" xfId="43255"/>
    <cellStyle name="40% - Accent6 9 5 2" xfId="43256"/>
    <cellStyle name="40% - Accent6 9 5 2 2" xfId="43257"/>
    <cellStyle name="40% - Accent6 9 5 2 2 2" xfId="43258"/>
    <cellStyle name="40% - Accent6 9 5 2 3" xfId="43259"/>
    <cellStyle name="40% - Accent6 9 5 3" xfId="43260"/>
    <cellStyle name="40% - Accent6 9 5 3 2" xfId="43261"/>
    <cellStyle name="40% - Accent6 9 5 3 2 2" xfId="43262"/>
    <cellStyle name="40% - Accent6 9 5 3 3" xfId="43263"/>
    <cellStyle name="40% - Accent6 9 5 4" xfId="43264"/>
    <cellStyle name="40% - Accent6 9 5 4 2" xfId="43265"/>
    <cellStyle name="40% - Accent6 9 5 5" xfId="43266"/>
    <cellStyle name="40% - Accent6 9 6" xfId="43267"/>
    <cellStyle name="40% - Accent6 9 6 2" xfId="43268"/>
    <cellStyle name="40% - Accent6 9 6 2 2" xfId="43269"/>
    <cellStyle name="40% - Accent6 9 6 3" xfId="43270"/>
    <cellStyle name="40% - Accent6 9 7" xfId="43271"/>
    <cellStyle name="40% - Accent6 9 7 2" xfId="43272"/>
    <cellStyle name="40% - Accent6 9 7 2 2" xfId="43273"/>
    <cellStyle name="40% - Accent6 9 7 3" xfId="43274"/>
    <cellStyle name="40% - Accent6 9 8" xfId="43275"/>
    <cellStyle name="40% - Accent6 9 8 2" xfId="43276"/>
    <cellStyle name="40% - Accent6 9 8 2 2" xfId="43277"/>
    <cellStyle name="40% - Accent6 9 8 3" xfId="43278"/>
    <cellStyle name="40% - Accent6 9 9" xfId="43279"/>
    <cellStyle name="40% - Accent6 9 9 2" xfId="43280"/>
    <cellStyle name="40% - Accent6 90" xfId="43281"/>
    <cellStyle name="40% - Accent6 90 2" xfId="43282"/>
    <cellStyle name="40% - Accent6 91" xfId="43283"/>
    <cellStyle name="40% - Accent6 91 2" xfId="43284"/>
    <cellStyle name="40% - Accent6 92" xfId="43285"/>
    <cellStyle name="40% - Accent6 92 2" xfId="43286"/>
    <cellStyle name="40% - Accent6 93" xfId="43287"/>
    <cellStyle name="40% - Accent6 94" xfId="43288"/>
    <cellStyle name="40% - Accent6 95" xfId="43289"/>
    <cellStyle name="40% - Accent6 96" xfId="43290"/>
    <cellStyle name="40% - Accent6 97" xfId="43291"/>
    <cellStyle name="40% - Accent6 98" xfId="43292"/>
    <cellStyle name="40% - Accent6 99" xfId="43293"/>
    <cellStyle name="40% - アクセント 1" xfId="52437"/>
    <cellStyle name="40% - アクセント 2" xfId="52438"/>
    <cellStyle name="40% - アクセント 3" xfId="52439"/>
    <cellStyle name="40% - アクセント 4" xfId="52440"/>
    <cellStyle name="40% - アクセント 5" xfId="52441"/>
    <cellStyle name="40% - アクセント 6" xfId="52442"/>
    <cellStyle name="60% - Accent1" xfId="26" builtinId="32" customBuiltin="1"/>
    <cellStyle name="60% - Accent1 10" xfId="43294"/>
    <cellStyle name="60% - Accent1 11" xfId="43295"/>
    <cellStyle name="60% - Accent1 12" xfId="43296"/>
    <cellStyle name="60% - Accent1 13" xfId="43297"/>
    <cellStyle name="60% - Accent1 14" xfId="43298"/>
    <cellStyle name="60% - Accent1 15" xfId="43299"/>
    <cellStyle name="60% - Accent1 16" xfId="43300"/>
    <cellStyle name="60% - Accent1 17" xfId="52559"/>
    <cellStyle name="60% - Accent1 2" xfId="43301"/>
    <cellStyle name="60% - Accent1 2 2" xfId="43302"/>
    <cellStyle name="60% - Accent1 2 2 2" xfId="43303"/>
    <cellStyle name="60% - Accent1 2 3" xfId="43304"/>
    <cellStyle name="60% - Accent1 3" xfId="43305"/>
    <cellStyle name="60% - Accent1 3 2" xfId="43306"/>
    <cellStyle name="60% - Accent1 4" xfId="43307"/>
    <cellStyle name="60% - Accent1 4 2" xfId="43308"/>
    <cellStyle name="60% - Accent1 5" xfId="43309"/>
    <cellStyle name="60% - Accent1 5 2" xfId="43310"/>
    <cellStyle name="60% - Accent1 6" xfId="43311"/>
    <cellStyle name="60% - Accent1 6 2" xfId="43312"/>
    <cellStyle name="60% - Accent1 7" xfId="43313"/>
    <cellStyle name="60% - Accent1 7 2" xfId="43314"/>
    <cellStyle name="60% - Accent1 8" xfId="43315"/>
    <cellStyle name="60% - Accent1 8 2" xfId="43316"/>
    <cellStyle name="60% - Accent1 9" xfId="43317"/>
    <cellStyle name="60% - Accent1 9 2" xfId="43318"/>
    <cellStyle name="60% - Accent2" xfId="30" builtinId="36" customBuiltin="1"/>
    <cellStyle name="60% - Accent2 10" xfId="43319"/>
    <cellStyle name="60% - Accent2 11" xfId="43320"/>
    <cellStyle name="60% - Accent2 12" xfId="43321"/>
    <cellStyle name="60% - Accent2 13" xfId="43322"/>
    <cellStyle name="60% - Accent2 14" xfId="43323"/>
    <cellStyle name="60% - Accent2 15" xfId="43324"/>
    <cellStyle name="60% - Accent2 16" xfId="43325"/>
    <cellStyle name="60% - Accent2 17" xfId="52560"/>
    <cellStyle name="60% - Accent2 2" xfId="43326"/>
    <cellStyle name="60% - Accent2 2 2" xfId="43327"/>
    <cellStyle name="60% - Accent2 2 2 2" xfId="43328"/>
    <cellStyle name="60% - Accent2 2 3" xfId="43329"/>
    <cellStyle name="60% - Accent2 3" xfId="43330"/>
    <cellStyle name="60% - Accent2 3 2" xfId="43331"/>
    <cellStyle name="60% - Accent2 4" xfId="43332"/>
    <cellStyle name="60% - Accent2 4 2" xfId="43333"/>
    <cellStyle name="60% - Accent2 5" xfId="43334"/>
    <cellStyle name="60% - Accent2 5 2" xfId="43335"/>
    <cellStyle name="60% - Accent2 6" xfId="43336"/>
    <cellStyle name="60% - Accent2 6 2" xfId="43337"/>
    <cellStyle name="60% - Accent2 7" xfId="43338"/>
    <cellStyle name="60% - Accent2 7 2" xfId="43339"/>
    <cellStyle name="60% - Accent2 8" xfId="43340"/>
    <cellStyle name="60% - Accent2 8 2" xfId="43341"/>
    <cellStyle name="60% - Accent2 9" xfId="43342"/>
    <cellStyle name="60% - Accent2 9 2" xfId="43343"/>
    <cellStyle name="60% - Accent3" xfId="34" builtinId="40" customBuiltin="1"/>
    <cellStyle name="60% - Accent3 10" xfId="43344"/>
    <cellStyle name="60% - Accent3 11" xfId="43345"/>
    <cellStyle name="60% - Accent3 12" xfId="43346"/>
    <cellStyle name="60% - Accent3 13" xfId="43347"/>
    <cellStyle name="60% - Accent3 14" xfId="43348"/>
    <cellStyle name="60% - Accent3 15" xfId="43349"/>
    <cellStyle name="60% - Accent3 16" xfId="43350"/>
    <cellStyle name="60% - Accent3 17" xfId="52561"/>
    <cellStyle name="60% - Accent3 2" xfId="43351"/>
    <cellStyle name="60% - Accent3 2 2" xfId="43352"/>
    <cellStyle name="60% - Accent3 2 2 2" xfId="43353"/>
    <cellStyle name="60% - Accent3 2 3" xfId="43354"/>
    <cellStyle name="60% - Accent3 3" xfId="43355"/>
    <cellStyle name="60% - Accent3 3 2" xfId="43356"/>
    <cellStyle name="60% - Accent3 4" xfId="43357"/>
    <cellStyle name="60% - Accent3 4 2" xfId="43358"/>
    <cellStyle name="60% - Accent3 5" xfId="43359"/>
    <cellStyle name="60% - Accent3 5 2" xfId="43360"/>
    <cellStyle name="60% - Accent3 6" xfId="43361"/>
    <cellStyle name="60% - Accent3 6 2" xfId="43362"/>
    <cellStyle name="60% - Accent3 7" xfId="43363"/>
    <cellStyle name="60% - Accent3 7 2" xfId="43364"/>
    <cellStyle name="60% - Accent3 8" xfId="43365"/>
    <cellStyle name="60% - Accent3 8 2" xfId="43366"/>
    <cellStyle name="60% - Accent3 9" xfId="43367"/>
    <cellStyle name="60% - Accent3 9 2" xfId="43368"/>
    <cellStyle name="60% - Accent4" xfId="38" builtinId="44" customBuiltin="1"/>
    <cellStyle name="60% - Accent4 10" xfId="43369"/>
    <cellStyle name="60% - Accent4 11" xfId="43370"/>
    <cellStyle name="60% - Accent4 12" xfId="43371"/>
    <cellStyle name="60% - Accent4 13" xfId="43372"/>
    <cellStyle name="60% - Accent4 14" xfId="43373"/>
    <cellStyle name="60% - Accent4 15" xfId="43374"/>
    <cellStyle name="60% - Accent4 16" xfId="43375"/>
    <cellStyle name="60% - Accent4 17" xfId="52562"/>
    <cellStyle name="60% - Accent4 2" xfId="43376"/>
    <cellStyle name="60% - Accent4 2 2" xfId="43377"/>
    <cellStyle name="60% - Accent4 2 2 2" xfId="43378"/>
    <cellStyle name="60% - Accent4 2 3" xfId="43379"/>
    <cellStyle name="60% - Accent4 3" xfId="43380"/>
    <cellStyle name="60% - Accent4 3 2" xfId="43381"/>
    <cellStyle name="60% - Accent4 4" xfId="43382"/>
    <cellStyle name="60% - Accent4 4 2" xfId="43383"/>
    <cellStyle name="60% - Accent4 5" xfId="43384"/>
    <cellStyle name="60% - Accent4 5 2" xfId="43385"/>
    <cellStyle name="60% - Accent4 6" xfId="43386"/>
    <cellStyle name="60% - Accent4 6 2" xfId="43387"/>
    <cellStyle name="60% - Accent4 7" xfId="43388"/>
    <cellStyle name="60% - Accent4 7 2" xfId="43389"/>
    <cellStyle name="60% - Accent4 8" xfId="43390"/>
    <cellStyle name="60% - Accent4 8 2" xfId="43391"/>
    <cellStyle name="60% - Accent4 9" xfId="43392"/>
    <cellStyle name="60% - Accent4 9 2" xfId="43393"/>
    <cellStyle name="60% - Accent5" xfId="42" builtinId="48" customBuiltin="1"/>
    <cellStyle name="60% - Accent5 10" xfId="43394"/>
    <cellStyle name="60% - Accent5 11" xfId="43395"/>
    <cellStyle name="60% - Accent5 12" xfId="43396"/>
    <cellStyle name="60% - Accent5 13" xfId="43397"/>
    <cellStyle name="60% - Accent5 14" xfId="43398"/>
    <cellStyle name="60% - Accent5 15" xfId="43399"/>
    <cellStyle name="60% - Accent5 16" xfId="43400"/>
    <cellStyle name="60% - Accent5 17" xfId="52563"/>
    <cellStyle name="60% - Accent5 2" xfId="43401"/>
    <cellStyle name="60% - Accent5 2 2" xfId="43402"/>
    <cellStyle name="60% - Accent5 2 2 2" xfId="43403"/>
    <cellStyle name="60% - Accent5 2 3" xfId="43404"/>
    <cellStyle name="60% - Accent5 3" xfId="43405"/>
    <cellStyle name="60% - Accent5 3 2" xfId="43406"/>
    <cellStyle name="60% - Accent5 4" xfId="43407"/>
    <cellStyle name="60% - Accent5 4 2" xfId="43408"/>
    <cellStyle name="60% - Accent5 5" xfId="43409"/>
    <cellStyle name="60% - Accent5 5 2" xfId="43410"/>
    <cellStyle name="60% - Accent5 6" xfId="43411"/>
    <cellStyle name="60% - Accent5 6 2" xfId="43412"/>
    <cellStyle name="60% - Accent5 7" xfId="43413"/>
    <cellStyle name="60% - Accent5 7 2" xfId="43414"/>
    <cellStyle name="60% - Accent5 8" xfId="43415"/>
    <cellStyle name="60% - Accent5 8 2" xfId="43416"/>
    <cellStyle name="60% - Accent5 9" xfId="43417"/>
    <cellStyle name="60% - Accent5 9 2" xfId="43418"/>
    <cellStyle name="60% - Accent6" xfId="46" builtinId="52" customBuiltin="1"/>
    <cellStyle name="60% - Accent6 10" xfId="43419"/>
    <cellStyle name="60% - Accent6 11" xfId="43420"/>
    <cellStyle name="60% - Accent6 12" xfId="43421"/>
    <cellStyle name="60% - Accent6 13" xfId="43422"/>
    <cellStyle name="60% - Accent6 14" xfId="43423"/>
    <cellStyle name="60% - Accent6 15" xfId="43424"/>
    <cellStyle name="60% - Accent6 16" xfId="43425"/>
    <cellStyle name="60% - Accent6 17" xfId="52564"/>
    <cellStyle name="60% - Accent6 2" xfId="43426"/>
    <cellStyle name="60% - Accent6 2 2" xfId="43427"/>
    <cellStyle name="60% - Accent6 2 2 2" xfId="43428"/>
    <cellStyle name="60% - Accent6 2 3" xfId="43429"/>
    <cellStyle name="60% - Accent6 3" xfId="43430"/>
    <cellStyle name="60% - Accent6 3 2" xfId="43431"/>
    <cellStyle name="60% - Accent6 4" xfId="43432"/>
    <cellStyle name="60% - Accent6 4 2" xfId="43433"/>
    <cellStyle name="60% - Accent6 5" xfId="43434"/>
    <cellStyle name="60% - Accent6 5 2" xfId="43435"/>
    <cellStyle name="60% - Accent6 6" xfId="43436"/>
    <cellStyle name="60% - Accent6 6 2" xfId="43437"/>
    <cellStyle name="60% - Accent6 7" xfId="43438"/>
    <cellStyle name="60% - Accent6 7 2" xfId="43439"/>
    <cellStyle name="60% - Accent6 8" xfId="43440"/>
    <cellStyle name="60% - Accent6 8 2" xfId="43441"/>
    <cellStyle name="60% - Accent6 9" xfId="43442"/>
    <cellStyle name="60% - Accent6 9 2" xfId="43443"/>
    <cellStyle name="60% - アクセント 1" xfId="52443"/>
    <cellStyle name="60% - アクセント 2" xfId="52444"/>
    <cellStyle name="60% - アクセント 3" xfId="52445"/>
    <cellStyle name="60% - アクセント 4" xfId="52446"/>
    <cellStyle name="60% - アクセント 5" xfId="52447"/>
    <cellStyle name="60% - アクセント 6" xfId="52448"/>
    <cellStyle name="Accent1" xfId="23" builtinId="29" customBuiltin="1"/>
    <cellStyle name="Accent1 10" xfId="43444"/>
    <cellStyle name="Accent1 11" xfId="43445"/>
    <cellStyle name="Accent1 12" xfId="43446"/>
    <cellStyle name="Accent1 13" xfId="43447"/>
    <cellStyle name="Accent1 14" xfId="43448"/>
    <cellStyle name="Accent1 15" xfId="43449"/>
    <cellStyle name="Accent1 16" xfId="43450"/>
    <cellStyle name="Accent1 17" xfId="52565"/>
    <cellStyle name="Accent1 2" xfId="43451"/>
    <cellStyle name="Accent1 2 2" xfId="43452"/>
    <cellStyle name="Accent1 2 2 2" xfId="43453"/>
    <cellStyle name="Accent1 2 3" xfId="43454"/>
    <cellStyle name="Accent1 3" xfId="43455"/>
    <cellStyle name="Accent1 3 2" xfId="43456"/>
    <cellStyle name="Accent1 4" xfId="43457"/>
    <cellStyle name="Accent1 4 2" xfId="43458"/>
    <cellStyle name="Accent1 5" xfId="43459"/>
    <cellStyle name="Accent1 5 2" xfId="43460"/>
    <cellStyle name="Accent1 6" xfId="43461"/>
    <cellStyle name="Accent1 6 2" xfId="43462"/>
    <cellStyle name="Accent1 7" xfId="43463"/>
    <cellStyle name="Accent1 7 2" xfId="43464"/>
    <cellStyle name="Accent1 8" xfId="43465"/>
    <cellStyle name="Accent1 8 2" xfId="43466"/>
    <cellStyle name="Accent1 9" xfId="43467"/>
    <cellStyle name="Accent1 9 2" xfId="43468"/>
    <cellStyle name="Accent2" xfId="27" builtinId="33" customBuiltin="1"/>
    <cellStyle name="Accent2 10" xfId="43469"/>
    <cellStyle name="Accent2 11" xfId="43470"/>
    <cellStyle name="Accent2 12" xfId="43471"/>
    <cellStyle name="Accent2 13" xfId="43472"/>
    <cellStyle name="Accent2 14" xfId="43473"/>
    <cellStyle name="Accent2 15" xfId="43474"/>
    <cellStyle name="Accent2 16" xfId="43475"/>
    <cellStyle name="Accent2 17" xfId="52566"/>
    <cellStyle name="Accent2 2" xfId="43476"/>
    <cellStyle name="Accent2 2 2" xfId="43477"/>
    <cellStyle name="Accent2 2 2 2" xfId="43478"/>
    <cellStyle name="Accent2 2 3" xfId="43479"/>
    <cellStyle name="Accent2 3" xfId="43480"/>
    <cellStyle name="Accent2 3 2" xfId="43481"/>
    <cellStyle name="Accent2 4" xfId="43482"/>
    <cellStyle name="Accent2 4 2" xfId="43483"/>
    <cellStyle name="Accent2 5" xfId="43484"/>
    <cellStyle name="Accent2 5 2" xfId="43485"/>
    <cellStyle name="Accent2 6" xfId="43486"/>
    <cellStyle name="Accent2 6 2" xfId="43487"/>
    <cellStyle name="Accent2 7" xfId="43488"/>
    <cellStyle name="Accent2 7 2" xfId="43489"/>
    <cellStyle name="Accent2 8" xfId="43490"/>
    <cellStyle name="Accent2 8 2" xfId="43491"/>
    <cellStyle name="Accent2 9" xfId="43492"/>
    <cellStyle name="Accent2 9 2" xfId="43493"/>
    <cellStyle name="Accent3" xfId="31" builtinId="37" customBuiltin="1"/>
    <cellStyle name="Accent3 10" xfId="43494"/>
    <cellStyle name="Accent3 11" xfId="43495"/>
    <cellStyle name="Accent3 12" xfId="43496"/>
    <cellStyle name="Accent3 13" xfId="43497"/>
    <cellStyle name="Accent3 14" xfId="43498"/>
    <cellStyle name="Accent3 15" xfId="43499"/>
    <cellStyle name="Accent3 16" xfId="43500"/>
    <cellStyle name="Accent3 17" xfId="52567"/>
    <cellStyle name="Accent3 2" xfId="43501"/>
    <cellStyle name="Accent3 2 2" xfId="43502"/>
    <cellStyle name="Accent3 2 2 2" xfId="43503"/>
    <cellStyle name="Accent3 2 3" xfId="43504"/>
    <cellStyle name="Accent3 3" xfId="43505"/>
    <cellStyle name="Accent3 3 2" xfId="43506"/>
    <cellStyle name="Accent3 4" xfId="43507"/>
    <cellStyle name="Accent3 4 2" xfId="43508"/>
    <cellStyle name="Accent3 5" xfId="43509"/>
    <cellStyle name="Accent3 5 2" xfId="43510"/>
    <cellStyle name="Accent3 6" xfId="43511"/>
    <cellStyle name="Accent3 6 2" xfId="43512"/>
    <cellStyle name="Accent3 7" xfId="43513"/>
    <cellStyle name="Accent3 7 2" xfId="43514"/>
    <cellStyle name="Accent3 8" xfId="43515"/>
    <cellStyle name="Accent3 8 2" xfId="43516"/>
    <cellStyle name="Accent3 9" xfId="43517"/>
    <cellStyle name="Accent3 9 2" xfId="43518"/>
    <cellStyle name="Accent4" xfId="35" builtinId="41" customBuiltin="1"/>
    <cellStyle name="Accent4 10" xfId="43519"/>
    <cellStyle name="Accent4 11" xfId="43520"/>
    <cellStyle name="Accent4 12" xfId="43521"/>
    <cellStyle name="Accent4 13" xfId="43522"/>
    <cellStyle name="Accent4 14" xfId="43523"/>
    <cellStyle name="Accent4 15" xfId="43524"/>
    <cellStyle name="Accent4 16" xfId="43525"/>
    <cellStyle name="Accent4 17" xfId="52568"/>
    <cellStyle name="Accent4 2" xfId="43526"/>
    <cellStyle name="Accent4 2 2" xfId="43527"/>
    <cellStyle name="Accent4 2 2 2" xfId="43528"/>
    <cellStyle name="Accent4 2 3" xfId="43529"/>
    <cellStyle name="Accent4 3" xfId="43530"/>
    <cellStyle name="Accent4 3 2" xfId="43531"/>
    <cellStyle name="Accent4 4" xfId="43532"/>
    <cellStyle name="Accent4 4 2" xfId="43533"/>
    <cellStyle name="Accent4 5" xfId="43534"/>
    <cellStyle name="Accent4 5 2" xfId="43535"/>
    <cellStyle name="Accent4 6" xfId="43536"/>
    <cellStyle name="Accent4 6 2" xfId="43537"/>
    <cellStyle name="Accent4 7" xfId="43538"/>
    <cellStyle name="Accent4 7 2" xfId="43539"/>
    <cellStyle name="Accent4 8" xfId="43540"/>
    <cellStyle name="Accent4 8 2" xfId="43541"/>
    <cellStyle name="Accent4 9" xfId="43542"/>
    <cellStyle name="Accent4 9 2" xfId="43543"/>
    <cellStyle name="Accent5" xfId="39" builtinId="45" customBuiltin="1"/>
    <cellStyle name="Accent5 10" xfId="43544"/>
    <cellStyle name="Accent5 11" xfId="43545"/>
    <cellStyle name="Accent5 12" xfId="43546"/>
    <cellStyle name="Accent5 13" xfId="43547"/>
    <cellStyle name="Accent5 14" xfId="43548"/>
    <cellStyle name="Accent5 15" xfId="43549"/>
    <cellStyle name="Accent5 16" xfId="43550"/>
    <cellStyle name="Accent5 17" xfId="52569"/>
    <cellStyle name="Accent5 2" xfId="43551"/>
    <cellStyle name="Accent5 2 2" xfId="43552"/>
    <cellStyle name="Accent5 2 2 2" xfId="43553"/>
    <cellStyle name="Accent5 2 3" xfId="43554"/>
    <cellStyle name="Accent5 3" xfId="43555"/>
    <cellStyle name="Accent5 3 2" xfId="43556"/>
    <cellStyle name="Accent5 4" xfId="43557"/>
    <cellStyle name="Accent5 4 2" xfId="43558"/>
    <cellStyle name="Accent5 5" xfId="43559"/>
    <cellStyle name="Accent5 5 2" xfId="43560"/>
    <cellStyle name="Accent5 6" xfId="43561"/>
    <cellStyle name="Accent5 6 2" xfId="43562"/>
    <cellStyle name="Accent5 7" xfId="43563"/>
    <cellStyle name="Accent5 7 2" xfId="43564"/>
    <cellStyle name="Accent5 8" xfId="43565"/>
    <cellStyle name="Accent5 8 2" xfId="43566"/>
    <cellStyle name="Accent5 9" xfId="43567"/>
    <cellStyle name="Accent5 9 2" xfId="43568"/>
    <cellStyle name="Accent6" xfId="43" builtinId="49" customBuiltin="1"/>
    <cellStyle name="Accent6 10" xfId="43569"/>
    <cellStyle name="Accent6 11" xfId="43570"/>
    <cellStyle name="Accent6 12" xfId="43571"/>
    <cellStyle name="Accent6 13" xfId="43572"/>
    <cellStyle name="Accent6 14" xfId="43573"/>
    <cellStyle name="Accent6 15" xfId="43574"/>
    <cellStyle name="Accent6 16" xfId="43575"/>
    <cellStyle name="Accent6 17" xfId="52570"/>
    <cellStyle name="Accent6 2" xfId="43576"/>
    <cellStyle name="Accent6 2 2" xfId="43577"/>
    <cellStyle name="Accent6 2 2 2" xfId="43578"/>
    <cellStyle name="Accent6 2 3" xfId="43579"/>
    <cellStyle name="Accent6 3" xfId="43580"/>
    <cellStyle name="Accent6 3 2" xfId="43581"/>
    <cellStyle name="Accent6 4" xfId="43582"/>
    <cellStyle name="Accent6 4 2" xfId="43583"/>
    <cellStyle name="Accent6 5" xfId="43584"/>
    <cellStyle name="Accent6 5 2" xfId="43585"/>
    <cellStyle name="Accent6 6" xfId="43586"/>
    <cellStyle name="Accent6 6 2" xfId="43587"/>
    <cellStyle name="Accent6 7" xfId="43588"/>
    <cellStyle name="Accent6 7 2" xfId="43589"/>
    <cellStyle name="Accent6 8" xfId="43590"/>
    <cellStyle name="Accent6 8 2" xfId="43591"/>
    <cellStyle name="Accent6 9" xfId="43592"/>
    <cellStyle name="Accent6 9 2" xfId="43593"/>
    <cellStyle name="Bad" xfId="13" builtinId="27" customBuiltin="1"/>
    <cellStyle name="Bad 10" xfId="43594"/>
    <cellStyle name="Bad 11" xfId="43595"/>
    <cellStyle name="Bad 12" xfId="43596"/>
    <cellStyle name="Bad 13" xfId="43597"/>
    <cellStyle name="Bad 14" xfId="43598"/>
    <cellStyle name="Bad 15" xfId="43599"/>
    <cellStyle name="Bad 16" xfId="43600"/>
    <cellStyle name="Bad 17" xfId="52571"/>
    <cellStyle name="Bad 2" xfId="43601"/>
    <cellStyle name="Bad 2 2" xfId="43602"/>
    <cellStyle name="Bad 2 2 2" xfId="43603"/>
    <cellStyle name="Bad 2 3" xfId="43604"/>
    <cellStyle name="Bad 3" xfId="43605"/>
    <cellStyle name="Bad 3 2" xfId="43606"/>
    <cellStyle name="Bad 4" xfId="43607"/>
    <cellStyle name="Bad 4 2" xfId="43608"/>
    <cellStyle name="Bad 5" xfId="43609"/>
    <cellStyle name="Bad 5 2" xfId="43610"/>
    <cellStyle name="Bad 6" xfId="43611"/>
    <cellStyle name="Bad 6 2" xfId="43612"/>
    <cellStyle name="Bad 7" xfId="43613"/>
    <cellStyle name="Bad 7 2" xfId="43614"/>
    <cellStyle name="Bad 8" xfId="43615"/>
    <cellStyle name="Bad 8 2" xfId="43616"/>
    <cellStyle name="Bad 9" xfId="43617"/>
    <cellStyle name="Bad 9 2" xfId="43618"/>
    <cellStyle name="Calculation" xfId="17" builtinId="22" customBuiltin="1"/>
    <cellStyle name="Calculation 10" xfId="43619"/>
    <cellStyle name="Calculation 11" xfId="43620"/>
    <cellStyle name="Calculation 12" xfId="43621"/>
    <cellStyle name="Calculation 13" xfId="43622"/>
    <cellStyle name="Calculation 14" xfId="43623"/>
    <cellStyle name="Calculation 15" xfId="43624"/>
    <cellStyle name="Calculation 16" xfId="43625"/>
    <cellStyle name="Calculation 17" xfId="52572"/>
    <cellStyle name="Calculation 2" xfId="43626"/>
    <cellStyle name="Calculation 2 2" xfId="43627"/>
    <cellStyle name="Calculation 2 2 2" xfId="43628"/>
    <cellStyle name="Calculation 2 3" xfId="43629"/>
    <cellStyle name="Calculation 3" xfId="43630"/>
    <cellStyle name="Calculation 3 2" xfId="43631"/>
    <cellStyle name="Calculation 4" xfId="43632"/>
    <cellStyle name="Calculation 4 2" xfId="43633"/>
    <cellStyle name="Calculation 5" xfId="43634"/>
    <cellStyle name="Calculation 5 2" xfId="43635"/>
    <cellStyle name="Calculation 6" xfId="43636"/>
    <cellStyle name="Calculation 6 2" xfId="43637"/>
    <cellStyle name="Calculation 7" xfId="43638"/>
    <cellStyle name="Calculation 7 2" xfId="43639"/>
    <cellStyle name="Calculation 8" xfId="43640"/>
    <cellStyle name="Calculation 8 2" xfId="43641"/>
    <cellStyle name="Calculation 9" xfId="43642"/>
    <cellStyle name="Calculation 9 2" xfId="43643"/>
    <cellStyle name="Check Cell" xfId="19" builtinId="23" customBuiltin="1"/>
    <cellStyle name="Check Cell 10" xfId="43644"/>
    <cellStyle name="Check Cell 11" xfId="43645"/>
    <cellStyle name="Check Cell 12" xfId="43646"/>
    <cellStyle name="Check Cell 13" xfId="43647"/>
    <cellStyle name="Check Cell 14" xfId="43648"/>
    <cellStyle name="Check Cell 15" xfId="43649"/>
    <cellStyle name="Check Cell 16" xfId="43650"/>
    <cellStyle name="Check Cell 17" xfId="52573"/>
    <cellStyle name="Check Cell 2" xfId="43651"/>
    <cellStyle name="Check Cell 2 2" xfId="43652"/>
    <cellStyle name="Check Cell 2 2 2" xfId="43653"/>
    <cellStyle name="Check Cell 2 3" xfId="43654"/>
    <cellStyle name="Check Cell 3" xfId="43655"/>
    <cellStyle name="Check Cell 3 2" xfId="43656"/>
    <cellStyle name="Check Cell 4" xfId="43657"/>
    <cellStyle name="Check Cell 4 2" xfId="43658"/>
    <cellStyle name="Check Cell 5" xfId="43659"/>
    <cellStyle name="Check Cell 5 2" xfId="43660"/>
    <cellStyle name="Check Cell 6" xfId="43661"/>
    <cellStyle name="Check Cell 6 2" xfId="43662"/>
    <cellStyle name="Check Cell 7" xfId="43663"/>
    <cellStyle name="Check Cell 7 2" xfId="43664"/>
    <cellStyle name="Check Cell 8" xfId="43665"/>
    <cellStyle name="Check Cell 8 2" xfId="43666"/>
    <cellStyle name="Check Cell 9" xfId="43667"/>
    <cellStyle name="Check Cell 9 2" xfId="43668"/>
    <cellStyle name="Comma  - Style1" xfId="52449"/>
    <cellStyle name="Comma 2" xfId="43669"/>
    <cellStyle name="Comma 2 2" xfId="43670"/>
    <cellStyle name="Comma 2 3" xfId="52378"/>
    <cellStyle name="Comma 2 4" xfId="52380"/>
    <cellStyle name="Comma 2 5" xfId="52383"/>
    <cellStyle name="Comma 2 6" xfId="52385"/>
    <cellStyle name="Comma 2 7" xfId="52387"/>
    <cellStyle name="Comma 3" xfId="43671"/>
    <cellStyle name="Comma 4" xfId="52405"/>
    <cellStyle name="comma zerodec" xfId="52450"/>
    <cellStyle name="Comma0" xfId="52451"/>
    <cellStyle name="Curren - Style3" xfId="52452"/>
    <cellStyle name="Curren - Style4" xfId="52453"/>
    <cellStyle name="Currency 2" xfId="43672"/>
    <cellStyle name="Currency 3" xfId="43673"/>
    <cellStyle name="Currency0" xfId="52454"/>
    <cellStyle name="Currency1" xfId="52455"/>
    <cellStyle name="Date" xfId="52456"/>
    <cellStyle name="Dollar (zero dec)" xfId="52457"/>
    <cellStyle name="Explanatory Text" xfId="21" builtinId="53" customBuiltin="1"/>
    <cellStyle name="Explanatory Text 10" xfId="43674"/>
    <cellStyle name="Explanatory Text 11" xfId="43675"/>
    <cellStyle name="Explanatory Text 12" xfId="43676"/>
    <cellStyle name="Explanatory Text 13" xfId="43677"/>
    <cellStyle name="Explanatory Text 14" xfId="43678"/>
    <cellStyle name="Explanatory Text 15" xfId="43679"/>
    <cellStyle name="Explanatory Text 16" xfId="43680"/>
    <cellStyle name="Explanatory Text 17" xfId="52574"/>
    <cellStyle name="Explanatory Text 2" xfId="43681"/>
    <cellStyle name="Explanatory Text 2 2" xfId="43682"/>
    <cellStyle name="Explanatory Text 2 2 2" xfId="43683"/>
    <cellStyle name="Explanatory Text 2 3" xfId="43684"/>
    <cellStyle name="Explanatory Text 3" xfId="43685"/>
    <cellStyle name="Explanatory Text 3 2" xfId="43686"/>
    <cellStyle name="Explanatory Text 4" xfId="43687"/>
    <cellStyle name="Explanatory Text 4 2" xfId="43688"/>
    <cellStyle name="Explanatory Text 5" xfId="43689"/>
    <cellStyle name="Explanatory Text 5 2" xfId="43690"/>
    <cellStyle name="Explanatory Text 6" xfId="43691"/>
    <cellStyle name="Explanatory Text 6 2" xfId="43692"/>
    <cellStyle name="Explanatory Text 7" xfId="43693"/>
    <cellStyle name="Explanatory Text 7 2" xfId="43694"/>
    <cellStyle name="Explanatory Text 8" xfId="43695"/>
    <cellStyle name="Explanatory Text 8 2" xfId="43696"/>
    <cellStyle name="Explanatory Text 9" xfId="43697"/>
    <cellStyle name="Explanatory Text 9 2" xfId="43698"/>
    <cellStyle name="Fixed" xfId="52458"/>
    <cellStyle name="Good" xfId="12" builtinId="26" customBuiltin="1"/>
    <cellStyle name="Good 10" xfId="43699"/>
    <cellStyle name="Good 11" xfId="43700"/>
    <cellStyle name="Good 12" xfId="43701"/>
    <cellStyle name="Good 13" xfId="43702"/>
    <cellStyle name="Good 14" xfId="43703"/>
    <cellStyle name="Good 15" xfId="43704"/>
    <cellStyle name="Good 16" xfId="43705"/>
    <cellStyle name="Good 17" xfId="52575"/>
    <cellStyle name="Good 2" xfId="43706"/>
    <cellStyle name="Good 2 2" xfId="43707"/>
    <cellStyle name="Good 2 2 2" xfId="43708"/>
    <cellStyle name="Good 2 3" xfId="43709"/>
    <cellStyle name="Good 3" xfId="43710"/>
    <cellStyle name="Good 3 2" xfId="43711"/>
    <cellStyle name="Good 4" xfId="43712"/>
    <cellStyle name="Good 4 2" xfId="43713"/>
    <cellStyle name="Good 5" xfId="43714"/>
    <cellStyle name="Good 5 2" xfId="43715"/>
    <cellStyle name="Good 6" xfId="43716"/>
    <cellStyle name="Good 6 2" xfId="43717"/>
    <cellStyle name="Good 7" xfId="43718"/>
    <cellStyle name="Good 7 2" xfId="43719"/>
    <cellStyle name="Good 8" xfId="43720"/>
    <cellStyle name="Good 8 2" xfId="43721"/>
    <cellStyle name="Good 9" xfId="43722"/>
    <cellStyle name="Good 9 2" xfId="43723"/>
    <cellStyle name="Grey" xfId="52459"/>
    <cellStyle name="Header1" xfId="52460"/>
    <cellStyle name="Header2" xfId="52461"/>
    <cellStyle name="Heading 1" xfId="8" builtinId="16" customBuiltin="1"/>
    <cellStyle name="Heading 1 10" xfId="43724"/>
    <cellStyle name="Heading 1 11" xfId="43725"/>
    <cellStyle name="Heading 1 12" xfId="43726"/>
    <cellStyle name="Heading 1 13" xfId="43727"/>
    <cellStyle name="Heading 1 14" xfId="43728"/>
    <cellStyle name="Heading 1 15" xfId="43729"/>
    <cellStyle name="Heading 1 16" xfId="43730"/>
    <cellStyle name="Heading 1 17" xfId="52576"/>
    <cellStyle name="Heading 1 2" xfId="43731"/>
    <cellStyle name="Heading 1 2 2" xfId="43732"/>
    <cellStyle name="Heading 1 2 2 2" xfId="43733"/>
    <cellStyle name="Heading 1 2 3" xfId="43734"/>
    <cellStyle name="Heading 1 3" xfId="43735"/>
    <cellStyle name="Heading 1 3 2" xfId="43736"/>
    <cellStyle name="Heading 1 4" xfId="43737"/>
    <cellStyle name="Heading 1 4 2" xfId="43738"/>
    <cellStyle name="Heading 1 5" xfId="43739"/>
    <cellStyle name="Heading 1 5 2" xfId="43740"/>
    <cellStyle name="Heading 1 6" xfId="43741"/>
    <cellStyle name="Heading 1 6 2" xfId="43742"/>
    <cellStyle name="Heading 1 7" xfId="43743"/>
    <cellStyle name="Heading 1 7 2" xfId="43744"/>
    <cellStyle name="Heading 1 8" xfId="43745"/>
    <cellStyle name="Heading 1 8 2" xfId="43746"/>
    <cellStyle name="Heading 1 9" xfId="43747"/>
    <cellStyle name="Heading 1 9 2" xfId="43748"/>
    <cellStyle name="Heading 2" xfId="9" builtinId="17" customBuiltin="1"/>
    <cellStyle name="Heading 2 10" xfId="43749"/>
    <cellStyle name="Heading 2 11" xfId="43750"/>
    <cellStyle name="Heading 2 12" xfId="43751"/>
    <cellStyle name="Heading 2 13" xfId="43752"/>
    <cellStyle name="Heading 2 14" xfId="43753"/>
    <cellStyle name="Heading 2 15" xfId="43754"/>
    <cellStyle name="Heading 2 16" xfId="43755"/>
    <cellStyle name="Heading 2 17" xfId="52577"/>
    <cellStyle name="Heading 2 2" xfId="43756"/>
    <cellStyle name="Heading 2 2 2" xfId="43757"/>
    <cellStyle name="Heading 2 2 2 2" xfId="43758"/>
    <cellStyle name="Heading 2 2 3" xfId="43759"/>
    <cellStyle name="Heading 2 3" xfId="43760"/>
    <cellStyle name="Heading 2 3 2" xfId="43761"/>
    <cellStyle name="Heading 2 4" xfId="43762"/>
    <cellStyle name="Heading 2 4 2" xfId="43763"/>
    <cellStyle name="Heading 2 5" xfId="43764"/>
    <cellStyle name="Heading 2 5 2" xfId="43765"/>
    <cellStyle name="Heading 2 6" xfId="43766"/>
    <cellStyle name="Heading 2 6 2" xfId="43767"/>
    <cellStyle name="Heading 2 7" xfId="43768"/>
    <cellStyle name="Heading 2 7 2" xfId="43769"/>
    <cellStyle name="Heading 2 8" xfId="43770"/>
    <cellStyle name="Heading 2 8 2" xfId="43771"/>
    <cellStyle name="Heading 2 9" xfId="43772"/>
    <cellStyle name="Heading 2 9 2" xfId="43773"/>
    <cellStyle name="Heading 3" xfId="10" builtinId="18" customBuiltin="1"/>
    <cellStyle name="Heading 3 10" xfId="43774"/>
    <cellStyle name="Heading 3 11" xfId="43775"/>
    <cellStyle name="Heading 3 12" xfId="43776"/>
    <cellStyle name="Heading 3 13" xfId="43777"/>
    <cellStyle name="Heading 3 14" xfId="43778"/>
    <cellStyle name="Heading 3 15" xfId="43779"/>
    <cellStyle name="Heading 3 16" xfId="43780"/>
    <cellStyle name="Heading 3 17" xfId="52578"/>
    <cellStyle name="Heading 3 2" xfId="43781"/>
    <cellStyle name="Heading 3 2 2" xfId="43782"/>
    <cellStyle name="Heading 3 2 2 2" xfId="43783"/>
    <cellStyle name="Heading 3 2 3" xfId="43784"/>
    <cellStyle name="Heading 3 3" xfId="43785"/>
    <cellStyle name="Heading 3 3 2" xfId="43786"/>
    <cellStyle name="Heading 3 4" xfId="43787"/>
    <cellStyle name="Heading 3 4 2" xfId="43788"/>
    <cellStyle name="Heading 3 5" xfId="43789"/>
    <cellStyle name="Heading 3 5 2" xfId="43790"/>
    <cellStyle name="Heading 3 6" xfId="43791"/>
    <cellStyle name="Heading 3 6 2" xfId="43792"/>
    <cellStyle name="Heading 3 7" xfId="43793"/>
    <cellStyle name="Heading 3 7 2" xfId="43794"/>
    <cellStyle name="Heading 3 8" xfId="43795"/>
    <cellStyle name="Heading 3 8 2" xfId="43796"/>
    <cellStyle name="Heading 3 9" xfId="43797"/>
    <cellStyle name="Heading 3 9 2" xfId="43798"/>
    <cellStyle name="Heading 4" xfId="11" builtinId="19" customBuiltin="1"/>
    <cellStyle name="Heading 4 10" xfId="43799"/>
    <cellStyle name="Heading 4 11" xfId="43800"/>
    <cellStyle name="Heading 4 12" xfId="43801"/>
    <cellStyle name="Heading 4 13" xfId="43802"/>
    <cellStyle name="Heading 4 14" xfId="43803"/>
    <cellStyle name="Heading 4 15" xfId="43804"/>
    <cellStyle name="Heading 4 16" xfId="43805"/>
    <cellStyle name="Heading 4 17" xfId="52579"/>
    <cellStyle name="Heading 4 2" xfId="43806"/>
    <cellStyle name="Heading 4 2 2" xfId="43807"/>
    <cellStyle name="Heading 4 2 2 2" xfId="43808"/>
    <cellStyle name="Heading 4 2 3" xfId="43809"/>
    <cellStyle name="Heading 4 3" xfId="43810"/>
    <cellStyle name="Heading 4 3 2" xfId="43811"/>
    <cellStyle name="Heading 4 4" xfId="43812"/>
    <cellStyle name="Heading 4 4 2" xfId="43813"/>
    <cellStyle name="Heading 4 5" xfId="43814"/>
    <cellStyle name="Heading 4 5 2" xfId="43815"/>
    <cellStyle name="Heading 4 6" xfId="43816"/>
    <cellStyle name="Heading 4 6 2" xfId="43817"/>
    <cellStyle name="Heading 4 7" xfId="43818"/>
    <cellStyle name="Heading 4 7 2" xfId="43819"/>
    <cellStyle name="Heading 4 8" xfId="43820"/>
    <cellStyle name="Heading 4 8 2" xfId="43821"/>
    <cellStyle name="Heading 4 9" xfId="43822"/>
    <cellStyle name="Heading 4 9 2" xfId="43823"/>
    <cellStyle name="HEADING1" xfId="52462"/>
    <cellStyle name="HEADING2" xfId="52463"/>
    <cellStyle name="Hyperlink 2" xfId="43824"/>
    <cellStyle name="Input" xfId="15" builtinId="20" customBuiltin="1"/>
    <cellStyle name="Input [yellow]" xfId="52464"/>
    <cellStyle name="Input 10" xfId="43825"/>
    <cellStyle name="Input 11" xfId="43826"/>
    <cellStyle name="Input 12" xfId="43827"/>
    <cellStyle name="Input 13" xfId="43828"/>
    <cellStyle name="Input 14" xfId="43829"/>
    <cellStyle name="Input 15" xfId="43830"/>
    <cellStyle name="Input 16" xfId="43831"/>
    <cellStyle name="Input 17" xfId="52580"/>
    <cellStyle name="Input 2" xfId="43832"/>
    <cellStyle name="Input 2 2" xfId="43833"/>
    <cellStyle name="Input 2 2 2" xfId="43834"/>
    <cellStyle name="Input 2 3" xfId="43835"/>
    <cellStyle name="Input 3" xfId="43836"/>
    <cellStyle name="Input 3 2" xfId="43837"/>
    <cellStyle name="Input 4" xfId="43838"/>
    <cellStyle name="Input 4 2" xfId="43839"/>
    <cellStyle name="Input 5" xfId="43840"/>
    <cellStyle name="Input 5 2" xfId="43841"/>
    <cellStyle name="Input 6" xfId="43842"/>
    <cellStyle name="Input 6 2" xfId="43843"/>
    <cellStyle name="Input 7" xfId="43844"/>
    <cellStyle name="Input 7 2" xfId="43845"/>
    <cellStyle name="Input 8" xfId="43846"/>
    <cellStyle name="Input 8 2" xfId="43847"/>
    <cellStyle name="Input 9" xfId="43848"/>
    <cellStyle name="Input 9 2" xfId="43849"/>
    <cellStyle name="Linked Cell" xfId="18" builtinId="24" customBuiltin="1"/>
    <cellStyle name="Linked Cell 10" xfId="43850"/>
    <cellStyle name="Linked Cell 11" xfId="43851"/>
    <cellStyle name="Linked Cell 12" xfId="43852"/>
    <cellStyle name="Linked Cell 13" xfId="43853"/>
    <cellStyle name="Linked Cell 14" xfId="43854"/>
    <cellStyle name="Linked Cell 15" xfId="43855"/>
    <cellStyle name="Linked Cell 16" xfId="43856"/>
    <cellStyle name="Linked Cell 17" xfId="52581"/>
    <cellStyle name="Linked Cell 2" xfId="43857"/>
    <cellStyle name="Linked Cell 2 2" xfId="43858"/>
    <cellStyle name="Linked Cell 2 2 2" xfId="43859"/>
    <cellStyle name="Linked Cell 2 3" xfId="43860"/>
    <cellStyle name="Linked Cell 3" xfId="43861"/>
    <cellStyle name="Linked Cell 3 2" xfId="43862"/>
    <cellStyle name="Linked Cell 4" xfId="43863"/>
    <cellStyle name="Linked Cell 4 2" xfId="43864"/>
    <cellStyle name="Linked Cell 5" xfId="43865"/>
    <cellStyle name="Linked Cell 5 2" xfId="43866"/>
    <cellStyle name="Linked Cell 6" xfId="43867"/>
    <cellStyle name="Linked Cell 6 2" xfId="43868"/>
    <cellStyle name="Linked Cell 7" xfId="43869"/>
    <cellStyle name="Linked Cell 7 2" xfId="43870"/>
    <cellStyle name="Linked Cell 8" xfId="43871"/>
    <cellStyle name="Linked Cell 8 2" xfId="43872"/>
    <cellStyle name="Linked Cell 9" xfId="43873"/>
    <cellStyle name="Linked Cell 9 2" xfId="43874"/>
    <cellStyle name="Milliers [0]_AR1194" xfId="52465"/>
    <cellStyle name="Milliers_AR1194" xfId="52466"/>
    <cellStyle name="Monétaire [0]_AR1194" xfId="52467"/>
    <cellStyle name="Monétaire_AR1194" xfId="52468"/>
    <cellStyle name="Mon彋aire [0]_AR1194" xfId="52469"/>
    <cellStyle name="Mon彋aire_AR1194" xfId="52470"/>
    <cellStyle name="Neutral" xfId="14" builtinId="28" customBuiltin="1"/>
    <cellStyle name="Neutral 10" xfId="43875"/>
    <cellStyle name="Neutral 11" xfId="43876"/>
    <cellStyle name="Neutral 12" xfId="43877"/>
    <cellStyle name="Neutral 13" xfId="43878"/>
    <cellStyle name="Neutral 14" xfId="43879"/>
    <cellStyle name="Neutral 15" xfId="43880"/>
    <cellStyle name="Neutral 16" xfId="43881"/>
    <cellStyle name="Neutral 17" xfId="52582"/>
    <cellStyle name="Neutral 2" xfId="43882"/>
    <cellStyle name="Neutral 2 2" xfId="43883"/>
    <cellStyle name="Neutral 2 2 2" xfId="43884"/>
    <cellStyle name="Neutral 2 3" xfId="43885"/>
    <cellStyle name="Neutral 3" xfId="43886"/>
    <cellStyle name="Neutral 3 2" xfId="43887"/>
    <cellStyle name="Neutral 4" xfId="43888"/>
    <cellStyle name="Neutral 4 2" xfId="43889"/>
    <cellStyle name="Neutral 5" xfId="43890"/>
    <cellStyle name="Neutral 5 2" xfId="43891"/>
    <cellStyle name="Neutral 6" xfId="43892"/>
    <cellStyle name="Neutral 6 2" xfId="43893"/>
    <cellStyle name="Neutral 7" xfId="43894"/>
    <cellStyle name="Neutral 7 2" xfId="43895"/>
    <cellStyle name="Neutral 8" xfId="43896"/>
    <cellStyle name="Neutral 8 2" xfId="43897"/>
    <cellStyle name="Neutral 9" xfId="43898"/>
    <cellStyle name="Neutral 9 2" xfId="43899"/>
    <cellStyle name="New Times Roman" xfId="52471"/>
    <cellStyle name="no dec" xfId="52472"/>
    <cellStyle name="Normal" xfId="0" builtinId="0"/>
    <cellStyle name="Normal - Style1" xfId="52473"/>
    <cellStyle name="Normal - Style5" xfId="52474"/>
    <cellStyle name="Normal 10" xfId="43900"/>
    <cellStyle name="Normal 10 10" xfId="43901"/>
    <cellStyle name="Normal 10 10 2" xfId="43902"/>
    <cellStyle name="Normal 10 11" xfId="43903"/>
    <cellStyle name="Normal 10 12" xfId="52583"/>
    <cellStyle name="Normal 10 2" xfId="43904"/>
    <cellStyle name="Normal 10 2 2" xfId="43905"/>
    <cellStyle name="Normal 10 2 2 2" xfId="43906"/>
    <cellStyle name="Normal 10 2 2 2 2" xfId="43907"/>
    <cellStyle name="Normal 10 2 2 2 2 2" xfId="43908"/>
    <cellStyle name="Normal 10 2 2 2 2 2 2" xfId="43909"/>
    <cellStyle name="Normal 10 2 2 2 2 2 2 2" xfId="43910"/>
    <cellStyle name="Normal 10 2 2 2 2 2 3" xfId="43911"/>
    <cellStyle name="Normal 10 2 2 2 2 3" xfId="43912"/>
    <cellStyle name="Normal 10 2 2 2 2 3 2" xfId="43913"/>
    <cellStyle name="Normal 10 2 2 2 2 3 2 2" xfId="43914"/>
    <cellStyle name="Normal 10 2 2 2 2 3 3" xfId="43915"/>
    <cellStyle name="Normal 10 2 2 2 2 4" xfId="43916"/>
    <cellStyle name="Normal 10 2 2 2 2 4 2" xfId="43917"/>
    <cellStyle name="Normal 10 2 2 2 2 5" xfId="43918"/>
    <cellStyle name="Normal 10 2 2 2 3" xfId="43919"/>
    <cellStyle name="Normal 10 2 2 2 3 2" xfId="43920"/>
    <cellStyle name="Normal 10 2 2 2 3 2 2" xfId="43921"/>
    <cellStyle name="Normal 10 2 2 2 3 3" xfId="43922"/>
    <cellStyle name="Normal 10 2 2 2 4" xfId="43923"/>
    <cellStyle name="Normal 10 2 2 2 4 2" xfId="43924"/>
    <cellStyle name="Normal 10 2 2 2 4 2 2" xfId="43925"/>
    <cellStyle name="Normal 10 2 2 2 4 3" xfId="43926"/>
    <cellStyle name="Normal 10 2 2 2 5" xfId="43927"/>
    <cellStyle name="Normal 10 2 2 2 5 2" xfId="43928"/>
    <cellStyle name="Normal 10 2 2 2 6" xfId="43929"/>
    <cellStyle name="Normal 10 2 2 3" xfId="43930"/>
    <cellStyle name="Normal 10 2 2 3 2" xfId="43931"/>
    <cellStyle name="Normal 10 2 2 3 2 2" xfId="43932"/>
    <cellStyle name="Normal 10 2 2 3 2 2 2" xfId="43933"/>
    <cellStyle name="Normal 10 2 2 3 2 3" xfId="43934"/>
    <cellStyle name="Normal 10 2 2 3 3" xfId="43935"/>
    <cellStyle name="Normal 10 2 2 3 3 2" xfId="43936"/>
    <cellStyle name="Normal 10 2 2 3 3 2 2" xfId="43937"/>
    <cellStyle name="Normal 10 2 2 3 3 3" xfId="43938"/>
    <cellStyle name="Normal 10 2 2 3 4" xfId="43939"/>
    <cellStyle name="Normal 10 2 2 3 4 2" xfId="43940"/>
    <cellStyle name="Normal 10 2 2 3 5" xfId="43941"/>
    <cellStyle name="Normal 10 2 2 4" xfId="43942"/>
    <cellStyle name="Normal 10 2 2 4 2" xfId="43943"/>
    <cellStyle name="Normal 10 2 2 4 2 2" xfId="43944"/>
    <cellStyle name="Normal 10 2 2 4 3" xfId="43945"/>
    <cellStyle name="Normal 10 2 2 5" xfId="43946"/>
    <cellStyle name="Normal 10 2 2 5 2" xfId="43947"/>
    <cellStyle name="Normal 10 2 2 5 2 2" xfId="43948"/>
    <cellStyle name="Normal 10 2 2 5 3" xfId="43949"/>
    <cellStyle name="Normal 10 2 2 6" xfId="43950"/>
    <cellStyle name="Normal 10 2 2 6 2" xfId="43951"/>
    <cellStyle name="Normal 10 2 2 6 2 2" xfId="43952"/>
    <cellStyle name="Normal 10 2 2 6 3" xfId="43953"/>
    <cellStyle name="Normal 10 2 2 7" xfId="43954"/>
    <cellStyle name="Normal 10 2 2 7 2" xfId="43955"/>
    <cellStyle name="Normal 10 2 2 8" xfId="43956"/>
    <cellStyle name="Normal 10 2 3" xfId="43957"/>
    <cellStyle name="Normal 10 2 3 2" xfId="43958"/>
    <cellStyle name="Normal 10 2 3 2 2" xfId="43959"/>
    <cellStyle name="Normal 10 2 3 2 2 2" xfId="43960"/>
    <cellStyle name="Normal 10 2 3 2 2 2 2" xfId="43961"/>
    <cellStyle name="Normal 10 2 3 2 2 3" xfId="43962"/>
    <cellStyle name="Normal 10 2 3 2 3" xfId="43963"/>
    <cellStyle name="Normal 10 2 3 2 3 2" xfId="43964"/>
    <cellStyle name="Normal 10 2 3 2 3 2 2" xfId="43965"/>
    <cellStyle name="Normal 10 2 3 2 3 3" xfId="43966"/>
    <cellStyle name="Normal 10 2 3 2 4" xfId="43967"/>
    <cellStyle name="Normal 10 2 3 2 4 2" xfId="43968"/>
    <cellStyle name="Normal 10 2 3 2 5" xfId="43969"/>
    <cellStyle name="Normal 10 2 3 3" xfId="43970"/>
    <cellStyle name="Normal 10 2 3 3 2" xfId="43971"/>
    <cellStyle name="Normal 10 2 3 3 2 2" xfId="43972"/>
    <cellStyle name="Normal 10 2 3 3 3" xfId="43973"/>
    <cellStyle name="Normal 10 2 3 4" xfId="43974"/>
    <cellStyle name="Normal 10 2 3 4 2" xfId="43975"/>
    <cellStyle name="Normal 10 2 3 4 2 2" xfId="43976"/>
    <cellStyle name="Normal 10 2 3 4 3" xfId="43977"/>
    <cellStyle name="Normal 10 2 3 5" xfId="43978"/>
    <cellStyle name="Normal 10 2 3 5 2" xfId="43979"/>
    <cellStyle name="Normal 10 2 3 6" xfId="43980"/>
    <cellStyle name="Normal 10 2 4" xfId="43981"/>
    <cellStyle name="Normal 10 2 4 2" xfId="43982"/>
    <cellStyle name="Normal 10 2 4 2 2" xfId="43983"/>
    <cellStyle name="Normal 10 2 4 2 2 2" xfId="43984"/>
    <cellStyle name="Normal 10 2 4 2 3" xfId="43985"/>
    <cellStyle name="Normal 10 2 4 3" xfId="43986"/>
    <cellStyle name="Normal 10 2 4 3 2" xfId="43987"/>
    <cellStyle name="Normal 10 2 4 3 2 2" xfId="43988"/>
    <cellStyle name="Normal 10 2 4 3 3" xfId="43989"/>
    <cellStyle name="Normal 10 2 4 4" xfId="43990"/>
    <cellStyle name="Normal 10 2 4 4 2" xfId="43991"/>
    <cellStyle name="Normal 10 2 4 5" xfId="43992"/>
    <cellStyle name="Normal 10 2 5" xfId="43993"/>
    <cellStyle name="Normal 10 2 5 2" xfId="43994"/>
    <cellStyle name="Normal 10 2 5 2 2" xfId="43995"/>
    <cellStyle name="Normal 10 2 5 3" xfId="43996"/>
    <cellStyle name="Normal 10 2 6" xfId="43997"/>
    <cellStyle name="Normal 10 2 6 2" xfId="43998"/>
    <cellStyle name="Normal 10 2 6 2 2" xfId="43999"/>
    <cellStyle name="Normal 10 2 6 3" xfId="44000"/>
    <cellStyle name="Normal 10 2 7" xfId="44001"/>
    <cellStyle name="Normal 10 2 7 2" xfId="44002"/>
    <cellStyle name="Normal 10 2 7 2 2" xfId="44003"/>
    <cellStyle name="Normal 10 2 7 3" xfId="44004"/>
    <cellStyle name="Normal 10 2 8" xfId="44005"/>
    <cellStyle name="Normal 10 2 8 2" xfId="44006"/>
    <cellStyle name="Normal 10 2 9" xfId="44007"/>
    <cellStyle name="Normal 10 3" xfId="44008"/>
    <cellStyle name="Normal 10 3 2" xfId="44009"/>
    <cellStyle name="Normal 10 3 2 2" xfId="44010"/>
    <cellStyle name="Normal 10 3 2 2 2" xfId="44011"/>
    <cellStyle name="Normal 10 3 2 2 2 2" xfId="44012"/>
    <cellStyle name="Normal 10 3 2 2 2 2 2" xfId="44013"/>
    <cellStyle name="Normal 10 3 2 2 2 3" xfId="44014"/>
    <cellStyle name="Normal 10 3 2 2 3" xfId="44015"/>
    <cellStyle name="Normal 10 3 2 2 3 2" xfId="44016"/>
    <cellStyle name="Normal 10 3 2 2 3 2 2" xfId="44017"/>
    <cellStyle name="Normal 10 3 2 2 3 3" xfId="44018"/>
    <cellStyle name="Normal 10 3 2 2 4" xfId="44019"/>
    <cellStyle name="Normal 10 3 2 2 4 2" xfId="44020"/>
    <cellStyle name="Normal 10 3 2 2 5" xfId="44021"/>
    <cellStyle name="Normal 10 3 2 3" xfId="44022"/>
    <cellStyle name="Normal 10 3 2 3 2" xfId="44023"/>
    <cellStyle name="Normal 10 3 2 3 2 2" xfId="44024"/>
    <cellStyle name="Normal 10 3 2 3 3" xfId="44025"/>
    <cellStyle name="Normal 10 3 2 4" xfId="44026"/>
    <cellStyle name="Normal 10 3 2 4 2" xfId="44027"/>
    <cellStyle name="Normal 10 3 2 4 2 2" xfId="44028"/>
    <cellStyle name="Normal 10 3 2 4 3" xfId="44029"/>
    <cellStyle name="Normal 10 3 2 5" xfId="44030"/>
    <cellStyle name="Normal 10 3 2 5 2" xfId="44031"/>
    <cellStyle name="Normal 10 3 2 6" xfId="44032"/>
    <cellStyle name="Normal 10 3 3" xfId="44033"/>
    <cellStyle name="Normal 10 3 3 2" xfId="44034"/>
    <cellStyle name="Normal 10 3 3 2 2" xfId="44035"/>
    <cellStyle name="Normal 10 3 3 2 2 2" xfId="44036"/>
    <cellStyle name="Normal 10 3 3 2 3" xfId="44037"/>
    <cellStyle name="Normal 10 3 3 3" xfId="44038"/>
    <cellStyle name="Normal 10 3 3 3 2" xfId="44039"/>
    <cellStyle name="Normal 10 3 3 3 2 2" xfId="44040"/>
    <cellStyle name="Normal 10 3 3 3 3" xfId="44041"/>
    <cellStyle name="Normal 10 3 3 4" xfId="44042"/>
    <cellStyle name="Normal 10 3 3 4 2" xfId="44043"/>
    <cellStyle name="Normal 10 3 3 5" xfId="44044"/>
    <cellStyle name="Normal 10 3 4" xfId="44045"/>
    <cellStyle name="Normal 10 3 4 2" xfId="44046"/>
    <cellStyle name="Normal 10 3 4 2 2" xfId="44047"/>
    <cellStyle name="Normal 10 3 4 3" xfId="44048"/>
    <cellStyle name="Normal 10 3 5" xfId="44049"/>
    <cellStyle name="Normal 10 3 5 2" xfId="44050"/>
    <cellStyle name="Normal 10 3 5 2 2" xfId="44051"/>
    <cellStyle name="Normal 10 3 5 3" xfId="44052"/>
    <cellStyle name="Normal 10 3 6" xfId="44053"/>
    <cellStyle name="Normal 10 3 6 2" xfId="44054"/>
    <cellStyle name="Normal 10 3 6 2 2" xfId="44055"/>
    <cellStyle name="Normal 10 3 6 3" xfId="44056"/>
    <cellStyle name="Normal 10 3 7" xfId="44057"/>
    <cellStyle name="Normal 10 3 7 2" xfId="44058"/>
    <cellStyle name="Normal 10 3 8" xfId="44059"/>
    <cellStyle name="Normal 10 4" xfId="44060"/>
    <cellStyle name="Normal 10 4 2" xfId="44061"/>
    <cellStyle name="Normal 10 4 2 2" xfId="44062"/>
    <cellStyle name="Normal 10 4 2 2 2" xfId="44063"/>
    <cellStyle name="Normal 10 4 2 2 2 2" xfId="44064"/>
    <cellStyle name="Normal 10 4 2 2 3" xfId="44065"/>
    <cellStyle name="Normal 10 4 2 3" xfId="44066"/>
    <cellStyle name="Normal 10 4 2 3 2" xfId="44067"/>
    <cellStyle name="Normal 10 4 2 3 2 2" xfId="44068"/>
    <cellStyle name="Normal 10 4 2 3 3" xfId="44069"/>
    <cellStyle name="Normal 10 4 2 4" xfId="44070"/>
    <cellStyle name="Normal 10 4 2 4 2" xfId="44071"/>
    <cellStyle name="Normal 10 4 2 5" xfId="44072"/>
    <cellStyle name="Normal 10 4 3" xfId="44073"/>
    <cellStyle name="Normal 10 4 3 2" xfId="44074"/>
    <cellStyle name="Normal 10 4 3 2 2" xfId="44075"/>
    <cellStyle name="Normal 10 4 3 3" xfId="44076"/>
    <cellStyle name="Normal 10 4 4" xfId="44077"/>
    <cellStyle name="Normal 10 4 4 2" xfId="44078"/>
    <cellStyle name="Normal 10 4 4 2 2" xfId="44079"/>
    <cellStyle name="Normal 10 4 4 3" xfId="44080"/>
    <cellStyle name="Normal 10 4 5" xfId="44081"/>
    <cellStyle name="Normal 10 4 5 2" xfId="44082"/>
    <cellStyle name="Normal 10 4 6" xfId="44083"/>
    <cellStyle name="Normal 10 5" xfId="44084"/>
    <cellStyle name="Normal 10 5 2" xfId="44085"/>
    <cellStyle name="Normal 10 5 2 2" xfId="44086"/>
    <cellStyle name="Normal 10 5 2 2 2" xfId="44087"/>
    <cellStyle name="Normal 10 5 2 3" xfId="44088"/>
    <cellStyle name="Normal 10 5 3" xfId="44089"/>
    <cellStyle name="Normal 10 5 3 2" xfId="44090"/>
    <cellStyle name="Normal 10 5 3 2 2" xfId="44091"/>
    <cellStyle name="Normal 10 5 3 3" xfId="44092"/>
    <cellStyle name="Normal 10 5 4" xfId="44093"/>
    <cellStyle name="Normal 10 5 4 2" xfId="44094"/>
    <cellStyle name="Normal 10 5 5" xfId="44095"/>
    <cellStyle name="Normal 10 6" xfId="44096"/>
    <cellStyle name="Normal 10 6 2" xfId="44097"/>
    <cellStyle name="Normal 10 6 2 2" xfId="44098"/>
    <cellStyle name="Normal 10 6 3" xfId="44099"/>
    <cellStyle name="Normal 10 7" xfId="44100"/>
    <cellStyle name="Normal 10 7 2" xfId="44101"/>
    <cellStyle name="Normal 10 7 2 2" xfId="44102"/>
    <cellStyle name="Normal 10 7 3" xfId="44103"/>
    <cellStyle name="Normal 10 8" xfId="44104"/>
    <cellStyle name="Normal 10 8 2" xfId="44105"/>
    <cellStyle name="Normal 10 8 2 2" xfId="44106"/>
    <cellStyle name="Normal 10 8 3" xfId="44107"/>
    <cellStyle name="Normal 10 9" xfId="44108"/>
    <cellStyle name="Normal 10 9 2" xfId="44109"/>
    <cellStyle name="Normal 100" xfId="44110"/>
    <cellStyle name="Normal 101" xfId="44111"/>
    <cellStyle name="Normal 102" xfId="44112"/>
    <cellStyle name="Normal 102 2" xfId="44113"/>
    <cellStyle name="Normal 103" xfId="44114"/>
    <cellStyle name="Normal 104" xfId="44115"/>
    <cellStyle name="Normal 104 2" xfId="44116"/>
    <cellStyle name="Normal 105" xfId="44117"/>
    <cellStyle name="Normal 105 2" xfId="44118"/>
    <cellStyle name="Normal 106" xfId="44119"/>
    <cellStyle name="Normal 107" xfId="44120"/>
    <cellStyle name="Normal 107 2" xfId="44121"/>
    <cellStyle name="Normal 108" xfId="44122"/>
    <cellStyle name="Normal 108 2" xfId="44123"/>
    <cellStyle name="Normal 109" xfId="44124"/>
    <cellStyle name="Normal 109 2" xfId="44125"/>
    <cellStyle name="Normal 11" xfId="44126"/>
    <cellStyle name="Normal 11 2" xfId="44127"/>
    <cellStyle name="Normal 11 2 2" xfId="44128"/>
    <cellStyle name="Normal 11 3" xfId="52584"/>
    <cellStyle name="Normal 110" xfId="44129"/>
    <cellStyle name="Normal 111" xfId="44130"/>
    <cellStyle name="Normal 111 2" xfId="44131"/>
    <cellStyle name="Normal 112" xfId="44132"/>
    <cellStyle name="Normal 112 2" xfId="44133"/>
    <cellStyle name="Normal 113" xfId="44134"/>
    <cellStyle name="Normal 114" xfId="44135"/>
    <cellStyle name="Normal 115" xfId="44136"/>
    <cellStyle name="Normal 116" xfId="44137"/>
    <cellStyle name="Normal 117" xfId="44138"/>
    <cellStyle name="Normal 118" xfId="44139"/>
    <cellStyle name="Normal 119" xfId="44140"/>
    <cellStyle name="Normal 12" xfId="44141"/>
    <cellStyle name="Normal 12 2" xfId="2"/>
    <cellStyle name="Normal 12 2 2" xfId="44143"/>
    <cellStyle name="Normal 12 2 3" xfId="44144"/>
    <cellStyle name="Normal 12 2 4" xfId="44142"/>
    <cellStyle name="Normal 12 3" xfId="44145"/>
    <cellStyle name="Normal 12 3 2" xfId="44146"/>
    <cellStyle name="Normal 120" xfId="44147"/>
    <cellStyle name="Normal 121" xfId="44148"/>
    <cellStyle name="Normal 122" xfId="44149"/>
    <cellStyle name="Normal 123" xfId="44150"/>
    <cellStyle name="Normal 124" xfId="44151"/>
    <cellStyle name="Normal 125" xfId="44152"/>
    <cellStyle name="Normal 126" xfId="44153"/>
    <cellStyle name="Normal 127" xfId="44154"/>
    <cellStyle name="Normal 128" xfId="44155"/>
    <cellStyle name="Normal 129" xfId="44156"/>
    <cellStyle name="Normal 13" xfId="44157"/>
    <cellStyle name="Normal 13 10" xfId="44158"/>
    <cellStyle name="Normal 13 10 2" xfId="44159"/>
    <cellStyle name="Normal 13 11" xfId="44160"/>
    <cellStyle name="Normal 13 2" xfId="44161"/>
    <cellStyle name="Normal 13 2 2" xfId="44162"/>
    <cellStyle name="Normal 13 2 2 2" xfId="44163"/>
    <cellStyle name="Normal 13 2 2 2 2" xfId="44164"/>
    <cellStyle name="Normal 13 2 2 2 2 2" xfId="44165"/>
    <cellStyle name="Normal 13 2 2 2 2 2 2" xfId="44166"/>
    <cellStyle name="Normal 13 2 2 2 2 2 2 2" xfId="44167"/>
    <cellStyle name="Normal 13 2 2 2 2 2 3" xfId="44168"/>
    <cellStyle name="Normal 13 2 2 2 2 3" xfId="44169"/>
    <cellStyle name="Normal 13 2 2 2 2 3 2" xfId="44170"/>
    <cellStyle name="Normal 13 2 2 2 2 3 2 2" xfId="44171"/>
    <cellStyle name="Normal 13 2 2 2 2 3 3" xfId="44172"/>
    <cellStyle name="Normal 13 2 2 2 2 4" xfId="44173"/>
    <cellStyle name="Normal 13 2 2 2 2 4 2" xfId="44174"/>
    <cellStyle name="Normal 13 2 2 2 2 5" xfId="44175"/>
    <cellStyle name="Normal 13 2 2 2 3" xfId="44176"/>
    <cellStyle name="Normal 13 2 2 2 3 2" xfId="44177"/>
    <cellStyle name="Normal 13 2 2 2 3 2 2" xfId="44178"/>
    <cellStyle name="Normal 13 2 2 2 3 3" xfId="44179"/>
    <cellStyle name="Normal 13 2 2 2 4" xfId="44180"/>
    <cellStyle name="Normal 13 2 2 2 4 2" xfId="44181"/>
    <cellStyle name="Normal 13 2 2 2 4 2 2" xfId="44182"/>
    <cellStyle name="Normal 13 2 2 2 4 3" xfId="44183"/>
    <cellStyle name="Normal 13 2 2 2 5" xfId="44184"/>
    <cellStyle name="Normal 13 2 2 2 5 2" xfId="44185"/>
    <cellStyle name="Normal 13 2 2 2 6" xfId="44186"/>
    <cellStyle name="Normal 13 2 2 3" xfId="44187"/>
    <cellStyle name="Normal 13 2 2 3 2" xfId="44188"/>
    <cellStyle name="Normal 13 2 2 3 2 2" xfId="44189"/>
    <cellStyle name="Normal 13 2 2 3 2 2 2" xfId="44190"/>
    <cellStyle name="Normal 13 2 2 3 2 3" xfId="44191"/>
    <cellStyle name="Normal 13 2 2 3 3" xfId="44192"/>
    <cellStyle name="Normal 13 2 2 3 3 2" xfId="44193"/>
    <cellStyle name="Normal 13 2 2 3 3 2 2" xfId="44194"/>
    <cellStyle name="Normal 13 2 2 3 3 3" xfId="44195"/>
    <cellStyle name="Normal 13 2 2 3 4" xfId="44196"/>
    <cellStyle name="Normal 13 2 2 3 4 2" xfId="44197"/>
    <cellStyle name="Normal 13 2 2 3 5" xfId="44198"/>
    <cellStyle name="Normal 13 2 2 4" xfId="44199"/>
    <cellStyle name="Normal 13 2 2 4 2" xfId="44200"/>
    <cellStyle name="Normal 13 2 2 4 2 2" xfId="44201"/>
    <cellStyle name="Normal 13 2 2 4 3" xfId="44202"/>
    <cellStyle name="Normal 13 2 2 5" xfId="44203"/>
    <cellStyle name="Normal 13 2 2 5 2" xfId="44204"/>
    <cellStyle name="Normal 13 2 2 5 2 2" xfId="44205"/>
    <cellStyle name="Normal 13 2 2 5 3" xfId="44206"/>
    <cellStyle name="Normal 13 2 2 6" xfId="44207"/>
    <cellStyle name="Normal 13 2 2 6 2" xfId="44208"/>
    <cellStyle name="Normal 13 2 2 6 2 2" xfId="44209"/>
    <cellStyle name="Normal 13 2 2 6 3" xfId="44210"/>
    <cellStyle name="Normal 13 2 2 7" xfId="44211"/>
    <cellStyle name="Normal 13 2 2 7 2" xfId="44212"/>
    <cellStyle name="Normal 13 2 2 8" xfId="44213"/>
    <cellStyle name="Normal 13 2 3" xfId="44214"/>
    <cellStyle name="Normal 13 2 3 2" xfId="44215"/>
    <cellStyle name="Normal 13 2 3 2 2" xfId="44216"/>
    <cellStyle name="Normal 13 2 3 2 2 2" xfId="44217"/>
    <cellStyle name="Normal 13 2 3 2 2 2 2" xfId="44218"/>
    <cellStyle name="Normal 13 2 3 2 2 3" xfId="44219"/>
    <cellStyle name="Normal 13 2 3 2 3" xfId="44220"/>
    <cellStyle name="Normal 13 2 3 2 3 2" xfId="44221"/>
    <cellStyle name="Normal 13 2 3 2 3 2 2" xfId="44222"/>
    <cellStyle name="Normal 13 2 3 2 3 3" xfId="44223"/>
    <cellStyle name="Normal 13 2 3 2 4" xfId="44224"/>
    <cellStyle name="Normal 13 2 3 2 4 2" xfId="44225"/>
    <cellStyle name="Normal 13 2 3 2 5" xfId="44226"/>
    <cellStyle name="Normal 13 2 3 3" xfId="44227"/>
    <cellStyle name="Normal 13 2 3 3 2" xfId="44228"/>
    <cellStyle name="Normal 13 2 3 3 2 2" xfId="44229"/>
    <cellStyle name="Normal 13 2 3 3 3" xfId="44230"/>
    <cellStyle name="Normal 13 2 3 4" xfId="44231"/>
    <cellStyle name="Normal 13 2 3 4 2" xfId="44232"/>
    <cellStyle name="Normal 13 2 3 4 2 2" xfId="44233"/>
    <cellStyle name="Normal 13 2 3 4 3" xfId="44234"/>
    <cellStyle name="Normal 13 2 3 5" xfId="44235"/>
    <cellStyle name="Normal 13 2 3 5 2" xfId="44236"/>
    <cellStyle name="Normal 13 2 3 6" xfId="44237"/>
    <cellStyle name="Normal 13 2 4" xfId="44238"/>
    <cellStyle name="Normal 13 2 4 2" xfId="44239"/>
    <cellStyle name="Normal 13 2 4 2 2" xfId="44240"/>
    <cellStyle name="Normal 13 2 4 2 2 2" xfId="44241"/>
    <cellStyle name="Normal 13 2 4 2 3" xfId="44242"/>
    <cellStyle name="Normal 13 2 4 3" xfId="44243"/>
    <cellStyle name="Normal 13 2 4 3 2" xfId="44244"/>
    <cellStyle name="Normal 13 2 4 3 2 2" xfId="44245"/>
    <cellStyle name="Normal 13 2 4 3 3" xfId="44246"/>
    <cellStyle name="Normal 13 2 4 4" xfId="44247"/>
    <cellStyle name="Normal 13 2 4 4 2" xfId="44248"/>
    <cellStyle name="Normal 13 2 4 5" xfId="44249"/>
    <cellStyle name="Normal 13 2 5" xfId="44250"/>
    <cellStyle name="Normal 13 2 5 2" xfId="44251"/>
    <cellStyle name="Normal 13 2 5 2 2" xfId="44252"/>
    <cellStyle name="Normal 13 2 5 3" xfId="44253"/>
    <cellStyle name="Normal 13 2 6" xfId="44254"/>
    <cellStyle name="Normal 13 2 6 2" xfId="44255"/>
    <cellStyle name="Normal 13 2 6 2 2" xfId="44256"/>
    <cellStyle name="Normal 13 2 6 3" xfId="44257"/>
    <cellStyle name="Normal 13 2 7" xfId="44258"/>
    <cellStyle name="Normal 13 2 7 2" xfId="44259"/>
    <cellStyle name="Normal 13 2 7 2 2" xfId="44260"/>
    <cellStyle name="Normal 13 2 7 3" xfId="44261"/>
    <cellStyle name="Normal 13 2 8" xfId="44262"/>
    <cellStyle name="Normal 13 2 8 2" xfId="44263"/>
    <cellStyle name="Normal 13 2 9" xfId="44264"/>
    <cellStyle name="Normal 13 3" xfId="44265"/>
    <cellStyle name="Normal 13 3 2" xfId="44266"/>
    <cellStyle name="Normal 13 3 2 2" xfId="44267"/>
    <cellStyle name="Normal 13 3 2 2 2" xfId="44268"/>
    <cellStyle name="Normal 13 3 2 2 2 2" xfId="44269"/>
    <cellStyle name="Normal 13 3 2 2 2 2 2" xfId="44270"/>
    <cellStyle name="Normal 13 3 2 2 2 3" xfId="44271"/>
    <cellStyle name="Normal 13 3 2 2 3" xfId="44272"/>
    <cellStyle name="Normal 13 3 2 2 3 2" xfId="44273"/>
    <cellStyle name="Normal 13 3 2 2 3 2 2" xfId="44274"/>
    <cellStyle name="Normal 13 3 2 2 3 3" xfId="44275"/>
    <cellStyle name="Normal 13 3 2 2 4" xfId="44276"/>
    <cellStyle name="Normal 13 3 2 2 4 2" xfId="44277"/>
    <cellStyle name="Normal 13 3 2 2 5" xfId="44278"/>
    <cellStyle name="Normal 13 3 2 3" xfId="44279"/>
    <cellStyle name="Normal 13 3 2 3 2" xfId="44280"/>
    <cellStyle name="Normal 13 3 2 3 2 2" xfId="44281"/>
    <cellStyle name="Normal 13 3 2 3 3" xfId="44282"/>
    <cellStyle name="Normal 13 3 2 4" xfId="44283"/>
    <cellStyle name="Normal 13 3 2 4 2" xfId="44284"/>
    <cellStyle name="Normal 13 3 2 4 2 2" xfId="44285"/>
    <cellStyle name="Normal 13 3 2 4 3" xfId="44286"/>
    <cellStyle name="Normal 13 3 2 5" xfId="44287"/>
    <cellStyle name="Normal 13 3 2 5 2" xfId="44288"/>
    <cellStyle name="Normal 13 3 2 6" xfId="44289"/>
    <cellStyle name="Normal 13 3 3" xfId="44290"/>
    <cellStyle name="Normal 13 3 3 2" xfId="44291"/>
    <cellStyle name="Normal 13 3 3 2 2" xfId="44292"/>
    <cellStyle name="Normal 13 3 3 2 2 2" xfId="44293"/>
    <cellStyle name="Normal 13 3 3 2 3" xfId="44294"/>
    <cellStyle name="Normal 13 3 3 3" xfId="44295"/>
    <cellStyle name="Normal 13 3 3 3 2" xfId="44296"/>
    <cellStyle name="Normal 13 3 3 3 2 2" xfId="44297"/>
    <cellStyle name="Normal 13 3 3 3 3" xfId="44298"/>
    <cellStyle name="Normal 13 3 3 4" xfId="44299"/>
    <cellStyle name="Normal 13 3 3 4 2" xfId="44300"/>
    <cellStyle name="Normal 13 3 3 5" xfId="44301"/>
    <cellStyle name="Normal 13 3 4" xfId="44302"/>
    <cellStyle name="Normal 13 3 4 2" xfId="44303"/>
    <cellStyle name="Normal 13 3 4 2 2" xfId="44304"/>
    <cellStyle name="Normal 13 3 4 3" xfId="44305"/>
    <cellStyle name="Normal 13 3 5" xfId="44306"/>
    <cellStyle name="Normal 13 3 5 2" xfId="44307"/>
    <cellStyle name="Normal 13 3 5 2 2" xfId="44308"/>
    <cellStyle name="Normal 13 3 5 3" xfId="44309"/>
    <cellStyle name="Normal 13 3 6" xfId="44310"/>
    <cellStyle name="Normal 13 3 6 2" xfId="44311"/>
    <cellStyle name="Normal 13 3 6 2 2" xfId="44312"/>
    <cellStyle name="Normal 13 3 6 3" xfId="44313"/>
    <cellStyle name="Normal 13 3 7" xfId="44314"/>
    <cellStyle name="Normal 13 3 7 2" xfId="44315"/>
    <cellStyle name="Normal 13 3 8" xfId="44316"/>
    <cellStyle name="Normal 13 4" xfId="44317"/>
    <cellStyle name="Normal 13 4 2" xfId="44318"/>
    <cellStyle name="Normal 13 4 2 2" xfId="44319"/>
    <cellStyle name="Normal 13 4 2 2 2" xfId="44320"/>
    <cellStyle name="Normal 13 4 2 2 2 2" xfId="44321"/>
    <cellStyle name="Normal 13 4 2 2 3" xfId="44322"/>
    <cellStyle name="Normal 13 4 2 3" xfId="44323"/>
    <cellStyle name="Normal 13 4 2 3 2" xfId="44324"/>
    <cellStyle name="Normal 13 4 2 3 2 2" xfId="44325"/>
    <cellStyle name="Normal 13 4 2 3 3" xfId="44326"/>
    <cellStyle name="Normal 13 4 2 4" xfId="44327"/>
    <cellStyle name="Normal 13 4 2 4 2" xfId="44328"/>
    <cellStyle name="Normal 13 4 2 5" xfId="44329"/>
    <cellStyle name="Normal 13 4 3" xfId="44330"/>
    <cellStyle name="Normal 13 4 3 2" xfId="44331"/>
    <cellStyle name="Normal 13 4 3 2 2" xfId="44332"/>
    <cellStyle name="Normal 13 4 3 3" xfId="44333"/>
    <cellStyle name="Normal 13 4 4" xfId="44334"/>
    <cellStyle name="Normal 13 4 4 2" xfId="44335"/>
    <cellStyle name="Normal 13 4 4 2 2" xfId="44336"/>
    <cellStyle name="Normal 13 4 4 3" xfId="44337"/>
    <cellStyle name="Normal 13 4 5" xfId="44338"/>
    <cellStyle name="Normal 13 4 5 2" xfId="44339"/>
    <cellStyle name="Normal 13 4 6" xfId="44340"/>
    <cellStyle name="Normal 13 5" xfId="44341"/>
    <cellStyle name="Normal 13 5 2" xfId="44342"/>
    <cellStyle name="Normal 13 5 2 2" xfId="44343"/>
    <cellStyle name="Normal 13 5 2 2 2" xfId="44344"/>
    <cellStyle name="Normal 13 5 2 3" xfId="44345"/>
    <cellStyle name="Normal 13 5 3" xfId="44346"/>
    <cellStyle name="Normal 13 5 3 2" xfId="44347"/>
    <cellStyle name="Normal 13 5 3 2 2" xfId="44348"/>
    <cellStyle name="Normal 13 5 3 3" xfId="44349"/>
    <cellStyle name="Normal 13 5 4" xfId="44350"/>
    <cellStyle name="Normal 13 5 4 2" xfId="44351"/>
    <cellStyle name="Normal 13 5 5" xfId="44352"/>
    <cellStyle name="Normal 13 6" xfId="44353"/>
    <cellStyle name="Normal 13 6 2" xfId="44354"/>
    <cellStyle name="Normal 13 6 2 2" xfId="44355"/>
    <cellStyle name="Normal 13 6 3" xfId="44356"/>
    <cellStyle name="Normal 13 7" xfId="44357"/>
    <cellStyle name="Normal 13 7 2" xfId="44358"/>
    <cellStyle name="Normal 13 7 2 2" xfId="44359"/>
    <cellStyle name="Normal 13 7 3" xfId="44360"/>
    <cellStyle name="Normal 13 8" xfId="44361"/>
    <cellStyle name="Normal 13 8 2" xfId="44362"/>
    <cellStyle name="Normal 13 8 2 2" xfId="44363"/>
    <cellStyle name="Normal 13 8 3" xfId="44364"/>
    <cellStyle name="Normal 13 9" xfId="44365"/>
    <cellStyle name="Normal 13 9 2" xfId="44366"/>
    <cellStyle name="Normal 130" xfId="44367"/>
    <cellStyle name="Normal 131" xfId="44368"/>
    <cellStyle name="Normal 132" xfId="44369"/>
    <cellStyle name="Normal 133" xfId="44370"/>
    <cellStyle name="Normal 134" xfId="44371"/>
    <cellStyle name="Normal 135" xfId="44372"/>
    <cellStyle name="Normal 136" xfId="44373"/>
    <cellStyle name="Normal 137" xfId="44374"/>
    <cellStyle name="Normal 138" xfId="44375"/>
    <cellStyle name="Normal 139" xfId="44376"/>
    <cellStyle name="Normal 14" xfId="44377"/>
    <cellStyle name="Normal 14 10" xfId="44378"/>
    <cellStyle name="Normal 14 10 2" xfId="44379"/>
    <cellStyle name="Normal 14 11" xfId="44380"/>
    <cellStyle name="Normal 14 2" xfId="44381"/>
    <cellStyle name="Normal 14 2 2" xfId="44382"/>
    <cellStyle name="Normal 14 2 2 2" xfId="44383"/>
    <cellStyle name="Normal 14 2 2 2 2" xfId="44384"/>
    <cellStyle name="Normal 14 2 2 2 2 2" xfId="44385"/>
    <cellStyle name="Normal 14 2 2 2 2 2 2" xfId="44386"/>
    <cellStyle name="Normal 14 2 2 2 2 2 2 2" xfId="44387"/>
    <cellStyle name="Normal 14 2 2 2 2 2 3" xfId="44388"/>
    <cellStyle name="Normal 14 2 2 2 2 3" xfId="44389"/>
    <cellStyle name="Normal 14 2 2 2 2 3 2" xfId="44390"/>
    <cellStyle name="Normal 14 2 2 2 2 3 2 2" xfId="44391"/>
    <cellStyle name="Normal 14 2 2 2 2 3 3" xfId="44392"/>
    <cellStyle name="Normal 14 2 2 2 2 4" xfId="44393"/>
    <cellStyle name="Normal 14 2 2 2 2 4 2" xfId="44394"/>
    <cellStyle name="Normal 14 2 2 2 2 5" xfId="44395"/>
    <cellStyle name="Normal 14 2 2 2 3" xfId="44396"/>
    <cellStyle name="Normal 14 2 2 2 3 2" xfId="44397"/>
    <cellStyle name="Normal 14 2 2 2 3 2 2" xfId="44398"/>
    <cellStyle name="Normal 14 2 2 2 3 3" xfId="44399"/>
    <cellStyle name="Normal 14 2 2 2 4" xfId="44400"/>
    <cellStyle name="Normal 14 2 2 2 4 2" xfId="44401"/>
    <cellStyle name="Normal 14 2 2 2 4 2 2" xfId="44402"/>
    <cellStyle name="Normal 14 2 2 2 4 3" xfId="44403"/>
    <cellStyle name="Normal 14 2 2 2 5" xfId="44404"/>
    <cellStyle name="Normal 14 2 2 2 5 2" xfId="44405"/>
    <cellStyle name="Normal 14 2 2 2 6" xfId="44406"/>
    <cellStyle name="Normal 14 2 2 3" xfId="44407"/>
    <cellStyle name="Normal 14 2 2 3 2" xfId="44408"/>
    <cellStyle name="Normal 14 2 2 3 2 2" xfId="44409"/>
    <cellStyle name="Normal 14 2 2 3 2 2 2" xfId="44410"/>
    <cellStyle name="Normal 14 2 2 3 2 3" xfId="44411"/>
    <cellStyle name="Normal 14 2 2 3 3" xfId="44412"/>
    <cellStyle name="Normal 14 2 2 3 3 2" xfId="44413"/>
    <cellStyle name="Normal 14 2 2 3 3 2 2" xfId="44414"/>
    <cellStyle name="Normal 14 2 2 3 3 3" xfId="44415"/>
    <cellStyle name="Normal 14 2 2 3 4" xfId="44416"/>
    <cellStyle name="Normal 14 2 2 3 4 2" xfId="44417"/>
    <cellStyle name="Normal 14 2 2 3 5" xfId="44418"/>
    <cellStyle name="Normal 14 2 2 4" xfId="44419"/>
    <cellStyle name="Normal 14 2 2 4 2" xfId="44420"/>
    <cellStyle name="Normal 14 2 2 4 2 2" xfId="44421"/>
    <cellStyle name="Normal 14 2 2 4 3" xfId="44422"/>
    <cellStyle name="Normal 14 2 2 5" xfId="44423"/>
    <cellStyle name="Normal 14 2 2 5 2" xfId="44424"/>
    <cellStyle name="Normal 14 2 2 5 2 2" xfId="44425"/>
    <cellStyle name="Normal 14 2 2 5 3" xfId="44426"/>
    <cellStyle name="Normal 14 2 2 6" xfId="44427"/>
    <cellStyle name="Normal 14 2 2 6 2" xfId="44428"/>
    <cellStyle name="Normal 14 2 2 6 2 2" xfId="44429"/>
    <cellStyle name="Normal 14 2 2 6 3" xfId="44430"/>
    <cellStyle name="Normal 14 2 2 7" xfId="44431"/>
    <cellStyle name="Normal 14 2 2 7 2" xfId="44432"/>
    <cellStyle name="Normal 14 2 2 8" xfId="44433"/>
    <cellStyle name="Normal 14 2 3" xfId="44434"/>
    <cellStyle name="Normal 14 2 3 2" xfId="44435"/>
    <cellStyle name="Normal 14 2 3 2 2" xfId="44436"/>
    <cellStyle name="Normal 14 2 3 2 2 2" xfId="44437"/>
    <cellStyle name="Normal 14 2 3 2 2 2 2" xfId="44438"/>
    <cellStyle name="Normal 14 2 3 2 2 3" xfId="44439"/>
    <cellStyle name="Normal 14 2 3 2 3" xfId="44440"/>
    <cellStyle name="Normal 14 2 3 2 3 2" xfId="44441"/>
    <cellStyle name="Normal 14 2 3 2 3 2 2" xfId="44442"/>
    <cellStyle name="Normal 14 2 3 2 3 3" xfId="44443"/>
    <cellStyle name="Normal 14 2 3 2 4" xfId="44444"/>
    <cellStyle name="Normal 14 2 3 2 4 2" xfId="44445"/>
    <cellStyle name="Normal 14 2 3 2 5" xfId="44446"/>
    <cellStyle name="Normal 14 2 3 3" xfId="44447"/>
    <cellStyle name="Normal 14 2 3 3 2" xfId="44448"/>
    <cellStyle name="Normal 14 2 3 3 2 2" xfId="44449"/>
    <cellStyle name="Normal 14 2 3 3 3" xfId="44450"/>
    <cellStyle name="Normal 14 2 3 4" xfId="44451"/>
    <cellStyle name="Normal 14 2 3 4 2" xfId="44452"/>
    <cellStyle name="Normal 14 2 3 4 2 2" xfId="44453"/>
    <cellStyle name="Normal 14 2 3 4 3" xfId="44454"/>
    <cellStyle name="Normal 14 2 3 5" xfId="44455"/>
    <cellStyle name="Normal 14 2 3 5 2" xfId="44456"/>
    <cellStyle name="Normal 14 2 3 6" xfId="44457"/>
    <cellStyle name="Normal 14 2 4" xfId="44458"/>
    <cellStyle name="Normal 14 2 4 2" xfId="44459"/>
    <cellStyle name="Normal 14 2 4 2 2" xfId="44460"/>
    <cellStyle name="Normal 14 2 4 2 2 2" xfId="44461"/>
    <cellStyle name="Normal 14 2 4 2 3" xfId="44462"/>
    <cellStyle name="Normal 14 2 4 3" xfId="44463"/>
    <cellStyle name="Normal 14 2 4 3 2" xfId="44464"/>
    <cellStyle name="Normal 14 2 4 3 2 2" xfId="44465"/>
    <cellStyle name="Normal 14 2 4 3 3" xfId="44466"/>
    <cellStyle name="Normal 14 2 4 4" xfId="44467"/>
    <cellStyle name="Normal 14 2 4 4 2" xfId="44468"/>
    <cellStyle name="Normal 14 2 4 5" xfId="44469"/>
    <cellStyle name="Normal 14 2 5" xfId="44470"/>
    <cellStyle name="Normal 14 2 5 2" xfId="44471"/>
    <cellStyle name="Normal 14 2 5 2 2" xfId="44472"/>
    <cellStyle name="Normal 14 2 5 3" xfId="44473"/>
    <cellStyle name="Normal 14 2 6" xfId="44474"/>
    <cellStyle name="Normal 14 2 6 2" xfId="44475"/>
    <cellStyle name="Normal 14 2 6 2 2" xfId="44476"/>
    <cellStyle name="Normal 14 2 6 3" xfId="44477"/>
    <cellStyle name="Normal 14 2 7" xfId="44478"/>
    <cellStyle name="Normal 14 2 7 2" xfId="44479"/>
    <cellStyle name="Normal 14 2 7 2 2" xfId="44480"/>
    <cellStyle name="Normal 14 2 7 3" xfId="44481"/>
    <cellStyle name="Normal 14 2 8" xfId="44482"/>
    <cellStyle name="Normal 14 2 8 2" xfId="44483"/>
    <cellStyle name="Normal 14 2 9" xfId="44484"/>
    <cellStyle name="Normal 14 3" xfId="44485"/>
    <cellStyle name="Normal 14 3 2" xfId="44486"/>
    <cellStyle name="Normal 14 3 2 2" xfId="44487"/>
    <cellStyle name="Normal 14 3 2 2 2" xfId="44488"/>
    <cellStyle name="Normal 14 3 2 2 2 2" xfId="44489"/>
    <cellStyle name="Normal 14 3 2 2 2 2 2" xfId="44490"/>
    <cellStyle name="Normal 14 3 2 2 2 3" xfId="44491"/>
    <cellStyle name="Normal 14 3 2 2 3" xfId="44492"/>
    <cellStyle name="Normal 14 3 2 2 3 2" xfId="44493"/>
    <cellStyle name="Normal 14 3 2 2 3 2 2" xfId="44494"/>
    <cellStyle name="Normal 14 3 2 2 3 3" xfId="44495"/>
    <cellStyle name="Normal 14 3 2 2 4" xfId="44496"/>
    <cellStyle name="Normal 14 3 2 2 4 2" xfId="44497"/>
    <cellStyle name="Normal 14 3 2 2 5" xfId="44498"/>
    <cellStyle name="Normal 14 3 2 3" xfId="44499"/>
    <cellStyle name="Normal 14 3 2 3 2" xfId="44500"/>
    <cellStyle name="Normal 14 3 2 3 2 2" xfId="44501"/>
    <cellStyle name="Normal 14 3 2 3 3" xfId="44502"/>
    <cellStyle name="Normal 14 3 2 4" xfId="44503"/>
    <cellStyle name="Normal 14 3 2 4 2" xfId="44504"/>
    <cellStyle name="Normal 14 3 2 4 2 2" xfId="44505"/>
    <cellStyle name="Normal 14 3 2 4 3" xfId="44506"/>
    <cellStyle name="Normal 14 3 2 5" xfId="44507"/>
    <cellStyle name="Normal 14 3 2 5 2" xfId="44508"/>
    <cellStyle name="Normal 14 3 2 6" xfId="44509"/>
    <cellStyle name="Normal 14 3 3" xfId="44510"/>
    <cellStyle name="Normal 14 3 3 2" xfId="44511"/>
    <cellStyle name="Normal 14 3 3 2 2" xfId="44512"/>
    <cellStyle name="Normal 14 3 3 2 2 2" xfId="44513"/>
    <cellStyle name="Normal 14 3 3 2 3" xfId="44514"/>
    <cellStyle name="Normal 14 3 3 3" xfId="44515"/>
    <cellStyle name="Normal 14 3 3 3 2" xfId="44516"/>
    <cellStyle name="Normal 14 3 3 3 2 2" xfId="44517"/>
    <cellStyle name="Normal 14 3 3 3 3" xfId="44518"/>
    <cellStyle name="Normal 14 3 3 4" xfId="44519"/>
    <cellStyle name="Normal 14 3 3 4 2" xfId="44520"/>
    <cellStyle name="Normal 14 3 3 5" xfId="44521"/>
    <cellStyle name="Normal 14 3 4" xfId="44522"/>
    <cellStyle name="Normal 14 3 4 2" xfId="44523"/>
    <cellStyle name="Normal 14 3 4 2 2" xfId="44524"/>
    <cellStyle name="Normal 14 3 4 3" xfId="44525"/>
    <cellStyle name="Normal 14 3 5" xfId="44526"/>
    <cellStyle name="Normal 14 3 5 2" xfId="44527"/>
    <cellStyle name="Normal 14 3 5 2 2" xfId="44528"/>
    <cellStyle name="Normal 14 3 5 3" xfId="44529"/>
    <cellStyle name="Normal 14 3 6" xfId="44530"/>
    <cellStyle name="Normal 14 3 6 2" xfId="44531"/>
    <cellStyle name="Normal 14 3 6 2 2" xfId="44532"/>
    <cellStyle name="Normal 14 3 6 3" xfId="44533"/>
    <cellStyle name="Normal 14 3 7" xfId="44534"/>
    <cellStyle name="Normal 14 3 7 2" xfId="44535"/>
    <cellStyle name="Normal 14 3 8" xfId="44536"/>
    <cellStyle name="Normal 14 4" xfId="44537"/>
    <cellStyle name="Normal 14 4 2" xfId="44538"/>
    <cellStyle name="Normal 14 4 2 2" xfId="44539"/>
    <cellStyle name="Normal 14 4 2 2 2" xfId="44540"/>
    <cellStyle name="Normal 14 4 2 2 2 2" xfId="44541"/>
    <cellStyle name="Normal 14 4 2 2 3" xfId="44542"/>
    <cellStyle name="Normal 14 4 2 3" xfId="44543"/>
    <cellStyle name="Normal 14 4 2 3 2" xfId="44544"/>
    <cellStyle name="Normal 14 4 2 3 2 2" xfId="44545"/>
    <cellStyle name="Normal 14 4 2 3 3" xfId="44546"/>
    <cellStyle name="Normal 14 4 2 4" xfId="44547"/>
    <cellStyle name="Normal 14 4 2 4 2" xfId="44548"/>
    <cellStyle name="Normal 14 4 2 5" xfId="44549"/>
    <cellStyle name="Normal 14 4 3" xfId="44550"/>
    <cellStyle name="Normal 14 4 3 2" xfId="44551"/>
    <cellStyle name="Normal 14 4 3 2 2" xfId="44552"/>
    <cellStyle name="Normal 14 4 3 3" xfId="44553"/>
    <cellStyle name="Normal 14 4 4" xfId="44554"/>
    <cellStyle name="Normal 14 4 4 2" xfId="44555"/>
    <cellStyle name="Normal 14 4 4 2 2" xfId="44556"/>
    <cellStyle name="Normal 14 4 4 3" xfId="44557"/>
    <cellStyle name="Normal 14 4 5" xfId="44558"/>
    <cellStyle name="Normal 14 4 5 2" xfId="44559"/>
    <cellStyle name="Normal 14 4 6" xfId="44560"/>
    <cellStyle name="Normal 14 5" xfId="44561"/>
    <cellStyle name="Normal 14 5 2" xfId="44562"/>
    <cellStyle name="Normal 14 5 2 2" xfId="44563"/>
    <cellStyle name="Normal 14 5 2 2 2" xfId="44564"/>
    <cellStyle name="Normal 14 5 2 3" xfId="44565"/>
    <cellStyle name="Normal 14 5 3" xfId="44566"/>
    <cellStyle name="Normal 14 5 3 2" xfId="44567"/>
    <cellStyle name="Normal 14 5 3 2 2" xfId="44568"/>
    <cellStyle name="Normal 14 5 3 3" xfId="44569"/>
    <cellStyle name="Normal 14 5 4" xfId="44570"/>
    <cellStyle name="Normal 14 5 4 2" xfId="44571"/>
    <cellStyle name="Normal 14 5 5" xfId="44572"/>
    <cellStyle name="Normal 14 6" xfId="44573"/>
    <cellStyle name="Normal 14 6 2" xfId="44574"/>
    <cellStyle name="Normal 14 6 2 2" xfId="44575"/>
    <cellStyle name="Normal 14 6 3" xfId="44576"/>
    <cellStyle name="Normal 14 7" xfId="44577"/>
    <cellStyle name="Normal 14 7 2" xfId="44578"/>
    <cellStyle name="Normal 14 7 2 2" xfId="44579"/>
    <cellStyle name="Normal 14 7 3" xfId="44580"/>
    <cellStyle name="Normal 14 8" xfId="44581"/>
    <cellStyle name="Normal 14 8 2" xfId="44582"/>
    <cellStyle name="Normal 14 8 2 2" xfId="44583"/>
    <cellStyle name="Normal 14 8 3" xfId="44584"/>
    <cellStyle name="Normal 14 9" xfId="44585"/>
    <cellStyle name="Normal 14 9 2" xfId="44586"/>
    <cellStyle name="Normal 140" xfId="44587"/>
    <cellStyle name="Normal 141" xfId="44588"/>
    <cellStyle name="Normal 142" xfId="44589"/>
    <cellStyle name="Normal 143" xfId="44590"/>
    <cellStyle name="Normal 144" xfId="44591"/>
    <cellStyle name="Normal 145" xfId="44592"/>
    <cellStyle name="Normal 146" xfId="44593"/>
    <cellStyle name="Normal 147" xfId="44594"/>
    <cellStyle name="Normal 148" xfId="44595"/>
    <cellStyle name="Normal 149" xfId="44596"/>
    <cellStyle name="Normal 15" xfId="44597"/>
    <cellStyle name="Normal 15 10" xfId="44598"/>
    <cellStyle name="Normal 15 10 2" xfId="44599"/>
    <cellStyle name="Normal 15 11" xfId="44600"/>
    <cellStyle name="Normal 15 2" xfId="44601"/>
    <cellStyle name="Normal 15 2 2" xfId="44602"/>
    <cellStyle name="Normal 15 2 2 2" xfId="44603"/>
    <cellStyle name="Normal 15 2 2 2 2" xfId="44604"/>
    <cellStyle name="Normal 15 2 2 2 2 2" xfId="44605"/>
    <cellStyle name="Normal 15 2 2 2 2 2 2" xfId="44606"/>
    <cellStyle name="Normal 15 2 2 2 2 2 2 2" xfId="44607"/>
    <cellStyle name="Normal 15 2 2 2 2 2 3" xfId="44608"/>
    <cellStyle name="Normal 15 2 2 2 2 3" xfId="44609"/>
    <cellStyle name="Normal 15 2 2 2 2 3 2" xfId="44610"/>
    <cellStyle name="Normal 15 2 2 2 2 3 2 2" xfId="44611"/>
    <cellStyle name="Normal 15 2 2 2 2 3 3" xfId="44612"/>
    <cellStyle name="Normal 15 2 2 2 2 4" xfId="44613"/>
    <cellStyle name="Normal 15 2 2 2 2 4 2" xfId="44614"/>
    <cellStyle name="Normal 15 2 2 2 2 5" xfId="44615"/>
    <cellStyle name="Normal 15 2 2 2 3" xfId="44616"/>
    <cellStyle name="Normal 15 2 2 2 3 2" xfId="44617"/>
    <cellStyle name="Normal 15 2 2 2 3 2 2" xfId="44618"/>
    <cellStyle name="Normal 15 2 2 2 3 3" xfId="44619"/>
    <cellStyle name="Normal 15 2 2 2 4" xfId="44620"/>
    <cellStyle name="Normal 15 2 2 2 4 2" xfId="44621"/>
    <cellStyle name="Normal 15 2 2 2 4 2 2" xfId="44622"/>
    <cellStyle name="Normal 15 2 2 2 4 3" xfId="44623"/>
    <cellStyle name="Normal 15 2 2 2 5" xfId="44624"/>
    <cellStyle name="Normal 15 2 2 2 5 2" xfId="44625"/>
    <cellStyle name="Normal 15 2 2 2 6" xfId="44626"/>
    <cellStyle name="Normal 15 2 2 3" xfId="44627"/>
    <cellStyle name="Normal 15 2 2 3 2" xfId="44628"/>
    <cellStyle name="Normal 15 2 2 3 2 2" xfId="44629"/>
    <cellStyle name="Normal 15 2 2 3 2 2 2" xfId="44630"/>
    <cellStyle name="Normal 15 2 2 3 2 3" xfId="44631"/>
    <cellStyle name="Normal 15 2 2 3 3" xfId="44632"/>
    <cellStyle name="Normal 15 2 2 3 3 2" xfId="44633"/>
    <cellStyle name="Normal 15 2 2 3 3 2 2" xfId="44634"/>
    <cellStyle name="Normal 15 2 2 3 3 3" xfId="44635"/>
    <cellStyle name="Normal 15 2 2 3 4" xfId="44636"/>
    <cellStyle name="Normal 15 2 2 3 4 2" xfId="44637"/>
    <cellStyle name="Normal 15 2 2 3 5" xfId="44638"/>
    <cellStyle name="Normal 15 2 2 4" xfId="44639"/>
    <cellStyle name="Normal 15 2 2 4 2" xfId="44640"/>
    <cellStyle name="Normal 15 2 2 4 2 2" xfId="44641"/>
    <cellStyle name="Normal 15 2 2 4 3" xfId="44642"/>
    <cellStyle name="Normal 15 2 2 5" xfId="44643"/>
    <cellStyle name="Normal 15 2 2 5 2" xfId="44644"/>
    <cellStyle name="Normal 15 2 2 5 2 2" xfId="44645"/>
    <cellStyle name="Normal 15 2 2 5 3" xfId="44646"/>
    <cellStyle name="Normal 15 2 2 6" xfId="44647"/>
    <cellStyle name="Normal 15 2 2 6 2" xfId="44648"/>
    <cellStyle name="Normal 15 2 2 6 2 2" xfId="44649"/>
    <cellStyle name="Normal 15 2 2 6 3" xfId="44650"/>
    <cellStyle name="Normal 15 2 2 7" xfId="44651"/>
    <cellStyle name="Normal 15 2 2 7 2" xfId="44652"/>
    <cellStyle name="Normal 15 2 2 8" xfId="44653"/>
    <cellStyle name="Normal 15 2 3" xfId="44654"/>
    <cellStyle name="Normal 15 2 3 2" xfId="44655"/>
    <cellStyle name="Normal 15 2 3 2 2" xfId="44656"/>
    <cellStyle name="Normal 15 2 3 2 2 2" xfId="44657"/>
    <cellStyle name="Normal 15 2 3 2 2 2 2" xfId="44658"/>
    <cellStyle name="Normal 15 2 3 2 2 3" xfId="44659"/>
    <cellStyle name="Normal 15 2 3 2 3" xfId="44660"/>
    <cellStyle name="Normal 15 2 3 2 3 2" xfId="44661"/>
    <cellStyle name="Normal 15 2 3 2 3 2 2" xfId="44662"/>
    <cellStyle name="Normal 15 2 3 2 3 3" xfId="44663"/>
    <cellStyle name="Normal 15 2 3 2 4" xfId="44664"/>
    <cellStyle name="Normal 15 2 3 2 4 2" xfId="44665"/>
    <cellStyle name="Normal 15 2 3 2 5" xfId="44666"/>
    <cellStyle name="Normal 15 2 3 3" xfId="44667"/>
    <cellStyle name="Normal 15 2 3 3 2" xfId="44668"/>
    <cellStyle name="Normal 15 2 3 3 2 2" xfId="44669"/>
    <cellStyle name="Normal 15 2 3 3 3" xfId="44670"/>
    <cellStyle name="Normal 15 2 3 4" xfId="44671"/>
    <cellStyle name="Normal 15 2 3 4 2" xfId="44672"/>
    <cellStyle name="Normal 15 2 3 4 2 2" xfId="44673"/>
    <cellStyle name="Normal 15 2 3 4 3" xfId="44674"/>
    <cellStyle name="Normal 15 2 3 5" xfId="44675"/>
    <cellStyle name="Normal 15 2 3 5 2" xfId="44676"/>
    <cellStyle name="Normal 15 2 3 6" xfId="44677"/>
    <cellStyle name="Normal 15 2 4" xfId="44678"/>
    <cellStyle name="Normal 15 2 4 2" xfId="44679"/>
    <cellStyle name="Normal 15 2 4 2 2" xfId="44680"/>
    <cellStyle name="Normal 15 2 4 2 2 2" xfId="44681"/>
    <cellStyle name="Normal 15 2 4 2 3" xfId="44682"/>
    <cellStyle name="Normal 15 2 4 3" xfId="44683"/>
    <cellStyle name="Normal 15 2 4 3 2" xfId="44684"/>
    <cellStyle name="Normal 15 2 4 3 2 2" xfId="44685"/>
    <cellStyle name="Normal 15 2 4 3 3" xfId="44686"/>
    <cellStyle name="Normal 15 2 4 4" xfId="44687"/>
    <cellStyle name="Normal 15 2 4 4 2" xfId="44688"/>
    <cellStyle name="Normal 15 2 4 5" xfId="44689"/>
    <cellStyle name="Normal 15 2 5" xfId="44690"/>
    <cellStyle name="Normal 15 2 5 2" xfId="44691"/>
    <cellStyle name="Normal 15 2 5 2 2" xfId="44692"/>
    <cellStyle name="Normal 15 2 5 3" xfId="44693"/>
    <cellStyle name="Normal 15 2 6" xfId="44694"/>
    <cellStyle name="Normal 15 2 6 2" xfId="44695"/>
    <cellStyle name="Normal 15 2 6 2 2" xfId="44696"/>
    <cellStyle name="Normal 15 2 6 3" xfId="44697"/>
    <cellStyle name="Normal 15 2 7" xfId="44698"/>
    <cellStyle name="Normal 15 2 7 2" xfId="44699"/>
    <cellStyle name="Normal 15 2 7 2 2" xfId="44700"/>
    <cellStyle name="Normal 15 2 7 3" xfId="44701"/>
    <cellStyle name="Normal 15 2 8" xfId="44702"/>
    <cellStyle name="Normal 15 2 8 2" xfId="44703"/>
    <cellStyle name="Normal 15 2 9" xfId="44704"/>
    <cellStyle name="Normal 15 3" xfId="44705"/>
    <cellStyle name="Normal 15 3 2" xfId="44706"/>
    <cellStyle name="Normal 15 3 2 2" xfId="44707"/>
    <cellStyle name="Normal 15 3 2 2 2" xfId="44708"/>
    <cellStyle name="Normal 15 3 2 2 2 2" xfId="44709"/>
    <cellStyle name="Normal 15 3 2 2 2 2 2" xfId="44710"/>
    <cellStyle name="Normal 15 3 2 2 2 3" xfId="44711"/>
    <cellStyle name="Normal 15 3 2 2 3" xfId="44712"/>
    <cellStyle name="Normal 15 3 2 2 3 2" xfId="44713"/>
    <cellStyle name="Normal 15 3 2 2 3 2 2" xfId="44714"/>
    <cellStyle name="Normal 15 3 2 2 3 3" xfId="44715"/>
    <cellStyle name="Normal 15 3 2 2 4" xfId="44716"/>
    <cellStyle name="Normal 15 3 2 2 4 2" xfId="44717"/>
    <cellStyle name="Normal 15 3 2 2 5" xfId="44718"/>
    <cellStyle name="Normal 15 3 2 3" xfId="44719"/>
    <cellStyle name="Normal 15 3 2 3 2" xfId="44720"/>
    <cellStyle name="Normal 15 3 2 3 2 2" xfId="44721"/>
    <cellStyle name="Normal 15 3 2 3 3" xfId="44722"/>
    <cellStyle name="Normal 15 3 2 4" xfId="44723"/>
    <cellStyle name="Normal 15 3 2 4 2" xfId="44724"/>
    <cellStyle name="Normal 15 3 2 4 2 2" xfId="44725"/>
    <cellStyle name="Normal 15 3 2 4 3" xfId="44726"/>
    <cellStyle name="Normal 15 3 2 5" xfId="44727"/>
    <cellStyle name="Normal 15 3 2 5 2" xfId="44728"/>
    <cellStyle name="Normal 15 3 2 6" xfId="44729"/>
    <cellStyle name="Normal 15 3 3" xfId="44730"/>
    <cellStyle name="Normal 15 3 3 2" xfId="44731"/>
    <cellStyle name="Normal 15 3 3 2 2" xfId="44732"/>
    <cellStyle name="Normal 15 3 3 2 2 2" xfId="44733"/>
    <cellStyle name="Normal 15 3 3 2 3" xfId="44734"/>
    <cellStyle name="Normal 15 3 3 3" xfId="44735"/>
    <cellStyle name="Normal 15 3 3 3 2" xfId="44736"/>
    <cellStyle name="Normal 15 3 3 3 2 2" xfId="44737"/>
    <cellStyle name="Normal 15 3 3 3 3" xfId="44738"/>
    <cellStyle name="Normal 15 3 3 4" xfId="44739"/>
    <cellStyle name="Normal 15 3 3 4 2" xfId="44740"/>
    <cellStyle name="Normal 15 3 3 5" xfId="44741"/>
    <cellStyle name="Normal 15 3 4" xfId="44742"/>
    <cellStyle name="Normal 15 3 4 2" xfId="44743"/>
    <cellStyle name="Normal 15 3 4 2 2" xfId="44744"/>
    <cellStyle name="Normal 15 3 4 3" xfId="44745"/>
    <cellStyle name="Normal 15 3 5" xfId="44746"/>
    <cellStyle name="Normal 15 3 5 2" xfId="44747"/>
    <cellStyle name="Normal 15 3 5 2 2" xfId="44748"/>
    <cellStyle name="Normal 15 3 5 3" xfId="44749"/>
    <cellStyle name="Normal 15 3 6" xfId="44750"/>
    <cellStyle name="Normal 15 3 6 2" xfId="44751"/>
    <cellStyle name="Normal 15 3 6 2 2" xfId="44752"/>
    <cellStyle name="Normal 15 3 6 3" xfId="44753"/>
    <cellStyle name="Normal 15 3 7" xfId="44754"/>
    <cellStyle name="Normal 15 3 7 2" xfId="44755"/>
    <cellStyle name="Normal 15 3 8" xfId="44756"/>
    <cellStyle name="Normal 15 4" xfId="44757"/>
    <cellStyle name="Normal 15 4 2" xfId="44758"/>
    <cellStyle name="Normal 15 4 2 2" xfId="44759"/>
    <cellStyle name="Normal 15 4 2 2 2" xfId="44760"/>
    <cellStyle name="Normal 15 4 2 2 2 2" xfId="44761"/>
    <cellStyle name="Normal 15 4 2 2 3" xfId="44762"/>
    <cellStyle name="Normal 15 4 2 3" xfId="44763"/>
    <cellStyle name="Normal 15 4 2 3 2" xfId="44764"/>
    <cellStyle name="Normal 15 4 2 3 2 2" xfId="44765"/>
    <cellStyle name="Normal 15 4 2 3 3" xfId="44766"/>
    <cellStyle name="Normal 15 4 2 4" xfId="44767"/>
    <cellStyle name="Normal 15 4 2 4 2" xfId="44768"/>
    <cellStyle name="Normal 15 4 2 5" xfId="44769"/>
    <cellStyle name="Normal 15 4 3" xfId="44770"/>
    <cellStyle name="Normal 15 4 3 2" xfId="44771"/>
    <cellStyle name="Normal 15 4 3 2 2" xfId="44772"/>
    <cellStyle name="Normal 15 4 3 3" xfId="44773"/>
    <cellStyle name="Normal 15 4 4" xfId="44774"/>
    <cellStyle name="Normal 15 4 4 2" xfId="44775"/>
    <cellStyle name="Normal 15 4 4 2 2" xfId="44776"/>
    <cellStyle name="Normal 15 4 4 3" xfId="44777"/>
    <cellStyle name="Normal 15 4 5" xfId="44778"/>
    <cellStyle name="Normal 15 4 5 2" xfId="44779"/>
    <cellStyle name="Normal 15 4 6" xfId="44780"/>
    <cellStyle name="Normal 15 5" xfId="44781"/>
    <cellStyle name="Normal 15 5 2" xfId="44782"/>
    <cellStyle name="Normal 15 5 2 2" xfId="44783"/>
    <cellStyle name="Normal 15 5 2 2 2" xfId="44784"/>
    <cellStyle name="Normal 15 5 2 3" xfId="44785"/>
    <cellStyle name="Normal 15 5 3" xfId="44786"/>
    <cellStyle name="Normal 15 5 3 2" xfId="44787"/>
    <cellStyle name="Normal 15 5 3 2 2" xfId="44788"/>
    <cellStyle name="Normal 15 5 3 3" xfId="44789"/>
    <cellStyle name="Normal 15 5 4" xfId="44790"/>
    <cellStyle name="Normal 15 5 4 2" xfId="44791"/>
    <cellStyle name="Normal 15 5 5" xfId="44792"/>
    <cellStyle name="Normal 15 6" xfId="44793"/>
    <cellStyle name="Normal 15 6 2" xfId="44794"/>
    <cellStyle name="Normal 15 6 2 2" xfId="44795"/>
    <cellStyle name="Normal 15 6 3" xfId="44796"/>
    <cellStyle name="Normal 15 7" xfId="44797"/>
    <cellStyle name="Normal 15 7 2" xfId="44798"/>
    <cellStyle name="Normal 15 7 2 2" xfId="44799"/>
    <cellStyle name="Normal 15 7 3" xfId="44800"/>
    <cellStyle name="Normal 15 8" xfId="44801"/>
    <cellStyle name="Normal 15 8 2" xfId="44802"/>
    <cellStyle name="Normal 15 8 2 2" xfId="44803"/>
    <cellStyle name="Normal 15 8 3" xfId="44804"/>
    <cellStyle name="Normal 15 9" xfId="44805"/>
    <cellStyle name="Normal 15 9 2" xfId="44806"/>
    <cellStyle name="Normal 150" xfId="44807"/>
    <cellStyle name="Normal 151" xfId="44808"/>
    <cellStyle name="Normal 152" xfId="44809"/>
    <cellStyle name="Normal 153" xfId="44810"/>
    <cellStyle name="Normal 153 2" xfId="44811"/>
    <cellStyle name="Normal 154" xfId="44812"/>
    <cellStyle name="Normal 155" xfId="44813"/>
    <cellStyle name="Normal 156" xfId="44814"/>
    <cellStyle name="Normal 157" xfId="44815"/>
    <cellStyle name="Normal 158" xfId="44816"/>
    <cellStyle name="Normal 159" xfId="44817"/>
    <cellStyle name="Normal 16" xfId="44818"/>
    <cellStyle name="Normal 16 2" xfId="44819"/>
    <cellStyle name="Normal 16 3" xfId="44820"/>
    <cellStyle name="Normal 16 3 2" xfId="44821"/>
    <cellStyle name="Normal 160" xfId="44822"/>
    <cellStyle name="Normal 161" xfId="44823"/>
    <cellStyle name="Normal 162" xfId="44824"/>
    <cellStyle name="Normal 162 2" xfId="44825"/>
    <cellStyle name="Normal 162 3" xfId="52338"/>
    <cellStyle name="Normal 163" xfId="44826"/>
    <cellStyle name="Normal 164" xfId="44827"/>
    <cellStyle name="Normal 165" xfId="44828"/>
    <cellStyle name="Normal 166" xfId="44829"/>
    <cellStyle name="Normal 167" xfId="44830"/>
    <cellStyle name="Normal 168" xfId="44831"/>
    <cellStyle name="Normal 169" xfId="44832"/>
    <cellStyle name="Normal 17" xfId="44833"/>
    <cellStyle name="Normal 17 10" xfId="44834"/>
    <cellStyle name="Normal 17 10 2" xfId="44835"/>
    <cellStyle name="Normal 17 11" xfId="44836"/>
    <cellStyle name="Normal 17 2" xfId="44837"/>
    <cellStyle name="Normal 17 2 2" xfId="44838"/>
    <cellStyle name="Normal 17 2 2 2" xfId="44839"/>
    <cellStyle name="Normal 17 2 2 2 2" xfId="44840"/>
    <cellStyle name="Normal 17 2 2 2 2 2" xfId="44841"/>
    <cellStyle name="Normal 17 2 2 2 2 2 2" xfId="44842"/>
    <cellStyle name="Normal 17 2 2 2 2 2 2 2" xfId="44843"/>
    <cellStyle name="Normal 17 2 2 2 2 2 3" xfId="44844"/>
    <cellStyle name="Normal 17 2 2 2 2 3" xfId="44845"/>
    <cellStyle name="Normal 17 2 2 2 2 3 2" xfId="44846"/>
    <cellStyle name="Normal 17 2 2 2 2 3 2 2" xfId="44847"/>
    <cellStyle name="Normal 17 2 2 2 2 3 3" xfId="44848"/>
    <cellStyle name="Normal 17 2 2 2 2 4" xfId="44849"/>
    <cellStyle name="Normal 17 2 2 2 2 4 2" xfId="44850"/>
    <cellStyle name="Normal 17 2 2 2 2 5" xfId="44851"/>
    <cellStyle name="Normal 17 2 2 2 3" xfId="44852"/>
    <cellStyle name="Normal 17 2 2 2 3 2" xfId="44853"/>
    <cellStyle name="Normal 17 2 2 2 3 2 2" xfId="44854"/>
    <cellStyle name="Normal 17 2 2 2 3 3" xfId="44855"/>
    <cellStyle name="Normal 17 2 2 2 4" xfId="44856"/>
    <cellStyle name="Normal 17 2 2 2 4 2" xfId="44857"/>
    <cellStyle name="Normal 17 2 2 2 4 2 2" xfId="44858"/>
    <cellStyle name="Normal 17 2 2 2 4 3" xfId="44859"/>
    <cellStyle name="Normal 17 2 2 2 5" xfId="44860"/>
    <cellStyle name="Normal 17 2 2 2 5 2" xfId="44861"/>
    <cellStyle name="Normal 17 2 2 2 6" xfId="44862"/>
    <cellStyle name="Normal 17 2 2 3" xfId="44863"/>
    <cellStyle name="Normal 17 2 2 3 2" xfId="44864"/>
    <cellStyle name="Normal 17 2 2 3 2 2" xfId="44865"/>
    <cellStyle name="Normal 17 2 2 3 2 2 2" xfId="44866"/>
    <cellStyle name="Normal 17 2 2 3 2 3" xfId="44867"/>
    <cellStyle name="Normal 17 2 2 3 3" xfId="44868"/>
    <cellStyle name="Normal 17 2 2 3 3 2" xfId="44869"/>
    <cellStyle name="Normal 17 2 2 3 3 2 2" xfId="44870"/>
    <cellStyle name="Normal 17 2 2 3 3 3" xfId="44871"/>
    <cellStyle name="Normal 17 2 2 3 4" xfId="44872"/>
    <cellStyle name="Normal 17 2 2 3 4 2" xfId="44873"/>
    <cellStyle name="Normal 17 2 2 3 5" xfId="44874"/>
    <cellStyle name="Normal 17 2 2 4" xfId="44875"/>
    <cellStyle name="Normal 17 2 2 4 2" xfId="44876"/>
    <cellStyle name="Normal 17 2 2 4 2 2" xfId="44877"/>
    <cellStyle name="Normal 17 2 2 4 3" xfId="44878"/>
    <cellStyle name="Normal 17 2 2 5" xfId="44879"/>
    <cellStyle name="Normal 17 2 2 5 2" xfId="44880"/>
    <cellStyle name="Normal 17 2 2 5 2 2" xfId="44881"/>
    <cellStyle name="Normal 17 2 2 5 3" xfId="44882"/>
    <cellStyle name="Normal 17 2 2 6" xfId="44883"/>
    <cellStyle name="Normal 17 2 2 6 2" xfId="44884"/>
    <cellStyle name="Normal 17 2 2 6 2 2" xfId="44885"/>
    <cellStyle name="Normal 17 2 2 6 3" xfId="44886"/>
    <cellStyle name="Normal 17 2 2 7" xfId="44887"/>
    <cellStyle name="Normal 17 2 2 7 2" xfId="44888"/>
    <cellStyle name="Normal 17 2 2 8" xfId="44889"/>
    <cellStyle name="Normal 17 2 3" xfId="44890"/>
    <cellStyle name="Normal 17 2 3 2" xfId="44891"/>
    <cellStyle name="Normal 17 2 3 2 2" xfId="44892"/>
    <cellStyle name="Normal 17 2 3 2 2 2" xfId="44893"/>
    <cellStyle name="Normal 17 2 3 2 2 2 2" xfId="44894"/>
    <cellStyle name="Normal 17 2 3 2 2 3" xfId="44895"/>
    <cellStyle name="Normal 17 2 3 2 3" xfId="44896"/>
    <cellStyle name="Normal 17 2 3 2 3 2" xfId="44897"/>
    <cellStyle name="Normal 17 2 3 2 3 2 2" xfId="44898"/>
    <cellStyle name="Normal 17 2 3 2 3 3" xfId="44899"/>
    <cellStyle name="Normal 17 2 3 2 4" xfId="44900"/>
    <cellStyle name="Normal 17 2 3 2 4 2" xfId="44901"/>
    <cellStyle name="Normal 17 2 3 2 5" xfId="44902"/>
    <cellStyle name="Normal 17 2 3 3" xfId="44903"/>
    <cellStyle name="Normal 17 2 3 3 2" xfId="44904"/>
    <cellStyle name="Normal 17 2 3 3 2 2" xfId="44905"/>
    <cellStyle name="Normal 17 2 3 3 3" xfId="44906"/>
    <cellStyle name="Normal 17 2 3 4" xfId="44907"/>
    <cellStyle name="Normal 17 2 3 4 2" xfId="44908"/>
    <cellStyle name="Normal 17 2 3 4 2 2" xfId="44909"/>
    <cellStyle name="Normal 17 2 3 4 3" xfId="44910"/>
    <cellStyle name="Normal 17 2 3 5" xfId="44911"/>
    <cellStyle name="Normal 17 2 3 5 2" xfId="44912"/>
    <cellStyle name="Normal 17 2 3 6" xfId="44913"/>
    <cellStyle name="Normal 17 2 4" xfId="44914"/>
    <cellStyle name="Normal 17 2 4 2" xfId="44915"/>
    <cellStyle name="Normal 17 2 4 2 2" xfId="44916"/>
    <cellStyle name="Normal 17 2 4 2 2 2" xfId="44917"/>
    <cellStyle name="Normal 17 2 4 2 3" xfId="44918"/>
    <cellStyle name="Normal 17 2 4 3" xfId="44919"/>
    <cellStyle name="Normal 17 2 4 3 2" xfId="44920"/>
    <cellStyle name="Normal 17 2 4 3 2 2" xfId="44921"/>
    <cellStyle name="Normal 17 2 4 3 3" xfId="44922"/>
    <cellStyle name="Normal 17 2 4 4" xfId="44923"/>
    <cellStyle name="Normal 17 2 4 4 2" xfId="44924"/>
    <cellStyle name="Normal 17 2 4 5" xfId="44925"/>
    <cellStyle name="Normal 17 2 5" xfId="44926"/>
    <cellStyle name="Normal 17 2 5 2" xfId="44927"/>
    <cellStyle name="Normal 17 2 5 2 2" xfId="44928"/>
    <cellStyle name="Normal 17 2 5 3" xfId="44929"/>
    <cellStyle name="Normal 17 2 6" xfId="44930"/>
    <cellStyle name="Normal 17 2 6 2" xfId="44931"/>
    <cellStyle name="Normal 17 2 6 2 2" xfId="44932"/>
    <cellStyle name="Normal 17 2 6 3" xfId="44933"/>
    <cellStyle name="Normal 17 2 7" xfId="44934"/>
    <cellStyle name="Normal 17 2 7 2" xfId="44935"/>
    <cellStyle name="Normal 17 2 7 2 2" xfId="44936"/>
    <cellStyle name="Normal 17 2 7 3" xfId="44937"/>
    <cellStyle name="Normal 17 2 8" xfId="44938"/>
    <cellStyle name="Normal 17 2 8 2" xfId="44939"/>
    <cellStyle name="Normal 17 2 9" xfId="44940"/>
    <cellStyle name="Normal 17 3" xfId="44941"/>
    <cellStyle name="Normal 17 3 2" xfId="44942"/>
    <cellStyle name="Normal 17 3 2 2" xfId="44943"/>
    <cellStyle name="Normal 17 3 2 2 2" xfId="44944"/>
    <cellStyle name="Normal 17 3 2 2 2 2" xfId="44945"/>
    <cellStyle name="Normal 17 3 2 2 2 2 2" xfId="44946"/>
    <cellStyle name="Normal 17 3 2 2 2 3" xfId="44947"/>
    <cellStyle name="Normal 17 3 2 2 3" xfId="44948"/>
    <cellStyle name="Normal 17 3 2 2 3 2" xfId="44949"/>
    <cellStyle name="Normal 17 3 2 2 3 2 2" xfId="44950"/>
    <cellStyle name="Normal 17 3 2 2 3 3" xfId="44951"/>
    <cellStyle name="Normal 17 3 2 2 4" xfId="44952"/>
    <cellStyle name="Normal 17 3 2 2 4 2" xfId="44953"/>
    <cellStyle name="Normal 17 3 2 2 5" xfId="44954"/>
    <cellStyle name="Normal 17 3 2 3" xfId="44955"/>
    <cellStyle name="Normal 17 3 2 3 2" xfId="44956"/>
    <cellStyle name="Normal 17 3 2 3 2 2" xfId="44957"/>
    <cellStyle name="Normal 17 3 2 3 3" xfId="44958"/>
    <cellStyle name="Normal 17 3 2 4" xfId="44959"/>
    <cellStyle name="Normal 17 3 2 4 2" xfId="44960"/>
    <cellStyle name="Normal 17 3 2 4 2 2" xfId="44961"/>
    <cellStyle name="Normal 17 3 2 4 3" xfId="44962"/>
    <cellStyle name="Normal 17 3 2 5" xfId="44963"/>
    <cellStyle name="Normal 17 3 2 5 2" xfId="44964"/>
    <cellStyle name="Normal 17 3 2 6" xfId="44965"/>
    <cellStyle name="Normal 17 3 3" xfId="44966"/>
    <cellStyle name="Normal 17 3 3 2" xfId="44967"/>
    <cellStyle name="Normal 17 3 3 2 2" xfId="44968"/>
    <cellStyle name="Normal 17 3 3 2 2 2" xfId="44969"/>
    <cellStyle name="Normal 17 3 3 2 3" xfId="44970"/>
    <cellStyle name="Normal 17 3 3 3" xfId="44971"/>
    <cellStyle name="Normal 17 3 3 3 2" xfId="44972"/>
    <cellStyle name="Normal 17 3 3 3 2 2" xfId="44973"/>
    <cellStyle name="Normal 17 3 3 3 3" xfId="44974"/>
    <cellStyle name="Normal 17 3 3 4" xfId="44975"/>
    <cellStyle name="Normal 17 3 3 4 2" xfId="44976"/>
    <cellStyle name="Normal 17 3 3 5" xfId="44977"/>
    <cellStyle name="Normal 17 3 4" xfId="44978"/>
    <cellStyle name="Normal 17 3 4 2" xfId="44979"/>
    <cellStyle name="Normal 17 3 4 2 2" xfId="44980"/>
    <cellStyle name="Normal 17 3 4 3" xfId="44981"/>
    <cellStyle name="Normal 17 3 5" xfId="44982"/>
    <cellStyle name="Normal 17 3 5 2" xfId="44983"/>
    <cellStyle name="Normal 17 3 5 2 2" xfId="44984"/>
    <cellStyle name="Normal 17 3 5 3" xfId="44985"/>
    <cellStyle name="Normal 17 3 6" xfId="44986"/>
    <cellStyle name="Normal 17 3 6 2" xfId="44987"/>
    <cellStyle name="Normal 17 3 6 2 2" xfId="44988"/>
    <cellStyle name="Normal 17 3 6 3" xfId="44989"/>
    <cellStyle name="Normal 17 3 7" xfId="44990"/>
    <cellStyle name="Normal 17 3 7 2" xfId="44991"/>
    <cellStyle name="Normal 17 3 8" xfId="44992"/>
    <cellStyle name="Normal 17 4" xfId="44993"/>
    <cellStyle name="Normal 17 4 2" xfId="44994"/>
    <cellStyle name="Normal 17 4 2 2" xfId="44995"/>
    <cellStyle name="Normal 17 4 2 2 2" xfId="44996"/>
    <cellStyle name="Normal 17 4 2 2 2 2" xfId="44997"/>
    <cellStyle name="Normal 17 4 2 2 3" xfId="44998"/>
    <cellStyle name="Normal 17 4 2 3" xfId="44999"/>
    <cellStyle name="Normal 17 4 2 3 2" xfId="45000"/>
    <cellStyle name="Normal 17 4 2 3 2 2" xfId="45001"/>
    <cellStyle name="Normal 17 4 2 3 3" xfId="45002"/>
    <cellStyle name="Normal 17 4 2 4" xfId="45003"/>
    <cellStyle name="Normal 17 4 2 4 2" xfId="45004"/>
    <cellStyle name="Normal 17 4 2 5" xfId="45005"/>
    <cellStyle name="Normal 17 4 3" xfId="45006"/>
    <cellStyle name="Normal 17 4 3 2" xfId="45007"/>
    <cellStyle name="Normal 17 4 3 2 2" xfId="45008"/>
    <cellStyle name="Normal 17 4 3 3" xfId="45009"/>
    <cellStyle name="Normal 17 4 4" xfId="45010"/>
    <cellStyle name="Normal 17 4 4 2" xfId="45011"/>
    <cellStyle name="Normal 17 4 4 2 2" xfId="45012"/>
    <cellStyle name="Normal 17 4 4 3" xfId="45013"/>
    <cellStyle name="Normal 17 4 5" xfId="45014"/>
    <cellStyle name="Normal 17 4 5 2" xfId="45015"/>
    <cellStyle name="Normal 17 4 6" xfId="45016"/>
    <cellStyle name="Normal 17 5" xfId="45017"/>
    <cellStyle name="Normal 17 5 2" xfId="45018"/>
    <cellStyle name="Normal 17 5 2 2" xfId="45019"/>
    <cellStyle name="Normal 17 5 2 2 2" xfId="45020"/>
    <cellStyle name="Normal 17 5 2 3" xfId="45021"/>
    <cellStyle name="Normal 17 5 3" xfId="45022"/>
    <cellStyle name="Normal 17 5 3 2" xfId="45023"/>
    <cellStyle name="Normal 17 5 3 2 2" xfId="45024"/>
    <cellStyle name="Normal 17 5 3 3" xfId="45025"/>
    <cellStyle name="Normal 17 5 4" xfId="45026"/>
    <cellStyle name="Normal 17 5 4 2" xfId="45027"/>
    <cellStyle name="Normal 17 5 5" xfId="45028"/>
    <cellStyle name="Normal 17 6" xfId="45029"/>
    <cellStyle name="Normal 17 6 2" xfId="45030"/>
    <cellStyle name="Normal 17 6 2 2" xfId="45031"/>
    <cellStyle name="Normal 17 6 3" xfId="45032"/>
    <cellStyle name="Normal 17 7" xfId="45033"/>
    <cellStyle name="Normal 17 7 2" xfId="45034"/>
    <cellStyle name="Normal 17 7 2 2" xfId="45035"/>
    <cellStyle name="Normal 17 7 3" xfId="45036"/>
    <cellStyle name="Normal 17 8" xfId="45037"/>
    <cellStyle name="Normal 17 8 2" xfId="45038"/>
    <cellStyle name="Normal 17 8 2 2" xfId="45039"/>
    <cellStyle name="Normal 17 8 3" xfId="45040"/>
    <cellStyle name="Normal 17 9" xfId="45041"/>
    <cellStyle name="Normal 17 9 2" xfId="45042"/>
    <cellStyle name="Normal 170" xfId="45043"/>
    <cellStyle name="Normal 171" xfId="45044"/>
    <cellStyle name="Normal 171 2" xfId="45045"/>
    <cellStyle name="Normal 172" xfId="45046"/>
    <cellStyle name="Normal 172 2" xfId="45047"/>
    <cellStyle name="Normal 173" xfId="45048"/>
    <cellStyle name="Normal 174" xfId="45049"/>
    <cellStyle name="Normal 175" xfId="45050"/>
    <cellStyle name="Normal 176" xfId="45051"/>
    <cellStyle name="Normal 177" xfId="45052"/>
    <cellStyle name="Normal 178" xfId="45053"/>
    <cellStyle name="Normal 179" xfId="45054"/>
    <cellStyle name="Normal 179 2" xfId="52422"/>
    <cellStyle name="Normal 18" xfId="45055"/>
    <cellStyle name="Normal 18 10" xfId="45056"/>
    <cellStyle name="Normal 18 10 2" xfId="45057"/>
    <cellStyle name="Normal 18 11" xfId="45058"/>
    <cellStyle name="Normal 18 2" xfId="45059"/>
    <cellStyle name="Normal 18 2 2" xfId="45060"/>
    <cellStyle name="Normal 18 2 2 2" xfId="45061"/>
    <cellStyle name="Normal 18 2 2 2 2" xfId="45062"/>
    <cellStyle name="Normal 18 2 2 2 2 2" xfId="45063"/>
    <cellStyle name="Normal 18 2 2 2 2 2 2" xfId="45064"/>
    <cellStyle name="Normal 18 2 2 2 2 2 2 2" xfId="45065"/>
    <cellStyle name="Normal 18 2 2 2 2 2 3" xfId="45066"/>
    <cellStyle name="Normal 18 2 2 2 2 3" xfId="45067"/>
    <cellStyle name="Normal 18 2 2 2 2 3 2" xfId="45068"/>
    <cellStyle name="Normal 18 2 2 2 2 3 2 2" xfId="45069"/>
    <cellStyle name="Normal 18 2 2 2 2 3 3" xfId="45070"/>
    <cellStyle name="Normal 18 2 2 2 2 4" xfId="45071"/>
    <cellStyle name="Normal 18 2 2 2 2 4 2" xfId="45072"/>
    <cellStyle name="Normal 18 2 2 2 2 5" xfId="45073"/>
    <cellStyle name="Normal 18 2 2 2 3" xfId="45074"/>
    <cellStyle name="Normal 18 2 2 2 3 2" xfId="45075"/>
    <cellStyle name="Normal 18 2 2 2 3 2 2" xfId="45076"/>
    <cellStyle name="Normal 18 2 2 2 3 3" xfId="45077"/>
    <cellStyle name="Normal 18 2 2 2 4" xfId="45078"/>
    <cellStyle name="Normal 18 2 2 2 4 2" xfId="45079"/>
    <cellStyle name="Normal 18 2 2 2 4 2 2" xfId="45080"/>
    <cellStyle name="Normal 18 2 2 2 4 3" xfId="45081"/>
    <cellStyle name="Normal 18 2 2 2 5" xfId="45082"/>
    <cellStyle name="Normal 18 2 2 2 5 2" xfId="45083"/>
    <cellStyle name="Normal 18 2 2 2 6" xfId="45084"/>
    <cellStyle name="Normal 18 2 2 3" xfId="45085"/>
    <cellStyle name="Normal 18 2 2 3 2" xfId="45086"/>
    <cellStyle name="Normal 18 2 2 3 2 2" xfId="45087"/>
    <cellStyle name="Normal 18 2 2 3 2 2 2" xfId="45088"/>
    <cellStyle name="Normal 18 2 2 3 2 3" xfId="45089"/>
    <cellStyle name="Normal 18 2 2 3 3" xfId="45090"/>
    <cellStyle name="Normal 18 2 2 3 3 2" xfId="45091"/>
    <cellStyle name="Normal 18 2 2 3 3 2 2" xfId="45092"/>
    <cellStyle name="Normal 18 2 2 3 3 3" xfId="45093"/>
    <cellStyle name="Normal 18 2 2 3 4" xfId="45094"/>
    <cellStyle name="Normal 18 2 2 3 4 2" xfId="45095"/>
    <cellStyle name="Normal 18 2 2 3 5" xfId="45096"/>
    <cellStyle name="Normal 18 2 2 4" xfId="45097"/>
    <cellStyle name="Normal 18 2 2 4 2" xfId="45098"/>
    <cellStyle name="Normal 18 2 2 4 2 2" xfId="45099"/>
    <cellStyle name="Normal 18 2 2 4 3" xfId="45100"/>
    <cellStyle name="Normal 18 2 2 5" xfId="45101"/>
    <cellStyle name="Normal 18 2 2 5 2" xfId="45102"/>
    <cellStyle name="Normal 18 2 2 5 2 2" xfId="45103"/>
    <cellStyle name="Normal 18 2 2 5 3" xfId="45104"/>
    <cellStyle name="Normal 18 2 2 6" xfId="45105"/>
    <cellStyle name="Normal 18 2 2 6 2" xfId="45106"/>
    <cellStyle name="Normal 18 2 2 6 2 2" xfId="45107"/>
    <cellStyle name="Normal 18 2 2 6 3" xfId="45108"/>
    <cellStyle name="Normal 18 2 2 7" xfId="45109"/>
    <cellStyle name="Normal 18 2 2 7 2" xfId="45110"/>
    <cellStyle name="Normal 18 2 2 8" xfId="45111"/>
    <cellStyle name="Normal 18 2 3" xfId="45112"/>
    <cellStyle name="Normal 18 2 3 2" xfId="45113"/>
    <cellStyle name="Normal 18 2 3 2 2" xfId="45114"/>
    <cellStyle name="Normal 18 2 3 2 2 2" xfId="45115"/>
    <cellStyle name="Normal 18 2 3 2 2 2 2" xfId="45116"/>
    <cellStyle name="Normal 18 2 3 2 2 3" xfId="45117"/>
    <cellStyle name="Normal 18 2 3 2 3" xfId="45118"/>
    <cellStyle name="Normal 18 2 3 2 3 2" xfId="45119"/>
    <cellStyle name="Normal 18 2 3 2 3 2 2" xfId="45120"/>
    <cellStyle name="Normal 18 2 3 2 3 3" xfId="45121"/>
    <cellStyle name="Normal 18 2 3 2 4" xfId="45122"/>
    <cellStyle name="Normal 18 2 3 2 4 2" xfId="45123"/>
    <cellStyle name="Normal 18 2 3 2 5" xfId="45124"/>
    <cellStyle name="Normal 18 2 3 3" xfId="45125"/>
    <cellStyle name="Normal 18 2 3 3 2" xfId="45126"/>
    <cellStyle name="Normal 18 2 3 3 2 2" xfId="45127"/>
    <cellStyle name="Normal 18 2 3 3 3" xfId="45128"/>
    <cellStyle name="Normal 18 2 3 4" xfId="45129"/>
    <cellStyle name="Normal 18 2 3 4 2" xfId="45130"/>
    <cellStyle name="Normal 18 2 3 4 2 2" xfId="45131"/>
    <cellStyle name="Normal 18 2 3 4 3" xfId="45132"/>
    <cellStyle name="Normal 18 2 3 5" xfId="45133"/>
    <cellStyle name="Normal 18 2 3 5 2" xfId="45134"/>
    <cellStyle name="Normal 18 2 3 6" xfId="45135"/>
    <cellStyle name="Normal 18 2 4" xfId="45136"/>
    <cellStyle name="Normal 18 2 4 2" xfId="45137"/>
    <cellStyle name="Normal 18 2 4 2 2" xfId="45138"/>
    <cellStyle name="Normal 18 2 4 2 2 2" xfId="45139"/>
    <cellStyle name="Normal 18 2 4 2 3" xfId="45140"/>
    <cellStyle name="Normal 18 2 4 3" xfId="45141"/>
    <cellStyle name="Normal 18 2 4 3 2" xfId="45142"/>
    <cellStyle name="Normal 18 2 4 3 2 2" xfId="45143"/>
    <cellStyle name="Normal 18 2 4 3 3" xfId="45144"/>
    <cellStyle name="Normal 18 2 4 4" xfId="45145"/>
    <cellStyle name="Normal 18 2 4 4 2" xfId="45146"/>
    <cellStyle name="Normal 18 2 4 5" xfId="45147"/>
    <cellStyle name="Normal 18 2 5" xfId="45148"/>
    <cellStyle name="Normal 18 2 5 2" xfId="45149"/>
    <cellStyle name="Normal 18 2 5 2 2" xfId="45150"/>
    <cellStyle name="Normal 18 2 5 3" xfId="45151"/>
    <cellStyle name="Normal 18 2 6" xfId="45152"/>
    <cellStyle name="Normal 18 2 6 2" xfId="45153"/>
    <cellStyle name="Normal 18 2 6 2 2" xfId="45154"/>
    <cellStyle name="Normal 18 2 6 3" xfId="45155"/>
    <cellStyle name="Normal 18 2 7" xfId="45156"/>
    <cellStyle name="Normal 18 2 7 2" xfId="45157"/>
    <cellStyle name="Normal 18 2 7 2 2" xfId="45158"/>
    <cellStyle name="Normal 18 2 7 3" xfId="45159"/>
    <cellStyle name="Normal 18 2 8" xfId="45160"/>
    <cellStyle name="Normal 18 2 8 2" xfId="45161"/>
    <cellStyle name="Normal 18 2 9" xfId="45162"/>
    <cellStyle name="Normal 18 3" xfId="45163"/>
    <cellStyle name="Normal 18 3 2" xfId="45164"/>
    <cellStyle name="Normal 18 3 2 2" xfId="45165"/>
    <cellStyle name="Normal 18 3 2 2 2" xfId="45166"/>
    <cellStyle name="Normal 18 3 2 2 2 2" xfId="45167"/>
    <cellStyle name="Normal 18 3 2 2 2 2 2" xfId="45168"/>
    <cellStyle name="Normal 18 3 2 2 2 3" xfId="45169"/>
    <cellStyle name="Normal 18 3 2 2 3" xfId="45170"/>
    <cellStyle name="Normal 18 3 2 2 3 2" xfId="45171"/>
    <cellStyle name="Normal 18 3 2 2 3 2 2" xfId="45172"/>
    <cellStyle name="Normal 18 3 2 2 3 3" xfId="45173"/>
    <cellStyle name="Normal 18 3 2 2 4" xfId="45174"/>
    <cellStyle name="Normal 18 3 2 2 4 2" xfId="45175"/>
    <cellStyle name="Normal 18 3 2 2 5" xfId="45176"/>
    <cellStyle name="Normal 18 3 2 3" xfId="45177"/>
    <cellStyle name="Normal 18 3 2 3 2" xfId="45178"/>
    <cellStyle name="Normal 18 3 2 3 2 2" xfId="45179"/>
    <cellStyle name="Normal 18 3 2 3 3" xfId="45180"/>
    <cellStyle name="Normal 18 3 2 4" xfId="45181"/>
    <cellStyle name="Normal 18 3 2 4 2" xfId="45182"/>
    <cellStyle name="Normal 18 3 2 4 2 2" xfId="45183"/>
    <cellStyle name="Normal 18 3 2 4 3" xfId="45184"/>
    <cellStyle name="Normal 18 3 2 5" xfId="45185"/>
    <cellStyle name="Normal 18 3 2 5 2" xfId="45186"/>
    <cellStyle name="Normal 18 3 2 6" xfId="45187"/>
    <cellStyle name="Normal 18 3 3" xfId="45188"/>
    <cellStyle name="Normal 18 3 3 2" xfId="45189"/>
    <cellStyle name="Normal 18 3 3 2 2" xfId="45190"/>
    <cellStyle name="Normal 18 3 3 2 2 2" xfId="45191"/>
    <cellStyle name="Normal 18 3 3 2 3" xfId="45192"/>
    <cellStyle name="Normal 18 3 3 3" xfId="45193"/>
    <cellStyle name="Normal 18 3 3 3 2" xfId="45194"/>
    <cellStyle name="Normal 18 3 3 3 2 2" xfId="45195"/>
    <cellStyle name="Normal 18 3 3 3 3" xfId="45196"/>
    <cellStyle name="Normal 18 3 3 4" xfId="45197"/>
    <cellStyle name="Normal 18 3 3 4 2" xfId="45198"/>
    <cellStyle name="Normal 18 3 3 5" xfId="45199"/>
    <cellStyle name="Normal 18 3 4" xfId="45200"/>
    <cellStyle name="Normal 18 3 4 2" xfId="45201"/>
    <cellStyle name="Normal 18 3 4 2 2" xfId="45202"/>
    <cellStyle name="Normal 18 3 4 3" xfId="45203"/>
    <cellStyle name="Normal 18 3 5" xfId="45204"/>
    <cellStyle name="Normal 18 3 5 2" xfId="45205"/>
    <cellStyle name="Normal 18 3 5 2 2" xfId="45206"/>
    <cellStyle name="Normal 18 3 5 3" xfId="45207"/>
    <cellStyle name="Normal 18 3 6" xfId="45208"/>
    <cellStyle name="Normal 18 3 6 2" xfId="45209"/>
    <cellStyle name="Normal 18 3 6 2 2" xfId="45210"/>
    <cellStyle name="Normal 18 3 6 3" xfId="45211"/>
    <cellStyle name="Normal 18 3 7" xfId="45212"/>
    <cellStyle name="Normal 18 3 7 2" xfId="45213"/>
    <cellStyle name="Normal 18 3 8" xfId="45214"/>
    <cellStyle name="Normal 18 4" xfId="45215"/>
    <cellStyle name="Normal 18 4 2" xfId="45216"/>
    <cellStyle name="Normal 18 4 2 2" xfId="45217"/>
    <cellStyle name="Normal 18 4 2 2 2" xfId="45218"/>
    <cellStyle name="Normal 18 4 2 2 2 2" xfId="45219"/>
    <cellStyle name="Normal 18 4 2 2 3" xfId="45220"/>
    <cellStyle name="Normal 18 4 2 3" xfId="45221"/>
    <cellStyle name="Normal 18 4 2 3 2" xfId="45222"/>
    <cellStyle name="Normal 18 4 2 3 2 2" xfId="45223"/>
    <cellStyle name="Normal 18 4 2 3 3" xfId="45224"/>
    <cellStyle name="Normal 18 4 2 4" xfId="45225"/>
    <cellStyle name="Normal 18 4 2 4 2" xfId="45226"/>
    <cellStyle name="Normal 18 4 2 5" xfId="45227"/>
    <cellStyle name="Normal 18 4 3" xfId="45228"/>
    <cellStyle name="Normal 18 4 3 2" xfId="45229"/>
    <cellStyle name="Normal 18 4 3 2 2" xfId="45230"/>
    <cellStyle name="Normal 18 4 3 3" xfId="45231"/>
    <cellStyle name="Normal 18 4 4" xfId="45232"/>
    <cellStyle name="Normal 18 4 4 2" xfId="45233"/>
    <cellStyle name="Normal 18 4 4 2 2" xfId="45234"/>
    <cellStyle name="Normal 18 4 4 3" xfId="45235"/>
    <cellStyle name="Normal 18 4 5" xfId="45236"/>
    <cellStyle name="Normal 18 4 5 2" xfId="45237"/>
    <cellStyle name="Normal 18 4 6" xfId="45238"/>
    <cellStyle name="Normal 18 5" xfId="45239"/>
    <cellStyle name="Normal 18 5 2" xfId="45240"/>
    <cellStyle name="Normal 18 5 2 2" xfId="45241"/>
    <cellStyle name="Normal 18 5 2 2 2" xfId="45242"/>
    <cellStyle name="Normal 18 5 2 3" xfId="45243"/>
    <cellStyle name="Normal 18 5 3" xfId="45244"/>
    <cellStyle name="Normal 18 5 3 2" xfId="45245"/>
    <cellStyle name="Normal 18 5 3 2 2" xfId="45246"/>
    <cellStyle name="Normal 18 5 3 3" xfId="45247"/>
    <cellStyle name="Normal 18 5 4" xfId="45248"/>
    <cellStyle name="Normal 18 5 4 2" xfId="45249"/>
    <cellStyle name="Normal 18 5 5" xfId="45250"/>
    <cellStyle name="Normal 18 6" xfId="45251"/>
    <cellStyle name="Normal 18 6 2" xfId="45252"/>
    <cellStyle name="Normal 18 6 2 2" xfId="45253"/>
    <cellStyle name="Normal 18 6 3" xfId="45254"/>
    <cellStyle name="Normal 18 7" xfId="45255"/>
    <cellStyle name="Normal 18 7 2" xfId="45256"/>
    <cellStyle name="Normal 18 7 2 2" xfId="45257"/>
    <cellStyle name="Normal 18 7 3" xfId="45258"/>
    <cellStyle name="Normal 18 8" xfId="45259"/>
    <cellStyle name="Normal 18 8 2" xfId="45260"/>
    <cellStyle name="Normal 18 8 2 2" xfId="45261"/>
    <cellStyle name="Normal 18 8 3" xfId="45262"/>
    <cellStyle name="Normal 18 9" xfId="45263"/>
    <cellStyle name="Normal 18 9 2" xfId="45264"/>
    <cellStyle name="Normal 180" xfId="45265"/>
    <cellStyle name="Normal 181" xfId="45266"/>
    <cellStyle name="Normal 182" xfId="45267"/>
    <cellStyle name="Normal 182 2" xfId="52585"/>
    <cellStyle name="Normal 182 2 2" xfId="52586"/>
    <cellStyle name="Normal 183" xfId="392"/>
    <cellStyle name="Normal 184" xfId="52334"/>
    <cellStyle name="Normal 184 2" xfId="52587"/>
    <cellStyle name="Normal 185" xfId="52335"/>
    <cellStyle name="Normal 186" xfId="52345"/>
    <cellStyle name="Normal 186 2" xfId="52588"/>
    <cellStyle name="Normal 186 2 2" xfId="52589"/>
    <cellStyle name="Normal 186 3" xfId="52590"/>
    <cellStyle name="Normal 187" xfId="391"/>
    <cellStyle name="Normal 188" xfId="52346"/>
    <cellStyle name="Normal 188 2" xfId="52591"/>
    <cellStyle name="Normal 189" xfId="52347"/>
    <cellStyle name="Normal 189 2" xfId="52592"/>
    <cellStyle name="Normal 189 3" xfId="52593"/>
    <cellStyle name="Normal 19" xfId="45268"/>
    <cellStyle name="Normal 19 2" xfId="45269"/>
    <cellStyle name="Normal 19 3" xfId="45270"/>
    <cellStyle name="Normal 19 3 2" xfId="45271"/>
    <cellStyle name="Normal 190" xfId="52348"/>
    <cellStyle name="Normal 190 2" xfId="52410"/>
    <cellStyle name="Normal 190 2 2" xfId="52594"/>
    <cellStyle name="Normal 190 2 3" xfId="52595"/>
    <cellStyle name="Normal 191" xfId="52362"/>
    <cellStyle name="Normal 191 2" xfId="52596"/>
    <cellStyle name="Normal 191 3" xfId="52597"/>
    <cellStyle name="Normal 192" xfId="52363"/>
    <cellStyle name="Normal 192 2" xfId="52598"/>
    <cellStyle name="Normal 192 3" xfId="52599"/>
    <cellStyle name="Normal 193" xfId="52381"/>
    <cellStyle name="Normal 193 2" xfId="52600"/>
    <cellStyle name="Normal 193 2 2" xfId="52601"/>
    <cellStyle name="Normal 193 2 3" xfId="52602"/>
    <cellStyle name="Normal 193 3" xfId="52603"/>
    <cellStyle name="Normal 193 4" xfId="52604"/>
    <cellStyle name="Normal 194" xfId="52388"/>
    <cellStyle name="Normal 194 2" xfId="52605"/>
    <cellStyle name="Normal 194 3" xfId="52606"/>
    <cellStyle name="Normal 194 4" xfId="52607"/>
    <cellStyle name="Normal 195" xfId="52391"/>
    <cellStyle name="Normal 196" xfId="52393"/>
    <cellStyle name="Normal 196 2" xfId="52608"/>
    <cellStyle name="Normal 196 2 2" xfId="52609"/>
    <cellStyle name="Normal 196 3" xfId="52610"/>
    <cellStyle name="Normal 197" xfId="52394"/>
    <cellStyle name="Normal 197 2" xfId="52611"/>
    <cellStyle name="Normal 197 2 2" xfId="52612"/>
    <cellStyle name="Normal 197 3" xfId="52613"/>
    <cellStyle name="Normal 197 3 2" xfId="52614"/>
    <cellStyle name="Normal 197 4" xfId="52615"/>
    <cellStyle name="Normal 197 5" xfId="52616"/>
    <cellStyle name="Normal 197 6" xfId="52617"/>
    <cellStyle name="Normal 197 7" xfId="52618"/>
    <cellStyle name="Normal 197 8" xfId="52619"/>
    <cellStyle name="Normal 198" xfId="52395"/>
    <cellStyle name="Normal 198 2" xfId="52620"/>
    <cellStyle name="Normal 198 3" xfId="52621"/>
    <cellStyle name="Normal 198 4" xfId="52622"/>
    <cellStyle name="Normal 198 5" xfId="52623"/>
    <cellStyle name="Normal 199" xfId="52396"/>
    <cellStyle name="Normal 2" xfId="5"/>
    <cellStyle name="Normal 2 10" xfId="45273"/>
    <cellStyle name="Normal 2 10 2" xfId="45274"/>
    <cellStyle name="Normal 2 11" xfId="45275"/>
    <cellStyle name="Normal 2 11 2" xfId="45276"/>
    <cellStyle name="Normal 2 12" xfId="45277"/>
    <cellStyle name="Normal 2 13" xfId="45278"/>
    <cellStyle name="Normal 2 14" xfId="45279"/>
    <cellStyle name="Normal 2 15" xfId="45280"/>
    <cellStyle name="Normal 2 16" xfId="45281"/>
    <cellStyle name="Normal 2 17" xfId="45282"/>
    <cellStyle name="Normal 2 18" xfId="45283"/>
    <cellStyle name="Normal 2 19" xfId="45284"/>
    <cellStyle name="Normal 2 2" xfId="49"/>
    <cellStyle name="Normal 2 2 10" xfId="45286"/>
    <cellStyle name="Normal 2 2 11" xfId="45285"/>
    <cellStyle name="Normal 2 2 2" xfId="96"/>
    <cellStyle name="Normal 2 2 2 2" xfId="185"/>
    <cellStyle name="Normal 2 2 2 2 2" xfId="361"/>
    <cellStyle name="Normal 2 2 2 2 2 2" xfId="45290"/>
    <cellStyle name="Normal 2 2 2 2 2 2 2" xfId="45291"/>
    <cellStyle name="Normal 2 2 2 2 2 2 2 2" xfId="45292"/>
    <cellStyle name="Normal 2 2 2 2 2 2 3" xfId="45293"/>
    <cellStyle name="Normal 2 2 2 2 2 3" xfId="45294"/>
    <cellStyle name="Normal 2 2 2 2 2 3 2" xfId="45295"/>
    <cellStyle name="Normal 2 2 2 2 2 3 2 2" xfId="45296"/>
    <cellStyle name="Normal 2 2 2 2 2 3 3" xfId="45297"/>
    <cellStyle name="Normal 2 2 2 2 2 4" xfId="45298"/>
    <cellStyle name="Normal 2 2 2 2 2 4 2" xfId="45299"/>
    <cellStyle name="Normal 2 2 2 2 2 5" xfId="45300"/>
    <cellStyle name="Normal 2 2 2 2 2 6" xfId="45289"/>
    <cellStyle name="Normal 2 2 2 2 3" xfId="45301"/>
    <cellStyle name="Normal 2 2 2 2 3 2" xfId="45302"/>
    <cellStyle name="Normal 2 2 2 2 3 2 2" xfId="45303"/>
    <cellStyle name="Normal 2 2 2 2 3 3" xfId="45304"/>
    <cellStyle name="Normal 2 2 2 2 4" xfId="45305"/>
    <cellStyle name="Normal 2 2 2 2 4 2" xfId="45306"/>
    <cellStyle name="Normal 2 2 2 2 4 2 2" xfId="45307"/>
    <cellStyle name="Normal 2 2 2 2 4 3" xfId="45308"/>
    <cellStyle name="Normal 2 2 2 2 5" xfId="45309"/>
    <cellStyle name="Normal 2 2 2 2 5 2" xfId="45310"/>
    <cellStyle name="Normal 2 2 2 2 6" xfId="45311"/>
    <cellStyle name="Normal 2 2 2 2 7" xfId="45288"/>
    <cellStyle name="Normal 2 2 2 3" xfId="273"/>
    <cellStyle name="Normal 2 2 2 3 2" xfId="45313"/>
    <cellStyle name="Normal 2 2 2 3 2 2" xfId="45314"/>
    <cellStyle name="Normal 2 2 2 3 2 2 2" xfId="45315"/>
    <cellStyle name="Normal 2 2 2 3 2 3" xfId="45316"/>
    <cellStyle name="Normal 2 2 2 3 3" xfId="45317"/>
    <cellStyle name="Normal 2 2 2 3 3 2" xfId="45318"/>
    <cellStyle name="Normal 2 2 2 3 3 2 2" xfId="45319"/>
    <cellStyle name="Normal 2 2 2 3 3 3" xfId="45320"/>
    <cellStyle name="Normal 2 2 2 3 4" xfId="45321"/>
    <cellStyle name="Normal 2 2 2 3 4 2" xfId="45322"/>
    <cellStyle name="Normal 2 2 2 3 5" xfId="45323"/>
    <cellStyle name="Normal 2 2 2 3 6" xfId="45312"/>
    <cellStyle name="Normal 2 2 2 4" xfId="45324"/>
    <cellStyle name="Normal 2 2 2 4 2" xfId="45325"/>
    <cellStyle name="Normal 2 2 2 4 2 2" xfId="45326"/>
    <cellStyle name="Normal 2 2 2 4 3" xfId="45327"/>
    <cellStyle name="Normal 2 2 2 5" xfId="45328"/>
    <cellStyle name="Normal 2 2 2 5 2" xfId="45329"/>
    <cellStyle name="Normal 2 2 2 5 2 2" xfId="45330"/>
    <cellStyle name="Normal 2 2 2 5 3" xfId="45331"/>
    <cellStyle name="Normal 2 2 2 6" xfId="45332"/>
    <cellStyle name="Normal 2 2 2 6 2" xfId="45333"/>
    <cellStyle name="Normal 2 2 2 6 2 2" xfId="45334"/>
    <cellStyle name="Normal 2 2 2 6 3" xfId="45335"/>
    <cellStyle name="Normal 2 2 2 7" xfId="45336"/>
    <cellStyle name="Normal 2 2 2 7 2" xfId="45337"/>
    <cellStyle name="Normal 2 2 2 8" xfId="45338"/>
    <cellStyle name="Normal 2 2 2 9" xfId="45287"/>
    <cellStyle name="Normal 2 2 3" xfId="141"/>
    <cellStyle name="Normal 2 2 3 2" xfId="317"/>
    <cellStyle name="Normal 2 2 3 2 2" xfId="45341"/>
    <cellStyle name="Normal 2 2 3 2 2 2" xfId="45342"/>
    <cellStyle name="Normal 2 2 3 2 2 2 2" xfId="45343"/>
    <cellStyle name="Normal 2 2 3 2 2 3" xfId="45344"/>
    <cellStyle name="Normal 2 2 3 2 3" xfId="45345"/>
    <cellStyle name="Normal 2 2 3 2 3 2" xfId="45346"/>
    <cellStyle name="Normal 2 2 3 2 3 2 2" xfId="45347"/>
    <cellStyle name="Normal 2 2 3 2 3 3" xfId="45348"/>
    <cellStyle name="Normal 2 2 3 2 4" xfId="45349"/>
    <cellStyle name="Normal 2 2 3 2 4 2" xfId="45350"/>
    <cellStyle name="Normal 2 2 3 2 5" xfId="45351"/>
    <cellStyle name="Normal 2 2 3 2 6" xfId="45340"/>
    <cellStyle name="Normal 2 2 3 3" xfId="45352"/>
    <cellStyle name="Normal 2 2 3 3 2" xfId="45353"/>
    <cellStyle name="Normal 2 2 3 3 2 2" xfId="45354"/>
    <cellStyle name="Normal 2 2 3 3 3" xfId="45355"/>
    <cellStyle name="Normal 2 2 3 4" xfId="45356"/>
    <cellStyle name="Normal 2 2 3 4 2" xfId="45357"/>
    <cellStyle name="Normal 2 2 3 4 2 2" xfId="45358"/>
    <cellStyle name="Normal 2 2 3 4 3" xfId="45359"/>
    <cellStyle name="Normal 2 2 3 5" xfId="45360"/>
    <cellStyle name="Normal 2 2 3 5 2" xfId="45361"/>
    <cellStyle name="Normal 2 2 3 6" xfId="45362"/>
    <cellStyle name="Normal 2 2 3 7" xfId="45339"/>
    <cellStyle name="Normal 2 2 4" xfId="229"/>
    <cellStyle name="Normal 2 2 4 2" xfId="45364"/>
    <cellStyle name="Normal 2 2 4 2 2" xfId="45365"/>
    <cellStyle name="Normal 2 2 4 2 2 2" xfId="45366"/>
    <cellStyle name="Normal 2 2 4 2 3" xfId="45367"/>
    <cellStyle name="Normal 2 2 4 3" xfId="45368"/>
    <cellStyle name="Normal 2 2 4 3 2" xfId="45369"/>
    <cellStyle name="Normal 2 2 4 3 2 2" xfId="45370"/>
    <cellStyle name="Normal 2 2 4 3 3" xfId="45371"/>
    <cellStyle name="Normal 2 2 4 4" xfId="45372"/>
    <cellStyle name="Normal 2 2 4 4 2" xfId="45373"/>
    <cellStyle name="Normal 2 2 4 5" xfId="45374"/>
    <cellStyle name="Normal 2 2 4 6" xfId="45363"/>
    <cellStyle name="Normal 2 2 5" xfId="45375"/>
    <cellStyle name="Normal 2 2 5 2" xfId="45376"/>
    <cellStyle name="Normal 2 2 5 2 2" xfId="45377"/>
    <cellStyle name="Normal 2 2 5 3" xfId="45378"/>
    <cellStyle name="Normal 2 2 6" xfId="45379"/>
    <cellStyle name="Normal 2 2 6 2" xfId="45380"/>
    <cellStyle name="Normal 2 2 6 2 2" xfId="45381"/>
    <cellStyle name="Normal 2 2 6 3" xfId="45382"/>
    <cellStyle name="Normal 2 2 7" xfId="45383"/>
    <cellStyle name="Normal 2 2 7 2" xfId="45384"/>
    <cellStyle name="Normal 2 2 7 2 2" xfId="45385"/>
    <cellStyle name="Normal 2 2 7 3" xfId="45386"/>
    <cellStyle name="Normal 2 2 8" xfId="45387"/>
    <cellStyle name="Normal 2 2 8 2" xfId="45388"/>
    <cellStyle name="Normal 2 2 9" xfId="45389"/>
    <cellStyle name="Normal 2 2 9 2" xfId="45390"/>
    <cellStyle name="Normal 2 20" xfId="45391"/>
    <cellStyle name="Normal 2 21" xfId="45392"/>
    <cellStyle name="Normal 2 22" xfId="45393"/>
    <cellStyle name="Normal 2 23" xfId="45394"/>
    <cellStyle name="Normal 2 24" xfId="45395"/>
    <cellStyle name="Normal 2 25" xfId="45396"/>
    <cellStyle name="Normal 2 26" xfId="45397"/>
    <cellStyle name="Normal 2 27" xfId="45272"/>
    <cellStyle name="Normal 2 28" xfId="45398"/>
    <cellStyle name="Normal 2 29" xfId="45399"/>
    <cellStyle name="Normal 2 3" xfId="80"/>
    <cellStyle name="Normal 2 3 10" xfId="45400"/>
    <cellStyle name="Normal 2 3 2" xfId="170"/>
    <cellStyle name="Normal 2 3 2 2" xfId="346"/>
    <cellStyle name="Normal 2 3 2 2 2" xfId="45403"/>
    <cellStyle name="Normal 2 3 2 2 2 2" xfId="45404"/>
    <cellStyle name="Normal 2 3 2 2 2 2 2" xfId="45405"/>
    <cellStyle name="Normal 2 3 2 2 2 3" xfId="45406"/>
    <cellStyle name="Normal 2 3 2 2 3" xfId="45407"/>
    <cellStyle name="Normal 2 3 2 2 3 2" xfId="45408"/>
    <cellStyle name="Normal 2 3 2 2 3 2 2" xfId="45409"/>
    <cellStyle name="Normal 2 3 2 2 3 3" xfId="45410"/>
    <cellStyle name="Normal 2 3 2 2 4" xfId="45411"/>
    <cellStyle name="Normal 2 3 2 2 4 2" xfId="45412"/>
    <cellStyle name="Normal 2 3 2 2 5" xfId="45413"/>
    <cellStyle name="Normal 2 3 2 2 6" xfId="45402"/>
    <cellStyle name="Normal 2 3 2 3" xfId="45414"/>
    <cellStyle name="Normal 2 3 2 3 2" xfId="45415"/>
    <cellStyle name="Normal 2 3 2 3 2 2" xfId="45416"/>
    <cellStyle name="Normal 2 3 2 3 3" xfId="45417"/>
    <cellStyle name="Normal 2 3 2 4" xfId="45418"/>
    <cellStyle name="Normal 2 3 2 4 2" xfId="45419"/>
    <cellStyle name="Normal 2 3 2 4 2 2" xfId="45420"/>
    <cellStyle name="Normal 2 3 2 4 3" xfId="45421"/>
    <cellStyle name="Normal 2 3 2 5" xfId="45422"/>
    <cellStyle name="Normal 2 3 2 5 2" xfId="45423"/>
    <cellStyle name="Normal 2 3 2 6" xfId="45424"/>
    <cellStyle name="Normal 2 3 2 6 2" xfId="45425"/>
    <cellStyle name="Normal 2 3 2 7" xfId="45426"/>
    <cellStyle name="Normal 2 3 2 8" xfId="45401"/>
    <cellStyle name="Normal 2 3 3" xfId="258"/>
    <cellStyle name="Normal 2 3 3 2" xfId="45428"/>
    <cellStyle name="Normal 2 3 3 2 2" xfId="45429"/>
    <cellStyle name="Normal 2 3 3 2 2 2" xfId="45430"/>
    <cellStyle name="Normal 2 3 3 2 3" xfId="45431"/>
    <cellStyle name="Normal 2 3 3 3" xfId="45432"/>
    <cellStyle name="Normal 2 3 3 3 2" xfId="45433"/>
    <cellStyle name="Normal 2 3 3 3 2 2" xfId="45434"/>
    <cellStyle name="Normal 2 3 3 3 3" xfId="45435"/>
    <cellStyle name="Normal 2 3 3 4" xfId="45436"/>
    <cellStyle name="Normal 2 3 3 4 2" xfId="45437"/>
    <cellStyle name="Normal 2 3 3 5" xfId="45438"/>
    <cellStyle name="Normal 2 3 3 6" xfId="45427"/>
    <cellStyle name="Normal 2 3 3 8" xfId="52389"/>
    <cellStyle name="Normal 2 3 4" xfId="45439"/>
    <cellStyle name="Normal 2 3 4 2" xfId="45440"/>
    <cellStyle name="Normal 2 3 4 2 2" xfId="45441"/>
    <cellStyle name="Normal 2 3 4 3" xfId="45442"/>
    <cellStyle name="Normal 2 3 5" xfId="45443"/>
    <cellStyle name="Normal 2 3 5 2" xfId="45444"/>
    <cellStyle name="Normal 2 3 5 2 2" xfId="45445"/>
    <cellStyle name="Normal 2 3 5 3" xfId="45446"/>
    <cellStyle name="Normal 2 3 6" xfId="45447"/>
    <cellStyle name="Normal 2 3 6 2" xfId="45448"/>
    <cellStyle name="Normal 2 3 6 2 2" xfId="45449"/>
    <cellStyle name="Normal 2 3 6 3" xfId="45450"/>
    <cellStyle name="Normal 2 3 7" xfId="45451"/>
    <cellStyle name="Normal 2 3 7 2" xfId="45452"/>
    <cellStyle name="Normal 2 3 8" xfId="45453"/>
    <cellStyle name="Normal 2 3 8 2" xfId="45454"/>
    <cellStyle name="Normal 2 3 9" xfId="45455"/>
    <cellStyle name="Normal 2 30" xfId="52377"/>
    <cellStyle name="Normal 2 31" xfId="45456"/>
    <cellStyle name="Normal 2 32" xfId="45457"/>
    <cellStyle name="Normal 2 33" xfId="45458"/>
    <cellStyle name="Normal 2 34" xfId="45459"/>
    <cellStyle name="Normal 2 35" xfId="52379"/>
    <cellStyle name="Normal 2 35 2" xfId="52534"/>
    <cellStyle name="Normal 2 36" xfId="45460"/>
    <cellStyle name="Normal 2 37" xfId="45461"/>
    <cellStyle name="Normal 2 38" xfId="45462"/>
    <cellStyle name="Normal 2 39" xfId="45463"/>
    <cellStyle name="Normal 2 4" xfId="126"/>
    <cellStyle name="Normal 2 4 2" xfId="302"/>
    <cellStyle name="Normal 2 4 2 2" xfId="45466"/>
    <cellStyle name="Normal 2 4 2 2 2" xfId="45467"/>
    <cellStyle name="Normal 2 4 2 2 2 2" xfId="45468"/>
    <cellStyle name="Normal 2 4 2 2 3" xfId="45469"/>
    <cellStyle name="Normal 2 4 2 3" xfId="45470"/>
    <cellStyle name="Normal 2 4 2 3 2" xfId="45471"/>
    <cellStyle name="Normal 2 4 2 3 2 2" xfId="45472"/>
    <cellStyle name="Normal 2 4 2 3 3" xfId="45473"/>
    <cellStyle name="Normal 2 4 2 4" xfId="45474"/>
    <cellStyle name="Normal 2 4 2 4 2" xfId="45475"/>
    <cellStyle name="Normal 2 4 2 5" xfId="45476"/>
    <cellStyle name="Normal 2 4 2 6" xfId="45465"/>
    <cellStyle name="Normal 2 4 3" xfId="45477"/>
    <cellStyle name="Normal 2 4 3 2" xfId="45478"/>
    <cellStyle name="Normal 2 4 3 2 2" xfId="45479"/>
    <cellStyle name="Normal 2 4 3 3" xfId="45480"/>
    <cellStyle name="Normal 2 4 4" xfId="45481"/>
    <cellStyle name="Normal 2 4 4 2" xfId="45482"/>
    <cellStyle name="Normal 2 4 4 2 2" xfId="45483"/>
    <cellStyle name="Normal 2 4 4 3" xfId="45484"/>
    <cellStyle name="Normal 2 4 5" xfId="45485"/>
    <cellStyle name="Normal 2 4 5 2" xfId="45486"/>
    <cellStyle name="Normal 2 4 6" xfId="45487"/>
    <cellStyle name="Normal 2 4 7" xfId="45464"/>
    <cellStyle name="Normal 2 40" xfId="52382"/>
    <cellStyle name="Normal 2 41" xfId="45488"/>
    <cellStyle name="Normal 2 42" xfId="45489"/>
    <cellStyle name="Normal 2 43" xfId="45490"/>
    <cellStyle name="Normal 2 44" xfId="45491"/>
    <cellStyle name="Normal 2 45" xfId="45492"/>
    <cellStyle name="Normal 2 46" xfId="45493"/>
    <cellStyle name="Normal 2 47" xfId="45494"/>
    <cellStyle name="Normal 2 48" xfId="45495"/>
    <cellStyle name="Normal 2 49" xfId="45496"/>
    <cellStyle name="Normal 2 5" xfId="214"/>
    <cellStyle name="Normal 2 5 2" xfId="45498"/>
    <cellStyle name="Normal 2 5 2 2" xfId="45499"/>
    <cellStyle name="Normal 2 5 2 2 2" xfId="45500"/>
    <cellStyle name="Normal 2 5 2 3" xfId="45501"/>
    <cellStyle name="Normal 2 5 3" xfId="45502"/>
    <cellStyle name="Normal 2 5 3 2" xfId="45503"/>
    <cellStyle name="Normal 2 5 3 2 2" xfId="45504"/>
    <cellStyle name="Normal 2 5 3 3" xfId="45505"/>
    <cellStyle name="Normal 2 5 4" xfId="45506"/>
    <cellStyle name="Normal 2 5 4 2" xfId="45507"/>
    <cellStyle name="Normal 2 5 5" xfId="45508"/>
    <cellStyle name="Normal 2 5 6" xfId="45497"/>
    <cellStyle name="Normal 2 50" xfId="45509"/>
    <cellStyle name="Normal 2 51" xfId="45510"/>
    <cellStyle name="Normal 2 52" xfId="45511"/>
    <cellStyle name="Normal 2 53" xfId="45512"/>
    <cellStyle name="Normal 2 54" xfId="45513"/>
    <cellStyle name="Normal 2 55" xfId="45514"/>
    <cellStyle name="Normal 2 56" xfId="45515"/>
    <cellStyle name="Normal 2 57" xfId="45516"/>
    <cellStyle name="Normal 2 58" xfId="52384"/>
    <cellStyle name="Normal 2 59" xfId="52386"/>
    <cellStyle name="Normal 2 6" xfId="45517"/>
    <cellStyle name="Normal 2 6 2" xfId="45518"/>
    <cellStyle name="Normal 2 6 2 2" xfId="45519"/>
    <cellStyle name="Normal 2 6 3" xfId="45520"/>
    <cellStyle name="Normal 2 7" xfId="45521"/>
    <cellStyle name="Normal 2 7 2" xfId="45522"/>
    <cellStyle name="Normal 2 7 2 2" xfId="45523"/>
    <cellStyle name="Normal 2 7 3" xfId="45524"/>
    <cellStyle name="Normal 2 8" xfId="45525"/>
    <cellStyle name="Normal 2 8 2" xfId="45526"/>
    <cellStyle name="Normal 2 8 2 2" xfId="45527"/>
    <cellStyle name="Normal 2 8 3" xfId="45528"/>
    <cellStyle name="Normal 2 9" xfId="45529"/>
    <cellStyle name="Normal 2 9 2" xfId="45530"/>
    <cellStyle name="Normal 20" xfId="45531"/>
    <cellStyle name="Normal 20 10" xfId="45532"/>
    <cellStyle name="Normal 20 10 2" xfId="45533"/>
    <cellStyle name="Normal 20 11" xfId="45534"/>
    <cellStyle name="Normal 20 2" xfId="45535"/>
    <cellStyle name="Normal 20 2 2" xfId="45536"/>
    <cellStyle name="Normal 20 2 2 2" xfId="45537"/>
    <cellStyle name="Normal 20 2 2 2 2" xfId="45538"/>
    <cellStyle name="Normal 20 2 2 2 2 2" xfId="45539"/>
    <cellStyle name="Normal 20 2 2 2 2 2 2" xfId="45540"/>
    <cellStyle name="Normal 20 2 2 2 2 2 2 2" xfId="45541"/>
    <cellStyle name="Normal 20 2 2 2 2 2 3" xfId="45542"/>
    <cellStyle name="Normal 20 2 2 2 2 3" xfId="45543"/>
    <cellStyle name="Normal 20 2 2 2 2 3 2" xfId="45544"/>
    <cellStyle name="Normal 20 2 2 2 2 3 2 2" xfId="45545"/>
    <cellStyle name="Normal 20 2 2 2 2 3 3" xfId="45546"/>
    <cellStyle name="Normal 20 2 2 2 2 4" xfId="45547"/>
    <cellStyle name="Normal 20 2 2 2 2 4 2" xfId="45548"/>
    <cellStyle name="Normal 20 2 2 2 2 5" xfId="45549"/>
    <cellStyle name="Normal 20 2 2 2 3" xfId="45550"/>
    <cellStyle name="Normal 20 2 2 2 3 2" xfId="45551"/>
    <cellStyle name="Normal 20 2 2 2 3 2 2" xfId="45552"/>
    <cellStyle name="Normal 20 2 2 2 3 3" xfId="45553"/>
    <cellStyle name="Normal 20 2 2 2 4" xfId="45554"/>
    <cellStyle name="Normal 20 2 2 2 4 2" xfId="45555"/>
    <cellStyle name="Normal 20 2 2 2 4 2 2" xfId="45556"/>
    <cellStyle name="Normal 20 2 2 2 4 3" xfId="45557"/>
    <cellStyle name="Normal 20 2 2 2 5" xfId="45558"/>
    <cellStyle name="Normal 20 2 2 2 5 2" xfId="45559"/>
    <cellStyle name="Normal 20 2 2 2 6" xfId="45560"/>
    <cellStyle name="Normal 20 2 2 3" xfId="45561"/>
    <cellStyle name="Normal 20 2 2 3 2" xfId="45562"/>
    <cellStyle name="Normal 20 2 2 3 2 2" xfId="45563"/>
    <cellStyle name="Normal 20 2 2 3 2 2 2" xfId="45564"/>
    <cellStyle name="Normal 20 2 2 3 2 3" xfId="45565"/>
    <cellStyle name="Normal 20 2 2 3 3" xfId="45566"/>
    <cellStyle name="Normal 20 2 2 3 3 2" xfId="45567"/>
    <cellStyle name="Normal 20 2 2 3 3 2 2" xfId="45568"/>
    <cellStyle name="Normal 20 2 2 3 3 3" xfId="45569"/>
    <cellStyle name="Normal 20 2 2 3 4" xfId="45570"/>
    <cellStyle name="Normal 20 2 2 3 4 2" xfId="45571"/>
    <cellStyle name="Normal 20 2 2 3 5" xfId="45572"/>
    <cellStyle name="Normal 20 2 2 4" xfId="45573"/>
    <cellStyle name="Normal 20 2 2 4 2" xfId="45574"/>
    <cellStyle name="Normal 20 2 2 4 2 2" xfId="45575"/>
    <cellStyle name="Normal 20 2 2 4 3" xfId="45576"/>
    <cellStyle name="Normal 20 2 2 5" xfId="45577"/>
    <cellStyle name="Normal 20 2 2 5 2" xfId="45578"/>
    <cellStyle name="Normal 20 2 2 5 2 2" xfId="45579"/>
    <cellStyle name="Normal 20 2 2 5 3" xfId="45580"/>
    <cellStyle name="Normal 20 2 2 6" xfId="45581"/>
    <cellStyle name="Normal 20 2 2 6 2" xfId="45582"/>
    <cellStyle name="Normal 20 2 2 6 2 2" xfId="45583"/>
    <cellStyle name="Normal 20 2 2 6 3" xfId="45584"/>
    <cellStyle name="Normal 20 2 2 7" xfId="45585"/>
    <cellStyle name="Normal 20 2 2 7 2" xfId="45586"/>
    <cellStyle name="Normal 20 2 2 8" xfId="45587"/>
    <cellStyle name="Normal 20 2 3" xfId="45588"/>
    <cellStyle name="Normal 20 2 3 2" xfId="45589"/>
    <cellStyle name="Normal 20 2 3 2 2" xfId="45590"/>
    <cellStyle name="Normal 20 2 3 2 2 2" xfId="45591"/>
    <cellStyle name="Normal 20 2 3 2 2 2 2" xfId="45592"/>
    <cellStyle name="Normal 20 2 3 2 2 3" xfId="45593"/>
    <cellStyle name="Normal 20 2 3 2 3" xfId="45594"/>
    <cellStyle name="Normal 20 2 3 2 3 2" xfId="45595"/>
    <cellStyle name="Normal 20 2 3 2 3 2 2" xfId="45596"/>
    <cellStyle name="Normal 20 2 3 2 3 3" xfId="45597"/>
    <cellStyle name="Normal 20 2 3 2 4" xfId="45598"/>
    <cellStyle name="Normal 20 2 3 2 4 2" xfId="45599"/>
    <cellStyle name="Normal 20 2 3 2 5" xfId="45600"/>
    <cellStyle name="Normal 20 2 3 3" xfId="45601"/>
    <cellStyle name="Normal 20 2 3 3 2" xfId="45602"/>
    <cellStyle name="Normal 20 2 3 3 2 2" xfId="45603"/>
    <cellStyle name="Normal 20 2 3 3 3" xfId="45604"/>
    <cellStyle name="Normal 20 2 3 4" xfId="45605"/>
    <cellStyle name="Normal 20 2 3 4 2" xfId="45606"/>
    <cellStyle name="Normal 20 2 3 4 2 2" xfId="45607"/>
    <cellStyle name="Normal 20 2 3 4 3" xfId="45608"/>
    <cellStyle name="Normal 20 2 3 5" xfId="45609"/>
    <cellStyle name="Normal 20 2 3 5 2" xfId="45610"/>
    <cellStyle name="Normal 20 2 3 6" xfId="45611"/>
    <cellStyle name="Normal 20 2 4" xfId="45612"/>
    <cellStyle name="Normal 20 2 4 2" xfId="45613"/>
    <cellStyle name="Normal 20 2 4 2 2" xfId="45614"/>
    <cellStyle name="Normal 20 2 4 2 2 2" xfId="45615"/>
    <cellStyle name="Normal 20 2 4 2 3" xfId="45616"/>
    <cellStyle name="Normal 20 2 4 3" xfId="45617"/>
    <cellStyle name="Normal 20 2 4 3 2" xfId="45618"/>
    <cellStyle name="Normal 20 2 4 3 2 2" xfId="45619"/>
    <cellStyle name="Normal 20 2 4 3 3" xfId="45620"/>
    <cellStyle name="Normal 20 2 4 4" xfId="45621"/>
    <cellStyle name="Normal 20 2 4 4 2" xfId="45622"/>
    <cellStyle name="Normal 20 2 4 5" xfId="45623"/>
    <cellStyle name="Normal 20 2 5" xfId="45624"/>
    <cellStyle name="Normal 20 2 5 2" xfId="45625"/>
    <cellStyle name="Normal 20 2 5 2 2" xfId="45626"/>
    <cellStyle name="Normal 20 2 5 3" xfId="45627"/>
    <cellStyle name="Normal 20 2 6" xfId="45628"/>
    <cellStyle name="Normal 20 2 6 2" xfId="45629"/>
    <cellStyle name="Normal 20 2 6 2 2" xfId="45630"/>
    <cellStyle name="Normal 20 2 6 3" xfId="45631"/>
    <cellStyle name="Normal 20 2 7" xfId="45632"/>
    <cellStyle name="Normal 20 2 7 2" xfId="45633"/>
    <cellStyle name="Normal 20 2 7 2 2" xfId="45634"/>
    <cellStyle name="Normal 20 2 7 3" xfId="45635"/>
    <cellStyle name="Normal 20 2 8" xfId="45636"/>
    <cellStyle name="Normal 20 2 8 2" xfId="45637"/>
    <cellStyle name="Normal 20 2 9" xfId="45638"/>
    <cellStyle name="Normal 20 3" xfId="45639"/>
    <cellStyle name="Normal 20 3 2" xfId="45640"/>
    <cellStyle name="Normal 20 3 2 2" xfId="45641"/>
    <cellStyle name="Normal 20 3 2 2 2" xfId="45642"/>
    <cellStyle name="Normal 20 3 2 2 2 2" xfId="45643"/>
    <cellStyle name="Normal 20 3 2 2 2 2 2" xfId="45644"/>
    <cellStyle name="Normal 20 3 2 2 2 3" xfId="45645"/>
    <cellStyle name="Normal 20 3 2 2 3" xfId="45646"/>
    <cellStyle name="Normal 20 3 2 2 3 2" xfId="45647"/>
    <cellStyle name="Normal 20 3 2 2 3 2 2" xfId="45648"/>
    <cellStyle name="Normal 20 3 2 2 3 3" xfId="45649"/>
    <cellStyle name="Normal 20 3 2 2 4" xfId="45650"/>
    <cellStyle name="Normal 20 3 2 2 4 2" xfId="45651"/>
    <cellStyle name="Normal 20 3 2 2 5" xfId="45652"/>
    <cellStyle name="Normal 20 3 2 3" xfId="45653"/>
    <cellStyle name="Normal 20 3 2 3 2" xfId="45654"/>
    <cellStyle name="Normal 20 3 2 3 2 2" xfId="45655"/>
    <cellStyle name="Normal 20 3 2 3 3" xfId="45656"/>
    <cellStyle name="Normal 20 3 2 4" xfId="45657"/>
    <cellStyle name="Normal 20 3 2 4 2" xfId="45658"/>
    <cellStyle name="Normal 20 3 2 4 2 2" xfId="45659"/>
    <cellStyle name="Normal 20 3 2 4 3" xfId="45660"/>
    <cellStyle name="Normal 20 3 2 5" xfId="45661"/>
    <cellStyle name="Normal 20 3 2 5 2" xfId="45662"/>
    <cellStyle name="Normal 20 3 2 6" xfId="45663"/>
    <cellStyle name="Normal 20 3 3" xfId="45664"/>
    <cellStyle name="Normal 20 3 3 2" xfId="45665"/>
    <cellStyle name="Normal 20 3 3 2 2" xfId="45666"/>
    <cellStyle name="Normal 20 3 3 2 2 2" xfId="45667"/>
    <cellStyle name="Normal 20 3 3 2 3" xfId="45668"/>
    <cellStyle name="Normal 20 3 3 3" xfId="45669"/>
    <cellStyle name="Normal 20 3 3 3 2" xfId="45670"/>
    <cellStyle name="Normal 20 3 3 3 2 2" xfId="45671"/>
    <cellStyle name="Normal 20 3 3 3 3" xfId="45672"/>
    <cellStyle name="Normal 20 3 3 4" xfId="45673"/>
    <cellStyle name="Normal 20 3 3 4 2" xfId="45674"/>
    <cellStyle name="Normal 20 3 3 5" xfId="45675"/>
    <cellStyle name="Normal 20 3 4" xfId="45676"/>
    <cellStyle name="Normal 20 3 4 2" xfId="45677"/>
    <cellStyle name="Normal 20 3 4 2 2" xfId="45678"/>
    <cellStyle name="Normal 20 3 4 3" xfId="45679"/>
    <cellStyle name="Normal 20 3 5" xfId="45680"/>
    <cellStyle name="Normal 20 3 5 2" xfId="45681"/>
    <cellStyle name="Normal 20 3 5 2 2" xfId="45682"/>
    <cellStyle name="Normal 20 3 5 3" xfId="45683"/>
    <cellStyle name="Normal 20 3 6" xfId="45684"/>
    <cellStyle name="Normal 20 3 6 2" xfId="45685"/>
    <cellStyle name="Normal 20 3 6 2 2" xfId="45686"/>
    <cellStyle name="Normal 20 3 6 3" xfId="45687"/>
    <cellStyle name="Normal 20 3 7" xfId="45688"/>
    <cellStyle name="Normal 20 3 7 2" xfId="45689"/>
    <cellStyle name="Normal 20 3 8" xfId="45690"/>
    <cellStyle name="Normal 20 4" xfId="45691"/>
    <cellStyle name="Normal 20 4 2" xfId="45692"/>
    <cellStyle name="Normal 20 4 2 2" xfId="45693"/>
    <cellStyle name="Normal 20 4 2 2 2" xfId="45694"/>
    <cellStyle name="Normal 20 4 2 2 2 2" xfId="45695"/>
    <cellStyle name="Normal 20 4 2 2 3" xfId="45696"/>
    <cellStyle name="Normal 20 4 2 3" xfId="45697"/>
    <cellStyle name="Normal 20 4 2 3 2" xfId="45698"/>
    <cellStyle name="Normal 20 4 2 3 2 2" xfId="45699"/>
    <cellStyle name="Normal 20 4 2 3 3" xfId="45700"/>
    <cellStyle name="Normal 20 4 2 4" xfId="45701"/>
    <cellStyle name="Normal 20 4 2 4 2" xfId="45702"/>
    <cellStyle name="Normal 20 4 2 5" xfId="45703"/>
    <cellStyle name="Normal 20 4 3" xfId="45704"/>
    <cellStyle name="Normal 20 4 3 2" xfId="45705"/>
    <cellStyle name="Normal 20 4 3 2 2" xfId="45706"/>
    <cellStyle name="Normal 20 4 3 3" xfId="45707"/>
    <cellStyle name="Normal 20 4 4" xfId="45708"/>
    <cellStyle name="Normal 20 4 4 2" xfId="45709"/>
    <cellStyle name="Normal 20 4 4 2 2" xfId="45710"/>
    <cellStyle name="Normal 20 4 4 3" xfId="45711"/>
    <cellStyle name="Normal 20 4 5" xfId="45712"/>
    <cellStyle name="Normal 20 4 5 2" xfId="45713"/>
    <cellStyle name="Normal 20 4 6" xfId="45714"/>
    <cellStyle name="Normal 20 5" xfId="45715"/>
    <cellStyle name="Normal 20 5 2" xfId="45716"/>
    <cellStyle name="Normal 20 5 2 2" xfId="45717"/>
    <cellStyle name="Normal 20 5 2 2 2" xfId="45718"/>
    <cellStyle name="Normal 20 5 2 3" xfId="45719"/>
    <cellStyle name="Normal 20 5 3" xfId="45720"/>
    <cellStyle name="Normal 20 5 3 2" xfId="45721"/>
    <cellStyle name="Normal 20 5 3 2 2" xfId="45722"/>
    <cellStyle name="Normal 20 5 3 3" xfId="45723"/>
    <cellStyle name="Normal 20 5 4" xfId="45724"/>
    <cellStyle name="Normal 20 5 4 2" xfId="45725"/>
    <cellStyle name="Normal 20 5 5" xfId="45726"/>
    <cellStyle name="Normal 20 6" xfId="45727"/>
    <cellStyle name="Normal 20 6 2" xfId="45728"/>
    <cellStyle name="Normal 20 6 2 2" xfId="45729"/>
    <cellStyle name="Normal 20 6 3" xfId="45730"/>
    <cellStyle name="Normal 20 7" xfId="45731"/>
    <cellStyle name="Normal 20 7 2" xfId="45732"/>
    <cellStyle name="Normal 20 7 2 2" xfId="45733"/>
    <cellStyle name="Normal 20 7 3" xfId="45734"/>
    <cellStyle name="Normal 20 8" xfId="45735"/>
    <cellStyle name="Normal 20 8 2" xfId="45736"/>
    <cellStyle name="Normal 20 8 2 2" xfId="45737"/>
    <cellStyle name="Normal 20 8 3" xfId="45738"/>
    <cellStyle name="Normal 20 9" xfId="45739"/>
    <cellStyle name="Normal 20 9 2" xfId="45740"/>
    <cellStyle name="Normal 200" xfId="52397"/>
    <cellStyle name="Normal 201" xfId="52398"/>
    <cellStyle name="Normal 202" xfId="52399"/>
    <cellStyle name="Normal 203" xfId="52400"/>
    <cellStyle name="Normal 204" xfId="52401"/>
    <cellStyle name="Normal 205" xfId="52402"/>
    <cellStyle name="Normal 206" xfId="52403"/>
    <cellStyle name="Normal 207" xfId="52406"/>
    <cellStyle name="Normal 208" xfId="52408"/>
    <cellStyle name="Normal 208 2" xfId="52409"/>
    <cellStyle name="Normal 209" xfId="52411"/>
    <cellStyle name="Normal 209 2" xfId="52412"/>
    <cellStyle name="Normal 209 2 2" xfId="52418"/>
    <cellStyle name="Normal 209 3" xfId="52413"/>
    <cellStyle name="Normal 209 3 2" xfId="52417"/>
    <cellStyle name="Normal 21" xfId="1"/>
    <cellStyle name="Normal 21 10" xfId="45742"/>
    <cellStyle name="Normal 21 11" xfId="45741"/>
    <cellStyle name="Normal 21 2" xfId="45743"/>
    <cellStyle name="Normal 21 2 2" xfId="45744"/>
    <cellStyle name="Normal 21 2 2 2" xfId="45745"/>
    <cellStyle name="Normal 21 2 2 2 2" xfId="45746"/>
    <cellStyle name="Normal 21 2 2 2 2 2" xfId="45747"/>
    <cellStyle name="Normal 21 2 2 2 2 2 2" xfId="45748"/>
    <cellStyle name="Normal 21 2 2 2 2 2 2 2" xfId="45749"/>
    <cellStyle name="Normal 21 2 2 2 2 2 3" xfId="45750"/>
    <cellStyle name="Normal 21 2 2 2 2 3" xfId="45751"/>
    <cellStyle name="Normal 21 2 2 2 2 3 2" xfId="45752"/>
    <cellStyle name="Normal 21 2 2 2 2 3 2 2" xfId="45753"/>
    <cellStyle name="Normal 21 2 2 2 2 3 3" xfId="45754"/>
    <cellStyle name="Normal 21 2 2 2 2 4" xfId="45755"/>
    <cellStyle name="Normal 21 2 2 2 2 4 2" xfId="45756"/>
    <cellStyle name="Normal 21 2 2 2 2 5" xfId="45757"/>
    <cellStyle name="Normal 21 2 2 2 3" xfId="45758"/>
    <cellStyle name="Normal 21 2 2 2 3 2" xfId="45759"/>
    <cellStyle name="Normal 21 2 2 2 3 2 2" xfId="45760"/>
    <cellStyle name="Normal 21 2 2 2 3 3" xfId="45761"/>
    <cellStyle name="Normal 21 2 2 2 4" xfId="45762"/>
    <cellStyle name="Normal 21 2 2 2 4 2" xfId="45763"/>
    <cellStyle name="Normal 21 2 2 2 4 2 2" xfId="45764"/>
    <cellStyle name="Normal 21 2 2 2 4 3" xfId="45765"/>
    <cellStyle name="Normal 21 2 2 2 5" xfId="45766"/>
    <cellStyle name="Normal 21 2 2 2 5 2" xfId="45767"/>
    <cellStyle name="Normal 21 2 2 2 6" xfId="45768"/>
    <cellStyle name="Normal 21 2 2 3" xfId="45769"/>
    <cellStyle name="Normal 21 2 2 3 2" xfId="45770"/>
    <cellStyle name="Normal 21 2 2 3 2 2" xfId="45771"/>
    <cellStyle name="Normal 21 2 2 3 2 2 2" xfId="45772"/>
    <cellStyle name="Normal 21 2 2 3 2 3" xfId="45773"/>
    <cellStyle name="Normal 21 2 2 3 3" xfId="45774"/>
    <cellStyle name="Normal 21 2 2 3 3 2" xfId="45775"/>
    <cellStyle name="Normal 21 2 2 3 3 2 2" xfId="45776"/>
    <cellStyle name="Normal 21 2 2 3 3 3" xfId="45777"/>
    <cellStyle name="Normal 21 2 2 3 4" xfId="45778"/>
    <cellStyle name="Normal 21 2 2 3 4 2" xfId="45779"/>
    <cellStyle name="Normal 21 2 2 3 5" xfId="45780"/>
    <cellStyle name="Normal 21 2 2 4" xfId="45781"/>
    <cellStyle name="Normal 21 2 2 4 2" xfId="45782"/>
    <cellStyle name="Normal 21 2 2 4 2 2" xfId="45783"/>
    <cellStyle name="Normal 21 2 2 4 3" xfId="45784"/>
    <cellStyle name="Normal 21 2 2 5" xfId="45785"/>
    <cellStyle name="Normal 21 2 2 5 2" xfId="45786"/>
    <cellStyle name="Normal 21 2 2 5 2 2" xfId="45787"/>
    <cellStyle name="Normal 21 2 2 5 3" xfId="45788"/>
    <cellStyle name="Normal 21 2 2 6" xfId="45789"/>
    <cellStyle name="Normal 21 2 2 6 2" xfId="45790"/>
    <cellStyle name="Normal 21 2 2 6 2 2" xfId="45791"/>
    <cellStyle name="Normal 21 2 2 6 3" xfId="45792"/>
    <cellStyle name="Normal 21 2 2 7" xfId="45793"/>
    <cellStyle name="Normal 21 2 2 7 2" xfId="45794"/>
    <cellStyle name="Normal 21 2 2 8" xfId="45795"/>
    <cellStyle name="Normal 21 2 3" xfId="45796"/>
    <cellStyle name="Normal 21 2 3 2" xfId="45797"/>
    <cellStyle name="Normal 21 2 3 2 2" xfId="45798"/>
    <cellStyle name="Normal 21 2 3 2 2 2" xfId="45799"/>
    <cellStyle name="Normal 21 2 3 2 2 2 2" xfId="45800"/>
    <cellStyle name="Normal 21 2 3 2 2 3" xfId="45801"/>
    <cellStyle name="Normal 21 2 3 2 3" xfId="45802"/>
    <cellStyle name="Normal 21 2 3 2 3 2" xfId="45803"/>
    <cellStyle name="Normal 21 2 3 2 3 2 2" xfId="45804"/>
    <cellStyle name="Normal 21 2 3 2 3 3" xfId="45805"/>
    <cellStyle name="Normal 21 2 3 2 4" xfId="45806"/>
    <cellStyle name="Normal 21 2 3 2 4 2" xfId="45807"/>
    <cellStyle name="Normal 21 2 3 2 5" xfId="45808"/>
    <cellStyle name="Normal 21 2 3 3" xfId="45809"/>
    <cellStyle name="Normal 21 2 3 3 2" xfId="45810"/>
    <cellStyle name="Normal 21 2 3 3 2 2" xfId="45811"/>
    <cellStyle name="Normal 21 2 3 3 3" xfId="45812"/>
    <cellStyle name="Normal 21 2 3 4" xfId="45813"/>
    <cellStyle name="Normal 21 2 3 4 2" xfId="45814"/>
    <cellStyle name="Normal 21 2 3 4 2 2" xfId="45815"/>
    <cellStyle name="Normal 21 2 3 4 3" xfId="45816"/>
    <cellStyle name="Normal 21 2 3 5" xfId="45817"/>
    <cellStyle name="Normal 21 2 3 5 2" xfId="45818"/>
    <cellStyle name="Normal 21 2 3 6" xfId="45819"/>
    <cellStyle name="Normal 21 2 4" xfId="45820"/>
    <cellStyle name="Normal 21 2 4 2" xfId="45821"/>
    <cellStyle name="Normal 21 2 4 2 2" xfId="45822"/>
    <cellStyle name="Normal 21 2 4 2 2 2" xfId="45823"/>
    <cellStyle name="Normal 21 2 4 2 3" xfId="45824"/>
    <cellStyle name="Normal 21 2 4 3" xfId="45825"/>
    <cellStyle name="Normal 21 2 4 3 2" xfId="45826"/>
    <cellStyle name="Normal 21 2 4 3 2 2" xfId="45827"/>
    <cellStyle name="Normal 21 2 4 3 3" xfId="45828"/>
    <cellStyle name="Normal 21 2 4 4" xfId="45829"/>
    <cellStyle name="Normal 21 2 4 4 2" xfId="45830"/>
    <cellStyle name="Normal 21 2 4 5" xfId="45831"/>
    <cellStyle name="Normal 21 2 5" xfId="45832"/>
    <cellStyle name="Normal 21 2 5 2" xfId="45833"/>
    <cellStyle name="Normal 21 2 5 2 2" xfId="45834"/>
    <cellStyle name="Normal 21 2 5 3" xfId="45835"/>
    <cellStyle name="Normal 21 2 6" xfId="45836"/>
    <cellStyle name="Normal 21 2 6 2" xfId="45837"/>
    <cellStyle name="Normal 21 2 6 2 2" xfId="45838"/>
    <cellStyle name="Normal 21 2 6 3" xfId="45839"/>
    <cellStyle name="Normal 21 2 7" xfId="45840"/>
    <cellStyle name="Normal 21 2 7 2" xfId="45841"/>
    <cellStyle name="Normal 21 2 7 2 2" xfId="45842"/>
    <cellStyle name="Normal 21 2 7 3" xfId="45843"/>
    <cellStyle name="Normal 21 2 8" xfId="45844"/>
    <cellStyle name="Normal 21 2 8 2" xfId="45845"/>
    <cellStyle name="Normal 21 2 9" xfId="45846"/>
    <cellStyle name="Normal 21 3" xfId="45847"/>
    <cellStyle name="Normal 21 3 2" xfId="45848"/>
    <cellStyle name="Normal 21 3 2 2" xfId="45849"/>
    <cellStyle name="Normal 21 3 2 2 2" xfId="45850"/>
    <cellStyle name="Normal 21 3 2 2 2 2" xfId="45851"/>
    <cellStyle name="Normal 21 3 2 2 2 2 2" xfId="45852"/>
    <cellStyle name="Normal 21 3 2 2 2 3" xfId="45853"/>
    <cellStyle name="Normal 21 3 2 2 3" xfId="45854"/>
    <cellStyle name="Normal 21 3 2 2 3 2" xfId="45855"/>
    <cellStyle name="Normal 21 3 2 2 3 2 2" xfId="45856"/>
    <cellStyle name="Normal 21 3 2 2 3 3" xfId="45857"/>
    <cellStyle name="Normal 21 3 2 2 4" xfId="45858"/>
    <cellStyle name="Normal 21 3 2 2 4 2" xfId="45859"/>
    <cellStyle name="Normal 21 3 2 2 5" xfId="45860"/>
    <cellStyle name="Normal 21 3 2 3" xfId="45861"/>
    <cellStyle name="Normal 21 3 2 3 2" xfId="45862"/>
    <cellStyle name="Normal 21 3 2 3 2 2" xfId="45863"/>
    <cellStyle name="Normal 21 3 2 3 3" xfId="45864"/>
    <cellStyle name="Normal 21 3 2 4" xfId="45865"/>
    <cellStyle name="Normal 21 3 2 4 2" xfId="45866"/>
    <cellStyle name="Normal 21 3 2 4 2 2" xfId="45867"/>
    <cellStyle name="Normal 21 3 2 4 3" xfId="45868"/>
    <cellStyle name="Normal 21 3 2 5" xfId="45869"/>
    <cellStyle name="Normal 21 3 2 5 2" xfId="45870"/>
    <cellStyle name="Normal 21 3 2 6" xfId="45871"/>
    <cellStyle name="Normal 21 3 3" xfId="45872"/>
    <cellStyle name="Normal 21 3 3 2" xfId="45873"/>
    <cellStyle name="Normal 21 3 3 2 2" xfId="45874"/>
    <cellStyle name="Normal 21 3 3 2 2 2" xfId="45875"/>
    <cellStyle name="Normal 21 3 3 2 3" xfId="45876"/>
    <cellStyle name="Normal 21 3 3 3" xfId="45877"/>
    <cellStyle name="Normal 21 3 3 3 2" xfId="45878"/>
    <cellStyle name="Normal 21 3 3 3 2 2" xfId="45879"/>
    <cellStyle name="Normal 21 3 3 3 3" xfId="45880"/>
    <cellStyle name="Normal 21 3 3 4" xfId="45881"/>
    <cellStyle name="Normal 21 3 3 4 2" xfId="45882"/>
    <cellStyle name="Normal 21 3 3 5" xfId="45883"/>
    <cellStyle name="Normal 21 3 4" xfId="45884"/>
    <cellStyle name="Normal 21 3 4 2" xfId="45885"/>
    <cellStyle name="Normal 21 3 4 2 2" xfId="45886"/>
    <cellStyle name="Normal 21 3 4 3" xfId="45887"/>
    <cellStyle name="Normal 21 3 5" xfId="45888"/>
    <cellStyle name="Normal 21 3 5 2" xfId="45889"/>
    <cellStyle name="Normal 21 3 5 2 2" xfId="45890"/>
    <cellStyle name="Normal 21 3 5 3" xfId="45891"/>
    <cellStyle name="Normal 21 3 6" xfId="45892"/>
    <cellStyle name="Normal 21 3 6 2" xfId="45893"/>
    <cellStyle name="Normal 21 3 6 2 2" xfId="45894"/>
    <cellStyle name="Normal 21 3 6 3" xfId="45895"/>
    <cellStyle name="Normal 21 3 7" xfId="45896"/>
    <cellStyle name="Normal 21 3 7 2" xfId="45897"/>
    <cellStyle name="Normal 21 3 8" xfId="45898"/>
    <cellStyle name="Normal 21 4" xfId="45899"/>
    <cellStyle name="Normal 21 4 2" xfId="45900"/>
    <cellStyle name="Normal 21 4 2 2" xfId="45901"/>
    <cellStyle name="Normal 21 4 2 2 2" xfId="45902"/>
    <cellStyle name="Normal 21 4 2 2 2 2" xfId="45903"/>
    <cellStyle name="Normal 21 4 2 2 3" xfId="45904"/>
    <cellStyle name="Normal 21 4 2 3" xfId="45905"/>
    <cellStyle name="Normal 21 4 2 3 2" xfId="45906"/>
    <cellStyle name="Normal 21 4 2 3 2 2" xfId="45907"/>
    <cellStyle name="Normal 21 4 2 3 3" xfId="45908"/>
    <cellStyle name="Normal 21 4 2 4" xfId="45909"/>
    <cellStyle name="Normal 21 4 2 4 2" xfId="45910"/>
    <cellStyle name="Normal 21 4 2 5" xfId="45911"/>
    <cellStyle name="Normal 21 4 3" xfId="45912"/>
    <cellStyle name="Normal 21 4 3 2" xfId="45913"/>
    <cellStyle name="Normal 21 4 3 2 2" xfId="45914"/>
    <cellStyle name="Normal 21 4 3 3" xfId="45915"/>
    <cellStyle name="Normal 21 4 4" xfId="45916"/>
    <cellStyle name="Normal 21 4 4 2" xfId="45917"/>
    <cellStyle name="Normal 21 4 4 2 2" xfId="45918"/>
    <cellStyle name="Normal 21 4 4 3" xfId="45919"/>
    <cellStyle name="Normal 21 4 5" xfId="45920"/>
    <cellStyle name="Normal 21 4 5 2" xfId="45921"/>
    <cellStyle name="Normal 21 4 6" xfId="45922"/>
    <cellStyle name="Normal 21 5" xfId="45923"/>
    <cellStyle name="Normal 21 5 2" xfId="45924"/>
    <cellStyle name="Normal 21 5 2 2" xfId="45925"/>
    <cellStyle name="Normal 21 5 2 2 2" xfId="45926"/>
    <cellStyle name="Normal 21 5 2 3" xfId="45927"/>
    <cellStyle name="Normal 21 5 3" xfId="45928"/>
    <cellStyle name="Normal 21 5 3 2" xfId="45929"/>
    <cellStyle name="Normal 21 5 3 2 2" xfId="45930"/>
    <cellStyle name="Normal 21 5 3 3" xfId="45931"/>
    <cellStyle name="Normal 21 5 4" xfId="45932"/>
    <cellStyle name="Normal 21 5 4 2" xfId="45933"/>
    <cellStyle name="Normal 21 5 5" xfId="45934"/>
    <cellStyle name="Normal 21 6" xfId="45935"/>
    <cellStyle name="Normal 21 6 2" xfId="45936"/>
    <cellStyle name="Normal 21 6 2 2" xfId="45937"/>
    <cellStyle name="Normal 21 6 3" xfId="45938"/>
    <cellStyle name="Normal 21 7" xfId="45939"/>
    <cellStyle name="Normal 21 7 2" xfId="45940"/>
    <cellStyle name="Normal 21 7 2 2" xfId="45941"/>
    <cellStyle name="Normal 21 7 3" xfId="45942"/>
    <cellStyle name="Normal 21 8" xfId="45943"/>
    <cellStyle name="Normal 21 8 2" xfId="45944"/>
    <cellStyle name="Normal 21 8 2 2" xfId="45945"/>
    <cellStyle name="Normal 21 8 3" xfId="45946"/>
    <cellStyle name="Normal 21 9" xfId="45947"/>
    <cellStyle name="Normal 21 9 2" xfId="45948"/>
    <cellStyle name="Normal 210" xfId="52414"/>
    <cellStyle name="Normal 211" xfId="52421"/>
    <cellStyle name="Normal 212" xfId="52424"/>
    <cellStyle name="Normal 213" xfId="52428"/>
    <cellStyle name="Normal 214" xfId="52640"/>
    <cellStyle name="Normal 22" xfId="45949"/>
    <cellStyle name="Normal 22 2" xfId="45950"/>
    <cellStyle name="Normal 22 2 2" xfId="45951"/>
    <cellStyle name="Normal 22 3" xfId="45952"/>
    <cellStyle name="Normal 23" xfId="45953"/>
    <cellStyle name="Normal 23 2" xfId="45954"/>
    <cellStyle name="Normal 23 2 2" xfId="45955"/>
    <cellStyle name="Normal 23 2 2 2" xfId="45956"/>
    <cellStyle name="Normal 23 2 2 2 2" xfId="45957"/>
    <cellStyle name="Normal 23 2 2 2 2 2" xfId="45958"/>
    <cellStyle name="Normal 23 2 2 2 2 2 2" xfId="45959"/>
    <cellStyle name="Normal 23 2 2 2 2 3" xfId="45960"/>
    <cellStyle name="Normal 23 2 2 2 3" xfId="45961"/>
    <cellStyle name="Normal 23 2 2 2 3 2" xfId="45962"/>
    <cellStyle name="Normal 23 2 2 2 3 2 2" xfId="45963"/>
    <cellStyle name="Normal 23 2 2 2 3 3" xfId="45964"/>
    <cellStyle name="Normal 23 2 2 2 4" xfId="45965"/>
    <cellStyle name="Normal 23 2 2 2 4 2" xfId="45966"/>
    <cellStyle name="Normal 23 2 2 2 5" xfId="45967"/>
    <cellStyle name="Normal 23 2 2 3" xfId="45968"/>
    <cellStyle name="Normal 23 2 2 3 2" xfId="45969"/>
    <cellStyle name="Normal 23 2 2 3 2 2" xfId="45970"/>
    <cellStyle name="Normal 23 2 2 3 3" xfId="45971"/>
    <cellStyle name="Normal 23 2 2 4" xfId="45972"/>
    <cellStyle name="Normal 23 2 2 4 2" xfId="45973"/>
    <cellStyle name="Normal 23 2 2 4 2 2" xfId="45974"/>
    <cellStyle name="Normal 23 2 2 4 3" xfId="45975"/>
    <cellStyle name="Normal 23 2 2 5" xfId="45976"/>
    <cellStyle name="Normal 23 2 2 5 2" xfId="45977"/>
    <cellStyle name="Normal 23 2 2 6" xfId="45978"/>
    <cellStyle name="Normal 23 2 3" xfId="45979"/>
    <cellStyle name="Normal 23 2 3 2" xfId="45980"/>
    <cellStyle name="Normal 23 2 3 2 2" xfId="45981"/>
    <cellStyle name="Normal 23 2 3 2 2 2" xfId="45982"/>
    <cellStyle name="Normal 23 2 3 2 3" xfId="45983"/>
    <cellStyle name="Normal 23 2 3 3" xfId="45984"/>
    <cellStyle name="Normal 23 2 3 3 2" xfId="45985"/>
    <cellStyle name="Normal 23 2 3 3 2 2" xfId="45986"/>
    <cellStyle name="Normal 23 2 3 3 3" xfId="45987"/>
    <cellStyle name="Normal 23 2 3 4" xfId="45988"/>
    <cellStyle name="Normal 23 2 3 4 2" xfId="45989"/>
    <cellStyle name="Normal 23 2 3 5" xfId="45990"/>
    <cellStyle name="Normal 23 2 4" xfId="45991"/>
    <cellStyle name="Normal 23 2 4 2" xfId="45992"/>
    <cellStyle name="Normal 23 2 4 2 2" xfId="45993"/>
    <cellStyle name="Normal 23 2 4 3" xfId="45994"/>
    <cellStyle name="Normal 23 2 5" xfId="45995"/>
    <cellStyle name="Normal 23 2 5 2" xfId="45996"/>
    <cellStyle name="Normal 23 2 5 2 2" xfId="45997"/>
    <cellStyle name="Normal 23 2 5 3" xfId="45998"/>
    <cellStyle name="Normal 23 2 6" xfId="45999"/>
    <cellStyle name="Normal 23 2 6 2" xfId="46000"/>
    <cellStyle name="Normal 23 2 6 2 2" xfId="46001"/>
    <cellStyle name="Normal 23 2 6 3" xfId="46002"/>
    <cellStyle name="Normal 23 2 7" xfId="46003"/>
    <cellStyle name="Normal 23 2 7 2" xfId="46004"/>
    <cellStyle name="Normal 23 2 8" xfId="46005"/>
    <cellStyle name="Normal 23 3" xfId="46006"/>
    <cellStyle name="Normal 23 3 2" xfId="46007"/>
    <cellStyle name="Normal 23 3 2 2" xfId="46008"/>
    <cellStyle name="Normal 23 3 2 2 2" xfId="46009"/>
    <cellStyle name="Normal 23 3 2 2 2 2" xfId="46010"/>
    <cellStyle name="Normal 23 3 2 2 3" xfId="46011"/>
    <cellStyle name="Normal 23 3 2 3" xfId="46012"/>
    <cellStyle name="Normal 23 3 2 3 2" xfId="46013"/>
    <cellStyle name="Normal 23 3 2 3 2 2" xfId="46014"/>
    <cellStyle name="Normal 23 3 2 3 3" xfId="46015"/>
    <cellStyle name="Normal 23 3 2 4" xfId="46016"/>
    <cellStyle name="Normal 23 3 2 4 2" xfId="46017"/>
    <cellStyle name="Normal 23 3 2 5" xfId="46018"/>
    <cellStyle name="Normal 23 3 3" xfId="46019"/>
    <cellStyle name="Normal 23 3 3 2" xfId="46020"/>
    <cellStyle name="Normal 23 3 3 2 2" xfId="46021"/>
    <cellStyle name="Normal 23 3 3 3" xfId="46022"/>
    <cellStyle name="Normal 23 3 4" xfId="46023"/>
    <cellStyle name="Normal 23 3 4 2" xfId="46024"/>
    <cellStyle name="Normal 23 3 4 2 2" xfId="46025"/>
    <cellStyle name="Normal 23 3 4 3" xfId="46026"/>
    <cellStyle name="Normal 23 3 5" xfId="46027"/>
    <cellStyle name="Normal 23 3 5 2" xfId="46028"/>
    <cellStyle name="Normal 23 3 6" xfId="46029"/>
    <cellStyle name="Normal 23 4" xfId="46030"/>
    <cellStyle name="Normal 23 4 2" xfId="46031"/>
    <cellStyle name="Normal 23 4 2 2" xfId="46032"/>
    <cellStyle name="Normal 23 4 2 2 2" xfId="46033"/>
    <cellStyle name="Normal 23 4 2 3" xfId="46034"/>
    <cellStyle name="Normal 23 4 3" xfId="46035"/>
    <cellStyle name="Normal 23 4 3 2" xfId="46036"/>
    <cellStyle name="Normal 23 4 3 2 2" xfId="46037"/>
    <cellStyle name="Normal 23 4 3 3" xfId="46038"/>
    <cellStyle name="Normal 23 4 4" xfId="46039"/>
    <cellStyle name="Normal 23 4 4 2" xfId="46040"/>
    <cellStyle name="Normal 23 4 5" xfId="46041"/>
    <cellStyle name="Normal 23 5" xfId="46042"/>
    <cellStyle name="Normal 23 5 2" xfId="46043"/>
    <cellStyle name="Normal 23 5 2 2" xfId="46044"/>
    <cellStyle name="Normal 23 5 3" xfId="46045"/>
    <cellStyle name="Normal 23 6" xfId="46046"/>
    <cellStyle name="Normal 23 6 2" xfId="46047"/>
    <cellStyle name="Normal 23 6 2 2" xfId="46048"/>
    <cellStyle name="Normal 23 6 3" xfId="46049"/>
    <cellStyle name="Normal 23 7" xfId="46050"/>
    <cellStyle name="Normal 23 7 2" xfId="46051"/>
    <cellStyle name="Normal 23 7 2 2" xfId="46052"/>
    <cellStyle name="Normal 23 7 3" xfId="46053"/>
    <cellStyle name="Normal 23 8" xfId="46054"/>
    <cellStyle name="Normal 23 8 2" xfId="46055"/>
    <cellStyle name="Normal 23 9" xfId="46056"/>
    <cellStyle name="Normal 24" xfId="46057"/>
    <cellStyle name="Normal 24 2" xfId="46058"/>
    <cellStyle name="Normal 24 2 2" xfId="46059"/>
    <cellStyle name="Normal 24 3" xfId="46060"/>
    <cellStyle name="Normal 25" xfId="46061"/>
    <cellStyle name="Normal 25 2" xfId="46062"/>
    <cellStyle name="Normal 25 2 2" xfId="46063"/>
    <cellStyle name="Normal 25 2 2 2" xfId="46064"/>
    <cellStyle name="Normal 25 2 2 2 2" xfId="46065"/>
    <cellStyle name="Normal 25 2 2 2 2 2" xfId="46066"/>
    <cellStyle name="Normal 25 2 2 2 2 2 2" xfId="46067"/>
    <cellStyle name="Normal 25 2 2 2 2 3" xfId="46068"/>
    <cellStyle name="Normal 25 2 2 2 3" xfId="46069"/>
    <cellStyle name="Normal 25 2 2 2 3 2" xfId="46070"/>
    <cellStyle name="Normal 25 2 2 2 3 2 2" xfId="46071"/>
    <cellStyle name="Normal 25 2 2 2 3 3" xfId="46072"/>
    <cellStyle name="Normal 25 2 2 2 4" xfId="46073"/>
    <cellStyle name="Normal 25 2 2 2 4 2" xfId="46074"/>
    <cellStyle name="Normal 25 2 2 2 5" xfId="46075"/>
    <cellStyle name="Normal 25 2 2 3" xfId="46076"/>
    <cellStyle name="Normal 25 2 2 3 2" xfId="46077"/>
    <cellStyle name="Normal 25 2 2 3 2 2" xfId="46078"/>
    <cellStyle name="Normal 25 2 2 3 3" xfId="46079"/>
    <cellStyle name="Normal 25 2 2 4" xfId="46080"/>
    <cellStyle name="Normal 25 2 2 4 2" xfId="46081"/>
    <cellStyle name="Normal 25 2 2 4 2 2" xfId="46082"/>
    <cellStyle name="Normal 25 2 2 4 3" xfId="46083"/>
    <cellStyle name="Normal 25 2 2 5" xfId="46084"/>
    <cellStyle name="Normal 25 2 2 5 2" xfId="46085"/>
    <cellStyle name="Normal 25 2 2 6" xfId="46086"/>
    <cellStyle name="Normal 25 2 3" xfId="46087"/>
    <cellStyle name="Normal 25 2 3 2" xfId="46088"/>
    <cellStyle name="Normal 25 2 3 2 2" xfId="46089"/>
    <cellStyle name="Normal 25 2 3 2 2 2" xfId="46090"/>
    <cellStyle name="Normal 25 2 3 2 3" xfId="46091"/>
    <cellStyle name="Normal 25 2 3 3" xfId="46092"/>
    <cellStyle name="Normal 25 2 3 3 2" xfId="46093"/>
    <cellStyle name="Normal 25 2 3 3 2 2" xfId="46094"/>
    <cellStyle name="Normal 25 2 3 3 3" xfId="46095"/>
    <cellStyle name="Normal 25 2 3 4" xfId="46096"/>
    <cellStyle name="Normal 25 2 3 4 2" xfId="46097"/>
    <cellStyle name="Normal 25 2 3 5" xfId="46098"/>
    <cellStyle name="Normal 25 2 4" xfId="46099"/>
    <cellStyle name="Normal 25 2 4 2" xfId="46100"/>
    <cellStyle name="Normal 25 2 4 2 2" xfId="46101"/>
    <cellStyle name="Normal 25 2 4 3" xfId="46102"/>
    <cellStyle name="Normal 25 2 5" xfId="46103"/>
    <cellStyle name="Normal 25 2 5 2" xfId="46104"/>
    <cellStyle name="Normal 25 2 5 2 2" xfId="46105"/>
    <cellStyle name="Normal 25 2 5 3" xfId="46106"/>
    <cellStyle name="Normal 25 2 6" xfId="46107"/>
    <cellStyle name="Normal 25 2 6 2" xfId="46108"/>
    <cellStyle name="Normal 25 2 6 2 2" xfId="46109"/>
    <cellStyle name="Normal 25 2 6 3" xfId="46110"/>
    <cellStyle name="Normal 25 2 7" xfId="46111"/>
    <cellStyle name="Normal 25 2 7 2" xfId="46112"/>
    <cellStyle name="Normal 25 2 8" xfId="46113"/>
    <cellStyle name="Normal 25 3" xfId="46114"/>
    <cellStyle name="Normal 25 3 2" xfId="46115"/>
    <cellStyle name="Normal 25 3 2 2" xfId="46116"/>
    <cellStyle name="Normal 25 3 2 2 2" xfId="46117"/>
    <cellStyle name="Normal 25 3 2 2 2 2" xfId="46118"/>
    <cellStyle name="Normal 25 3 2 2 3" xfId="46119"/>
    <cellStyle name="Normal 25 3 2 3" xfId="46120"/>
    <cellStyle name="Normal 25 3 2 3 2" xfId="46121"/>
    <cellStyle name="Normal 25 3 2 3 2 2" xfId="46122"/>
    <cellStyle name="Normal 25 3 2 3 3" xfId="46123"/>
    <cellStyle name="Normal 25 3 2 4" xfId="46124"/>
    <cellStyle name="Normal 25 3 2 4 2" xfId="46125"/>
    <cellStyle name="Normal 25 3 2 5" xfId="46126"/>
    <cellStyle name="Normal 25 3 3" xfId="46127"/>
    <cellStyle name="Normal 25 3 3 2" xfId="46128"/>
    <cellStyle name="Normal 25 3 3 2 2" xfId="46129"/>
    <cellStyle name="Normal 25 3 3 3" xfId="46130"/>
    <cellStyle name="Normal 25 3 4" xfId="46131"/>
    <cellStyle name="Normal 25 3 4 2" xfId="46132"/>
    <cellStyle name="Normal 25 3 4 2 2" xfId="46133"/>
    <cellStyle name="Normal 25 3 4 3" xfId="46134"/>
    <cellStyle name="Normal 25 3 5" xfId="46135"/>
    <cellStyle name="Normal 25 3 5 2" xfId="46136"/>
    <cellStyle name="Normal 25 3 6" xfId="46137"/>
    <cellStyle name="Normal 25 4" xfId="46138"/>
    <cellStyle name="Normal 25 4 2" xfId="46139"/>
    <cellStyle name="Normal 25 4 2 2" xfId="46140"/>
    <cellStyle name="Normal 25 4 2 2 2" xfId="46141"/>
    <cellStyle name="Normal 25 4 2 3" xfId="46142"/>
    <cellStyle name="Normal 25 4 3" xfId="46143"/>
    <cellStyle name="Normal 25 4 3 2" xfId="46144"/>
    <cellStyle name="Normal 25 4 3 2 2" xfId="46145"/>
    <cellStyle name="Normal 25 4 3 3" xfId="46146"/>
    <cellStyle name="Normal 25 4 4" xfId="46147"/>
    <cellStyle name="Normal 25 4 4 2" xfId="46148"/>
    <cellStyle name="Normal 25 4 5" xfId="46149"/>
    <cellStyle name="Normal 25 5" xfId="46150"/>
    <cellStyle name="Normal 25 5 2" xfId="46151"/>
    <cellStyle name="Normal 25 5 2 2" xfId="46152"/>
    <cellStyle name="Normal 25 5 3" xfId="46153"/>
    <cellStyle name="Normal 25 6" xfId="46154"/>
    <cellStyle name="Normal 25 6 2" xfId="46155"/>
    <cellStyle name="Normal 25 6 2 2" xfId="46156"/>
    <cellStyle name="Normal 25 6 3" xfId="46157"/>
    <cellStyle name="Normal 25 7" xfId="46158"/>
    <cellStyle name="Normal 25 7 2" xfId="46159"/>
    <cellStyle name="Normal 25 7 2 2" xfId="46160"/>
    <cellStyle name="Normal 25 7 3" xfId="46161"/>
    <cellStyle name="Normal 25 8" xfId="46162"/>
    <cellStyle name="Normal 25 8 2" xfId="46163"/>
    <cellStyle name="Normal 25 9" xfId="46164"/>
    <cellStyle name="Normal 26" xfId="46165"/>
    <cellStyle name="Normal 26 2" xfId="46166"/>
    <cellStyle name="Normal 26 2 2" xfId="52624"/>
    <cellStyle name="Normal 27" xfId="46167"/>
    <cellStyle name="Normal 27 2" xfId="46168"/>
    <cellStyle name="Normal 27 2 2" xfId="46169"/>
    <cellStyle name="Normal 27 2 2 2" xfId="46170"/>
    <cellStyle name="Normal 27 2 3" xfId="46171"/>
    <cellStyle name="Normal 27 3" xfId="46172"/>
    <cellStyle name="Normal 27 3 2" xfId="46173"/>
    <cellStyle name="Normal 27 4" xfId="46174"/>
    <cellStyle name="Normal 27 4 2" xfId="46175"/>
    <cellStyle name="Normal 27 4 2 2" xfId="46176"/>
    <cellStyle name="Normal 27 4 3" xfId="46177"/>
    <cellStyle name="Normal 27 5" xfId="46178"/>
    <cellStyle name="Normal 28" xfId="46179"/>
    <cellStyle name="Normal 28 2" xfId="46180"/>
    <cellStyle name="Normal 28 2 2" xfId="46181"/>
    <cellStyle name="Normal 28 2 2 2" xfId="46182"/>
    <cellStyle name="Normal 28 2 3" xfId="46183"/>
    <cellStyle name="Normal 28 2 3 2" xfId="46184"/>
    <cellStyle name="Normal 28 2 3 2 2" xfId="46185"/>
    <cellStyle name="Normal 28 2 3 3" xfId="46186"/>
    <cellStyle name="Normal 28 2 4" xfId="46187"/>
    <cellStyle name="Normal 28 3" xfId="46188"/>
    <cellStyle name="Normal 28 3 2" xfId="46189"/>
    <cellStyle name="Normal 28 4" xfId="46190"/>
    <cellStyle name="Normal 28 4 2" xfId="46191"/>
    <cellStyle name="Normal 28 4 2 2" xfId="46192"/>
    <cellStyle name="Normal 28 4 3" xfId="46193"/>
    <cellStyle name="Normal 28 5" xfId="46194"/>
    <cellStyle name="Normal 29" xfId="46195"/>
    <cellStyle name="Normal 29 2" xfId="46196"/>
    <cellStyle name="Normal 29 2 2" xfId="46197"/>
    <cellStyle name="Normal 29 2 2 2" xfId="46198"/>
    <cellStyle name="Normal 29 2 2 2 2" xfId="46199"/>
    <cellStyle name="Normal 29 2 2 2 2 2" xfId="46200"/>
    <cellStyle name="Normal 29 2 2 2 3" xfId="46201"/>
    <cellStyle name="Normal 29 2 2 3" xfId="46202"/>
    <cellStyle name="Normal 29 2 2 3 2" xfId="46203"/>
    <cellStyle name="Normal 29 2 2 3 2 2" xfId="46204"/>
    <cellStyle name="Normal 29 2 2 3 3" xfId="46205"/>
    <cellStyle name="Normal 29 2 2 4" xfId="46206"/>
    <cellStyle name="Normal 29 2 2 4 2" xfId="46207"/>
    <cellStyle name="Normal 29 2 2 5" xfId="46208"/>
    <cellStyle name="Normal 29 2 3" xfId="46209"/>
    <cellStyle name="Normal 29 2 3 2" xfId="46210"/>
    <cellStyle name="Normal 29 2 3 2 2" xfId="46211"/>
    <cellStyle name="Normal 29 2 3 3" xfId="46212"/>
    <cellStyle name="Normal 29 2 4" xfId="46213"/>
    <cellStyle name="Normal 29 2 4 2" xfId="46214"/>
    <cellStyle name="Normal 29 2 4 2 2" xfId="46215"/>
    <cellStyle name="Normal 29 2 4 3" xfId="46216"/>
    <cellStyle name="Normal 29 2 5" xfId="46217"/>
    <cellStyle name="Normal 29 2 5 2" xfId="46218"/>
    <cellStyle name="Normal 29 2 5 2 2" xfId="46219"/>
    <cellStyle name="Normal 29 2 5 3" xfId="46220"/>
    <cellStyle name="Normal 29 2 6" xfId="46221"/>
    <cellStyle name="Normal 29 2 6 2" xfId="46222"/>
    <cellStyle name="Normal 29 2 7" xfId="46223"/>
    <cellStyle name="Normal 29 3" xfId="46224"/>
    <cellStyle name="Normal 29 3 2" xfId="46225"/>
    <cellStyle name="Normal 29 3 2 2" xfId="46226"/>
    <cellStyle name="Normal 29 3 2 2 2" xfId="46227"/>
    <cellStyle name="Normal 29 3 2 3" xfId="46228"/>
    <cellStyle name="Normal 29 3 3" xfId="46229"/>
    <cellStyle name="Normal 29 3 3 2" xfId="46230"/>
    <cellStyle name="Normal 29 3 3 2 2" xfId="46231"/>
    <cellStyle name="Normal 29 3 3 3" xfId="46232"/>
    <cellStyle name="Normal 29 3 4" xfId="46233"/>
    <cellStyle name="Normal 29 3 4 2" xfId="46234"/>
    <cellStyle name="Normal 29 3 5" xfId="46235"/>
    <cellStyle name="Normal 29 4" xfId="46236"/>
    <cellStyle name="Normal 29 4 2" xfId="46237"/>
    <cellStyle name="Normal 29 4 2 2" xfId="46238"/>
    <cellStyle name="Normal 29 4 3" xfId="46239"/>
    <cellStyle name="Normal 29 5" xfId="46240"/>
    <cellStyle name="Normal 29 5 2" xfId="46241"/>
    <cellStyle name="Normal 29 5 2 2" xfId="46242"/>
    <cellStyle name="Normal 29 5 3" xfId="46243"/>
    <cellStyle name="Normal 29 6" xfId="46244"/>
    <cellStyle name="Normal 29 6 2" xfId="46245"/>
    <cellStyle name="Normal 29 6 2 2" xfId="46246"/>
    <cellStyle name="Normal 29 6 3" xfId="46247"/>
    <cellStyle name="Normal 29 7" xfId="46248"/>
    <cellStyle name="Normal 29 7 2" xfId="46249"/>
    <cellStyle name="Normal 29 8" xfId="46250"/>
    <cellStyle name="Normal 3" xfId="6"/>
    <cellStyle name="Normal 3 10" xfId="46252"/>
    <cellStyle name="Normal 3 10 2" xfId="46253"/>
    <cellStyle name="Normal 3 11" xfId="46254"/>
    <cellStyle name="Normal 3 11 2" xfId="46255"/>
    <cellStyle name="Normal 3 12" xfId="46256"/>
    <cellStyle name="Normal 3 13" xfId="46257"/>
    <cellStyle name="Normal 3 14" xfId="46251"/>
    <cellStyle name="Normal 3 2" xfId="50"/>
    <cellStyle name="Normal 3 2 10" xfId="46259"/>
    <cellStyle name="Normal 3 2 11" xfId="46260"/>
    <cellStyle name="Normal 3 2 12" xfId="46261"/>
    <cellStyle name="Normal 3 2 13" xfId="46258"/>
    <cellStyle name="Normal 3 2 2" xfId="97"/>
    <cellStyle name="Normal 3 2 2 10" xfId="46262"/>
    <cellStyle name="Normal 3 2 2 2" xfId="46263"/>
    <cellStyle name="Normal 3 2 2 2 2" xfId="46264"/>
    <cellStyle name="Normal 3 2 2 2 2 2" xfId="46265"/>
    <cellStyle name="Normal 3 2 2 2 2 2 2" xfId="46266"/>
    <cellStyle name="Normal 3 2 2 2 2 2 2 2" xfId="46267"/>
    <cellStyle name="Normal 3 2 2 2 2 2 2 2 2" xfId="46268"/>
    <cellStyle name="Normal 3 2 2 2 2 2 2 3" xfId="46269"/>
    <cellStyle name="Normal 3 2 2 2 2 2 3" xfId="46270"/>
    <cellStyle name="Normal 3 2 2 2 2 2 3 2" xfId="46271"/>
    <cellStyle name="Normal 3 2 2 2 2 2 3 2 2" xfId="46272"/>
    <cellStyle name="Normal 3 2 2 2 2 2 3 3" xfId="46273"/>
    <cellStyle name="Normal 3 2 2 2 2 2 4" xfId="46274"/>
    <cellStyle name="Normal 3 2 2 2 2 2 4 2" xfId="46275"/>
    <cellStyle name="Normal 3 2 2 2 2 2 5" xfId="46276"/>
    <cellStyle name="Normal 3 2 2 2 2 3" xfId="46277"/>
    <cellStyle name="Normal 3 2 2 2 2 3 2" xfId="46278"/>
    <cellStyle name="Normal 3 2 2 2 2 3 2 2" xfId="46279"/>
    <cellStyle name="Normal 3 2 2 2 2 3 3" xfId="46280"/>
    <cellStyle name="Normal 3 2 2 2 2 4" xfId="46281"/>
    <cellStyle name="Normal 3 2 2 2 2 4 2" xfId="46282"/>
    <cellStyle name="Normal 3 2 2 2 2 4 2 2" xfId="46283"/>
    <cellStyle name="Normal 3 2 2 2 2 4 3" xfId="46284"/>
    <cellStyle name="Normal 3 2 2 2 2 5" xfId="46285"/>
    <cellStyle name="Normal 3 2 2 2 2 5 2" xfId="46286"/>
    <cellStyle name="Normal 3 2 2 2 2 6" xfId="46287"/>
    <cellStyle name="Normal 3 2 2 2 3" xfId="46288"/>
    <cellStyle name="Normal 3 2 2 2 3 2" xfId="46289"/>
    <cellStyle name="Normal 3 2 2 2 3 2 2" xfId="46290"/>
    <cellStyle name="Normal 3 2 2 2 3 2 2 2" xfId="46291"/>
    <cellStyle name="Normal 3 2 2 2 3 2 3" xfId="46292"/>
    <cellStyle name="Normal 3 2 2 2 3 3" xfId="46293"/>
    <cellStyle name="Normal 3 2 2 2 3 3 2" xfId="46294"/>
    <cellStyle name="Normal 3 2 2 2 3 3 2 2" xfId="46295"/>
    <cellStyle name="Normal 3 2 2 2 3 3 3" xfId="46296"/>
    <cellStyle name="Normal 3 2 2 2 3 4" xfId="46297"/>
    <cellStyle name="Normal 3 2 2 2 3 4 2" xfId="46298"/>
    <cellStyle name="Normal 3 2 2 2 3 5" xfId="46299"/>
    <cellStyle name="Normal 3 2 2 2 4" xfId="46300"/>
    <cellStyle name="Normal 3 2 2 2 4 2" xfId="46301"/>
    <cellStyle name="Normal 3 2 2 2 4 2 2" xfId="46302"/>
    <cellStyle name="Normal 3 2 2 2 4 3" xfId="46303"/>
    <cellStyle name="Normal 3 2 2 2 5" xfId="46304"/>
    <cellStyle name="Normal 3 2 2 2 5 2" xfId="46305"/>
    <cellStyle name="Normal 3 2 2 2 5 2 2" xfId="46306"/>
    <cellStyle name="Normal 3 2 2 2 5 3" xfId="46307"/>
    <cellStyle name="Normal 3 2 2 2 6" xfId="46308"/>
    <cellStyle name="Normal 3 2 2 2 6 2" xfId="46309"/>
    <cellStyle name="Normal 3 2 2 2 6 2 2" xfId="46310"/>
    <cellStyle name="Normal 3 2 2 2 6 3" xfId="46311"/>
    <cellStyle name="Normal 3 2 2 2 7" xfId="46312"/>
    <cellStyle name="Normal 3 2 2 2 7 2" xfId="46313"/>
    <cellStyle name="Normal 3 2 2 2 8" xfId="46314"/>
    <cellStyle name="Normal 3 2 2 3" xfId="46315"/>
    <cellStyle name="Normal 3 2 2 3 2" xfId="46316"/>
    <cellStyle name="Normal 3 2 2 3 2 2" xfId="46317"/>
    <cellStyle name="Normal 3 2 2 3 2 2 2" xfId="46318"/>
    <cellStyle name="Normal 3 2 2 3 2 2 2 2" xfId="46319"/>
    <cellStyle name="Normal 3 2 2 3 2 2 3" xfId="46320"/>
    <cellStyle name="Normal 3 2 2 3 2 3" xfId="46321"/>
    <cellStyle name="Normal 3 2 2 3 2 3 2" xfId="46322"/>
    <cellStyle name="Normal 3 2 2 3 2 3 2 2" xfId="46323"/>
    <cellStyle name="Normal 3 2 2 3 2 3 3" xfId="46324"/>
    <cellStyle name="Normal 3 2 2 3 2 4" xfId="46325"/>
    <cellStyle name="Normal 3 2 2 3 2 4 2" xfId="46326"/>
    <cellStyle name="Normal 3 2 2 3 2 5" xfId="46327"/>
    <cellStyle name="Normal 3 2 2 3 3" xfId="46328"/>
    <cellStyle name="Normal 3 2 2 3 3 2" xfId="46329"/>
    <cellStyle name="Normal 3 2 2 3 3 2 2" xfId="46330"/>
    <cellStyle name="Normal 3 2 2 3 3 3" xfId="46331"/>
    <cellStyle name="Normal 3 2 2 3 4" xfId="46332"/>
    <cellStyle name="Normal 3 2 2 3 4 2" xfId="46333"/>
    <cellStyle name="Normal 3 2 2 3 4 2 2" xfId="46334"/>
    <cellStyle name="Normal 3 2 2 3 4 3" xfId="46335"/>
    <cellStyle name="Normal 3 2 2 3 5" xfId="46336"/>
    <cellStyle name="Normal 3 2 2 3 5 2" xfId="46337"/>
    <cellStyle name="Normal 3 2 2 3 6" xfId="46338"/>
    <cellStyle name="Normal 3 2 2 4" xfId="46339"/>
    <cellStyle name="Normal 3 2 2 4 2" xfId="46340"/>
    <cellStyle name="Normal 3 2 2 4 2 2" xfId="46341"/>
    <cellStyle name="Normal 3 2 2 4 2 2 2" xfId="46342"/>
    <cellStyle name="Normal 3 2 2 4 2 3" xfId="46343"/>
    <cellStyle name="Normal 3 2 2 4 3" xfId="46344"/>
    <cellStyle name="Normal 3 2 2 4 3 2" xfId="46345"/>
    <cellStyle name="Normal 3 2 2 4 3 2 2" xfId="46346"/>
    <cellStyle name="Normal 3 2 2 4 3 3" xfId="46347"/>
    <cellStyle name="Normal 3 2 2 4 4" xfId="46348"/>
    <cellStyle name="Normal 3 2 2 4 4 2" xfId="46349"/>
    <cellStyle name="Normal 3 2 2 4 5" xfId="46350"/>
    <cellStyle name="Normal 3 2 2 5" xfId="46351"/>
    <cellStyle name="Normal 3 2 2 5 2" xfId="46352"/>
    <cellStyle name="Normal 3 2 2 5 2 2" xfId="46353"/>
    <cellStyle name="Normal 3 2 2 5 3" xfId="46354"/>
    <cellStyle name="Normal 3 2 2 6" xfId="46355"/>
    <cellStyle name="Normal 3 2 2 6 2" xfId="46356"/>
    <cellStyle name="Normal 3 2 2 6 2 2" xfId="46357"/>
    <cellStyle name="Normal 3 2 2 6 3" xfId="46358"/>
    <cellStyle name="Normal 3 2 2 7" xfId="46359"/>
    <cellStyle name="Normal 3 2 2 7 2" xfId="46360"/>
    <cellStyle name="Normal 3 2 2 7 2 2" xfId="46361"/>
    <cellStyle name="Normal 3 2 2 7 3" xfId="46362"/>
    <cellStyle name="Normal 3 2 2 8" xfId="46363"/>
    <cellStyle name="Normal 3 2 2 8 2" xfId="46364"/>
    <cellStyle name="Normal 3 2 2 9" xfId="46365"/>
    <cellStyle name="Normal 3 2 3" xfId="46366"/>
    <cellStyle name="Normal 3 2 3 2" xfId="46367"/>
    <cellStyle name="Normal 3 2 3 2 2" xfId="46368"/>
    <cellStyle name="Normal 3 2 3 2 2 2" xfId="46369"/>
    <cellStyle name="Normal 3 2 3 2 2 2 2" xfId="46370"/>
    <cellStyle name="Normal 3 2 3 2 2 2 2 2" xfId="46371"/>
    <cellStyle name="Normal 3 2 3 2 2 2 3" xfId="46372"/>
    <cellStyle name="Normal 3 2 3 2 2 3" xfId="46373"/>
    <cellStyle name="Normal 3 2 3 2 2 3 2" xfId="46374"/>
    <cellStyle name="Normal 3 2 3 2 2 3 2 2" xfId="46375"/>
    <cellStyle name="Normal 3 2 3 2 2 3 3" xfId="46376"/>
    <cellStyle name="Normal 3 2 3 2 2 4" xfId="46377"/>
    <cellStyle name="Normal 3 2 3 2 2 4 2" xfId="46378"/>
    <cellStyle name="Normal 3 2 3 2 2 5" xfId="46379"/>
    <cellStyle name="Normal 3 2 3 2 3" xfId="46380"/>
    <cellStyle name="Normal 3 2 3 2 3 2" xfId="46381"/>
    <cellStyle name="Normal 3 2 3 2 3 2 2" xfId="46382"/>
    <cellStyle name="Normal 3 2 3 2 3 3" xfId="46383"/>
    <cellStyle name="Normal 3 2 3 2 4" xfId="46384"/>
    <cellStyle name="Normal 3 2 3 2 4 2" xfId="46385"/>
    <cellStyle name="Normal 3 2 3 2 4 2 2" xfId="46386"/>
    <cellStyle name="Normal 3 2 3 2 4 3" xfId="46387"/>
    <cellStyle name="Normal 3 2 3 2 5" xfId="46388"/>
    <cellStyle name="Normal 3 2 3 2 5 2" xfId="46389"/>
    <cellStyle name="Normal 3 2 3 2 6" xfId="46390"/>
    <cellStyle name="Normal 3 2 3 3" xfId="46391"/>
    <cellStyle name="Normal 3 2 3 3 2" xfId="46392"/>
    <cellStyle name="Normal 3 2 3 3 2 2" xfId="46393"/>
    <cellStyle name="Normal 3 2 3 3 2 2 2" xfId="46394"/>
    <cellStyle name="Normal 3 2 3 3 2 3" xfId="46395"/>
    <cellStyle name="Normal 3 2 3 3 3" xfId="46396"/>
    <cellStyle name="Normal 3 2 3 3 3 2" xfId="46397"/>
    <cellStyle name="Normal 3 2 3 3 3 2 2" xfId="46398"/>
    <cellStyle name="Normal 3 2 3 3 3 3" xfId="46399"/>
    <cellStyle name="Normal 3 2 3 3 4" xfId="46400"/>
    <cellStyle name="Normal 3 2 3 3 4 2" xfId="46401"/>
    <cellStyle name="Normal 3 2 3 3 5" xfId="46402"/>
    <cellStyle name="Normal 3 2 3 4" xfId="46403"/>
    <cellStyle name="Normal 3 2 3 4 2" xfId="46404"/>
    <cellStyle name="Normal 3 2 3 4 2 2" xfId="46405"/>
    <cellStyle name="Normal 3 2 3 4 3" xfId="46406"/>
    <cellStyle name="Normal 3 2 3 5" xfId="46407"/>
    <cellStyle name="Normal 3 2 3 5 2" xfId="46408"/>
    <cellStyle name="Normal 3 2 3 5 2 2" xfId="46409"/>
    <cellStyle name="Normal 3 2 3 5 3" xfId="46410"/>
    <cellStyle name="Normal 3 2 3 6" xfId="46411"/>
    <cellStyle name="Normal 3 2 3 6 2" xfId="46412"/>
    <cellStyle name="Normal 3 2 3 6 2 2" xfId="46413"/>
    <cellStyle name="Normal 3 2 3 6 3" xfId="46414"/>
    <cellStyle name="Normal 3 2 3 7" xfId="46415"/>
    <cellStyle name="Normal 3 2 3 7 2" xfId="46416"/>
    <cellStyle name="Normal 3 2 3 8" xfId="46417"/>
    <cellStyle name="Normal 3 2 4" xfId="46418"/>
    <cellStyle name="Normal 3 2 4 2" xfId="46419"/>
    <cellStyle name="Normal 3 2 4 2 2" xfId="46420"/>
    <cellStyle name="Normal 3 2 4 2 2 2" xfId="46421"/>
    <cellStyle name="Normal 3 2 4 2 2 2 2" xfId="46422"/>
    <cellStyle name="Normal 3 2 4 2 2 3" xfId="46423"/>
    <cellStyle name="Normal 3 2 4 2 3" xfId="46424"/>
    <cellStyle name="Normal 3 2 4 2 3 2" xfId="46425"/>
    <cellStyle name="Normal 3 2 4 2 3 2 2" xfId="46426"/>
    <cellStyle name="Normal 3 2 4 2 3 3" xfId="46427"/>
    <cellStyle name="Normal 3 2 4 2 4" xfId="46428"/>
    <cellStyle name="Normal 3 2 4 2 4 2" xfId="46429"/>
    <cellStyle name="Normal 3 2 4 2 5" xfId="46430"/>
    <cellStyle name="Normal 3 2 4 3" xfId="46431"/>
    <cellStyle name="Normal 3 2 4 3 2" xfId="46432"/>
    <cellStyle name="Normal 3 2 4 3 2 2" xfId="46433"/>
    <cellStyle name="Normal 3 2 4 3 3" xfId="46434"/>
    <cellStyle name="Normal 3 2 4 4" xfId="46435"/>
    <cellStyle name="Normal 3 2 4 4 2" xfId="46436"/>
    <cellStyle name="Normal 3 2 4 4 2 2" xfId="46437"/>
    <cellStyle name="Normal 3 2 4 4 3" xfId="46438"/>
    <cellStyle name="Normal 3 2 4 5" xfId="46439"/>
    <cellStyle name="Normal 3 2 4 5 2" xfId="46440"/>
    <cellStyle name="Normal 3 2 4 6" xfId="46441"/>
    <cellStyle name="Normal 3 2 5" xfId="46442"/>
    <cellStyle name="Normal 3 2 5 2" xfId="46443"/>
    <cellStyle name="Normal 3 2 5 2 2" xfId="46444"/>
    <cellStyle name="Normal 3 2 5 2 2 2" xfId="46445"/>
    <cellStyle name="Normal 3 2 5 2 3" xfId="46446"/>
    <cellStyle name="Normal 3 2 5 3" xfId="46447"/>
    <cellStyle name="Normal 3 2 5 3 2" xfId="46448"/>
    <cellStyle name="Normal 3 2 5 3 2 2" xfId="46449"/>
    <cellStyle name="Normal 3 2 5 3 3" xfId="46450"/>
    <cellStyle name="Normal 3 2 5 4" xfId="46451"/>
    <cellStyle name="Normal 3 2 5 4 2" xfId="46452"/>
    <cellStyle name="Normal 3 2 5 5" xfId="46453"/>
    <cellStyle name="Normal 3 2 6" xfId="46454"/>
    <cellStyle name="Normal 3 2 6 2" xfId="46455"/>
    <cellStyle name="Normal 3 2 6 2 2" xfId="46456"/>
    <cellStyle name="Normal 3 2 6 3" xfId="46457"/>
    <cellStyle name="Normal 3 2 7" xfId="46458"/>
    <cellStyle name="Normal 3 2 7 2" xfId="46459"/>
    <cellStyle name="Normal 3 2 7 2 2" xfId="46460"/>
    <cellStyle name="Normal 3 2 7 3" xfId="46461"/>
    <cellStyle name="Normal 3 2 8" xfId="46462"/>
    <cellStyle name="Normal 3 2 8 2" xfId="46463"/>
    <cellStyle name="Normal 3 2 8 2 2" xfId="46464"/>
    <cellStyle name="Normal 3 2 8 3" xfId="46465"/>
    <cellStyle name="Normal 3 2 9" xfId="46466"/>
    <cellStyle name="Normal 3 2 9 2" xfId="46467"/>
    <cellStyle name="Normal 3 3" xfId="81"/>
    <cellStyle name="Normal 3 3 10" xfId="46468"/>
    <cellStyle name="Normal 3 3 2" xfId="46469"/>
    <cellStyle name="Normal 3 3 2 2" xfId="46470"/>
    <cellStyle name="Normal 3 3 2 2 2" xfId="46471"/>
    <cellStyle name="Normal 3 3 2 2 2 2" xfId="46472"/>
    <cellStyle name="Normal 3 3 2 2 2 2 2" xfId="46473"/>
    <cellStyle name="Normal 3 3 2 2 2 2 2 2" xfId="46474"/>
    <cellStyle name="Normal 3 3 2 2 2 2 3" xfId="46475"/>
    <cellStyle name="Normal 3 3 2 2 2 3" xfId="46476"/>
    <cellStyle name="Normal 3 3 2 2 2 3 2" xfId="46477"/>
    <cellStyle name="Normal 3 3 2 2 2 3 2 2" xfId="46478"/>
    <cellStyle name="Normal 3 3 2 2 2 3 3" xfId="46479"/>
    <cellStyle name="Normal 3 3 2 2 2 4" xfId="46480"/>
    <cellStyle name="Normal 3 3 2 2 2 4 2" xfId="46481"/>
    <cellStyle name="Normal 3 3 2 2 2 5" xfId="46482"/>
    <cellStyle name="Normal 3 3 2 2 3" xfId="46483"/>
    <cellStyle name="Normal 3 3 2 2 3 2" xfId="46484"/>
    <cellStyle name="Normal 3 3 2 2 3 2 2" xfId="46485"/>
    <cellStyle name="Normal 3 3 2 2 3 3" xfId="46486"/>
    <cellStyle name="Normal 3 3 2 2 4" xfId="46487"/>
    <cellStyle name="Normal 3 3 2 2 4 2" xfId="46488"/>
    <cellStyle name="Normal 3 3 2 2 4 2 2" xfId="46489"/>
    <cellStyle name="Normal 3 3 2 2 4 3" xfId="46490"/>
    <cellStyle name="Normal 3 3 2 2 5" xfId="46491"/>
    <cellStyle name="Normal 3 3 2 2 5 2" xfId="46492"/>
    <cellStyle name="Normal 3 3 2 2 6" xfId="46493"/>
    <cellStyle name="Normal 3 3 2 3" xfId="46494"/>
    <cellStyle name="Normal 3 3 2 3 2" xfId="46495"/>
    <cellStyle name="Normal 3 3 2 3 2 2" xfId="46496"/>
    <cellStyle name="Normal 3 3 2 3 2 2 2" xfId="46497"/>
    <cellStyle name="Normal 3 3 2 3 2 3" xfId="46498"/>
    <cellStyle name="Normal 3 3 2 3 3" xfId="46499"/>
    <cellStyle name="Normal 3 3 2 3 3 2" xfId="46500"/>
    <cellStyle name="Normal 3 3 2 3 3 2 2" xfId="46501"/>
    <cellStyle name="Normal 3 3 2 3 3 3" xfId="46502"/>
    <cellStyle name="Normal 3 3 2 3 4" xfId="46503"/>
    <cellStyle name="Normal 3 3 2 3 4 2" xfId="46504"/>
    <cellStyle name="Normal 3 3 2 3 5" xfId="46505"/>
    <cellStyle name="Normal 3 3 2 4" xfId="46506"/>
    <cellStyle name="Normal 3 3 2 4 2" xfId="46507"/>
    <cellStyle name="Normal 3 3 2 4 2 2" xfId="46508"/>
    <cellStyle name="Normal 3 3 2 4 3" xfId="46509"/>
    <cellStyle name="Normal 3 3 2 5" xfId="46510"/>
    <cellStyle name="Normal 3 3 2 5 2" xfId="46511"/>
    <cellStyle name="Normal 3 3 2 5 2 2" xfId="46512"/>
    <cellStyle name="Normal 3 3 2 5 3" xfId="46513"/>
    <cellStyle name="Normal 3 3 2 6" xfId="46514"/>
    <cellStyle name="Normal 3 3 2 6 2" xfId="46515"/>
    <cellStyle name="Normal 3 3 2 6 2 2" xfId="46516"/>
    <cellStyle name="Normal 3 3 2 6 3" xfId="46517"/>
    <cellStyle name="Normal 3 3 2 7" xfId="46518"/>
    <cellStyle name="Normal 3 3 2 7 2" xfId="46519"/>
    <cellStyle name="Normal 3 3 2 8" xfId="46520"/>
    <cellStyle name="Normal 3 3 3" xfId="46521"/>
    <cellStyle name="Normal 3 3 3 2" xfId="46522"/>
    <cellStyle name="Normal 3 3 3 2 2" xfId="46523"/>
    <cellStyle name="Normal 3 3 3 2 2 2" xfId="46524"/>
    <cellStyle name="Normal 3 3 3 2 2 2 2" xfId="46525"/>
    <cellStyle name="Normal 3 3 3 2 2 3" xfId="46526"/>
    <cellStyle name="Normal 3 3 3 2 3" xfId="46527"/>
    <cellStyle name="Normal 3 3 3 2 3 2" xfId="46528"/>
    <cellStyle name="Normal 3 3 3 2 3 2 2" xfId="46529"/>
    <cellStyle name="Normal 3 3 3 2 3 3" xfId="46530"/>
    <cellStyle name="Normal 3 3 3 2 4" xfId="46531"/>
    <cellStyle name="Normal 3 3 3 2 4 2" xfId="46532"/>
    <cellStyle name="Normal 3 3 3 2 5" xfId="46533"/>
    <cellStyle name="Normal 3 3 3 3" xfId="46534"/>
    <cellStyle name="Normal 3 3 3 3 2" xfId="46535"/>
    <cellStyle name="Normal 3 3 3 3 2 2" xfId="46536"/>
    <cellStyle name="Normal 3 3 3 3 3" xfId="46537"/>
    <cellStyle name="Normal 3 3 3 4" xfId="46538"/>
    <cellStyle name="Normal 3 3 3 4 2" xfId="46539"/>
    <cellStyle name="Normal 3 3 3 4 2 2" xfId="46540"/>
    <cellStyle name="Normal 3 3 3 4 3" xfId="46541"/>
    <cellStyle name="Normal 3 3 3 5" xfId="46542"/>
    <cellStyle name="Normal 3 3 3 5 2" xfId="46543"/>
    <cellStyle name="Normal 3 3 3 6" xfId="46544"/>
    <cellStyle name="Normal 3 3 4" xfId="46545"/>
    <cellStyle name="Normal 3 3 4 2" xfId="46546"/>
    <cellStyle name="Normal 3 3 4 2 2" xfId="46547"/>
    <cellStyle name="Normal 3 3 4 2 2 2" xfId="46548"/>
    <cellStyle name="Normal 3 3 4 2 3" xfId="46549"/>
    <cellStyle name="Normal 3 3 4 3" xfId="46550"/>
    <cellStyle name="Normal 3 3 4 3 2" xfId="46551"/>
    <cellStyle name="Normal 3 3 4 3 2 2" xfId="46552"/>
    <cellStyle name="Normal 3 3 4 3 3" xfId="46553"/>
    <cellStyle name="Normal 3 3 4 4" xfId="46554"/>
    <cellStyle name="Normal 3 3 4 4 2" xfId="46555"/>
    <cellStyle name="Normal 3 3 4 5" xfId="46556"/>
    <cellStyle name="Normal 3 3 5" xfId="46557"/>
    <cellStyle name="Normal 3 3 5 2" xfId="46558"/>
    <cellStyle name="Normal 3 3 5 2 2" xfId="46559"/>
    <cellStyle name="Normal 3 3 5 3" xfId="46560"/>
    <cellStyle name="Normal 3 3 6" xfId="46561"/>
    <cellStyle name="Normal 3 3 6 2" xfId="46562"/>
    <cellStyle name="Normal 3 3 6 2 2" xfId="46563"/>
    <cellStyle name="Normal 3 3 6 3" xfId="46564"/>
    <cellStyle name="Normal 3 3 7" xfId="46565"/>
    <cellStyle name="Normal 3 3 7 2" xfId="46566"/>
    <cellStyle name="Normal 3 3 7 2 2" xfId="46567"/>
    <cellStyle name="Normal 3 3 7 3" xfId="46568"/>
    <cellStyle name="Normal 3 3 8" xfId="46569"/>
    <cellStyle name="Normal 3 3 8 2" xfId="46570"/>
    <cellStyle name="Normal 3 3 9" xfId="46571"/>
    <cellStyle name="Normal 3 4" xfId="46572"/>
    <cellStyle name="Normal 3 4 2" xfId="46573"/>
    <cellStyle name="Normal 3 4 2 2" xfId="46574"/>
    <cellStyle name="Normal 3 4 2 2 2" xfId="46575"/>
    <cellStyle name="Normal 3 4 2 2 2 2" xfId="46576"/>
    <cellStyle name="Normal 3 4 2 2 2 2 2" xfId="46577"/>
    <cellStyle name="Normal 3 4 2 2 2 3" xfId="46578"/>
    <cellStyle name="Normal 3 4 2 2 3" xfId="46579"/>
    <cellStyle name="Normal 3 4 2 2 3 2" xfId="46580"/>
    <cellStyle name="Normal 3 4 2 2 3 2 2" xfId="46581"/>
    <cellStyle name="Normal 3 4 2 2 3 3" xfId="46582"/>
    <cellStyle name="Normal 3 4 2 2 4" xfId="46583"/>
    <cellStyle name="Normal 3 4 2 2 4 2" xfId="46584"/>
    <cellStyle name="Normal 3 4 2 2 5" xfId="46585"/>
    <cellStyle name="Normal 3 4 2 3" xfId="46586"/>
    <cellStyle name="Normal 3 4 2 3 2" xfId="46587"/>
    <cellStyle name="Normal 3 4 2 3 2 2" xfId="46588"/>
    <cellStyle name="Normal 3 4 2 3 3" xfId="46589"/>
    <cellStyle name="Normal 3 4 2 4" xfId="46590"/>
    <cellStyle name="Normal 3 4 2 4 2" xfId="46591"/>
    <cellStyle name="Normal 3 4 2 4 2 2" xfId="46592"/>
    <cellStyle name="Normal 3 4 2 4 3" xfId="46593"/>
    <cellStyle name="Normal 3 4 2 5" xfId="46594"/>
    <cellStyle name="Normal 3 4 2 5 2" xfId="46595"/>
    <cellStyle name="Normal 3 4 2 6" xfId="46596"/>
    <cellStyle name="Normal 3 4 3" xfId="46597"/>
    <cellStyle name="Normal 3 4 3 2" xfId="46598"/>
    <cellStyle name="Normal 3 4 3 2 2" xfId="46599"/>
    <cellStyle name="Normal 3 4 3 2 2 2" xfId="46600"/>
    <cellStyle name="Normal 3 4 3 2 3" xfId="46601"/>
    <cellStyle name="Normal 3 4 3 3" xfId="46602"/>
    <cellStyle name="Normal 3 4 3 3 2" xfId="46603"/>
    <cellStyle name="Normal 3 4 3 3 2 2" xfId="46604"/>
    <cellStyle name="Normal 3 4 3 3 3" xfId="46605"/>
    <cellStyle name="Normal 3 4 3 4" xfId="46606"/>
    <cellStyle name="Normal 3 4 3 4 2" xfId="46607"/>
    <cellStyle name="Normal 3 4 3 5" xfId="46608"/>
    <cellStyle name="Normal 3 4 4" xfId="46609"/>
    <cellStyle name="Normal 3 4 4 2" xfId="46610"/>
    <cellStyle name="Normal 3 4 4 2 2" xfId="46611"/>
    <cellStyle name="Normal 3 4 4 3" xfId="46612"/>
    <cellStyle name="Normal 3 4 5" xfId="46613"/>
    <cellStyle name="Normal 3 4 5 2" xfId="46614"/>
    <cellStyle name="Normal 3 4 5 2 2" xfId="46615"/>
    <cellStyle name="Normal 3 4 5 3" xfId="46616"/>
    <cellStyle name="Normal 3 4 6" xfId="46617"/>
    <cellStyle name="Normal 3 4 6 2" xfId="46618"/>
    <cellStyle name="Normal 3 4 6 2 2" xfId="46619"/>
    <cellStyle name="Normal 3 4 6 3" xfId="46620"/>
    <cellStyle name="Normal 3 4 7" xfId="46621"/>
    <cellStyle name="Normal 3 4 7 2" xfId="46622"/>
    <cellStyle name="Normal 3 4 8" xfId="46623"/>
    <cellStyle name="Normal 3 5" xfId="46624"/>
    <cellStyle name="Normal 3 5 2" xfId="46625"/>
    <cellStyle name="Normal 3 5 2 2" xfId="46626"/>
    <cellStyle name="Normal 3 5 2 2 2" xfId="46627"/>
    <cellStyle name="Normal 3 5 2 2 2 2" xfId="46628"/>
    <cellStyle name="Normal 3 5 2 2 3" xfId="46629"/>
    <cellStyle name="Normal 3 5 2 3" xfId="46630"/>
    <cellStyle name="Normal 3 5 2 3 2" xfId="46631"/>
    <cellStyle name="Normal 3 5 2 3 2 2" xfId="46632"/>
    <cellStyle name="Normal 3 5 2 3 3" xfId="46633"/>
    <cellStyle name="Normal 3 5 2 4" xfId="46634"/>
    <cellStyle name="Normal 3 5 2 4 2" xfId="46635"/>
    <cellStyle name="Normal 3 5 2 5" xfId="46636"/>
    <cellStyle name="Normal 3 5 3" xfId="46637"/>
    <cellStyle name="Normal 3 5 3 2" xfId="46638"/>
    <cellStyle name="Normal 3 5 3 2 2" xfId="46639"/>
    <cellStyle name="Normal 3 5 3 3" xfId="46640"/>
    <cellStyle name="Normal 3 5 4" xfId="46641"/>
    <cellStyle name="Normal 3 5 4 2" xfId="46642"/>
    <cellStyle name="Normal 3 5 4 2 2" xfId="46643"/>
    <cellStyle name="Normal 3 5 4 3" xfId="46644"/>
    <cellStyle name="Normal 3 5 5" xfId="46645"/>
    <cellStyle name="Normal 3 5 5 2" xfId="46646"/>
    <cellStyle name="Normal 3 5 6" xfId="46647"/>
    <cellStyle name="Normal 3 6" xfId="46648"/>
    <cellStyle name="Normal 3 6 2" xfId="46649"/>
    <cellStyle name="Normal 3 6 2 2" xfId="46650"/>
    <cellStyle name="Normal 3 6 2 2 2" xfId="46651"/>
    <cellStyle name="Normal 3 6 2 3" xfId="46652"/>
    <cellStyle name="Normal 3 6 3" xfId="46653"/>
    <cellStyle name="Normal 3 6 3 2" xfId="46654"/>
    <cellStyle name="Normal 3 6 3 2 2" xfId="46655"/>
    <cellStyle name="Normal 3 6 3 3" xfId="46656"/>
    <cellStyle name="Normal 3 6 4" xfId="46657"/>
    <cellStyle name="Normal 3 6 4 2" xfId="46658"/>
    <cellStyle name="Normal 3 6 5" xfId="46659"/>
    <cellStyle name="Normal 3 7" xfId="46660"/>
    <cellStyle name="Normal 3 7 2" xfId="46661"/>
    <cellStyle name="Normal 3 7 2 2" xfId="46662"/>
    <cellStyle name="Normal 3 7 3" xfId="46663"/>
    <cellStyle name="Normal 3 8" xfId="46664"/>
    <cellStyle name="Normal 3 8 2" xfId="46665"/>
    <cellStyle name="Normal 3 8 2 2" xfId="46666"/>
    <cellStyle name="Normal 3 8 3" xfId="46667"/>
    <cellStyle name="Normal 3 9" xfId="46668"/>
    <cellStyle name="Normal 3 9 2" xfId="46669"/>
    <cellStyle name="Normal 3 9 2 2" xfId="46670"/>
    <cellStyle name="Normal 3 9 3" xfId="46671"/>
    <cellStyle name="Normal 30" xfId="46672"/>
    <cellStyle name="Normal 30 2" xfId="46673"/>
    <cellStyle name="Normal 30 2 2" xfId="46674"/>
    <cellStyle name="Normal 30 2 3" xfId="52342"/>
    <cellStyle name="Normal 30 2 3 2" xfId="52625"/>
    <cellStyle name="Normal 30 3" xfId="46675"/>
    <cellStyle name="Normal 30 4" xfId="52341"/>
    <cellStyle name="Normal 31" xfId="46676"/>
    <cellStyle name="Normal 31 2" xfId="46677"/>
    <cellStyle name="Normal 31 2 2" xfId="46678"/>
    <cellStyle name="Normal 31 2 2 2" xfId="46679"/>
    <cellStyle name="Normal 31 2 2 2 2" xfId="46680"/>
    <cellStyle name="Normal 31 2 2 2 2 2" xfId="46681"/>
    <cellStyle name="Normal 31 2 2 2 3" xfId="46682"/>
    <cellStyle name="Normal 31 2 2 3" xfId="46683"/>
    <cellStyle name="Normal 31 2 2 3 2" xfId="46684"/>
    <cellStyle name="Normal 31 2 2 3 2 2" xfId="46685"/>
    <cellStyle name="Normal 31 2 2 3 3" xfId="46686"/>
    <cellStyle name="Normal 31 2 2 4" xfId="46687"/>
    <cellStyle name="Normal 31 2 2 4 2" xfId="46688"/>
    <cellStyle name="Normal 31 2 2 5" xfId="46689"/>
    <cellStyle name="Normal 31 2 3" xfId="46690"/>
    <cellStyle name="Normal 31 2 3 2" xfId="46691"/>
    <cellStyle name="Normal 31 2 3 2 2" xfId="46692"/>
    <cellStyle name="Normal 31 2 3 3" xfId="46693"/>
    <cellStyle name="Normal 31 2 4" xfId="46694"/>
    <cellStyle name="Normal 31 2 4 2" xfId="46695"/>
    <cellStyle name="Normal 31 2 4 2 2" xfId="46696"/>
    <cellStyle name="Normal 31 2 4 3" xfId="46697"/>
    <cellStyle name="Normal 31 2 5" xfId="46698"/>
    <cellStyle name="Normal 31 2 5 2" xfId="46699"/>
    <cellStyle name="Normal 31 2 6" xfId="46700"/>
    <cellStyle name="Normal 31 3" xfId="46701"/>
    <cellStyle name="Normal 31 3 2" xfId="46702"/>
    <cellStyle name="Normal 31 3 2 2" xfId="46703"/>
    <cellStyle name="Normal 31 3 2 2 2" xfId="46704"/>
    <cellStyle name="Normal 31 3 2 3" xfId="46705"/>
    <cellStyle name="Normal 31 3 3" xfId="46706"/>
    <cellStyle name="Normal 31 3 3 2" xfId="46707"/>
    <cellStyle name="Normal 31 3 3 2 2" xfId="46708"/>
    <cellStyle name="Normal 31 3 3 3" xfId="46709"/>
    <cellStyle name="Normal 31 3 4" xfId="46710"/>
    <cellStyle name="Normal 31 3 4 2" xfId="46711"/>
    <cellStyle name="Normal 31 3 5" xfId="46712"/>
    <cellStyle name="Normal 31 4" xfId="46713"/>
    <cellStyle name="Normal 31 4 2" xfId="46714"/>
    <cellStyle name="Normal 31 4 2 2" xfId="46715"/>
    <cellStyle name="Normal 31 4 3" xfId="46716"/>
    <cellStyle name="Normal 31 5" xfId="46717"/>
    <cellStyle name="Normal 31 5 2" xfId="46718"/>
    <cellStyle name="Normal 31 5 2 2" xfId="46719"/>
    <cellStyle name="Normal 31 5 3" xfId="46720"/>
    <cellStyle name="Normal 31 6" xfId="46721"/>
    <cellStyle name="Normal 31 6 2" xfId="46722"/>
    <cellStyle name="Normal 31 7" xfId="46723"/>
    <cellStyle name="Normal 31 7 2" xfId="46724"/>
    <cellStyle name="Normal 31 8" xfId="46725"/>
    <cellStyle name="Normal 32" xfId="46726"/>
    <cellStyle name="Normal 32 2" xfId="46727"/>
    <cellStyle name="Normal 32 2 2" xfId="46728"/>
    <cellStyle name="Normal 32 2 2 2" xfId="46729"/>
    <cellStyle name="Normal 32 2 2 2 2" xfId="46730"/>
    <cellStyle name="Normal 32 2 2 2 2 2" xfId="46731"/>
    <cellStyle name="Normal 32 2 2 2 3" xfId="46732"/>
    <cellStyle name="Normal 32 2 2 3" xfId="46733"/>
    <cellStyle name="Normal 32 2 2 3 2" xfId="46734"/>
    <cellStyle name="Normal 32 2 2 3 2 2" xfId="46735"/>
    <cellStyle name="Normal 32 2 2 3 3" xfId="46736"/>
    <cellStyle name="Normal 32 2 2 4" xfId="46737"/>
    <cellStyle name="Normal 32 2 2 4 2" xfId="46738"/>
    <cellStyle name="Normal 32 2 2 5" xfId="46739"/>
    <cellStyle name="Normal 32 2 3" xfId="46740"/>
    <cellStyle name="Normal 32 2 3 2" xfId="46741"/>
    <cellStyle name="Normal 32 2 3 2 2" xfId="46742"/>
    <cellStyle name="Normal 32 2 3 3" xfId="46743"/>
    <cellStyle name="Normal 32 2 4" xfId="46744"/>
    <cellStyle name="Normal 32 2 4 2" xfId="46745"/>
    <cellStyle name="Normal 32 2 4 2 2" xfId="46746"/>
    <cellStyle name="Normal 32 2 4 3" xfId="46747"/>
    <cellStyle name="Normal 32 2 5" xfId="46748"/>
    <cellStyle name="Normal 32 2 5 2" xfId="46749"/>
    <cellStyle name="Normal 32 2 6" xfId="46750"/>
    <cellStyle name="Normal 32 3" xfId="46751"/>
    <cellStyle name="Normal 32 3 2" xfId="46752"/>
    <cellStyle name="Normal 32 3 2 2" xfId="46753"/>
    <cellStyle name="Normal 32 3 2 2 2" xfId="46754"/>
    <cellStyle name="Normal 32 3 2 3" xfId="46755"/>
    <cellStyle name="Normal 32 3 3" xfId="46756"/>
    <cellStyle name="Normal 32 3 3 2" xfId="46757"/>
    <cellStyle name="Normal 32 3 3 2 2" xfId="46758"/>
    <cellStyle name="Normal 32 3 3 3" xfId="46759"/>
    <cellStyle name="Normal 32 3 4" xfId="46760"/>
    <cellStyle name="Normal 32 3 4 2" xfId="46761"/>
    <cellStyle name="Normal 32 3 5" xfId="46762"/>
    <cellStyle name="Normal 32 4" xfId="46763"/>
    <cellStyle name="Normal 32 4 2" xfId="46764"/>
    <cellStyle name="Normal 32 4 2 2" xfId="46765"/>
    <cellStyle name="Normal 32 4 3" xfId="46766"/>
    <cellStyle name="Normal 32 5" xfId="46767"/>
    <cellStyle name="Normal 32 5 2" xfId="46768"/>
    <cellStyle name="Normal 32 5 2 2" xfId="46769"/>
    <cellStyle name="Normal 32 5 3" xfId="46770"/>
    <cellStyle name="Normal 32 6" xfId="46771"/>
    <cellStyle name="Normal 32 6 2" xfId="46772"/>
    <cellStyle name="Normal 32 6 2 2" xfId="46773"/>
    <cellStyle name="Normal 32 6 3" xfId="46774"/>
    <cellStyle name="Normal 32 7" xfId="46775"/>
    <cellStyle name="Normal 32 7 2" xfId="46776"/>
    <cellStyle name="Normal 32 8" xfId="46777"/>
    <cellStyle name="Normal 33" xfId="46778"/>
    <cellStyle name="Normal 33 2" xfId="46779"/>
    <cellStyle name="Normal 33 2 2" xfId="46780"/>
    <cellStyle name="Normal 33 2 2 2" xfId="46781"/>
    <cellStyle name="Normal 33 2 2 2 2" xfId="46782"/>
    <cellStyle name="Normal 33 2 2 2 2 2" xfId="46783"/>
    <cellStyle name="Normal 33 2 2 2 3" xfId="46784"/>
    <cellStyle name="Normal 33 2 2 3" xfId="46785"/>
    <cellStyle name="Normal 33 2 2 3 2" xfId="46786"/>
    <cellStyle name="Normal 33 2 2 3 2 2" xfId="46787"/>
    <cellStyle name="Normal 33 2 2 3 3" xfId="46788"/>
    <cellStyle name="Normal 33 2 2 4" xfId="46789"/>
    <cellStyle name="Normal 33 2 2 4 2" xfId="46790"/>
    <cellStyle name="Normal 33 2 2 5" xfId="46791"/>
    <cellStyle name="Normal 33 2 3" xfId="46792"/>
    <cellStyle name="Normal 33 2 3 2" xfId="46793"/>
    <cellStyle name="Normal 33 2 3 2 2" xfId="46794"/>
    <cellStyle name="Normal 33 2 3 3" xfId="46795"/>
    <cellStyle name="Normal 33 2 4" xfId="46796"/>
    <cellStyle name="Normal 33 2 4 2" xfId="46797"/>
    <cellStyle name="Normal 33 2 4 2 2" xfId="46798"/>
    <cellStyle name="Normal 33 2 4 3" xfId="46799"/>
    <cellStyle name="Normal 33 2 5" xfId="46800"/>
    <cellStyle name="Normal 33 2 5 2" xfId="46801"/>
    <cellStyle name="Normal 33 2 6" xfId="46802"/>
    <cellStyle name="Normal 33 3" xfId="46803"/>
    <cellStyle name="Normal 33 3 2" xfId="46804"/>
    <cellStyle name="Normal 33 3 2 2" xfId="46805"/>
    <cellStyle name="Normal 33 3 2 2 2" xfId="46806"/>
    <cellStyle name="Normal 33 3 2 3" xfId="46807"/>
    <cellStyle name="Normal 33 3 3" xfId="46808"/>
    <cellStyle name="Normal 33 3 3 2" xfId="46809"/>
    <cellStyle name="Normal 33 3 3 2 2" xfId="46810"/>
    <cellStyle name="Normal 33 3 3 3" xfId="46811"/>
    <cellStyle name="Normal 33 3 4" xfId="46812"/>
    <cellStyle name="Normal 33 3 4 2" xfId="46813"/>
    <cellStyle name="Normal 33 3 5" xfId="46814"/>
    <cellStyle name="Normal 33 4" xfId="46815"/>
    <cellStyle name="Normal 33 4 2" xfId="46816"/>
    <cellStyle name="Normal 33 4 2 2" xfId="46817"/>
    <cellStyle name="Normal 33 4 3" xfId="46818"/>
    <cellStyle name="Normal 33 5" xfId="46819"/>
    <cellStyle name="Normal 33 5 2" xfId="46820"/>
    <cellStyle name="Normal 33 5 2 2" xfId="46821"/>
    <cellStyle name="Normal 33 5 3" xfId="46822"/>
    <cellStyle name="Normal 33 6" xfId="46823"/>
    <cellStyle name="Normal 33 6 2" xfId="46824"/>
    <cellStyle name="Normal 33 7" xfId="46825"/>
    <cellStyle name="Normal 33 8" xfId="46826"/>
    <cellStyle name="Normal 33 9" xfId="46827"/>
    <cellStyle name="Normal 34" xfId="46828"/>
    <cellStyle name="Normal 34 2" xfId="46829"/>
    <cellStyle name="Normal 34 2 2" xfId="46830"/>
    <cellStyle name="Normal 34 2 2 2" xfId="46831"/>
    <cellStyle name="Normal 34 2 2 2 2" xfId="46832"/>
    <cellStyle name="Normal 34 2 2 2 2 2" xfId="46833"/>
    <cellStyle name="Normal 34 2 2 2 3" xfId="46834"/>
    <cellStyle name="Normal 34 2 2 3" xfId="46835"/>
    <cellStyle name="Normal 34 2 2 3 2" xfId="46836"/>
    <cellStyle name="Normal 34 2 2 3 2 2" xfId="46837"/>
    <cellStyle name="Normal 34 2 2 3 3" xfId="46838"/>
    <cellStyle name="Normal 34 2 2 4" xfId="46839"/>
    <cellStyle name="Normal 34 2 2 4 2" xfId="46840"/>
    <cellStyle name="Normal 34 2 2 5" xfId="46841"/>
    <cellStyle name="Normal 34 2 3" xfId="46842"/>
    <cellStyle name="Normal 34 2 3 2" xfId="46843"/>
    <cellStyle name="Normal 34 2 3 2 2" xfId="46844"/>
    <cellStyle name="Normal 34 2 3 3" xfId="46845"/>
    <cellStyle name="Normal 34 2 4" xfId="46846"/>
    <cellStyle name="Normal 34 2 4 2" xfId="46847"/>
    <cellStyle name="Normal 34 2 4 2 2" xfId="46848"/>
    <cellStyle name="Normal 34 2 4 3" xfId="46849"/>
    <cellStyle name="Normal 34 2 5" xfId="46850"/>
    <cellStyle name="Normal 34 2 5 2" xfId="46851"/>
    <cellStyle name="Normal 34 2 6" xfId="46852"/>
    <cellStyle name="Normal 34 3" xfId="46853"/>
    <cellStyle name="Normal 34 3 2" xfId="46854"/>
    <cellStyle name="Normal 34 3 2 2" xfId="46855"/>
    <cellStyle name="Normal 34 3 2 2 2" xfId="46856"/>
    <cellStyle name="Normal 34 3 2 3" xfId="46857"/>
    <cellStyle name="Normal 34 3 3" xfId="46858"/>
    <cellStyle name="Normal 34 3 3 2" xfId="46859"/>
    <cellStyle name="Normal 34 3 3 2 2" xfId="46860"/>
    <cellStyle name="Normal 34 3 3 3" xfId="46861"/>
    <cellStyle name="Normal 34 3 4" xfId="46862"/>
    <cellStyle name="Normal 34 3 4 2" xfId="46863"/>
    <cellStyle name="Normal 34 3 5" xfId="46864"/>
    <cellStyle name="Normal 34 4" xfId="46865"/>
    <cellStyle name="Normal 34 4 2" xfId="46866"/>
    <cellStyle name="Normal 34 4 2 2" xfId="46867"/>
    <cellStyle name="Normal 34 4 3" xfId="46868"/>
    <cellStyle name="Normal 34 5" xfId="46869"/>
    <cellStyle name="Normal 34 5 2" xfId="46870"/>
    <cellStyle name="Normal 34 5 2 2" xfId="46871"/>
    <cellStyle name="Normal 34 5 3" xfId="46872"/>
    <cellStyle name="Normal 34 6" xfId="46873"/>
    <cellStyle name="Normal 34 6 2" xfId="46874"/>
    <cellStyle name="Normal 34 7" xfId="46875"/>
    <cellStyle name="Normal 34 8" xfId="46876"/>
    <cellStyle name="Normal 34 9" xfId="46877"/>
    <cellStyle name="Normal 35" xfId="46878"/>
    <cellStyle name="Normal 35 2" xfId="46879"/>
    <cellStyle name="Normal 35 2 2" xfId="46880"/>
    <cellStyle name="Normal 35 3" xfId="46881"/>
    <cellStyle name="Normal 36" xfId="46882"/>
    <cellStyle name="Normal 36 2" xfId="46883"/>
    <cellStyle name="Normal 36 2 2" xfId="46884"/>
    <cellStyle name="Normal 36 2 2 2" xfId="46885"/>
    <cellStyle name="Normal 36 2 2 2 2" xfId="46886"/>
    <cellStyle name="Normal 36 2 2 2 2 2" xfId="46887"/>
    <cellStyle name="Normal 36 2 2 2 3" xfId="46888"/>
    <cellStyle name="Normal 36 2 2 3" xfId="46889"/>
    <cellStyle name="Normal 36 2 2 3 2" xfId="46890"/>
    <cellStyle name="Normal 36 2 2 3 2 2" xfId="46891"/>
    <cellStyle name="Normal 36 2 2 3 3" xfId="46892"/>
    <cellStyle name="Normal 36 2 2 4" xfId="46893"/>
    <cellStyle name="Normal 36 2 2 4 2" xfId="46894"/>
    <cellStyle name="Normal 36 2 2 5" xfId="46895"/>
    <cellStyle name="Normal 36 2 3" xfId="46896"/>
    <cellStyle name="Normal 36 2 3 2" xfId="46897"/>
    <cellStyle name="Normal 36 2 3 2 2" xfId="46898"/>
    <cellStyle name="Normal 36 2 3 3" xfId="46899"/>
    <cellStyle name="Normal 36 2 4" xfId="46900"/>
    <cellStyle name="Normal 36 2 4 2" xfId="46901"/>
    <cellStyle name="Normal 36 2 4 2 2" xfId="46902"/>
    <cellStyle name="Normal 36 2 4 3" xfId="46903"/>
    <cellStyle name="Normal 36 2 5" xfId="46904"/>
    <cellStyle name="Normal 36 2 5 2" xfId="46905"/>
    <cellStyle name="Normal 36 2 6" xfId="46906"/>
    <cellStyle name="Normal 36 3" xfId="46907"/>
    <cellStyle name="Normal 36 3 2" xfId="46908"/>
    <cellStyle name="Normal 36 3 2 2" xfId="46909"/>
    <cellStyle name="Normal 36 3 2 2 2" xfId="46910"/>
    <cellStyle name="Normal 36 3 2 3" xfId="46911"/>
    <cellStyle name="Normal 36 3 3" xfId="46912"/>
    <cellStyle name="Normal 36 3 3 2" xfId="46913"/>
    <cellStyle name="Normal 36 3 3 2 2" xfId="46914"/>
    <cellStyle name="Normal 36 3 3 3" xfId="46915"/>
    <cellStyle name="Normal 36 3 4" xfId="46916"/>
    <cellStyle name="Normal 36 3 4 2" xfId="46917"/>
    <cellStyle name="Normal 36 3 5" xfId="46918"/>
    <cellStyle name="Normal 36 4" xfId="46919"/>
    <cellStyle name="Normal 36 4 2" xfId="46920"/>
    <cellStyle name="Normal 36 4 2 2" xfId="46921"/>
    <cellStyle name="Normal 36 4 3" xfId="46922"/>
    <cellStyle name="Normal 36 5" xfId="46923"/>
    <cellStyle name="Normal 36 5 2" xfId="46924"/>
    <cellStyle name="Normal 36 5 2 2" xfId="46925"/>
    <cellStyle name="Normal 36 5 3" xfId="46926"/>
    <cellStyle name="Normal 36 6" xfId="46927"/>
    <cellStyle name="Normal 36 6 2" xfId="46928"/>
    <cellStyle name="Normal 36 7" xfId="46929"/>
    <cellStyle name="Normal 37" xfId="46930"/>
    <cellStyle name="Normal 37 2" xfId="46931"/>
    <cellStyle name="Normal 37 2 2" xfId="46932"/>
    <cellStyle name="Normal 37 3" xfId="46933"/>
    <cellStyle name="Normal 37 4" xfId="52626"/>
    <cellStyle name="Normal 37 4 2" xfId="52627"/>
    <cellStyle name="Normal 38" xfId="46934"/>
    <cellStyle name="Normal 38 2" xfId="46935"/>
    <cellStyle name="Normal 38 2 2" xfId="46936"/>
    <cellStyle name="Normal 38 3" xfId="46937"/>
    <cellStyle name="Normal 39" xfId="46938"/>
    <cellStyle name="Normal 39 2" xfId="46939"/>
    <cellStyle name="Normal 39 2 2" xfId="46940"/>
    <cellStyle name="Normal 39 2 2 2" xfId="46941"/>
    <cellStyle name="Normal 39 2 2 2 2" xfId="46942"/>
    <cellStyle name="Normal 39 2 2 2 2 2" xfId="46943"/>
    <cellStyle name="Normal 39 2 2 2 3" xfId="46944"/>
    <cellStyle name="Normal 39 2 2 3" xfId="46945"/>
    <cellStyle name="Normal 39 2 2 3 2" xfId="46946"/>
    <cellStyle name="Normal 39 2 2 3 2 2" xfId="46947"/>
    <cellStyle name="Normal 39 2 2 3 3" xfId="46948"/>
    <cellStyle name="Normal 39 2 2 4" xfId="46949"/>
    <cellStyle name="Normal 39 2 2 4 2" xfId="46950"/>
    <cellStyle name="Normal 39 2 2 5" xfId="46951"/>
    <cellStyle name="Normal 39 2 3" xfId="46952"/>
    <cellStyle name="Normal 39 2 3 2" xfId="46953"/>
    <cellStyle name="Normal 39 2 3 2 2" xfId="46954"/>
    <cellStyle name="Normal 39 2 3 3" xfId="46955"/>
    <cellStyle name="Normal 39 2 4" xfId="46956"/>
    <cellStyle name="Normal 39 2 4 2" xfId="46957"/>
    <cellStyle name="Normal 39 2 4 2 2" xfId="46958"/>
    <cellStyle name="Normal 39 2 4 3" xfId="46959"/>
    <cellStyle name="Normal 39 2 5" xfId="46960"/>
    <cellStyle name="Normal 39 2 5 2" xfId="46961"/>
    <cellStyle name="Normal 39 2 6" xfId="46962"/>
    <cellStyle name="Normal 39 3" xfId="46963"/>
    <cellStyle name="Normal 39 3 2" xfId="46964"/>
    <cellStyle name="Normal 39 3 2 2" xfId="46965"/>
    <cellStyle name="Normal 39 3 2 2 2" xfId="46966"/>
    <cellStyle name="Normal 39 3 2 3" xfId="46967"/>
    <cellStyle name="Normal 39 3 3" xfId="46968"/>
    <cellStyle name="Normal 39 3 3 2" xfId="46969"/>
    <cellStyle name="Normal 39 3 3 2 2" xfId="46970"/>
    <cellStyle name="Normal 39 3 3 3" xfId="46971"/>
    <cellStyle name="Normal 39 3 4" xfId="46972"/>
    <cellStyle name="Normal 39 3 4 2" xfId="46973"/>
    <cellStyle name="Normal 39 3 5" xfId="46974"/>
    <cellStyle name="Normal 39 4" xfId="46975"/>
    <cellStyle name="Normal 39 4 2" xfId="46976"/>
    <cellStyle name="Normal 39 4 2 2" xfId="46977"/>
    <cellStyle name="Normal 39 4 3" xfId="46978"/>
    <cellStyle name="Normal 39 5" xfId="46979"/>
    <cellStyle name="Normal 39 5 2" xfId="46980"/>
    <cellStyle name="Normal 39 5 2 2" xfId="46981"/>
    <cellStyle name="Normal 39 5 3" xfId="46982"/>
    <cellStyle name="Normal 39 6" xfId="46983"/>
    <cellStyle name="Normal 39 6 2" xfId="46984"/>
    <cellStyle name="Normal 39 7" xfId="46985"/>
    <cellStyle name="Normal 4" xfId="47"/>
    <cellStyle name="Normal 4 10" xfId="46987"/>
    <cellStyle name="Normal 4 10 2" xfId="46988"/>
    <cellStyle name="Normal 4 11" xfId="46989"/>
    <cellStyle name="Normal 4 11 2" xfId="46990"/>
    <cellStyle name="Normal 4 12" xfId="46991"/>
    <cellStyle name="Normal 4 13" xfId="46992"/>
    <cellStyle name="Normal 4 14" xfId="46993"/>
    <cellStyle name="Normal 4 15" xfId="46986"/>
    <cellStyle name="Normal 4 2" xfId="63"/>
    <cellStyle name="Normal 4 2 10" xfId="46995"/>
    <cellStyle name="Normal 4 2 10 2" xfId="46996"/>
    <cellStyle name="Normal 4 2 11" xfId="46997"/>
    <cellStyle name="Normal 4 2 12" xfId="46994"/>
    <cellStyle name="Normal 4 2 2" xfId="110"/>
    <cellStyle name="Normal 4 2 2 10" xfId="46998"/>
    <cellStyle name="Normal 4 2 2 2" xfId="198"/>
    <cellStyle name="Normal 4 2 2 2 2" xfId="374"/>
    <cellStyle name="Normal 4 2 2 2 2 2" xfId="47001"/>
    <cellStyle name="Normal 4 2 2 2 2 2 2" xfId="47002"/>
    <cellStyle name="Normal 4 2 2 2 2 2 2 2" xfId="47003"/>
    <cellStyle name="Normal 4 2 2 2 2 2 2 2 2" xfId="47004"/>
    <cellStyle name="Normal 4 2 2 2 2 2 2 3" xfId="47005"/>
    <cellStyle name="Normal 4 2 2 2 2 2 3" xfId="47006"/>
    <cellStyle name="Normal 4 2 2 2 2 2 3 2" xfId="47007"/>
    <cellStyle name="Normal 4 2 2 2 2 2 3 2 2" xfId="47008"/>
    <cellStyle name="Normal 4 2 2 2 2 2 3 3" xfId="47009"/>
    <cellStyle name="Normal 4 2 2 2 2 2 4" xfId="47010"/>
    <cellStyle name="Normal 4 2 2 2 2 2 4 2" xfId="47011"/>
    <cellStyle name="Normal 4 2 2 2 2 2 5" xfId="47012"/>
    <cellStyle name="Normal 4 2 2 2 2 3" xfId="47013"/>
    <cellStyle name="Normal 4 2 2 2 2 3 2" xfId="47014"/>
    <cellStyle name="Normal 4 2 2 2 2 3 2 2" xfId="47015"/>
    <cellStyle name="Normal 4 2 2 2 2 3 3" xfId="47016"/>
    <cellStyle name="Normal 4 2 2 2 2 4" xfId="47017"/>
    <cellStyle name="Normal 4 2 2 2 2 4 2" xfId="47018"/>
    <cellStyle name="Normal 4 2 2 2 2 4 2 2" xfId="47019"/>
    <cellStyle name="Normal 4 2 2 2 2 4 3" xfId="47020"/>
    <cellStyle name="Normal 4 2 2 2 2 5" xfId="47021"/>
    <cellStyle name="Normal 4 2 2 2 2 5 2" xfId="47022"/>
    <cellStyle name="Normal 4 2 2 2 2 6" xfId="47023"/>
    <cellStyle name="Normal 4 2 2 2 2 7" xfId="47000"/>
    <cellStyle name="Normal 4 2 2 2 3" xfId="47024"/>
    <cellStyle name="Normal 4 2 2 2 3 2" xfId="47025"/>
    <cellStyle name="Normal 4 2 2 2 3 2 2" xfId="47026"/>
    <cellStyle name="Normal 4 2 2 2 3 2 2 2" xfId="47027"/>
    <cellStyle name="Normal 4 2 2 2 3 2 3" xfId="47028"/>
    <cellStyle name="Normal 4 2 2 2 3 3" xfId="47029"/>
    <cellStyle name="Normal 4 2 2 2 3 3 2" xfId="47030"/>
    <cellStyle name="Normal 4 2 2 2 3 3 2 2" xfId="47031"/>
    <cellStyle name="Normal 4 2 2 2 3 3 3" xfId="47032"/>
    <cellStyle name="Normal 4 2 2 2 3 4" xfId="47033"/>
    <cellStyle name="Normal 4 2 2 2 3 4 2" xfId="47034"/>
    <cellStyle name="Normal 4 2 2 2 3 5" xfId="47035"/>
    <cellStyle name="Normal 4 2 2 2 4" xfId="47036"/>
    <cellStyle name="Normal 4 2 2 2 4 2" xfId="47037"/>
    <cellStyle name="Normal 4 2 2 2 4 2 2" xfId="47038"/>
    <cellStyle name="Normal 4 2 2 2 4 3" xfId="47039"/>
    <cellStyle name="Normal 4 2 2 2 5" xfId="47040"/>
    <cellStyle name="Normal 4 2 2 2 5 2" xfId="47041"/>
    <cellStyle name="Normal 4 2 2 2 5 2 2" xfId="47042"/>
    <cellStyle name="Normal 4 2 2 2 5 3" xfId="47043"/>
    <cellStyle name="Normal 4 2 2 2 6" xfId="47044"/>
    <cellStyle name="Normal 4 2 2 2 6 2" xfId="47045"/>
    <cellStyle name="Normal 4 2 2 2 6 2 2" xfId="47046"/>
    <cellStyle name="Normal 4 2 2 2 6 3" xfId="47047"/>
    <cellStyle name="Normal 4 2 2 2 7" xfId="47048"/>
    <cellStyle name="Normal 4 2 2 2 7 2" xfId="47049"/>
    <cellStyle name="Normal 4 2 2 2 8" xfId="47050"/>
    <cellStyle name="Normal 4 2 2 2 9" xfId="46999"/>
    <cellStyle name="Normal 4 2 2 3" xfId="286"/>
    <cellStyle name="Normal 4 2 2 3 2" xfId="47052"/>
    <cellStyle name="Normal 4 2 2 3 2 2" xfId="47053"/>
    <cellStyle name="Normal 4 2 2 3 2 2 2" xfId="47054"/>
    <cellStyle name="Normal 4 2 2 3 2 2 2 2" xfId="47055"/>
    <cellStyle name="Normal 4 2 2 3 2 2 3" xfId="47056"/>
    <cellStyle name="Normal 4 2 2 3 2 3" xfId="47057"/>
    <cellStyle name="Normal 4 2 2 3 2 3 2" xfId="47058"/>
    <cellStyle name="Normal 4 2 2 3 2 3 2 2" xfId="47059"/>
    <cellStyle name="Normal 4 2 2 3 2 3 3" xfId="47060"/>
    <cellStyle name="Normal 4 2 2 3 2 4" xfId="47061"/>
    <cellStyle name="Normal 4 2 2 3 2 4 2" xfId="47062"/>
    <cellStyle name="Normal 4 2 2 3 2 5" xfId="47063"/>
    <cellStyle name="Normal 4 2 2 3 3" xfId="47064"/>
    <cellStyle name="Normal 4 2 2 3 3 2" xfId="47065"/>
    <cellStyle name="Normal 4 2 2 3 3 2 2" xfId="47066"/>
    <cellStyle name="Normal 4 2 2 3 3 3" xfId="47067"/>
    <cellStyle name="Normal 4 2 2 3 4" xfId="47068"/>
    <cellStyle name="Normal 4 2 2 3 4 2" xfId="47069"/>
    <cellStyle name="Normal 4 2 2 3 4 2 2" xfId="47070"/>
    <cellStyle name="Normal 4 2 2 3 4 3" xfId="47071"/>
    <cellStyle name="Normal 4 2 2 3 5" xfId="47072"/>
    <cellStyle name="Normal 4 2 2 3 5 2" xfId="47073"/>
    <cellStyle name="Normal 4 2 2 3 6" xfId="47074"/>
    <cellStyle name="Normal 4 2 2 3 7" xfId="47051"/>
    <cellStyle name="Normal 4 2 2 4" xfId="47075"/>
    <cellStyle name="Normal 4 2 2 4 2" xfId="47076"/>
    <cellStyle name="Normal 4 2 2 4 2 2" xfId="47077"/>
    <cellStyle name="Normal 4 2 2 4 2 2 2" xfId="47078"/>
    <cellStyle name="Normal 4 2 2 4 2 3" xfId="47079"/>
    <cellStyle name="Normal 4 2 2 4 3" xfId="47080"/>
    <cellStyle name="Normal 4 2 2 4 3 2" xfId="47081"/>
    <cellStyle name="Normal 4 2 2 4 3 2 2" xfId="47082"/>
    <cellStyle name="Normal 4 2 2 4 3 3" xfId="47083"/>
    <cellStyle name="Normal 4 2 2 4 4" xfId="47084"/>
    <cellStyle name="Normal 4 2 2 4 4 2" xfId="47085"/>
    <cellStyle name="Normal 4 2 2 4 5" xfId="47086"/>
    <cellStyle name="Normal 4 2 2 5" xfId="47087"/>
    <cellStyle name="Normal 4 2 2 5 2" xfId="47088"/>
    <cellStyle name="Normal 4 2 2 5 2 2" xfId="47089"/>
    <cellStyle name="Normal 4 2 2 5 3" xfId="47090"/>
    <cellStyle name="Normal 4 2 2 6" xfId="47091"/>
    <cellStyle name="Normal 4 2 2 6 2" xfId="47092"/>
    <cellStyle name="Normal 4 2 2 6 2 2" xfId="47093"/>
    <cellStyle name="Normal 4 2 2 6 3" xfId="47094"/>
    <cellStyle name="Normal 4 2 2 7" xfId="47095"/>
    <cellStyle name="Normal 4 2 2 7 2" xfId="47096"/>
    <cellStyle name="Normal 4 2 2 7 2 2" xfId="47097"/>
    <cellStyle name="Normal 4 2 2 7 3" xfId="47098"/>
    <cellStyle name="Normal 4 2 2 8" xfId="47099"/>
    <cellStyle name="Normal 4 2 2 8 2" xfId="47100"/>
    <cellStyle name="Normal 4 2 2 9" xfId="47101"/>
    <cellStyle name="Normal 4 2 3" xfId="154"/>
    <cellStyle name="Normal 4 2 3 2" xfId="330"/>
    <cellStyle name="Normal 4 2 3 2 2" xfId="47104"/>
    <cellStyle name="Normal 4 2 3 2 2 2" xfId="47105"/>
    <cellStyle name="Normal 4 2 3 2 2 2 2" xfId="47106"/>
    <cellStyle name="Normal 4 2 3 2 2 2 2 2" xfId="47107"/>
    <cellStyle name="Normal 4 2 3 2 2 2 3" xfId="47108"/>
    <cellStyle name="Normal 4 2 3 2 2 3" xfId="47109"/>
    <cellStyle name="Normal 4 2 3 2 2 3 2" xfId="47110"/>
    <cellStyle name="Normal 4 2 3 2 2 3 2 2" xfId="47111"/>
    <cellStyle name="Normal 4 2 3 2 2 3 3" xfId="47112"/>
    <cellStyle name="Normal 4 2 3 2 2 4" xfId="47113"/>
    <cellStyle name="Normal 4 2 3 2 2 4 2" xfId="47114"/>
    <cellStyle name="Normal 4 2 3 2 2 5" xfId="47115"/>
    <cellStyle name="Normal 4 2 3 2 3" xfId="47116"/>
    <cellStyle name="Normal 4 2 3 2 3 2" xfId="47117"/>
    <cellStyle name="Normal 4 2 3 2 3 2 2" xfId="47118"/>
    <cellStyle name="Normal 4 2 3 2 3 3" xfId="47119"/>
    <cellStyle name="Normal 4 2 3 2 4" xfId="47120"/>
    <cellStyle name="Normal 4 2 3 2 4 2" xfId="47121"/>
    <cellStyle name="Normal 4 2 3 2 4 2 2" xfId="47122"/>
    <cellStyle name="Normal 4 2 3 2 4 3" xfId="47123"/>
    <cellStyle name="Normal 4 2 3 2 5" xfId="47124"/>
    <cellStyle name="Normal 4 2 3 2 5 2" xfId="47125"/>
    <cellStyle name="Normal 4 2 3 2 6" xfId="47126"/>
    <cellStyle name="Normal 4 2 3 2 7" xfId="47103"/>
    <cellStyle name="Normal 4 2 3 3" xfId="47127"/>
    <cellStyle name="Normal 4 2 3 3 2" xfId="47128"/>
    <cellStyle name="Normal 4 2 3 3 2 2" xfId="47129"/>
    <cellStyle name="Normal 4 2 3 3 2 2 2" xfId="47130"/>
    <cellStyle name="Normal 4 2 3 3 2 3" xfId="47131"/>
    <cellStyle name="Normal 4 2 3 3 3" xfId="47132"/>
    <cellStyle name="Normal 4 2 3 3 3 2" xfId="47133"/>
    <cellStyle name="Normal 4 2 3 3 3 2 2" xfId="47134"/>
    <cellStyle name="Normal 4 2 3 3 3 3" xfId="47135"/>
    <cellStyle name="Normal 4 2 3 3 4" xfId="47136"/>
    <cellStyle name="Normal 4 2 3 3 4 2" xfId="47137"/>
    <cellStyle name="Normal 4 2 3 3 5" xfId="47138"/>
    <cellStyle name="Normal 4 2 3 4" xfId="47139"/>
    <cellStyle name="Normal 4 2 3 4 2" xfId="47140"/>
    <cellStyle name="Normal 4 2 3 4 2 2" xfId="47141"/>
    <cellStyle name="Normal 4 2 3 4 3" xfId="47142"/>
    <cellStyle name="Normal 4 2 3 5" xfId="47143"/>
    <cellStyle name="Normal 4 2 3 5 2" xfId="47144"/>
    <cellStyle name="Normal 4 2 3 5 2 2" xfId="47145"/>
    <cellStyle name="Normal 4 2 3 5 3" xfId="47146"/>
    <cellStyle name="Normal 4 2 3 6" xfId="47147"/>
    <cellStyle name="Normal 4 2 3 6 2" xfId="47148"/>
    <cellStyle name="Normal 4 2 3 6 2 2" xfId="47149"/>
    <cellStyle name="Normal 4 2 3 6 3" xfId="47150"/>
    <cellStyle name="Normal 4 2 3 7" xfId="47151"/>
    <cellStyle name="Normal 4 2 3 7 2" xfId="47152"/>
    <cellStyle name="Normal 4 2 3 8" xfId="47153"/>
    <cellStyle name="Normal 4 2 3 9" xfId="47102"/>
    <cellStyle name="Normal 4 2 4" xfId="242"/>
    <cellStyle name="Normal 4 2 4 2" xfId="47155"/>
    <cellStyle name="Normal 4 2 4 2 2" xfId="47156"/>
    <cellStyle name="Normal 4 2 4 2 2 2" xfId="47157"/>
    <cellStyle name="Normal 4 2 4 2 2 2 2" xfId="47158"/>
    <cellStyle name="Normal 4 2 4 2 2 3" xfId="47159"/>
    <cellStyle name="Normal 4 2 4 2 3" xfId="47160"/>
    <cellStyle name="Normal 4 2 4 2 3 2" xfId="47161"/>
    <cellStyle name="Normal 4 2 4 2 3 2 2" xfId="47162"/>
    <cellStyle name="Normal 4 2 4 2 3 3" xfId="47163"/>
    <cellStyle name="Normal 4 2 4 2 4" xfId="47164"/>
    <cellStyle name="Normal 4 2 4 2 4 2" xfId="47165"/>
    <cellStyle name="Normal 4 2 4 2 5" xfId="47166"/>
    <cellStyle name="Normal 4 2 4 3" xfId="47167"/>
    <cellStyle name="Normal 4 2 4 3 2" xfId="47168"/>
    <cellStyle name="Normal 4 2 4 3 2 2" xfId="47169"/>
    <cellStyle name="Normal 4 2 4 3 3" xfId="47170"/>
    <cellStyle name="Normal 4 2 4 4" xfId="47171"/>
    <cellStyle name="Normal 4 2 4 4 2" xfId="47172"/>
    <cellStyle name="Normal 4 2 4 4 2 2" xfId="47173"/>
    <cellStyle name="Normal 4 2 4 4 3" xfId="47174"/>
    <cellStyle name="Normal 4 2 4 5" xfId="47175"/>
    <cellStyle name="Normal 4 2 4 5 2" xfId="47176"/>
    <cellStyle name="Normal 4 2 4 6" xfId="47177"/>
    <cellStyle name="Normal 4 2 4 7" xfId="47154"/>
    <cellStyle name="Normal 4 2 5" xfId="47178"/>
    <cellStyle name="Normal 4 2 5 2" xfId="47179"/>
    <cellStyle name="Normal 4 2 5 2 2" xfId="47180"/>
    <cellStyle name="Normal 4 2 5 2 2 2" xfId="47181"/>
    <cellStyle name="Normal 4 2 5 2 3" xfId="47182"/>
    <cellStyle name="Normal 4 2 5 3" xfId="47183"/>
    <cellStyle name="Normal 4 2 5 3 2" xfId="47184"/>
    <cellStyle name="Normal 4 2 5 3 2 2" xfId="47185"/>
    <cellStyle name="Normal 4 2 5 3 3" xfId="47186"/>
    <cellStyle name="Normal 4 2 5 4" xfId="47187"/>
    <cellStyle name="Normal 4 2 5 4 2" xfId="47188"/>
    <cellStyle name="Normal 4 2 5 5" xfId="47189"/>
    <cellStyle name="Normal 4 2 6" xfId="47190"/>
    <cellStyle name="Normal 4 2 6 2" xfId="47191"/>
    <cellStyle name="Normal 4 2 6 2 2" xfId="47192"/>
    <cellStyle name="Normal 4 2 6 3" xfId="47193"/>
    <cellStyle name="Normal 4 2 7" xfId="47194"/>
    <cellStyle name="Normal 4 2 7 2" xfId="47195"/>
    <cellStyle name="Normal 4 2 7 2 2" xfId="47196"/>
    <cellStyle name="Normal 4 2 7 3" xfId="47197"/>
    <cellStyle name="Normal 4 2 8" xfId="47198"/>
    <cellStyle name="Normal 4 2 8 2" xfId="47199"/>
    <cellStyle name="Normal 4 2 8 2 2" xfId="47200"/>
    <cellStyle name="Normal 4 2 8 3" xfId="47201"/>
    <cellStyle name="Normal 4 2 9" xfId="47202"/>
    <cellStyle name="Normal 4 2 9 2" xfId="47203"/>
    <cellStyle name="Normal 4 3" xfId="94"/>
    <cellStyle name="Normal 4 3 10" xfId="47204"/>
    <cellStyle name="Normal 4 3 2" xfId="183"/>
    <cellStyle name="Normal 4 3 2 2" xfId="359"/>
    <cellStyle name="Normal 4 3 2 2 2" xfId="47207"/>
    <cellStyle name="Normal 4 3 2 2 2 2" xfId="47208"/>
    <cellStyle name="Normal 4 3 2 2 2 2 2" xfId="47209"/>
    <cellStyle name="Normal 4 3 2 2 2 2 2 2" xfId="47210"/>
    <cellStyle name="Normal 4 3 2 2 2 2 3" xfId="47211"/>
    <cellStyle name="Normal 4 3 2 2 2 3" xfId="47212"/>
    <cellStyle name="Normal 4 3 2 2 2 3 2" xfId="47213"/>
    <cellStyle name="Normal 4 3 2 2 2 3 2 2" xfId="47214"/>
    <cellStyle name="Normal 4 3 2 2 2 3 3" xfId="47215"/>
    <cellStyle name="Normal 4 3 2 2 2 4" xfId="47216"/>
    <cellStyle name="Normal 4 3 2 2 2 4 2" xfId="47217"/>
    <cellStyle name="Normal 4 3 2 2 2 5" xfId="47218"/>
    <cellStyle name="Normal 4 3 2 2 3" xfId="47219"/>
    <cellStyle name="Normal 4 3 2 2 3 2" xfId="47220"/>
    <cellStyle name="Normal 4 3 2 2 3 2 2" xfId="47221"/>
    <cellStyle name="Normal 4 3 2 2 3 3" xfId="47222"/>
    <cellStyle name="Normal 4 3 2 2 4" xfId="47223"/>
    <cellStyle name="Normal 4 3 2 2 4 2" xfId="47224"/>
    <cellStyle name="Normal 4 3 2 2 4 2 2" xfId="47225"/>
    <cellStyle name="Normal 4 3 2 2 4 3" xfId="47226"/>
    <cellStyle name="Normal 4 3 2 2 5" xfId="47227"/>
    <cellStyle name="Normal 4 3 2 2 5 2" xfId="47228"/>
    <cellStyle name="Normal 4 3 2 2 6" xfId="47229"/>
    <cellStyle name="Normal 4 3 2 2 7" xfId="47206"/>
    <cellStyle name="Normal 4 3 2 3" xfId="47230"/>
    <cellStyle name="Normal 4 3 2 3 2" xfId="47231"/>
    <cellStyle name="Normal 4 3 2 3 2 2" xfId="47232"/>
    <cellStyle name="Normal 4 3 2 3 2 2 2" xfId="47233"/>
    <cellStyle name="Normal 4 3 2 3 2 3" xfId="47234"/>
    <cellStyle name="Normal 4 3 2 3 3" xfId="47235"/>
    <cellStyle name="Normal 4 3 2 3 3 2" xfId="47236"/>
    <cellStyle name="Normal 4 3 2 3 3 2 2" xfId="47237"/>
    <cellStyle name="Normal 4 3 2 3 3 3" xfId="47238"/>
    <cellStyle name="Normal 4 3 2 3 4" xfId="47239"/>
    <cellStyle name="Normal 4 3 2 3 4 2" xfId="47240"/>
    <cellStyle name="Normal 4 3 2 3 5" xfId="47241"/>
    <cellStyle name="Normal 4 3 2 4" xfId="47242"/>
    <cellStyle name="Normal 4 3 2 4 2" xfId="47243"/>
    <cellStyle name="Normal 4 3 2 4 2 2" xfId="47244"/>
    <cellStyle name="Normal 4 3 2 4 3" xfId="47245"/>
    <cellStyle name="Normal 4 3 2 5" xfId="47246"/>
    <cellStyle name="Normal 4 3 2 5 2" xfId="47247"/>
    <cellStyle name="Normal 4 3 2 5 2 2" xfId="47248"/>
    <cellStyle name="Normal 4 3 2 5 3" xfId="47249"/>
    <cellStyle name="Normal 4 3 2 6" xfId="47250"/>
    <cellStyle name="Normal 4 3 2 6 2" xfId="47251"/>
    <cellStyle name="Normal 4 3 2 6 2 2" xfId="47252"/>
    <cellStyle name="Normal 4 3 2 6 3" xfId="47253"/>
    <cellStyle name="Normal 4 3 2 7" xfId="47254"/>
    <cellStyle name="Normal 4 3 2 7 2" xfId="47255"/>
    <cellStyle name="Normal 4 3 2 8" xfId="47256"/>
    <cellStyle name="Normal 4 3 2 9" xfId="47205"/>
    <cellStyle name="Normal 4 3 3" xfId="271"/>
    <cellStyle name="Normal 4 3 3 2" xfId="47258"/>
    <cellStyle name="Normal 4 3 3 2 2" xfId="47259"/>
    <cellStyle name="Normal 4 3 3 2 2 2" xfId="47260"/>
    <cellStyle name="Normal 4 3 3 2 2 2 2" xfId="47261"/>
    <cellStyle name="Normal 4 3 3 2 2 3" xfId="47262"/>
    <cellStyle name="Normal 4 3 3 2 3" xfId="47263"/>
    <cellStyle name="Normal 4 3 3 2 3 2" xfId="47264"/>
    <cellStyle name="Normal 4 3 3 2 3 2 2" xfId="47265"/>
    <cellStyle name="Normal 4 3 3 2 3 3" xfId="47266"/>
    <cellStyle name="Normal 4 3 3 2 4" xfId="47267"/>
    <cellStyle name="Normal 4 3 3 2 4 2" xfId="47268"/>
    <cellStyle name="Normal 4 3 3 2 5" xfId="47269"/>
    <cellStyle name="Normal 4 3 3 3" xfId="47270"/>
    <cellStyle name="Normal 4 3 3 3 2" xfId="47271"/>
    <cellStyle name="Normal 4 3 3 3 2 2" xfId="47272"/>
    <cellStyle name="Normal 4 3 3 3 3" xfId="47273"/>
    <cellStyle name="Normal 4 3 3 4" xfId="47274"/>
    <cellStyle name="Normal 4 3 3 4 2" xfId="47275"/>
    <cellStyle name="Normal 4 3 3 4 2 2" xfId="47276"/>
    <cellStyle name="Normal 4 3 3 4 3" xfId="47277"/>
    <cellStyle name="Normal 4 3 3 5" xfId="47278"/>
    <cellStyle name="Normal 4 3 3 5 2" xfId="47279"/>
    <cellStyle name="Normal 4 3 3 6" xfId="47280"/>
    <cellStyle name="Normal 4 3 3 7" xfId="47257"/>
    <cellStyle name="Normal 4 3 4" xfId="47281"/>
    <cellStyle name="Normal 4 3 4 2" xfId="47282"/>
    <cellStyle name="Normal 4 3 4 2 2" xfId="47283"/>
    <cellStyle name="Normal 4 3 4 2 2 2" xfId="47284"/>
    <cellStyle name="Normal 4 3 4 2 3" xfId="47285"/>
    <cellStyle name="Normal 4 3 4 3" xfId="47286"/>
    <cellStyle name="Normal 4 3 4 3 2" xfId="47287"/>
    <cellStyle name="Normal 4 3 4 3 2 2" xfId="47288"/>
    <cellStyle name="Normal 4 3 4 3 3" xfId="47289"/>
    <cellStyle name="Normal 4 3 4 4" xfId="47290"/>
    <cellStyle name="Normal 4 3 4 4 2" xfId="47291"/>
    <cellStyle name="Normal 4 3 4 5" xfId="47292"/>
    <cellStyle name="Normal 4 3 5" xfId="47293"/>
    <cellStyle name="Normal 4 3 5 2" xfId="47294"/>
    <cellStyle name="Normal 4 3 5 2 2" xfId="47295"/>
    <cellStyle name="Normal 4 3 5 3" xfId="47296"/>
    <cellStyle name="Normal 4 3 6" xfId="47297"/>
    <cellStyle name="Normal 4 3 6 2" xfId="47298"/>
    <cellStyle name="Normal 4 3 6 2 2" xfId="47299"/>
    <cellStyle name="Normal 4 3 6 3" xfId="47300"/>
    <cellStyle name="Normal 4 3 7" xfId="47301"/>
    <cellStyle name="Normal 4 3 7 2" xfId="47302"/>
    <cellStyle name="Normal 4 3 7 2 2" xfId="47303"/>
    <cellStyle name="Normal 4 3 7 3" xfId="47304"/>
    <cellStyle name="Normal 4 3 8" xfId="47305"/>
    <cellStyle name="Normal 4 3 8 2" xfId="47306"/>
    <cellStyle name="Normal 4 3 9" xfId="47307"/>
    <cellStyle name="Normal 4 4" xfId="139"/>
    <cellStyle name="Normal 4 4 2" xfId="315"/>
    <cellStyle name="Normal 4 4 2 2" xfId="47310"/>
    <cellStyle name="Normal 4 4 2 2 2" xfId="47311"/>
    <cellStyle name="Normal 4 4 2 2 2 2" xfId="47312"/>
    <cellStyle name="Normal 4 4 2 2 2 2 2" xfId="47313"/>
    <cellStyle name="Normal 4 4 2 2 2 3" xfId="47314"/>
    <cellStyle name="Normal 4 4 2 2 3" xfId="47315"/>
    <cellStyle name="Normal 4 4 2 2 3 2" xfId="47316"/>
    <cellStyle name="Normal 4 4 2 2 3 2 2" xfId="47317"/>
    <cellStyle name="Normal 4 4 2 2 3 3" xfId="47318"/>
    <cellStyle name="Normal 4 4 2 2 4" xfId="47319"/>
    <cellStyle name="Normal 4 4 2 2 4 2" xfId="47320"/>
    <cellStyle name="Normal 4 4 2 2 5" xfId="47321"/>
    <cellStyle name="Normal 4 4 2 3" xfId="47322"/>
    <cellStyle name="Normal 4 4 2 3 2" xfId="47323"/>
    <cellStyle name="Normal 4 4 2 3 2 2" xfId="47324"/>
    <cellStyle name="Normal 4 4 2 3 3" xfId="47325"/>
    <cellStyle name="Normal 4 4 2 4" xfId="47326"/>
    <cellStyle name="Normal 4 4 2 4 2" xfId="47327"/>
    <cellStyle name="Normal 4 4 2 4 2 2" xfId="47328"/>
    <cellStyle name="Normal 4 4 2 4 3" xfId="47329"/>
    <cellStyle name="Normal 4 4 2 5" xfId="47330"/>
    <cellStyle name="Normal 4 4 2 5 2" xfId="47331"/>
    <cellStyle name="Normal 4 4 2 6" xfId="47332"/>
    <cellStyle name="Normal 4 4 2 7" xfId="47309"/>
    <cellStyle name="Normal 4 4 3" xfId="47333"/>
    <cellStyle name="Normal 4 4 3 2" xfId="47334"/>
    <cellStyle name="Normal 4 4 3 2 2" xfId="47335"/>
    <cellStyle name="Normal 4 4 3 2 2 2" xfId="47336"/>
    <cellStyle name="Normal 4 4 3 2 3" xfId="47337"/>
    <cellStyle name="Normal 4 4 3 3" xfId="47338"/>
    <cellStyle name="Normal 4 4 3 3 2" xfId="47339"/>
    <cellStyle name="Normal 4 4 3 3 2 2" xfId="47340"/>
    <cellStyle name="Normal 4 4 3 3 3" xfId="47341"/>
    <cellStyle name="Normal 4 4 3 4" xfId="47342"/>
    <cellStyle name="Normal 4 4 3 4 2" xfId="47343"/>
    <cellStyle name="Normal 4 4 3 5" xfId="47344"/>
    <cellStyle name="Normal 4 4 4" xfId="47345"/>
    <cellStyle name="Normal 4 4 4 2" xfId="47346"/>
    <cellStyle name="Normal 4 4 4 2 2" xfId="47347"/>
    <cellStyle name="Normal 4 4 4 3" xfId="47348"/>
    <cellStyle name="Normal 4 4 5" xfId="47349"/>
    <cellStyle name="Normal 4 4 5 2" xfId="47350"/>
    <cellStyle name="Normal 4 4 5 2 2" xfId="47351"/>
    <cellStyle name="Normal 4 4 5 3" xfId="47352"/>
    <cellStyle name="Normal 4 4 6" xfId="47353"/>
    <cellStyle name="Normal 4 4 6 2" xfId="47354"/>
    <cellStyle name="Normal 4 4 6 2 2" xfId="47355"/>
    <cellStyle name="Normal 4 4 6 3" xfId="47356"/>
    <cellStyle name="Normal 4 4 7" xfId="47357"/>
    <cellStyle name="Normal 4 4 7 2" xfId="47358"/>
    <cellStyle name="Normal 4 4 8" xfId="47359"/>
    <cellStyle name="Normal 4 4 9" xfId="47308"/>
    <cellStyle name="Normal 4 5" xfId="227"/>
    <cellStyle name="Normal 4 5 2" xfId="47361"/>
    <cellStyle name="Normal 4 5 2 2" xfId="47362"/>
    <cellStyle name="Normal 4 5 2 2 2" xfId="47363"/>
    <cellStyle name="Normal 4 5 2 2 2 2" xfId="47364"/>
    <cellStyle name="Normal 4 5 2 2 3" xfId="47365"/>
    <cellStyle name="Normal 4 5 2 3" xfId="47366"/>
    <cellStyle name="Normal 4 5 2 3 2" xfId="47367"/>
    <cellStyle name="Normal 4 5 2 3 2 2" xfId="47368"/>
    <cellStyle name="Normal 4 5 2 3 3" xfId="47369"/>
    <cellStyle name="Normal 4 5 2 4" xfId="47370"/>
    <cellStyle name="Normal 4 5 2 4 2" xfId="47371"/>
    <cellStyle name="Normal 4 5 2 5" xfId="47372"/>
    <cellStyle name="Normal 4 5 3" xfId="47373"/>
    <cellStyle name="Normal 4 5 3 2" xfId="47374"/>
    <cellStyle name="Normal 4 5 3 2 2" xfId="47375"/>
    <cellStyle name="Normal 4 5 3 3" xfId="47376"/>
    <cellStyle name="Normal 4 5 4" xfId="47377"/>
    <cellStyle name="Normal 4 5 4 2" xfId="47378"/>
    <cellStyle name="Normal 4 5 4 2 2" xfId="47379"/>
    <cellStyle name="Normal 4 5 4 3" xfId="47380"/>
    <cellStyle name="Normal 4 5 5" xfId="47381"/>
    <cellStyle name="Normal 4 5 5 2" xfId="47382"/>
    <cellStyle name="Normal 4 5 6" xfId="47383"/>
    <cellStyle name="Normal 4 5 7" xfId="47360"/>
    <cellStyle name="Normal 4 6" xfId="47384"/>
    <cellStyle name="Normal 4 6 2" xfId="47385"/>
    <cellStyle name="Normal 4 6 2 2" xfId="47386"/>
    <cellStyle name="Normal 4 6 2 2 2" xfId="47387"/>
    <cellStyle name="Normal 4 6 2 3" xfId="47388"/>
    <cellStyle name="Normal 4 6 3" xfId="47389"/>
    <cellStyle name="Normal 4 6 3 2" xfId="47390"/>
    <cellStyle name="Normal 4 6 3 2 2" xfId="47391"/>
    <cellStyle name="Normal 4 6 3 3" xfId="47392"/>
    <cellStyle name="Normal 4 6 4" xfId="47393"/>
    <cellStyle name="Normal 4 6 4 2" xfId="47394"/>
    <cellStyle name="Normal 4 6 5" xfId="47395"/>
    <cellStyle name="Normal 4 7" xfId="47396"/>
    <cellStyle name="Normal 4 7 2" xfId="47397"/>
    <cellStyle name="Normal 4 7 2 2" xfId="47398"/>
    <cellStyle name="Normal 4 7 3" xfId="47399"/>
    <cellStyle name="Normal 4 8" xfId="47400"/>
    <cellStyle name="Normal 4 8 2" xfId="47401"/>
    <cellStyle name="Normal 4 8 2 2" xfId="47402"/>
    <cellStyle name="Normal 4 8 3" xfId="47403"/>
    <cellStyle name="Normal 4 9" xfId="47404"/>
    <cellStyle name="Normal 4 9 2" xfId="47405"/>
    <cellStyle name="Normal 4 9 2 2" xfId="47406"/>
    <cellStyle name="Normal 4 9 3" xfId="47407"/>
    <cellStyle name="Normal 40" xfId="47408"/>
    <cellStyle name="Normal 40 2" xfId="47409"/>
    <cellStyle name="Normal 40 3" xfId="52336"/>
    <cellStyle name="Normal 40 3 2" xfId="52628"/>
    <cellStyle name="Normal 40 3 2 2" xfId="52629"/>
    <cellStyle name="Normal 41" xfId="47410"/>
    <cellStyle name="Normal 41 2" xfId="47411"/>
    <cellStyle name="Normal 41 2 2" xfId="47412"/>
    <cellStyle name="Normal 41 2 2 2" xfId="47413"/>
    <cellStyle name="Normal 41 2 2 2 2" xfId="47414"/>
    <cellStyle name="Normal 41 2 2 3" xfId="47415"/>
    <cellStyle name="Normal 41 2 3" xfId="47416"/>
    <cellStyle name="Normal 41 2 3 2" xfId="47417"/>
    <cellStyle name="Normal 41 2 3 2 2" xfId="47418"/>
    <cellStyle name="Normal 41 2 3 3" xfId="47419"/>
    <cellStyle name="Normal 41 2 4" xfId="47420"/>
    <cellStyle name="Normal 41 2 4 2" xfId="47421"/>
    <cellStyle name="Normal 41 2 5" xfId="47422"/>
    <cellStyle name="Normal 41 3" xfId="47423"/>
    <cellStyle name="Normal 41 3 2" xfId="47424"/>
    <cellStyle name="Normal 41 3 2 2" xfId="47425"/>
    <cellStyle name="Normal 41 3 3" xfId="47426"/>
    <cellStyle name="Normal 41 4" xfId="47427"/>
    <cellStyle name="Normal 41 4 2" xfId="47428"/>
    <cellStyle name="Normal 41 4 2 2" xfId="47429"/>
    <cellStyle name="Normal 41 4 3" xfId="47430"/>
    <cellStyle name="Normal 41 5" xfId="47431"/>
    <cellStyle name="Normal 41 5 2" xfId="47432"/>
    <cellStyle name="Normal 41 6" xfId="47433"/>
    <cellStyle name="Normal 42" xfId="47434"/>
    <cellStyle name="Normal 42 2" xfId="47435"/>
    <cellStyle name="Normal 43" xfId="47436"/>
    <cellStyle name="Normal 43 2" xfId="47437"/>
    <cellStyle name="Normal 44" xfId="47438"/>
    <cellStyle name="Normal 44 2" xfId="47439"/>
    <cellStyle name="Normal 44 2 2" xfId="47440"/>
    <cellStyle name="Normal 44 2 2 2" xfId="47441"/>
    <cellStyle name="Normal 44 2 3" xfId="47442"/>
    <cellStyle name="Normal 44 3" xfId="47443"/>
    <cellStyle name="Normal 44 3 2" xfId="47444"/>
    <cellStyle name="Normal 44 3 2 2" xfId="47445"/>
    <cellStyle name="Normal 44 3 3" xfId="47446"/>
    <cellStyle name="Normal 44 4" xfId="47447"/>
    <cellStyle name="Normal 44 4 2" xfId="47448"/>
    <cellStyle name="Normal 44 5" xfId="47449"/>
    <cellStyle name="Normal 45" xfId="47450"/>
    <cellStyle name="Normal 45 2" xfId="47451"/>
    <cellStyle name="Normal 46" xfId="47452"/>
    <cellStyle name="Normal 46 2" xfId="47453"/>
    <cellStyle name="Normal 47" xfId="47454"/>
    <cellStyle name="Normal 47 2" xfId="47455"/>
    <cellStyle name="Normal 47 3" xfId="47456"/>
    <cellStyle name="Normal 48" xfId="47457"/>
    <cellStyle name="Normal 48 2" xfId="47458"/>
    <cellStyle name="Normal 48 3" xfId="47459"/>
    <cellStyle name="Normal 48 4" xfId="47460"/>
    <cellStyle name="Normal 49" xfId="47461"/>
    <cellStyle name="Normal 49 2" xfId="47462"/>
    <cellStyle name="Normal 49 3" xfId="52337"/>
    <cellStyle name="Normal 5" xfId="65"/>
    <cellStyle name="Normal 5 10" xfId="47464"/>
    <cellStyle name="Normal 5 10 2" xfId="47465"/>
    <cellStyle name="Normal 5 11" xfId="47466"/>
    <cellStyle name="Normal 5 11 2" xfId="47467"/>
    <cellStyle name="Normal 5 12" xfId="47468"/>
    <cellStyle name="Normal 5 13" xfId="47463"/>
    <cellStyle name="Normal 5 2" xfId="47469"/>
    <cellStyle name="Normal 5 2 10" xfId="47470"/>
    <cellStyle name="Normal 5 2 10 2" xfId="47471"/>
    <cellStyle name="Normal 5 2 11" xfId="47472"/>
    <cellStyle name="Normal 5 2 2" xfId="47473"/>
    <cellStyle name="Normal 5 2 2 2" xfId="47474"/>
    <cellStyle name="Normal 5 2 2 2 2" xfId="47475"/>
    <cellStyle name="Normal 5 2 2 2 2 2" xfId="47476"/>
    <cellStyle name="Normal 5 2 2 2 2 2 2" xfId="47477"/>
    <cellStyle name="Normal 5 2 2 2 2 2 2 2" xfId="47478"/>
    <cellStyle name="Normal 5 2 2 2 2 2 2 2 2" xfId="47479"/>
    <cellStyle name="Normal 5 2 2 2 2 2 2 3" xfId="47480"/>
    <cellStyle name="Normal 5 2 2 2 2 2 3" xfId="47481"/>
    <cellStyle name="Normal 5 2 2 2 2 2 3 2" xfId="47482"/>
    <cellStyle name="Normal 5 2 2 2 2 2 3 2 2" xfId="47483"/>
    <cellStyle name="Normal 5 2 2 2 2 2 3 3" xfId="47484"/>
    <cellStyle name="Normal 5 2 2 2 2 2 4" xfId="47485"/>
    <cellStyle name="Normal 5 2 2 2 2 2 4 2" xfId="47486"/>
    <cellStyle name="Normal 5 2 2 2 2 2 5" xfId="47487"/>
    <cellStyle name="Normal 5 2 2 2 2 3" xfId="47488"/>
    <cellStyle name="Normal 5 2 2 2 2 3 2" xfId="47489"/>
    <cellStyle name="Normal 5 2 2 2 2 3 2 2" xfId="47490"/>
    <cellStyle name="Normal 5 2 2 2 2 3 3" xfId="47491"/>
    <cellStyle name="Normal 5 2 2 2 2 4" xfId="47492"/>
    <cellStyle name="Normal 5 2 2 2 2 4 2" xfId="47493"/>
    <cellStyle name="Normal 5 2 2 2 2 4 2 2" xfId="47494"/>
    <cellStyle name="Normal 5 2 2 2 2 4 3" xfId="47495"/>
    <cellStyle name="Normal 5 2 2 2 2 5" xfId="47496"/>
    <cellStyle name="Normal 5 2 2 2 2 5 2" xfId="47497"/>
    <cellStyle name="Normal 5 2 2 2 2 6" xfId="47498"/>
    <cellStyle name="Normal 5 2 2 2 3" xfId="47499"/>
    <cellStyle name="Normal 5 2 2 2 3 2" xfId="47500"/>
    <cellStyle name="Normal 5 2 2 2 3 2 2" xfId="47501"/>
    <cellStyle name="Normal 5 2 2 2 3 2 2 2" xfId="47502"/>
    <cellStyle name="Normal 5 2 2 2 3 2 3" xfId="47503"/>
    <cellStyle name="Normal 5 2 2 2 3 3" xfId="47504"/>
    <cellStyle name="Normal 5 2 2 2 3 3 2" xfId="47505"/>
    <cellStyle name="Normal 5 2 2 2 3 3 2 2" xfId="47506"/>
    <cellStyle name="Normal 5 2 2 2 3 3 3" xfId="47507"/>
    <cellStyle name="Normal 5 2 2 2 3 4" xfId="47508"/>
    <cellStyle name="Normal 5 2 2 2 3 4 2" xfId="47509"/>
    <cellStyle name="Normal 5 2 2 2 3 5" xfId="47510"/>
    <cellStyle name="Normal 5 2 2 2 4" xfId="47511"/>
    <cellStyle name="Normal 5 2 2 2 4 2" xfId="47512"/>
    <cellStyle name="Normal 5 2 2 2 4 2 2" xfId="47513"/>
    <cellStyle name="Normal 5 2 2 2 4 3" xfId="47514"/>
    <cellStyle name="Normal 5 2 2 2 5" xfId="47515"/>
    <cellStyle name="Normal 5 2 2 2 5 2" xfId="47516"/>
    <cellStyle name="Normal 5 2 2 2 5 2 2" xfId="47517"/>
    <cellStyle name="Normal 5 2 2 2 5 3" xfId="47518"/>
    <cellStyle name="Normal 5 2 2 2 6" xfId="47519"/>
    <cellStyle name="Normal 5 2 2 2 6 2" xfId="47520"/>
    <cellStyle name="Normal 5 2 2 2 6 2 2" xfId="47521"/>
    <cellStyle name="Normal 5 2 2 2 6 3" xfId="47522"/>
    <cellStyle name="Normal 5 2 2 2 7" xfId="47523"/>
    <cellStyle name="Normal 5 2 2 2 7 2" xfId="47524"/>
    <cellStyle name="Normal 5 2 2 2 8" xfId="47525"/>
    <cellStyle name="Normal 5 2 2 3" xfId="47526"/>
    <cellStyle name="Normal 5 2 2 3 2" xfId="47527"/>
    <cellStyle name="Normal 5 2 2 3 2 2" xfId="47528"/>
    <cellStyle name="Normal 5 2 2 3 2 2 2" xfId="47529"/>
    <cellStyle name="Normal 5 2 2 3 2 2 2 2" xfId="47530"/>
    <cellStyle name="Normal 5 2 2 3 2 2 3" xfId="47531"/>
    <cellStyle name="Normal 5 2 2 3 2 3" xfId="47532"/>
    <cellStyle name="Normal 5 2 2 3 2 3 2" xfId="47533"/>
    <cellStyle name="Normal 5 2 2 3 2 3 2 2" xfId="47534"/>
    <cellStyle name="Normal 5 2 2 3 2 3 3" xfId="47535"/>
    <cellStyle name="Normal 5 2 2 3 2 4" xfId="47536"/>
    <cellStyle name="Normal 5 2 2 3 2 4 2" xfId="47537"/>
    <cellStyle name="Normal 5 2 2 3 2 5" xfId="47538"/>
    <cellStyle name="Normal 5 2 2 3 3" xfId="47539"/>
    <cellStyle name="Normal 5 2 2 3 3 2" xfId="47540"/>
    <cellStyle name="Normal 5 2 2 3 3 2 2" xfId="47541"/>
    <cellStyle name="Normal 5 2 2 3 3 3" xfId="47542"/>
    <cellStyle name="Normal 5 2 2 3 4" xfId="47543"/>
    <cellStyle name="Normal 5 2 2 3 4 2" xfId="47544"/>
    <cellStyle name="Normal 5 2 2 3 4 2 2" xfId="47545"/>
    <cellStyle name="Normal 5 2 2 3 4 3" xfId="47546"/>
    <cellStyle name="Normal 5 2 2 3 5" xfId="47547"/>
    <cellStyle name="Normal 5 2 2 3 5 2" xfId="47548"/>
    <cellStyle name="Normal 5 2 2 3 6" xfId="47549"/>
    <cellStyle name="Normal 5 2 2 4" xfId="47550"/>
    <cellStyle name="Normal 5 2 2 4 2" xfId="47551"/>
    <cellStyle name="Normal 5 2 2 4 2 2" xfId="47552"/>
    <cellStyle name="Normal 5 2 2 4 2 2 2" xfId="47553"/>
    <cellStyle name="Normal 5 2 2 4 2 3" xfId="47554"/>
    <cellStyle name="Normal 5 2 2 4 3" xfId="47555"/>
    <cellStyle name="Normal 5 2 2 4 3 2" xfId="47556"/>
    <cellStyle name="Normal 5 2 2 4 3 2 2" xfId="47557"/>
    <cellStyle name="Normal 5 2 2 4 3 3" xfId="47558"/>
    <cellStyle name="Normal 5 2 2 4 4" xfId="47559"/>
    <cellStyle name="Normal 5 2 2 4 4 2" xfId="47560"/>
    <cellStyle name="Normal 5 2 2 4 5" xfId="47561"/>
    <cellStyle name="Normal 5 2 2 5" xfId="47562"/>
    <cellStyle name="Normal 5 2 2 5 2" xfId="47563"/>
    <cellStyle name="Normal 5 2 2 5 2 2" xfId="47564"/>
    <cellStyle name="Normal 5 2 2 5 3" xfId="47565"/>
    <cellStyle name="Normal 5 2 2 6" xfId="47566"/>
    <cellStyle name="Normal 5 2 2 6 2" xfId="47567"/>
    <cellStyle name="Normal 5 2 2 6 2 2" xfId="47568"/>
    <cellStyle name="Normal 5 2 2 6 3" xfId="47569"/>
    <cellStyle name="Normal 5 2 2 7" xfId="47570"/>
    <cellStyle name="Normal 5 2 2 7 2" xfId="47571"/>
    <cellStyle name="Normal 5 2 2 7 2 2" xfId="47572"/>
    <cellStyle name="Normal 5 2 2 7 3" xfId="47573"/>
    <cellStyle name="Normal 5 2 2 8" xfId="47574"/>
    <cellStyle name="Normal 5 2 2 8 2" xfId="47575"/>
    <cellStyle name="Normal 5 2 2 9" xfId="47576"/>
    <cellStyle name="Normal 5 2 3" xfId="47577"/>
    <cellStyle name="Normal 5 2 3 2" xfId="47578"/>
    <cellStyle name="Normal 5 2 3 2 2" xfId="47579"/>
    <cellStyle name="Normal 5 2 3 2 2 2" xfId="47580"/>
    <cellStyle name="Normal 5 2 3 2 2 2 2" xfId="47581"/>
    <cellStyle name="Normal 5 2 3 2 2 2 2 2" xfId="47582"/>
    <cellStyle name="Normal 5 2 3 2 2 2 3" xfId="47583"/>
    <cellStyle name="Normal 5 2 3 2 2 3" xfId="47584"/>
    <cellStyle name="Normal 5 2 3 2 2 3 2" xfId="47585"/>
    <cellStyle name="Normal 5 2 3 2 2 3 2 2" xfId="47586"/>
    <cellStyle name="Normal 5 2 3 2 2 3 3" xfId="47587"/>
    <cellStyle name="Normal 5 2 3 2 2 4" xfId="47588"/>
    <cellStyle name="Normal 5 2 3 2 2 4 2" xfId="47589"/>
    <cellStyle name="Normal 5 2 3 2 2 5" xfId="47590"/>
    <cellStyle name="Normal 5 2 3 2 3" xfId="47591"/>
    <cellStyle name="Normal 5 2 3 2 3 2" xfId="47592"/>
    <cellStyle name="Normal 5 2 3 2 3 2 2" xfId="47593"/>
    <cellStyle name="Normal 5 2 3 2 3 3" xfId="47594"/>
    <cellStyle name="Normal 5 2 3 2 4" xfId="47595"/>
    <cellStyle name="Normal 5 2 3 2 4 2" xfId="47596"/>
    <cellStyle name="Normal 5 2 3 2 4 2 2" xfId="47597"/>
    <cellStyle name="Normal 5 2 3 2 4 3" xfId="47598"/>
    <cellStyle name="Normal 5 2 3 2 5" xfId="47599"/>
    <cellStyle name="Normal 5 2 3 2 5 2" xfId="47600"/>
    <cellStyle name="Normal 5 2 3 2 6" xfId="47601"/>
    <cellStyle name="Normal 5 2 3 3" xfId="47602"/>
    <cellStyle name="Normal 5 2 3 3 2" xfId="47603"/>
    <cellStyle name="Normal 5 2 3 3 2 2" xfId="47604"/>
    <cellStyle name="Normal 5 2 3 3 2 2 2" xfId="47605"/>
    <cellStyle name="Normal 5 2 3 3 2 3" xfId="47606"/>
    <cellStyle name="Normal 5 2 3 3 3" xfId="47607"/>
    <cellStyle name="Normal 5 2 3 3 3 2" xfId="47608"/>
    <cellStyle name="Normal 5 2 3 3 3 2 2" xfId="47609"/>
    <cellStyle name="Normal 5 2 3 3 3 3" xfId="47610"/>
    <cellStyle name="Normal 5 2 3 3 4" xfId="47611"/>
    <cellStyle name="Normal 5 2 3 3 4 2" xfId="47612"/>
    <cellStyle name="Normal 5 2 3 3 5" xfId="47613"/>
    <cellStyle name="Normal 5 2 3 4" xfId="47614"/>
    <cellStyle name="Normal 5 2 3 4 2" xfId="47615"/>
    <cellStyle name="Normal 5 2 3 4 2 2" xfId="47616"/>
    <cellStyle name="Normal 5 2 3 4 3" xfId="47617"/>
    <cellStyle name="Normal 5 2 3 5" xfId="47618"/>
    <cellStyle name="Normal 5 2 3 5 2" xfId="47619"/>
    <cellStyle name="Normal 5 2 3 5 2 2" xfId="47620"/>
    <cellStyle name="Normal 5 2 3 5 3" xfId="47621"/>
    <cellStyle name="Normal 5 2 3 6" xfId="47622"/>
    <cellStyle name="Normal 5 2 3 6 2" xfId="47623"/>
    <cellStyle name="Normal 5 2 3 6 2 2" xfId="47624"/>
    <cellStyle name="Normal 5 2 3 6 3" xfId="47625"/>
    <cellStyle name="Normal 5 2 3 7" xfId="47626"/>
    <cellStyle name="Normal 5 2 3 7 2" xfId="47627"/>
    <cellStyle name="Normal 5 2 3 8" xfId="47628"/>
    <cellStyle name="Normal 5 2 4" xfId="47629"/>
    <cellStyle name="Normal 5 2 4 2" xfId="47630"/>
    <cellStyle name="Normal 5 2 4 2 2" xfId="47631"/>
    <cellStyle name="Normal 5 2 4 2 2 2" xfId="47632"/>
    <cellStyle name="Normal 5 2 4 2 2 2 2" xfId="47633"/>
    <cellStyle name="Normal 5 2 4 2 2 3" xfId="47634"/>
    <cellStyle name="Normal 5 2 4 2 3" xfId="47635"/>
    <cellStyle name="Normal 5 2 4 2 3 2" xfId="47636"/>
    <cellStyle name="Normal 5 2 4 2 3 2 2" xfId="47637"/>
    <cellStyle name="Normal 5 2 4 2 3 3" xfId="47638"/>
    <cellStyle name="Normal 5 2 4 2 4" xfId="47639"/>
    <cellStyle name="Normal 5 2 4 2 4 2" xfId="47640"/>
    <cellStyle name="Normal 5 2 4 2 5" xfId="47641"/>
    <cellStyle name="Normal 5 2 4 3" xfId="47642"/>
    <cellStyle name="Normal 5 2 4 3 2" xfId="47643"/>
    <cellStyle name="Normal 5 2 4 3 2 2" xfId="47644"/>
    <cellStyle name="Normal 5 2 4 3 3" xfId="47645"/>
    <cellStyle name="Normal 5 2 4 4" xfId="47646"/>
    <cellStyle name="Normal 5 2 4 4 2" xfId="47647"/>
    <cellStyle name="Normal 5 2 4 4 2 2" xfId="47648"/>
    <cellStyle name="Normal 5 2 4 4 3" xfId="47649"/>
    <cellStyle name="Normal 5 2 4 5" xfId="47650"/>
    <cellStyle name="Normal 5 2 4 5 2" xfId="47651"/>
    <cellStyle name="Normal 5 2 4 6" xfId="47652"/>
    <cellStyle name="Normal 5 2 5" xfId="47653"/>
    <cellStyle name="Normal 5 2 5 2" xfId="47654"/>
    <cellStyle name="Normal 5 2 5 2 2" xfId="47655"/>
    <cellStyle name="Normal 5 2 5 2 2 2" xfId="47656"/>
    <cellStyle name="Normal 5 2 5 2 3" xfId="47657"/>
    <cellStyle name="Normal 5 2 5 3" xfId="47658"/>
    <cellStyle name="Normal 5 2 5 3 2" xfId="47659"/>
    <cellStyle name="Normal 5 2 5 3 2 2" xfId="47660"/>
    <cellStyle name="Normal 5 2 5 3 3" xfId="47661"/>
    <cellStyle name="Normal 5 2 5 4" xfId="47662"/>
    <cellStyle name="Normal 5 2 5 4 2" xfId="47663"/>
    <cellStyle name="Normal 5 2 5 5" xfId="47664"/>
    <cellStyle name="Normal 5 2 6" xfId="47665"/>
    <cellStyle name="Normal 5 2 6 2" xfId="47666"/>
    <cellStyle name="Normal 5 2 6 2 2" xfId="47667"/>
    <cellStyle name="Normal 5 2 6 3" xfId="47668"/>
    <cellStyle name="Normal 5 2 7" xfId="47669"/>
    <cellStyle name="Normal 5 2 7 2" xfId="47670"/>
    <cellStyle name="Normal 5 2 7 2 2" xfId="47671"/>
    <cellStyle name="Normal 5 2 7 3" xfId="47672"/>
    <cellStyle name="Normal 5 2 8" xfId="47673"/>
    <cellStyle name="Normal 5 2 8 2" xfId="47674"/>
    <cellStyle name="Normal 5 2 8 2 2" xfId="47675"/>
    <cellStyle name="Normal 5 2 8 3" xfId="47676"/>
    <cellStyle name="Normal 5 2 9" xfId="47677"/>
    <cellStyle name="Normal 5 2 9 2" xfId="47678"/>
    <cellStyle name="Normal 5 3" xfId="47679"/>
    <cellStyle name="Normal 5 3 2" xfId="47680"/>
    <cellStyle name="Normal 5 3 2 2" xfId="47681"/>
    <cellStyle name="Normal 5 3 2 2 2" xfId="47682"/>
    <cellStyle name="Normal 5 3 2 2 2 2" xfId="47683"/>
    <cellStyle name="Normal 5 3 2 2 2 2 2" xfId="47684"/>
    <cellStyle name="Normal 5 3 2 2 2 2 2 2" xfId="47685"/>
    <cellStyle name="Normal 5 3 2 2 2 2 3" xfId="47686"/>
    <cellStyle name="Normal 5 3 2 2 2 3" xfId="47687"/>
    <cellStyle name="Normal 5 3 2 2 2 3 2" xfId="47688"/>
    <cellStyle name="Normal 5 3 2 2 2 3 2 2" xfId="47689"/>
    <cellStyle name="Normal 5 3 2 2 2 3 3" xfId="47690"/>
    <cellStyle name="Normal 5 3 2 2 2 4" xfId="47691"/>
    <cellStyle name="Normal 5 3 2 2 2 4 2" xfId="47692"/>
    <cellStyle name="Normal 5 3 2 2 2 5" xfId="47693"/>
    <cellStyle name="Normal 5 3 2 2 3" xfId="47694"/>
    <cellStyle name="Normal 5 3 2 2 3 2" xfId="47695"/>
    <cellStyle name="Normal 5 3 2 2 3 2 2" xfId="47696"/>
    <cellStyle name="Normal 5 3 2 2 3 3" xfId="47697"/>
    <cellStyle name="Normal 5 3 2 2 4" xfId="47698"/>
    <cellStyle name="Normal 5 3 2 2 4 2" xfId="47699"/>
    <cellStyle name="Normal 5 3 2 2 4 2 2" xfId="47700"/>
    <cellStyle name="Normal 5 3 2 2 4 3" xfId="47701"/>
    <cellStyle name="Normal 5 3 2 2 5" xfId="47702"/>
    <cellStyle name="Normal 5 3 2 2 5 2" xfId="47703"/>
    <cellStyle name="Normal 5 3 2 2 6" xfId="47704"/>
    <cellStyle name="Normal 5 3 2 3" xfId="47705"/>
    <cellStyle name="Normal 5 3 2 3 2" xfId="47706"/>
    <cellStyle name="Normal 5 3 2 3 2 2" xfId="47707"/>
    <cellStyle name="Normal 5 3 2 3 2 2 2" xfId="47708"/>
    <cellStyle name="Normal 5 3 2 3 2 3" xfId="47709"/>
    <cellStyle name="Normal 5 3 2 3 3" xfId="47710"/>
    <cellStyle name="Normal 5 3 2 3 3 2" xfId="47711"/>
    <cellStyle name="Normal 5 3 2 3 3 2 2" xfId="47712"/>
    <cellStyle name="Normal 5 3 2 3 3 3" xfId="47713"/>
    <cellStyle name="Normal 5 3 2 3 4" xfId="47714"/>
    <cellStyle name="Normal 5 3 2 3 4 2" xfId="47715"/>
    <cellStyle name="Normal 5 3 2 3 5" xfId="47716"/>
    <cellStyle name="Normal 5 3 2 4" xfId="47717"/>
    <cellStyle name="Normal 5 3 2 4 2" xfId="47718"/>
    <cellStyle name="Normal 5 3 2 4 2 2" xfId="47719"/>
    <cellStyle name="Normal 5 3 2 4 3" xfId="47720"/>
    <cellStyle name="Normal 5 3 2 5" xfId="47721"/>
    <cellStyle name="Normal 5 3 2 5 2" xfId="47722"/>
    <cellStyle name="Normal 5 3 2 5 2 2" xfId="47723"/>
    <cellStyle name="Normal 5 3 2 5 3" xfId="47724"/>
    <cellStyle name="Normal 5 3 2 6" xfId="47725"/>
    <cellStyle name="Normal 5 3 2 6 2" xfId="47726"/>
    <cellStyle name="Normal 5 3 2 6 2 2" xfId="47727"/>
    <cellStyle name="Normal 5 3 2 6 3" xfId="47728"/>
    <cellStyle name="Normal 5 3 2 7" xfId="47729"/>
    <cellStyle name="Normal 5 3 2 7 2" xfId="47730"/>
    <cellStyle name="Normal 5 3 2 8" xfId="47731"/>
    <cellStyle name="Normal 5 3 3" xfId="47732"/>
    <cellStyle name="Normal 5 3 3 2" xfId="47733"/>
    <cellStyle name="Normal 5 3 3 2 2" xfId="47734"/>
    <cellStyle name="Normal 5 3 3 2 2 2" xfId="47735"/>
    <cellStyle name="Normal 5 3 3 2 2 2 2" xfId="47736"/>
    <cellStyle name="Normal 5 3 3 2 2 3" xfId="47737"/>
    <cellStyle name="Normal 5 3 3 2 3" xfId="47738"/>
    <cellStyle name="Normal 5 3 3 2 3 2" xfId="47739"/>
    <cellStyle name="Normal 5 3 3 2 3 2 2" xfId="47740"/>
    <cellStyle name="Normal 5 3 3 2 3 3" xfId="47741"/>
    <cellStyle name="Normal 5 3 3 2 4" xfId="47742"/>
    <cellStyle name="Normal 5 3 3 2 4 2" xfId="47743"/>
    <cellStyle name="Normal 5 3 3 2 5" xfId="47744"/>
    <cellStyle name="Normal 5 3 3 3" xfId="47745"/>
    <cellStyle name="Normal 5 3 3 3 2" xfId="47746"/>
    <cellStyle name="Normal 5 3 3 3 2 2" xfId="47747"/>
    <cellStyle name="Normal 5 3 3 3 3" xfId="47748"/>
    <cellStyle name="Normal 5 3 3 4" xfId="47749"/>
    <cellStyle name="Normal 5 3 3 4 2" xfId="47750"/>
    <cellStyle name="Normal 5 3 3 4 2 2" xfId="47751"/>
    <cellStyle name="Normal 5 3 3 4 3" xfId="47752"/>
    <cellStyle name="Normal 5 3 3 5" xfId="47753"/>
    <cellStyle name="Normal 5 3 3 5 2" xfId="47754"/>
    <cellStyle name="Normal 5 3 3 6" xfId="47755"/>
    <cellStyle name="Normal 5 3 4" xfId="47756"/>
    <cellStyle name="Normal 5 3 4 2" xfId="47757"/>
    <cellStyle name="Normal 5 3 4 2 2" xfId="47758"/>
    <cellStyle name="Normal 5 3 4 2 2 2" xfId="47759"/>
    <cellStyle name="Normal 5 3 4 2 3" xfId="47760"/>
    <cellStyle name="Normal 5 3 4 3" xfId="47761"/>
    <cellStyle name="Normal 5 3 4 3 2" xfId="47762"/>
    <cellStyle name="Normal 5 3 4 3 2 2" xfId="47763"/>
    <cellStyle name="Normal 5 3 4 3 3" xfId="47764"/>
    <cellStyle name="Normal 5 3 4 4" xfId="47765"/>
    <cellStyle name="Normal 5 3 4 4 2" xfId="47766"/>
    <cellStyle name="Normal 5 3 4 5" xfId="47767"/>
    <cellStyle name="Normal 5 3 5" xfId="47768"/>
    <cellStyle name="Normal 5 3 5 2" xfId="47769"/>
    <cellStyle name="Normal 5 3 5 2 2" xfId="47770"/>
    <cellStyle name="Normal 5 3 5 3" xfId="47771"/>
    <cellStyle name="Normal 5 3 6" xfId="47772"/>
    <cellStyle name="Normal 5 3 6 2" xfId="47773"/>
    <cellStyle name="Normal 5 3 6 2 2" xfId="47774"/>
    <cellStyle name="Normal 5 3 6 3" xfId="47775"/>
    <cellStyle name="Normal 5 3 7" xfId="47776"/>
    <cellStyle name="Normal 5 3 7 2" xfId="47777"/>
    <cellStyle name="Normal 5 3 7 2 2" xfId="47778"/>
    <cellStyle name="Normal 5 3 7 3" xfId="47779"/>
    <cellStyle name="Normal 5 3 8" xfId="47780"/>
    <cellStyle name="Normal 5 3 8 2" xfId="47781"/>
    <cellStyle name="Normal 5 3 9" xfId="47782"/>
    <cellStyle name="Normal 5 4" xfId="47783"/>
    <cellStyle name="Normal 5 4 2" xfId="47784"/>
    <cellStyle name="Normal 5 4 2 2" xfId="47785"/>
    <cellStyle name="Normal 5 4 2 2 2" xfId="47786"/>
    <cellStyle name="Normal 5 4 2 2 2 2" xfId="47787"/>
    <cellStyle name="Normal 5 4 2 2 2 2 2" xfId="47788"/>
    <cellStyle name="Normal 5 4 2 2 2 3" xfId="47789"/>
    <cellStyle name="Normal 5 4 2 2 3" xfId="47790"/>
    <cellStyle name="Normal 5 4 2 2 3 2" xfId="47791"/>
    <cellStyle name="Normal 5 4 2 2 3 2 2" xfId="47792"/>
    <cellStyle name="Normal 5 4 2 2 3 3" xfId="47793"/>
    <cellStyle name="Normal 5 4 2 2 4" xfId="47794"/>
    <cellStyle name="Normal 5 4 2 2 4 2" xfId="47795"/>
    <cellStyle name="Normal 5 4 2 2 5" xfId="47796"/>
    <cellStyle name="Normal 5 4 2 3" xfId="47797"/>
    <cellStyle name="Normal 5 4 2 3 2" xfId="47798"/>
    <cellStyle name="Normal 5 4 2 3 2 2" xfId="47799"/>
    <cellStyle name="Normal 5 4 2 3 3" xfId="47800"/>
    <cellStyle name="Normal 5 4 2 4" xfId="47801"/>
    <cellStyle name="Normal 5 4 2 4 2" xfId="47802"/>
    <cellStyle name="Normal 5 4 2 4 2 2" xfId="47803"/>
    <cellStyle name="Normal 5 4 2 4 3" xfId="47804"/>
    <cellStyle name="Normal 5 4 2 5" xfId="47805"/>
    <cellStyle name="Normal 5 4 2 5 2" xfId="47806"/>
    <cellStyle name="Normal 5 4 2 6" xfId="47807"/>
    <cellStyle name="Normal 5 4 3" xfId="47808"/>
    <cellStyle name="Normal 5 4 3 2" xfId="47809"/>
    <cellStyle name="Normal 5 4 3 2 2" xfId="47810"/>
    <cellStyle name="Normal 5 4 3 2 2 2" xfId="47811"/>
    <cellStyle name="Normal 5 4 3 2 3" xfId="47812"/>
    <cellStyle name="Normal 5 4 3 3" xfId="47813"/>
    <cellStyle name="Normal 5 4 3 3 2" xfId="47814"/>
    <cellStyle name="Normal 5 4 3 3 2 2" xfId="47815"/>
    <cellStyle name="Normal 5 4 3 3 3" xfId="47816"/>
    <cellStyle name="Normal 5 4 3 4" xfId="47817"/>
    <cellStyle name="Normal 5 4 3 4 2" xfId="47818"/>
    <cellStyle name="Normal 5 4 3 5" xfId="47819"/>
    <cellStyle name="Normal 5 4 4" xfId="47820"/>
    <cellStyle name="Normal 5 4 4 2" xfId="47821"/>
    <cellStyle name="Normal 5 4 4 2 2" xfId="47822"/>
    <cellStyle name="Normal 5 4 4 3" xfId="47823"/>
    <cellStyle name="Normal 5 4 5" xfId="47824"/>
    <cellStyle name="Normal 5 4 5 2" xfId="47825"/>
    <cellStyle name="Normal 5 4 5 2 2" xfId="47826"/>
    <cellStyle name="Normal 5 4 5 3" xfId="47827"/>
    <cellStyle name="Normal 5 4 6" xfId="47828"/>
    <cellStyle name="Normal 5 4 6 2" xfId="47829"/>
    <cellStyle name="Normal 5 4 6 2 2" xfId="47830"/>
    <cellStyle name="Normal 5 4 6 3" xfId="47831"/>
    <cellStyle name="Normal 5 4 7" xfId="47832"/>
    <cellStyle name="Normal 5 4 7 2" xfId="47833"/>
    <cellStyle name="Normal 5 4 8" xfId="47834"/>
    <cellStyle name="Normal 5 5" xfId="47835"/>
    <cellStyle name="Normal 5 5 2" xfId="47836"/>
    <cellStyle name="Normal 5 5 2 2" xfId="47837"/>
    <cellStyle name="Normal 5 5 2 2 2" xfId="47838"/>
    <cellStyle name="Normal 5 5 2 2 2 2" xfId="47839"/>
    <cellStyle name="Normal 5 5 2 2 3" xfId="47840"/>
    <cellStyle name="Normal 5 5 2 3" xfId="47841"/>
    <cellStyle name="Normal 5 5 2 3 2" xfId="47842"/>
    <cellStyle name="Normal 5 5 2 3 2 2" xfId="47843"/>
    <cellStyle name="Normal 5 5 2 3 3" xfId="47844"/>
    <cellStyle name="Normal 5 5 2 4" xfId="47845"/>
    <cellStyle name="Normal 5 5 2 4 2" xfId="47846"/>
    <cellStyle name="Normal 5 5 2 5" xfId="47847"/>
    <cellStyle name="Normal 5 5 3" xfId="47848"/>
    <cellStyle name="Normal 5 5 3 2" xfId="47849"/>
    <cellStyle name="Normal 5 5 3 2 2" xfId="47850"/>
    <cellStyle name="Normal 5 5 3 3" xfId="47851"/>
    <cellStyle name="Normal 5 5 4" xfId="47852"/>
    <cellStyle name="Normal 5 5 4 2" xfId="47853"/>
    <cellStyle name="Normal 5 5 4 2 2" xfId="47854"/>
    <cellStyle name="Normal 5 5 4 3" xfId="47855"/>
    <cellStyle name="Normal 5 5 5" xfId="47856"/>
    <cellStyle name="Normal 5 5 5 2" xfId="47857"/>
    <cellStyle name="Normal 5 5 6" xfId="47858"/>
    <cellStyle name="Normal 5 6" xfId="47859"/>
    <cellStyle name="Normal 5 6 2" xfId="47860"/>
    <cellStyle name="Normal 5 6 2 2" xfId="47861"/>
    <cellStyle name="Normal 5 6 2 2 2" xfId="47862"/>
    <cellStyle name="Normal 5 6 2 3" xfId="47863"/>
    <cellStyle name="Normal 5 6 3" xfId="47864"/>
    <cellStyle name="Normal 5 6 3 2" xfId="47865"/>
    <cellStyle name="Normal 5 6 3 2 2" xfId="47866"/>
    <cellStyle name="Normal 5 6 3 3" xfId="47867"/>
    <cellStyle name="Normal 5 6 4" xfId="47868"/>
    <cellStyle name="Normal 5 6 4 2" xfId="47869"/>
    <cellStyle name="Normal 5 6 5" xfId="47870"/>
    <cellStyle name="Normal 5 7" xfId="47871"/>
    <cellStyle name="Normal 5 7 2" xfId="47872"/>
    <cellStyle name="Normal 5 7 2 2" xfId="47873"/>
    <cellStyle name="Normal 5 7 3" xfId="47874"/>
    <cellStyle name="Normal 5 8" xfId="47875"/>
    <cellStyle name="Normal 5 8 2" xfId="47876"/>
    <cellStyle name="Normal 5 8 2 2" xfId="47877"/>
    <cellStyle name="Normal 5 8 3" xfId="47878"/>
    <cellStyle name="Normal 5 9" xfId="47879"/>
    <cellStyle name="Normal 5 9 2" xfId="47880"/>
    <cellStyle name="Normal 5 9 2 2" xfId="47881"/>
    <cellStyle name="Normal 5 9 3" xfId="47882"/>
    <cellStyle name="Normal 50" xfId="47883"/>
    <cellStyle name="Normal 50 2" xfId="47884"/>
    <cellStyle name="Normal 51" xfId="47885"/>
    <cellStyle name="Normal 51 2" xfId="47886"/>
    <cellStyle name="Normal 51 3" xfId="47887"/>
    <cellStyle name="Normal 51 4" xfId="47888"/>
    <cellStyle name="Normal 51 5" xfId="47889"/>
    <cellStyle name="Normal 51 6" xfId="52344"/>
    <cellStyle name="Normal 52" xfId="47890"/>
    <cellStyle name="Normal 52 2" xfId="47891"/>
    <cellStyle name="Normal 53" xfId="47892"/>
    <cellStyle name="Normal 53 2" xfId="47893"/>
    <cellStyle name="Normal 53 3" xfId="47894"/>
    <cellStyle name="Normal 53 4" xfId="47895"/>
    <cellStyle name="Normal 54" xfId="47896"/>
    <cellStyle name="Normal 54 2" xfId="47897"/>
    <cellStyle name="Normal 54 3" xfId="47898"/>
    <cellStyle name="Normal 54 4" xfId="47899"/>
    <cellStyle name="Normal 54 5" xfId="52340"/>
    <cellStyle name="Normal 55" xfId="47900"/>
    <cellStyle name="Normal 55 2" xfId="47901"/>
    <cellStyle name="Normal 55 3" xfId="47902"/>
    <cellStyle name="Normal 55 4" xfId="47903"/>
    <cellStyle name="Normal 55 5" xfId="47904"/>
    <cellStyle name="Normal 56" xfId="47905"/>
    <cellStyle name="Normal 56 2" xfId="47906"/>
    <cellStyle name="Normal 56 3" xfId="47907"/>
    <cellStyle name="Normal 57" xfId="47908"/>
    <cellStyle name="Normal 57 2" xfId="47909"/>
    <cellStyle name="Normal 57 3" xfId="47910"/>
    <cellStyle name="Normal 57 4" xfId="47911"/>
    <cellStyle name="Normal 57 5" xfId="47912"/>
    <cellStyle name="Normal 58" xfId="47913"/>
    <cellStyle name="Normal 58 2" xfId="47914"/>
    <cellStyle name="Normal 58 3" xfId="47915"/>
    <cellStyle name="Normal 58 4" xfId="47916"/>
    <cellStyle name="Normal 58 5" xfId="52343"/>
    <cellStyle name="Normal 59" xfId="47917"/>
    <cellStyle name="Normal 59 2" xfId="47918"/>
    <cellStyle name="Normal 59 3" xfId="47919"/>
    <cellStyle name="Normal 6" xfId="66"/>
    <cellStyle name="Normal 6 10" xfId="52416"/>
    <cellStyle name="Normal 6 11" xfId="52419"/>
    <cellStyle name="Normal 6 12" xfId="52420"/>
    <cellStyle name="Normal 6 13" xfId="52423"/>
    <cellStyle name="Normal 6 14" xfId="52425"/>
    <cellStyle name="Normal 6 15" xfId="52426"/>
    <cellStyle name="Normal 6 16" xfId="52427"/>
    <cellStyle name="Normal 6 17" xfId="52639"/>
    <cellStyle name="Normal 6 18" xfId="52641"/>
    <cellStyle name="Normal 6 2" xfId="112"/>
    <cellStyle name="Normal 6 2 2" xfId="200"/>
    <cellStyle name="Normal 6 2 2 2" xfId="376"/>
    <cellStyle name="Normal 6 2 2 3" xfId="47922"/>
    <cellStyle name="Normal 6 2 3" xfId="288"/>
    <cellStyle name="Normal 6 2 4" xfId="47921"/>
    <cellStyle name="Normal 6 3" xfId="156"/>
    <cellStyle name="Normal 6 3 2" xfId="332"/>
    <cellStyle name="Normal 6 3 2 2" xfId="47924"/>
    <cellStyle name="Normal 6 3 3" xfId="47923"/>
    <cellStyle name="Normal 6 4" xfId="244"/>
    <cellStyle name="Normal 6 4 2" xfId="47926"/>
    <cellStyle name="Normal 6 4 2 2" xfId="47927"/>
    <cellStyle name="Normal 6 4 3" xfId="47928"/>
    <cellStyle name="Normal 6 4 3 2" xfId="47929"/>
    <cellStyle name="Normal 6 4 4" xfId="47930"/>
    <cellStyle name="Normal 6 4 5" xfId="47925"/>
    <cellStyle name="Normal 6 5" xfId="47931"/>
    <cellStyle name="Normal 6 6" xfId="47932"/>
    <cellStyle name="Normal 6 7" xfId="47920"/>
    <cellStyle name="Normal 6 8" xfId="52407"/>
    <cellStyle name="Normal 6 9" xfId="52415"/>
    <cellStyle name="Normal 60" xfId="47933"/>
    <cellStyle name="Normal 61" xfId="47934"/>
    <cellStyle name="Normal 62" xfId="47935"/>
    <cellStyle name="Normal 63" xfId="47936"/>
    <cellStyle name="Normal 64" xfId="47937"/>
    <cellStyle name="Normal 65" xfId="47938"/>
    <cellStyle name="Normal 66" xfId="47939"/>
    <cellStyle name="Normal 66 2" xfId="47940"/>
    <cellStyle name="Normal 67" xfId="47941"/>
    <cellStyle name="Normal 68" xfId="47942"/>
    <cellStyle name="Normal 69" xfId="47943"/>
    <cellStyle name="Normal 69 2" xfId="47944"/>
    <cellStyle name="Normal 7" xfId="390"/>
    <cellStyle name="Normal 7 10" xfId="47946"/>
    <cellStyle name="Normal 7 10 2" xfId="47947"/>
    <cellStyle name="Normal 7 10 2 2" xfId="47948"/>
    <cellStyle name="Normal 7 10 3" xfId="47949"/>
    <cellStyle name="Normal 7 11" xfId="47950"/>
    <cellStyle name="Normal 7 11 2" xfId="47951"/>
    <cellStyle name="Normal 7 11 2 2" xfId="47952"/>
    <cellStyle name="Normal 7 11 3" xfId="47953"/>
    <cellStyle name="Normal 7 12" xfId="47954"/>
    <cellStyle name="Normal 7 12 2" xfId="47955"/>
    <cellStyle name="Normal 7 13" xfId="47956"/>
    <cellStyle name="Normal 7 13 2" xfId="47957"/>
    <cellStyle name="Normal 7 14" xfId="47958"/>
    <cellStyle name="Normal 7 15" xfId="47945"/>
    <cellStyle name="Normal 7 2" xfId="3"/>
    <cellStyle name="Normal 7 2 2" xfId="47960"/>
    <cellStyle name="Normal 7 2 2 2" xfId="47961"/>
    <cellStyle name="Normal 7 2 3" xfId="47962"/>
    <cellStyle name="Normal 7 2 4" xfId="47959"/>
    <cellStyle name="Normal 7 3" xfId="47963"/>
    <cellStyle name="Normal 7 3 10" xfId="47964"/>
    <cellStyle name="Normal 7 3 2" xfId="47965"/>
    <cellStyle name="Normal 7 3 2 2" xfId="47966"/>
    <cellStyle name="Normal 7 3 2 2 2" xfId="47967"/>
    <cellStyle name="Normal 7 3 2 2 2 2" xfId="47968"/>
    <cellStyle name="Normal 7 3 2 2 2 2 2" xfId="47969"/>
    <cellStyle name="Normal 7 3 2 2 2 2 2 2" xfId="47970"/>
    <cellStyle name="Normal 7 3 2 2 2 2 2 2 2" xfId="47971"/>
    <cellStyle name="Normal 7 3 2 2 2 2 2 3" xfId="47972"/>
    <cellStyle name="Normal 7 3 2 2 2 2 3" xfId="47973"/>
    <cellStyle name="Normal 7 3 2 2 2 2 3 2" xfId="47974"/>
    <cellStyle name="Normal 7 3 2 2 2 2 3 2 2" xfId="47975"/>
    <cellStyle name="Normal 7 3 2 2 2 2 3 3" xfId="47976"/>
    <cellStyle name="Normal 7 3 2 2 2 2 4" xfId="47977"/>
    <cellStyle name="Normal 7 3 2 2 2 2 4 2" xfId="47978"/>
    <cellStyle name="Normal 7 3 2 2 2 2 5" xfId="47979"/>
    <cellStyle name="Normal 7 3 2 2 2 3" xfId="47980"/>
    <cellStyle name="Normal 7 3 2 2 2 3 2" xfId="47981"/>
    <cellStyle name="Normal 7 3 2 2 2 3 2 2" xfId="47982"/>
    <cellStyle name="Normal 7 3 2 2 2 3 3" xfId="47983"/>
    <cellStyle name="Normal 7 3 2 2 2 4" xfId="47984"/>
    <cellStyle name="Normal 7 3 2 2 2 4 2" xfId="47985"/>
    <cellStyle name="Normal 7 3 2 2 2 4 2 2" xfId="47986"/>
    <cellStyle name="Normal 7 3 2 2 2 4 3" xfId="47987"/>
    <cellStyle name="Normal 7 3 2 2 2 5" xfId="47988"/>
    <cellStyle name="Normal 7 3 2 2 2 5 2" xfId="47989"/>
    <cellStyle name="Normal 7 3 2 2 2 6" xfId="47990"/>
    <cellStyle name="Normal 7 3 2 2 3" xfId="47991"/>
    <cellStyle name="Normal 7 3 2 2 3 2" xfId="47992"/>
    <cellStyle name="Normal 7 3 2 2 3 2 2" xfId="47993"/>
    <cellStyle name="Normal 7 3 2 2 3 2 2 2" xfId="47994"/>
    <cellStyle name="Normal 7 3 2 2 3 2 3" xfId="47995"/>
    <cellStyle name="Normal 7 3 2 2 3 3" xfId="47996"/>
    <cellStyle name="Normal 7 3 2 2 3 3 2" xfId="47997"/>
    <cellStyle name="Normal 7 3 2 2 3 3 2 2" xfId="47998"/>
    <cellStyle name="Normal 7 3 2 2 3 3 3" xfId="47999"/>
    <cellStyle name="Normal 7 3 2 2 3 4" xfId="48000"/>
    <cellStyle name="Normal 7 3 2 2 3 4 2" xfId="48001"/>
    <cellStyle name="Normal 7 3 2 2 3 5" xfId="48002"/>
    <cellStyle name="Normal 7 3 2 2 4" xfId="48003"/>
    <cellStyle name="Normal 7 3 2 2 4 2" xfId="48004"/>
    <cellStyle name="Normal 7 3 2 2 4 2 2" xfId="48005"/>
    <cellStyle name="Normal 7 3 2 2 4 3" xfId="48006"/>
    <cellStyle name="Normal 7 3 2 2 5" xfId="48007"/>
    <cellStyle name="Normal 7 3 2 2 5 2" xfId="48008"/>
    <cellStyle name="Normal 7 3 2 2 5 2 2" xfId="48009"/>
    <cellStyle name="Normal 7 3 2 2 5 3" xfId="48010"/>
    <cellStyle name="Normal 7 3 2 2 6" xfId="48011"/>
    <cellStyle name="Normal 7 3 2 2 6 2" xfId="48012"/>
    <cellStyle name="Normal 7 3 2 2 6 2 2" xfId="48013"/>
    <cellStyle name="Normal 7 3 2 2 6 3" xfId="48014"/>
    <cellStyle name="Normal 7 3 2 2 7" xfId="48015"/>
    <cellStyle name="Normal 7 3 2 2 7 2" xfId="48016"/>
    <cellStyle name="Normal 7 3 2 2 8" xfId="48017"/>
    <cellStyle name="Normal 7 3 2 3" xfId="48018"/>
    <cellStyle name="Normal 7 3 2 3 2" xfId="48019"/>
    <cellStyle name="Normal 7 3 2 3 2 2" xfId="48020"/>
    <cellStyle name="Normal 7 3 2 3 2 2 2" xfId="48021"/>
    <cellStyle name="Normal 7 3 2 3 2 2 2 2" xfId="48022"/>
    <cellStyle name="Normal 7 3 2 3 2 2 3" xfId="48023"/>
    <cellStyle name="Normal 7 3 2 3 2 3" xfId="48024"/>
    <cellStyle name="Normal 7 3 2 3 2 3 2" xfId="48025"/>
    <cellStyle name="Normal 7 3 2 3 2 3 2 2" xfId="48026"/>
    <cellStyle name="Normal 7 3 2 3 2 3 3" xfId="48027"/>
    <cellStyle name="Normal 7 3 2 3 2 4" xfId="48028"/>
    <cellStyle name="Normal 7 3 2 3 2 4 2" xfId="48029"/>
    <cellStyle name="Normal 7 3 2 3 2 5" xfId="48030"/>
    <cellStyle name="Normal 7 3 2 3 3" xfId="48031"/>
    <cellStyle name="Normal 7 3 2 3 3 2" xfId="48032"/>
    <cellStyle name="Normal 7 3 2 3 3 2 2" xfId="48033"/>
    <cellStyle name="Normal 7 3 2 3 3 3" xfId="48034"/>
    <cellStyle name="Normal 7 3 2 3 4" xfId="48035"/>
    <cellStyle name="Normal 7 3 2 3 4 2" xfId="48036"/>
    <cellStyle name="Normal 7 3 2 3 4 2 2" xfId="48037"/>
    <cellStyle name="Normal 7 3 2 3 4 3" xfId="48038"/>
    <cellStyle name="Normal 7 3 2 3 5" xfId="48039"/>
    <cellStyle name="Normal 7 3 2 3 5 2" xfId="48040"/>
    <cellStyle name="Normal 7 3 2 3 6" xfId="48041"/>
    <cellStyle name="Normal 7 3 2 4" xfId="48042"/>
    <cellStyle name="Normal 7 3 2 4 2" xfId="48043"/>
    <cellStyle name="Normal 7 3 2 4 2 2" xfId="48044"/>
    <cellStyle name="Normal 7 3 2 4 2 2 2" xfId="48045"/>
    <cellStyle name="Normal 7 3 2 4 2 3" xfId="48046"/>
    <cellStyle name="Normal 7 3 2 4 3" xfId="48047"/>
    <cellStyle name="Normal 7 3 2 4 3 2" xfId="48048"/>
    <cellStyle name="Normal 7 3 2 4 3 2 2" xfId="48049"/>
    <cellStyle name="Normal 7 3 2 4 3 3" xfId="48050"/>
    <cellStyle name="Normal 7 3 2 4 4" xfId="48051"/>
    <cellStyle name="Normal 7 3 2 4 4 2" xfId="48052"/>
    <cellStyle name="Normal 7 3 2 4 5" xfId="48053"/>
    <cellStyle name="Normal 7 3 2 5" xfId="48054"/>
    <cellStyle name="Normal 7 3 2 5 2" xfId="48055"/>
    <cellStyle name="Normal 7 3 2 5 2 2" xfId="48056"/>
    <cellStyle name="Normal 7 3 2 5 3" xfId="48057"/>
    <cellStyle name="Normal 7 3 2 6" xfId="48058"/>
    <cellStyle name="Normal 7 3 2 6 2" xfId="48059"/>
    <cellStyle name="Normal 7 3 2 6 2 2" xfId="48060"/>
    <cellStyle name="Normal 7 3 2 6 3" xfId="48061"/>
    <cellStyle name="Normal 7 3 2 7" xfId="48062"/>
    <cellStyle name="Normal 7 3 2 7 2" xfId="48063"/>
    <cellStyle name="Normal 7 3 2 7 2 2" xfId="48064"/>
    <cellStyle name="Normal 7 3 2 7 3" xfId="48065"/>
    <cellStyle name="Normal 7 3 2 8" xfId="48066"/>
    <cellStyle name="Normal 7 3 2 8 2" xfId="48067"/>
    <cellStyle name="Normal 7 3 2 9" xfId="48068"/>
    <cellStyle name="Normal 7 3 3" xfId="48069"/>
    <cellStyle name="Normal 7 3 3 2" xfId="48070"/>
    <cellStyle name="Normal 7 3 3 2 2" xfId="48071"/>
    <cellStyle name="Normal 7 3 3 2 2 2" xfId="48072"/>
    <cellStyle name="Normal 7 3 3 2 2 2 2" xfId="48073"/>
    <cellStyle name="Normal 7 3 3 2 2 2 2 2" xfId="48074"/>
    <cellStyle name="Normal 7 3 3 2 2 2 3" xfId="48075"/>
    <cellStyle name="Normal 7 3 3 2 2 3" xfId="48076"/>
    <cellStyle name="Normal 7 3 3 2 2 3 2" xfId="48077"/>
    <cellStyle name="Normal 7 3 3 2 2 3 2 2" xfId="48078"/>
    <cellStyle name="Normal 7 3 3 2 2 3 3" xfId="48079"/>
    <cellStyle name="Normal 7 3 3 2 2 4" xfId="48080"/>
    <cellStyle name="Normal 7 3 3 2 2 4 2" xfId="48081"/>
    <cellStyle name="Normal 7 3 3 2 2 5" xfId="48082"/>
    <cellStyle name="Normal 7 3 3 2 3" xfId="48083"/>
    <cellStyle name="Normal 7 3 3 2 3 2" xfId="48084"/>
    <cellStyle name="Normal 7 3 3 2 3 2 2" xfId="48085"/>
    <cellStyle name="Normal 7 3 3 2 3 3" xfId="48086"/>
    <cellStyle name="Normal 7 3 3 2 4" xfId="48087"/>
    <cellStyle name="Normal 7 3 3 2 4 2" xfId="48088"/>
    <cellStyle name="Normal 7 3 3 2 4 2 2" xfId="48089"/>
    <cellStyle name="Normal 7 3 3 2 4 3" xfId="48090"/>
    <cellStyle name="Normal 7 3 3 2 5" xfId="48091"/>
    <cellStyle name="Normal 7 3 3 2 5 2" xfId="48092"/>
    <cellStyle name="Normal 7 3 3 2 6" xfId="48093"/>
    <cellStyle name="Normal 7 3 3 3" xfId="48094"/>
    <cellStyle name="Normal 7 3 3 3 2" xfId="48095"/>
    <cellStyle name="Normal 7 3 3 3 2 2" xfId="48096"/>
    <cellStyle name="Normal 7 3 3 3 2 2 2" xfId="48097"/>
    <cellStyle name="Normal 7 3 3 3 2 3" xfId="48098"/>
    <cellStyle name="Normal 7 3 3 3 3" xfId="48099"/>
    <cellStyle name="Normal 7 3 3 3 3 2" xfId="48100"/>
    <cellStyle name="Normal 7 3 3 3 3 2 2" xfId="48101"/>
    <cellStyle name="Normal 7 3 3 3 3 3" xfId="48102"/>
    <cellStyle name="Normal 7 3 3 3 4" xfId="48103"/>
    <cellStyle name="Normal 7 3 3 3 4 2" xfId="48104"/>
    <cellStyle name="Normal 7 3 3 3 5" xfId="48105"/>
    <cellStyle name="Normal 7 3 3 4" xfId="48106"/>
    <cellStyle name="Normal 7 3 3 4 2" xfId="48107"/>
    <cellStyle name="Normal 7 3 3 4 2 2" xfId="48108"/>
    <cellStyle name="Normal 7 3 3 4 3" xfId="48109"/>
    <cellStyle name="Normal 7 3 3 5" xfId="48110"/>
    <cellStyle name="Normal 7 3 3 5 2" xfId="48111"/>
    <cellStyle name="Normal 7 3 3 5 2 2" xfId="48112"/>
    <cellStyle name="Normal 7 3 3 5 3" xfId="48113"/>
    <cellStyle name="Normal 7 3 3 6" xfId="48114"/>
    <cellStyle name="Normal 7 3 3 6 2" xfId="48115"/>
    <cellStyle name="Normal 7 3 3 6 2 2" xfId="48116"/>
    <cellStyle name="Normal 7 3 3 6 3" xfId="48117"/>
    <cellStyle name="Normal 7 3 3 7" xfId="48118"/>
    <cellStyle name="Normal 7 3 3 7 2" xfId="48119"/>
    <cellStyle name="Normal 7 3 3 8" xfId="48120"/>
    <cellStyle name="Normal 7 3 4" xfId="48121"/>
    <cellStyle name="Normal 7 3 4 2" xfId="48122"/>
    <cellStyle name="Normal 7 3 4 2 2" xfId="48123"/>
    <cellStyle name="Normal 7 3 4 2 2 2" xfId="48124"/>
    <cellStyle name="Normal 7 3 4 2 2 2 2" xfId="48125"/>
    <cellStyle name="Normal 7 3 4 2 2 3" xfId="48126"/>
    <cellStyle name="Normal 7 3 4 2 3" xfId="48127"/>
    <cellStyle name="Normal 7 3 4 2 3 2" xfId="48128"/>
    <cellStyle name="Normal 7 3 4 2 3 2 2" xfId="48129"/>
    <cellStyle name="Normal 7 3 4 2 3 3" xfId="48130"/>
    <cellStyle name="Normal 7 3 4 2 4" xfId="48131"/>
    <cellStyle name="Normal 7 3 4 2 4 2" xfId="48132"/>
    <cellStyle name="Normal 7 3 4 2 5" xfId="48133"/>
    <cellStyle name="Normal 7 3 4 3" xfId="48134"/>
    <cellStyle name="Normal 7 3 4 3 2" xfId="48135"/>
    <cellStyle name="Normal 7 3 4 3 2 2" xfId="48136"/>
    <cellStyle name="Normal 7 3 4 3 3" xfId="48137"/>
    <cellStyle name="Normal 7 3 4 4" xfId="48138"/>
    <cellStyle name="Normal 7 3 4 4 2" xfId="48139"/>
    <cellStyle name="Normal 7 3 4 4 2 2" xfId="48140"/>
    <cellStyle name="Normal 7 3 4 4 3" xfId="48141"/>
    <cellStyle name="Normal 7 3 4 5" xfId="48142"/>
    <cellStyle name="Normal 7 3 4 5 2" xfId="48143"/>
    <cellStyle name="Normal 7 3 4 6" xfId="48144"/>
    <cellStyle name="Normal 7 3 5" xfId="48145"/>
    <cellStyle name="Normal 7 3 5 2" xfId="48146"/>
    <cellStyle name="Normal 7 3 5 2 2" xfId="48147"/>
    <cellStyle name="Normal 7 3 5 2 2 2" xfId="48148"/>
    <cellStyle name="Normal 7 3 5 2 3" xfId="48149"/>
    <cellStyle name="Normal 7 3 5 3" xfId="48150"/>
    <cellStyle name="Normal 7 3 5 3 2" xfId="48151"/>
    <cellStyle name="Normal 7 3 5 3 2 2" xfId="48152"/>
    <cellStyle name="Normal 7 3 5 3 3" xfId="48153"/>
    <cellStyle name="Normal 7 3 5 4" xfId="48154"/>
    <cellStyle name="Normal 7 3 5 4 2" xfId="48155"/>
    <cellStyle name="Normal 7 3 5 5" xfId="48156"/>
    <cellStyle name="Normal 7 3 6" xfId="48157"/>
    <cellStyle name="Normal 7 3 6 2" xfId="48158"/>
    <cellStyle name="Normal 7 3 6 2 2" xfId="48159"/>
    <cellStyle name="Normal 7 3 6 3" xfId="48160"/>
    <cellStyle name="Normal 7 3 7" xfId="48161"/>
    <cellStyle name="Normal 7 3 7 2" xfId="48162"/>
    <cellStyle name="Normal 7 3 7 2 2" xfId="48163"/>
    <cellStyle name="Normal 7 3 7 3" xfId="48164"/>
    <cellStyle name="Normal 7 3 8" xfId="48165"/>
    <cellStyle name="Normal 7 3 8 2" xfId="48166"/>
    <cellStyle name="Normal 7 3 8 2 2" xfId="48167"/>
    <cellStyle name="Normal 7 3 8 3" xfId="48168"/>
    <cellStyle name="Normal 7 3 9" xfId="48169"/>
    <cellStyle name="Normal 7 3 9 2" xfId="48170"/>
    <cellStyle name="Normal 7 4" xfId="48171"/>
    <cellStyle name="Normal 7 5" xfId="48172"/>
    <cellStyle name="Normal 7 5 2" xfId="48173"/>
    <cellStyle name="Normal 7 5 2 2" xfId="48174"/>
    <cellStyle name="Normal 7 5 2 2 2" xfId="48175"/>
    <cellStyle name="Normal 7 5 2 2 2 2" xfId="48176"/>
    <cellStyle name="Normal 7 5 2 2 2 2 2" xfId="48177"/>
    <cellStyle name="Normal 7 5 2 2 2 2 2 2" xfId="48178"/>
    <cellStyle name="Normal 7 5 2 2 2 2 3" xfId="48179"/>
    <cellStyle name="Normal 7 5 2 2 2 3" xfId="48180"/>
    <cellStyle name="Normal 7 5 2 2 2 3 2" xfId="48181"/>
    <cellStyle name="Normal 7 5 2 2 2 3 2 2" xfId="48182"/>
    <cellStyle name="Normal 7 5 2 2 2 3 3" xfId="48183"/>
    <cellStyle name="Normal 7 5 2 2 2 4" xfId="48184"/>
    <cellStyle name="Normal 7 5 2 2 2 4 2" xfId="48185"/>
    <cellStyle name="Normal 7 5 2 2 2 5" xfId="48186"/>
    <cellStyle name="Normal 7 5 2 2 3" xfId="48187"/>
    <cellStyle name="Normal 7 5 2 2 3 2" xfId="48188"/>
    <cellStyle name="Normal 7 5 2 2 3 2 2" xfId="48189"/>
    <cellStyle name="Normal 7 5 2 2 3 3" xfId="48190"/>
    <cellStyle name="Normal 7 5 2 2 4" xfId="48191"/>
    <cellStyle name="Normal 7 5 2 2 4 2" xfId="48192"/>
    <cellStyle name="Normal 7 5 2 2 4 2 2" xfId="48193"/>
    <cellStyle name="Normal 7 5 2 2 4 3" xfId="48194"/>
    <cellStyle name="Normal 7 5 2 2 5" xfId="48195"/>
    <cellStyle name="Normal 7 5 2 2 5 2" xfId="48196"/>
    <cellStyle name="Normal 7 5 2 2 6" xfId="48197"/>
    <cellStyle name="Normal 7 5 2 3" xfId="48198"/>
    <cellStyle name="Normal 7 5 2 3 2" xfId="48199"/>
    <cellStyle name="Normal 7 5 2 3 2 2" xfId="48200"/>
    <cellStyle name="Normal 7 5 2 3 2 2 2" xfId="48201"/>
    <cellStyle name="Normal 7 5 2 3 2 3" xfId="48202"/>
    <cellStyle name="Normal 7 5 2 3 3" xfId="48203"/>
    <cellStyle name="Normal 7 5 2 3 3 2" xfId="48204"/>
    <cellStyle name="Normal 7 5 2 3 3 2 2" xfId="48205"/>
    <cellStyle name="Normal 7 5 2 3 3 3" xfId="48206"/>
    <cellStyle name="Normal 7 5 2 3 4" xfId="48207"/>
    <cellStyle name="Normal 7 5 2 3 4 2" xfId="48208"/>
    <cellStyle name="Normal 7 5 2 3 5" xfId="48209"/>
    <cellStyle name="Normal 7 5 2 4" xfId="48210"/>
    <cellStyle name="Normal 7 5 2 4 2" xfId="48211"/>
    <cellStyle name="Normal 7 5 2 4 2 2" xfId="48212"/>
    <cellStyle name="Normal 7 5 2 4 3" xfId="48213"/>
    <cellStyle name="Normal 7 5 2 5" xfId="48214"/>
    <cellStyle name="Normal 7 5 2 5 2" xfId="48215"/>
    <cellStyle name="Normal 7 5 2 5 2 2" xfId="48216"/>
    <cellStyle name="Normal 7 5 2 5 3" xfId="48217"/>
    <cellStyle name="Normal 7 5 2 6" xfId="48218"/>
    <cellStyle name="Normal 7 5 2 6 2" xfId="48219"/>
    <cellStyle name="Normal 7 5 2 6 2 2" xfId="48220"/>
    <cellStyle name="Normal 7 5 2 6 3" xfId="48221"/>
    <cellStyle name="Normal 7 5 2 7" xfId="48222"/>
    <cellStyle name="Normal 7 5 2 7 2" xfId="48223"/>
    <cellStyle name="Normal 7 5 2 8" xfId="48224"/>
    <cellStyle name="Normal 7 5 3" xfId="48225"/>
    <cellStyle name="Normal 7 5 3 2" xfId="48226"/>
    <cellStyle name="Normal 7 5 3 2 2" xfId="48227"/>
    <cellStyle name="Normal 7 5 3 2 2 2" xfId="48228"/>
    <cellStyle name="Normal 7 5 3 2 2 2 2" xfId="48229"/>
    <cellStyle name="Normal 7 5 3 2 2 3" xfId="48230"/>
    <cellStyle name="Normal 7 5 3 2 3" xfId="48231"/>
    <cellStyle name="Normal 7 5 3 2 3 2" xfId="48232"/>
    <cellStyle name="Normal 7 5 3 2 3 2 2" xfId="48233"/>
    <cellStyle name="Normal 7 5 3 2 3 3" xfId="48234"/>
    <cellStyle name="Normal 7 5 3 2 4" xfId="48235"/>
    <cellStyle name="Normal 7 5 3 2 4 2" xfId="48236"/>
    <cellStyle name="Normal 7 5 3 2 5" xfId="48237"/>
    <cellStyle name="Normal 7 5 3 3" xfId="48238"/>
    <cellStyle name="Normal 7 5 3 3 2" xfId="48239"/>
    <cellStyle name="Normal 7 5 3 3 2 2" xfId="48240"/>
    <cellStyle name="Normal 7 5 3 3 3" xfId="48241"/>
    <cellStyle name="Normal 7 5 3 4" xfId="48242"/>
    <cellStyle name="Normal 7 5 3 4 2" xfId="48243"/>
    <cellStyle name="Normal 7 5 3 4 2 2" xfId="48244"/>
    <cellStyle name="Normal 7 5 3 4 3" xfId="48245"/>
    <cellStyle name="Normal 7 5 3 5" xfId="48246"/>
    <cellStyle name="Normal 7 5 3 5 2" xfId="48247"/>
    <cellStyle name="Normal 7 5 3 6" xfId="48248"/>
    <cellStyle name="Normal 7 5 4" xfId="48249"/>
    <cellStyle name="Normal 7 5 4 2" xfId="48250"/>
    <cellStyle name="Normal 7 5 4 2 2" xfId="48251"/>
    <cellStyle name="Normal 7 5 4 2 2 2" xfId="48252"/>
    <cellStyle name="Normal 7 5 4 2 3" xfId="48253"/>
    <cellStyle name="Normal 7 5 4 3" xfId="48254"/>
    <cellStyle name="Normal 7 5 4 3 2" xfId="48255"/>
    <cellStyle name="Normal 7 5 4 3 2 2" xfId="48256"/>
    <cellStyle name="Normal 7 5 4 3 3" xfId="48257"/>
    <cellStyle name="Normal 7 5 4 4" xfId="48258"/>
    <cellStyle name="Normal 7 5 4 4 2" xfId="48259"/>
    <cellStyle name="Normal 7 5 4 5" xfId="48260"/>
    <cellStyle name="Normal 7 5 5" xfId="48261"/>
    <cellStyle name="Normal 7 5 5 2" xfId="48262"/>
    <cellStyle name="Normal 7 5 5 2 2" xfId="48263"/>
    <cellStyle name="Normal 7 5 5 3" xfId="48264"/>
    <cellStyle name="Normal 7 5 6" xfId="48265"/>
    <cellStyle name="Normal 7 5 6 2" xfId="48266"/>
    <cellStyle name="Normal 7 5 6 2 2" xfId="48267"/>
    <cellStyle name="Normal 7 5 6 3" xfId="48268"/>
    <cellStyle name="Normal 7 5 7" xfId="48269"/>
    <cellStyle name="Normal 7 5 7 2" xfId="48270"/>
    <cellStyle name="Normal 7 5 7 2 2" xfId="48271"/>
    <cellStyle name="Normal 7 5 7 3" xfId="48272"/>
    <cellStyle name="Normal 7 5 8" xfId="48273"/>
    <cellStyle name="Normal 7 5 8 2" xfId="48274"/>
    <cellStyle name="Normal 7 5 9" xfId="48275"/>
    <cellStyle name="Normal 7 6" xfId="48276"/>
    <cellStyle name="Normal 7 6 2" xfId="48277"/>
    <cellStyle name="Normal 7 6 2 2" xfId="48278"/>
    <cellStyle name="Normal 7 6 2 2 2" xfId="48279"/>
    <cellStyle name="Normal 7 6 2 2 2 2" xfId="48280"/>
    <cellStyle name="Normal 7 6 2 2 2 2 2" xfId="48281"/>
    <cellStyle name="Normal 7 6 2 2 2 3" xfId="48282"/>
    <cellStyle name="Normal 7 6 2 2 3" xfId="48283"/>
    <cellStyle name="Normal 7 6 2 2 3 2" xfId="48284"/>
    <cellStyle name="Normal 7 6 2 2 3 2 2" xfId="48285"/>
    <cellStyle name="Normal 7 6 2 2 3 3" xfId="48286"/>
    <cellStyle name="Normal 7 6 2 2 4" xfId="48287"/>
    <cellStyle name="Normal 7 6 2 2 4 2" xfId="48288"/>
    <cellStyle name="Normal 7 6 2 2 5" xfId="48289"/>
    <cellStyle name="Normal 7 6 2 3" xfId="48290"/>
    <cellStyle name="Normal 7 6 2 3 2" xfId="48291"/>
    <cellStyle name="Normal 7 6 2 3 2 2" xfId="48292"/>
    <cellStyle name="Normal 7 6 2 3 3" xfId="48293"/>
    <cellStyle name="Normal 7 6 2 4" xfId="48294"/>
    <cellStyle name="Normal 7 6 2 4 2" xfId="48295"/>
    <cellStyle name="Normal 7 6 2 4 2 2" xfId="48296"/>
    <cellStyle name="Normal 7 6 2 4 3" xfId="48297"/>
    <cellStyle name="Normal 7 6 2 5" xfId="48298"/>
    <cellStyle name="Normal 7 6 2 5 2" xfId="48299"/>
    <cellStyle name="Normal 7 6 2 6" xfId="48300"/>
    <cellStyle name="Normal 7 6 3" xfId="48301"/>
    <cellStyle name="Normal 7 6 3 2" xfId="48302"/>
    <cellStyle name="Normal 7 6 3 2 2" xfId="48303"/>
    <cellStyle name="Normal 7 6 3 2 2 2" xfId="48304"/>
    <cellStyle name="Normal 7 6 3 2 3" xfId="48305"/>
    <cellStyle name="Normal 7 6 3 3" xfId="48306"/>
    <cellStyle name="Normal 7 6 3 3 2" xfId="48307"/>
    <cellStyle name="Normal 7 6 3 3 2 2" xfId="48308"/>
    <cellStyle name="Normal 7 6 3 3 3" xfId="48309"/>
    <cellStyle name="Normal 7 6 3 4" xfId="48310"/>
    <cellStyle name="Normal 7 6 3 4 2" xfId="48311"/>
    <cellStyle name="Normal 7 6 3 5" xfId="48312"/>
    <cellStyle name="Normal 7 6 4" xfId="48313"/>
    <cellStyle name="Normal 7 6 4 2" xfId="48314"/>
    <cellStyle name="Normal 7 6 4 2 2" xfId="48315"/>
    <cellStyle name="Normal 7 6 4 3" xfId="48316"/>
    <cellStyle name="Normal 7 6 5" xfId="48317"/>
    <cellStyle name="Normal 7 6 5 2" xfId="48318"/>
    <cellStyle name="Normal 7 6 5 2 2" xfId="48319"/>
    <cellStyle name="Normal 7 6 5 3" xfId="48320"/>
    <cellStyle name="Normal 7 6 6" xfId="48321"/>
    <cellStyle name="Normal 7 6 6 2" xfId="48322"/>
    <cellStyle name="Normal 7 6 6 2 2" xfId="48323"/>
    <cellStyle name="Normal 7 6 6 3" xfId="48324"/>
    <cellStyle name="Normal 7 6 7" xfId="48325"/>
    <cellStyle name="Normal 7 6 7 2" xfId="48326"/>
    <cellStyle name="Normal 7 6 8" xfId="48327"/>
    <cellStyle name="Normal 7 7" xfId="48328"/>
    <cellStyle name="Normal 7 7 2" xfId="48329"/>
    <cellStyle name="Normal 7 7 2 2" xfId="48330"/>
    <cellStyle name="Normal 7 7 2 2 2" xfId="48331"/>
    <cellStyle name="Normal 7 7 2 2 2 2" xfId="48332"/>
    <cellStyle name="Normal 7 7 2 2 3" xfId="48333"/>
    <cellStyle name="Normal 7 7 2 3" xfId="48334"/>
    <cellStyle name="Normal 7 7 2 3 2" xfId="48335"/>
    <cellStyle name="Normal 7 7 2 3 2 2" xfId="48336"/>
    <cellStyle name="Normal 7 7 2 3 3" xfId="48337"/>
    <cellStyle name="Normal 7 7 2 4" xfId="48338"/>
    <cellStyle name="Normal 7 7 2 4 2" xfId="48339"/>
    <cellStyle name="Normal 7 7 2 5" xfId="48340"/>
    <cellStyle name="Normal 7 7 3" xfId="48341"/>
    <cellStyle name="Normal 7 7 3 2" xfId="48342"/>
    <cellStyle name="Normal 7 7 3 2 2" xfId="48343"/>
    <cellStyle name="Normal 7 7 3 3" xfId="48344"/>
    <cellStyle name="Normal 7 7 4" xfId="48345"/>
    <cellStyle name="Normal 7 7 4 2" xfId="48346"/>
    <cellStyle name="Normal 7 7 4 2 2" xfId="48347"/>
    <cellStyle name="Normal 7 7 4 3" xfId="48348"/>
    <cellStyle name="Normal 7 7 5" xfId="48349"/>
    <cellStyle name="Normal 7 7 5 2" xfId="48350"/>
    <cellStyle name="Normal 7 7 6" xfId="48351"/>
    <cellStyle name="Normal 7 8" xfId="48352"/>
    <cellStyle name="Normal 7 8 2" xfId="48353"/>
    <cellStyle name="Normal 7 8 2 2" xfId="48354"/>
    <cellStyle name="Normal 7 8 2 2 2" xfId="48355"/>
    <cellStyle name="Normal 7 8 2 3" xfId="48356"/>
    <cellStyle name="Normal 7 8 3" xfId="48357"/>
    <cellStyle name="Normal 7 8 3 2" xfId="48358"/>
    <cellStyle name="Normal 7 8 3 2 2" xfId="48359"/>
    <cellStyle name="Normal 7 8 3 3" xfId="48360"/>
    <cellStyle name="Normal 7 8 4" xfId="48361"/>
    <cellStyle name="Normal 7 8 4 2" xfId="48362"/>
    <cellStyle name="Normal 7 8 5" xfId="48363"/>
    <cellStyle name="Normal 7 9" xfId="48364"/>
    <cellStyle name="Normal 7 9 2" xfId="48365"/>
    <cellStyle name="Normal 7 9 2 2" xfId="48366"/>
    <cellStyle name="Normal 7 9 3" xfId="48367"/>
    <cellStyle name="Normal 70" xfId="48368"/>
    <cellStyle name="Normal 70 2" xfId="48369"/>
    <cellStyle name="Normal 71" xfId="48370"/>
    <cellStyle name="Normal 71 2" xfId="48371"/>
    <cellStyle name="Normal 72" xfId="48372"/>
    <cellStyle name="Normal 73" xfId="48373"/>
    <cellStyle name="Normal 73 2" xfId="48374"/>
    <cellStyle name="Normal 74" xfId="48375"/>
    <cellStyle name="Normal 74 2" xfId="48376"/>
    <cellStyle name="Normal 75" xfId="48377"/>
    <cellStyle name="Normal 76" xfId="48378"/>
    <cellStyle name="Normal 77" xfId="48379"/>
    <cellStyle name="Normal 77 2" xfId="48380"/>
    <cellStyle name="Normal 78" xfId="48381"/>
    <cellStyle name="Normal 79" xfId="48382"/>
    <cellStyle name="Normal 79 2" xfId="48383"/>
    <cellStyle name="Normal 8" xfId="393"/>
    <cellStyle name="Normal 8 2" xfId="4"/>
    <cellStyle name="Normal 8 2 2" xfId="48384"/>
    <cellStyle name="Normal 8 2 2 2" xfId="48385"/>
    <cellStyle name="Normal 8 3" xfId="48386"/>
    <cellStyle name="Normal 8 3 2" xfId="48387"/>
    <cellStyle name="Normal 8 4" xfId="48388"/>
    <cellStyle name="Normal 8 5" xfId="48389"/>
    <cellStyle name="Normal 8 6" xfId="52339"/>
    <cellStyle name="Normal 8 6 2" xfId="52630"/>
    <cellStyle name="Normal 8 6 3" xfId="52631"/>
    <cellStyle name="Normal 80" xfId="48390"/>
    <cellStyle name="Normal 80 2" xfId="48391"/>
    <cellStyle name="Normal 81" xfId="48392"/>
    <cellStyle name="Normal 82" xfId="48393"/>
    <cellStyle name="Normal 83" xfId="48394"/>
    <cellStyle name="Normal 84" xfId="48395"/>
    <cellStyle name="Normal 85" xfId="48396"/>
    <cellStyle name="Normal 86" xfId="48397"/>
    <cellStyle name="Normal 87" xfId="48398"/>
    <cellStyle name="Normal 88" xfId="48399"/>
    <cellStyle name="Normal 88 2" xfId="48400"/>
    <cellStyle name="Normal 89" xfId="48401"/>
    <cellStyle name="Normal 9" xfId="48402"/>
    <cellStyle name="Normal 9 10" xfId="48403"/>
    <cellStyle name="Normal 9 10 2" xfId="48404"/>
    <cellStyle name="Normal 9 11" xfId="48405"/>
    <cellStyle name="Normal 9 12" xfId="48406"/>
    <cellStyle name="Normal 9 13" xfId="48407"/>
    <cellStyle name="Normal 9 2" xfId="48408"/>
    <cellStyle name="Normal 9 2 2" xfId="48409"/>
    <cellStyle name="Normal 9 2 2 2" xfId="48410"/>
    <cellStyle name="Normal 9 2 2 2 2" xfId="48411"/>
    <cellStyle name="Normal 9 2 2 2 2 2" xfId="48412"/>
    <cellStyle name="Normal 9 2 2 2 2 2 2" xfId="48413"/>
    <cellStyle name="Normal 9 2 2 2 2 2 2 2" xfId="48414"/>
    <cellStyle name="Normal 9 2 2 2 2 2 3" xfId="48415"/>
    <cellStyle name="Normal 9 2 2 2 2 3" xfId="48416"/>
    <cellStyle name="Normal 9 2 2 2 2 3 2" xfId="48417"/>
    <cellStyle name="Normal 9 2 2 2 2 3 2 2" xfId="48418"/>
    <cellStyle name="Normal 9 2 2 2 2 3 3" xfId="48419"/>
    <cellStyle name="Normal 9 2 2 2 2 4" xfId="48420"/>
    <cellStyle name="Normal 9 2 2 2 2 4 2" xfId="48421"/>
    <cellStyle name="Normal 9 2 2 2 2 5" xfId="48422"/>
    <cellStyle name="Normal 9 2 2 2 3" xfId="48423"/>
    <cellStyle name="Normal 9 2 2 2 3 2" xfId="48424"/>
    <cellStyle name="Normal 9 2 2 2 3 2 2" xfId="48425"/>
    <cellStyle name="Normal 9 2 2 2 3 3" xfId="48426"/>
    <cellStyle name="Normal 9 2 2 2 4" xfId="48427"/>
    <cellStyle name="Normal 9 2 2 2 4 2" xfId="48428"/>
    <cellStyle name="Normal 9 2 2 2 4 2 2" xfId="48429"/>
    <cellStyle name="Normal 9 2 2 2 4 3" xfId="48430"/>
    <cellStyle name="Normal 9 2 2 2 5" xfId="48431"/>
    <cellStyle name="Normal 9 2 2 2 5 2" xfId="48432"/>
    <cellStyle name="Normal 9 2 2 2 6" xfId="48433"/>
    <cellStyle name="Normal 9 2 2 3" xfId="48434"/>
    <cellStyle name="Normal 9 2 2 3 2" xfId="48435"/>
    <cellStyle name="Normal 9 2 2 3 2 2" xfId="48436"/>
    <cellStyle name="Normal 9 2 2 3 2 2 2" xfId="48437"/>
    <cellStyle name="Normal 9 2 2 3 2 3" xfId="48438"/>
    <cellStyle name="Normal 9 2 2 3 3" xfId="48439"/>
    <cellStyle name="Normal 9 2 2 3 3 2" xfId="48440"/>
    <cellStyle name="Normal 9 2 2 3 3 2 2" xfId="48441"/>
    <cellStyle name="Normal 9 2 2 3 3 3" xfId="48442"/>
    <cellStyle name="Normal 9 2 2 3 4" xfId="48443"/>
    <cellStyle name="Normal 9 2 2 3 4 2" xfId="48444"/>
    <cellStyle name="Normal 9 2 2 3 5" xfId="48445"/>
    <cellStyle name="Normal 9 2 2 4" xfId="48446"/>
    <cellStyle name="Normal 9 2 2 4 2" xfId="48447"/>
    <cellStyle name="Normal 9 2 2 4 2 2" xfId="48448"/>
    <cellStyle name="Normal 9 2 2 4 3" xfId="48449"/>
    <cellStyle name="Normal 9 2 2 5" xfId="48450"/>
    <cellStyle name="Normal 9 2 2 5 2" xfId="48451"/>
    <cellStyle name="Normal 9 2 2 5 2 2" xfId="48452"/>
    <cellStyle name="Normal 9 2 2 5 3" xfId="48453"/>
    <cellStyle name="Normal 9 2 2 6" xfId="48454"/>
    <cellStyle name="Normal 9 2 2 6 2" xfId="48455"/>
    <cellStyle name="Normal 9 2 2 6 2 2" xfId="48456"/>
    <cellStyle name="Normal 9 2 2 6 3" xfId="48457"/>
    <cellStyle name="Normal 9 2 2 7" xfId="48458"/>
    <cellStyle name="Normal 9 2 2 7 2" xfId="48459"/>
    <cellStyle name="Normal 9 2 2 8" xfId="48460"/>
    <cellStyle name="Normal 9 2 3" xfId="48461"/>
    <cellStyle name="Normal 9 2 3 2" xfId="48462"/>
    <cellStyle name="Normal 9 2 3 2 2" xfId="48463"/>
    <cellStyle name="Normal 9 2 3 2 2 2" xfId="48464"/>
    <cellStyle name="Normal 9 2 3 2 2 2 2" xfId="48465"/>
    <cellStyle name="Normal 9 2 3 2 2 3" xfId="48466"/>
    <cellStyle name="Normal 9 2 3 2 3" xfId="48467"/>
    <cellStyle name="Normal 9 2 3 2 3 2" xfId="48468"/>
    <cellStyle name="Normal 9 2 3 2 3 2 2" xfId="48469"/>
    <cellStyle name="Normal 9 2 3 2 3 3" xfId="48470"/>
    <cellStyle name="Normal 9 2 3 2 4" xfId="48471"/>
    <cellStyle name="Normal 9 2 3 2 4 2" xfId="48472"/>
    <cellStyle name="Normal 9 2 3 2 5" xfId="48473"/>
    <cellStyle name="Normal 9 2 3 3" xfId="48474"/>
    <cellStyle name="Normal 9 2 3 3 2" xfId="48475"/>
    <cellStyle name="Normal 9 2 3 3 2 2" xfId="48476"/>
    <cellStyle name="Normal 9 2 3 3 3" xfId="48477"/>
    <cellStyle name="Normal 9 2 3 4" xfId="48478"/>
    <cellStyle name="Normal 9 2 3 4 2" xfId="48479"/>
    <cellStyle name="Normal 9 2 3 4 2 2" xfId="48480"/>
    <cellStyle name="Normal 9 2 3 4 3" xfId="48481"/>
    <cellStyle name="Normal 9 2 3 5" xfId="48482"/>
    <cellStyle name="Normal 9 2 3 5 2" xfId="48483"/>
    <cellStyle name="Normal 9 2 3 6" xfId="48484"/>
    <cellStyle name="Normal 9 2 4" xfId="48485"/>
    <cellStyle name="Normal 9 2 4 2" xfId="48486"/>
    <cellStyle name="Normal 9 2 4 2 2" xfId="48487"/>
    <cellStyle name="Normal 9 2 4 2 2 2" xfId="48488"/>
    <cellStyle name="Normal 9 2 4 2 3" xfId="48489"/>
    <cellStyle name="Normal 9 2 4 3" xfId="48490"/>
    <cellStyle name="Normal 9 2 4 3 2" xfId="48491"/>
    <cellStyle name="Normal 9 2 4 3 2 2" xfId="48492"/>
    <cellStyle name="Normal 9 2 4 3 3" xfId="48493"/>
    <cellStyle name="Normal 9 2 4 4" xfId="48494"/>
    <cellStyle name="Normal 9 2 4 4 2" xfId="48495"/>
    <cellStyle name="Normal 9 2 4 5" xfId="48496"/>
    <cellStyle name="Normal 9 2 5" xfId="48497"/>
    <cellStyle name="Normal 9 2 5 2" xfId="48498"/>
    <cellStyle name="Normal 9 2 5 2 2" xfId="48499"/>
    <cellStyle name="Normal 9 2 5 3" xfId="48500"/>
    <cellStyle name="Normal 9 2 6" xfId="48501"/>
    <cellStyle name="Normal 9 2 6 2" xfId="48502"/>
    <cellStyle name="Normal 9 2 6 2 2" xfId="48503"/>
    <cellStyle name="Normal 9 2 6 3" xfId="48504"/>
    <cellStyle name="Normal 9 2 7" xfId="48505"/>
    <cellStyle name="Normal 9 2 7 2" xfId="48506"/>
    <cellStyle name="Normal 9 2 7 2 2" xfId="48507"/>
    <cellStyle name="Normal 9 2 7 3" xfId="48508"/>
    <cellStyle name="Normal 9 2 8" xfId="48509"/>
    <cellStyle name="Normal 9 2 8 2" xfId="48510"/>
    <cellStyle name="Normal 9 2 9" xfId="48511"/>
    <cellStyle name="Normal 9 3" xfId="48512"/>
    <cellStyle name="Normal 9 3 2" xfId="48513"/>
    <cellStyle name="Normal 9 3 2 2" xfId="48514"/>
    <cellStyle name="Normal 9 3 2 2 2" xfId="48515"/>
    <cellStyle name="Normal 9 3 2 2 2 2" xfId="48516"/>
    <cellStyle name="Normal 9 3 2 2 2 2 2" xfId="48517"/>
    <cellStyle name="Normal 9 3 2 2 2 3" xfId="48518"/>
    <cellStyle name="Normal 9 3 2 2 3" xfId="48519"/>
    <cellStyle name="Normal 9 3 2 2 3 2" xfId="48520"/>
    <cellStyle name="Normal 9 3 2 2 3 2 2" xfId="48521"/>
    <cellStyle name="Normal 9 3 2 2 3 3" xfId="48522"/>
    <cellStyle name="Normal 9 3 2 2 4" xfId="48523"/>
    <cellStyle name="Normal 9 3 2 2 4 2" xfId="48524"/>
    <cellStyle name="Normal 9 3 2 2 5" xfId="48525"/>
    <cellStyle name="Normal 9 3 2 3" xfId="48526"/>
    <cellStyle name="Normal 9 3 2 3 2" xfId="48527"/>
    <cellStyle name="Normal 9 3 2 3 2 2" xfId="48528"/>
    <cellStyle name="Normal 9 3 2 3 3" xfId="48529"/>
    <cellStyle name="Normal 9 3 2 4" xfId="48530"/>
    <cellStyle name="Normal 9 3 2 4 2" xfId="48531"/>
    <cellStyle name="Normal 9 3 2 4 2 2" xfId="48532"/>
    <cellStyle name="Normal 9 3 2 4 3" xfId="48533"/>
    <cellStyle name="Normal 9 3 2 5" xfId="48534"/>
    <cellStyle name="Normal 9 3 2 5 2" xfId="48535"/>
    <cellStyle name="Normal 9 3 2 6" xfId="48536"/>
    <cellStyle name="Normal 9 3 3" xfId="48537"/>
    <cellStyle name="Normal 9 3 3 2" xfId="48538"/>
    <cellStyle name="Normal 9 3 3 2 2" xfId="48539"/>
    <cellStyle name="Normal 9 3 3 2 2 2" xfId="48540"/>
    <cellStyle name="Normal 9 3 3 2 3" xfId="48541"/>
    <cellStyle name="Normal 9 3 3 3" xfId="48542"/>
    <cellStyle name="Normal 9 3 3 3 2" xfId="48543"/>
    <cellStyle name="Normal 9 3 3 3 2 2" xfId="48544"/>
    <cellStyle name="Normal 9 3 3 3 3" xfId="48545"/>
    <cellStyle name="Normal 9 3 3 4" xfId="48546"/>
    <cellStyle name="Normal 9 3 3 4 2" xfId="48547"/>
    <cellStyle name="Normal 9 3 3 5" xfId="48548"/>
    <cellStyle name="Normal 9 3 4" xfId="48549"/>
    <cellStyle name="Normal 9 3 4 2" xfId="48550"/>
    <cellStyle name="Normal 9 3 4 2 2" xfId="48551"/>
    <cellStyle name="Normal 9 3 4 3" xfId="48552"/>
    <cellStyle name="Normal 9 3 5" xfId="48553"/>
    <cellStyle name="Normal 9 3 5 2" xfId="48554"/>
    <cellStyle name="Normal 9 3 5 2 2" xfId="48555"/>
    <cellStyle name="Normal 9 3 5 3" xfId="48556"/>
    <cellStyle name="Normal 9 3 6" xfId="48557"/>
    <cellStyle name="Normal 9 3 6 2" xfId="48558"/>
    <cellStyle name="Normal 9 3 6 2 2" xfId="48559"/>
    <cellStyle name="Normal 9 3 6 3" xfId="48560"/>
    <cellStyle name="Normal 9 3 7" xfId="48561"/>
    <cellStyle name="Normal 9 3 7 2" xfId="48562"/>
    <cellStyle name="Normal 9 3 8" xfId="48563"/>
    <cellStyle name="Normal 9 4" xfId="48564"/>
    <cellStyle name="Normal 9 4 2" xfId="48565"/>
    <cellStyle name="Normal 9 4 2 2" xfId="48566"/>
    <cellStyle name="Normal 9 4 2 2 2" xfId="48567"/>
    <cellStyle name="Normal 9 4 2 2 2 2" xfId="48568"/>
    <cellStyle name="Normal 9 4 2 2 3" xfId="48569"/>
    <cellStyle name="Normal 9 4 2 3" xfId="48570"/>
    <cellStyle name="Normal 9 4 2 3 2" xfId="48571"/>
    <cellStyle name="Normal 9 4 2 3 2 2" xfId="48572"/>
    <cellStyle name="Normal 9 4 2 3 3" xfId="48573"/>
    <cellStyle name="Normal 9 4 2 4" xfId="48574"/>
    <cellStyle name="Normal 9 4 2 4 2" xfId="48575"/>
    <cellStyle name="Normal 9 4 2 5" xfId="48576"/>
    <cellStyle name="Normal 9 4 3" xfId="48577"/>
    <cellStyle name="Normal 9 4 3 2" xfId="48578"/>
    <cellStyle name="Normal 9 4 3 2 2" xfId="48579"/>
    <cellStyle name="Normal 9 4 3 3" xfId="48580"/>
    <cellStyle name="Normal 9 4 4" xfId="48581"/>
    <cellStyle name="Normal 9 4 4 2" xfId="48582"/>
    <cellStyle name="Normal 9 4 4 2 2" xfId="48583"/>
    <cellStyle name="Normal 9 4 4 3" xfId="48584"/>
    <cellStyle name="Normal 9 4 5" xfId="48585"/>
    <cellStyle name="Normal 9 4 5 2" xfId="48586"/>
    <cellStyle name="Normal 9 4 6" xfId="48587"/>
    <cellStyle name="Normal 9 5" xfId="48588"/>
    <cellStyle name="Normal 9 5 2" xfId="48589"/>
    <cellStyle name="Normal 9 5 2 2" xfId="48590"/>
    <cellStyle name="Normal 9 5 2 2 2" xfId="48591"/>
    <cellStyle name="Normal 9 5 2 3" xfId="48592"/>
    <cellStyle name="Normal 9 5 3" xfId="48593"/>
    <cellStyle name="Normal 9 5 3 2" xfId="48594"/>
    <cellStyle name="Normal 9 5 3 2 2" xfId="48595"/>
    <cellStyle name="Normal 9 5 3 3" xfId="48596"/>
    <cellStyle name="Normal 9 5 4" xfId="48597"/>
    <cellStyle name="Normal 9 5 4 2" xfId="48598"/>
    <cellStyle name="Normal 9 5 5" xfId="48599"/>
    <cellStyle name="Normal 9 6" xfId="48600"/>
    <cellStyle name="Normal 9 6 2" xfId="48601"/>
    <cellStyle name="Normal 9 6 2 2" xfId="48602"/>
    <cellStyle name="Normal 9 6 3" xfId="48603"/>
    <cellStyle name="Normal 9 7" xfId="48604"/>
    <cellStyle name="Normal 9 7 2" xfId="48605"/>
    <cellStyle name="Normal 9 7 2 2" xfId="48606"/>
    <cellStyle name="Normal 9 7 3" xfId="48607"/>
    <cellStyle name="Normal 9 8" xfId="48608"/>
    <cellStyle name="Normal 9 8 2" xfId="48609"/>
    <cellStyle name="Normal 9 8 2 2" xfId="48610"/>
    <cellStyle name="Normal 9 8 3" xfId="48611"/>
    <cellStyle name="Normal 9 9" xfId="48612"/>
    <cellStyle name="Normal 9 9 2" xfId="48613"/>
    <cellStyle name="Normal 90" xfId="48614"/>
    <cellStyle name="Normal 90 2" xfId="48615"/>
    <cellStyle name="Normal 91" xfId="48616"/>
    <cellStyle name="Normal 92" xfId="48617"/>
    <cellStyle name="Normal 92 2" xfId="48618"/>
    <cellStyle name="Normal 93" xfId="48619"/>
    <cellStyle name="Normal 94" xfId="48620"/>
    <cellStyle name="Normal 95" xfId="48621"/>
    <cellStyle name="Normal 95 2" xfId="48622"/>
    <cellStyle name="Normal 96" xfId="48623"/>
    <cellStyle name="Normal 97" xfId="48624"/>
    <cellStyle name="Normal 98" xfId="48625"/>
    <cellStyle name="Normal 98 2" xfId="48626"/>
    <cellStyle name="Normal 99" xfId="48627"/>
    <cellStyle name="Note 10" xfId="48628"/>
    <cellStyle name="Note 10 10" xfId="48629"/>
    <cellStyle name="Note 10 2" xfId="48630"/>
    <cellStyle name="Note 10 2 2" xfId="48631"/>
    <cellStyle name="Note 10 2 2 2" xfId="48632"/>
    <cellStyle name="Note 10 2 2 2 2" xfId="48633"/>
    <cellStyle name="Note 10 2 2 2 2 2" xfId="48634"/>
    <cellStyle name="Note 10 2 2 2 2 2 2" xfId="48635"/>
    <cellStyle name="Note 10 2 2 2 2 2 2 2" xfId="48636"/>
    <cellStyle name="Note 10 2 2 2 2 2 3" xfId="48637"/>
    <cellStyle name="Note 10 2 2 2 2 3" xfId="48638"/>
    <cellStyle name="Note 10 2 2 2 2 3 2" xfId="48639"/>
    <cellStyle name="Note 10 2 2 2 2 3 2 2" xfId="48640"/>
    <cellStyle name="Note 10 2 2 2 2 3 3" xfId="48641"/>
    <cellStyle name="Note 10 2 2 2 2 4" xfId="48642"/>
    <cellStyle name="Note 10 2 2 2 2 4 2" xfId="48643"/>
    <cellStyle name="Note 10 2 2 2 2 5" xfId="48644"/>
    <cellStyle name="Note 10 2 2 2 3" xfId="48645"/>
    <cellStyle name="Note 10 2 2 2 3 2" xfId="48646"/>
    <cellStyle name="Note 10 2 2 2 3 2 2" xfId="48647"/>
    <cellStyle name="Note 10 2 2 2 3 3" xfId="48648"/>
    <cellStyle name="Note 10 2 2 2 4" xfId="48649"/>
    <cellStyle name="Note 10 2 2 2 4 2" xfId="48650"/>
    <cellStyle name="Note 10 2 2 2 4 2 2" xfId="48651"/>
    <cellStyle name="Note 10 2 2 2 4 3" xfId="48652"/>
    <cellStyle name="Note 10 2 2 2 5" xfId="48653"/>
    <cellStyle name="Note 10 2 2 2 5 2" xfId="48654"/>
    <cellStyle name="Note 10 2 2 2 6" xfId="48655"/>
    <cellStyle name="Note 10 2 2 3" xfId="48656"/>
    <cellStyle name="Note 10 2 2 3 2" xfId="48657"/>
    <cellStyle name="Note 10 2 2 3 2 2" xfId="48658"/>
    <cellStyle name="Note 10 2 2 3 2 2 2" xfId="48659"/>
    <cellStyle name="Note 10 2 2 3 2 3" xfId="48660"/>
    <cellStyle name="Note 10 2 2 3 3" xfId="48661"/>
    <cellStyle name="Note 10 2 2 3 3 2" xfId="48662"/>
    <cellStyle name="Note 10 2 2 3 3 2 2" xfId="48663"/>
    <cellStyle name="Note 10 2 2 3 3 3" xfId="48664"/>
    <cellStyle name="Note 10 2 2 3 4" xfId="48665"/>
    <cellStyle name="Note 10 2 2 3 4 2" xfId="48666"/>
    <cellStyle name="Note 10 2 2 3 5" xfId="48667"/>
    <cellStyle name="Note 10 2 2 4" xfId="48668"/>
    <cellStyle name="Note 10 2 2 4 2" xfId="48669"/>
    <cellStyle name="Note 10 2 2 4 2 2" xfId="48670"/>
    <cellStyle name="Note 10 2 2 4 3" xfId="48671"/>
    <cellStyle name="Note 10 2 2 5" xfId="48672"/>
    <cellStyle name="Note 10 2 2 5 2" xfId="48673"/>
    <cellStyle name="Note 10 2 2 5 2 2" xfId="48674"/>
    <cellStyle name="Note 10 2 2 5 3" xfId="48675"/>
    <cellStyle name="Note 10 2 2 6" xfId="48676"/>
    <cellStyle name="Note 10 2 2 6 2" xfId="48677"/>
    <cellStyle name="Note 10 2 2 6 2 2" xfId="48678"/>
    <cellStyle name="Note 10 2 2 6 3" xfId="48679"/>
    <cellStyle name="Note 10 2 2 7" xfId="48680"/>
    <cellStyle name="Note 10 2 2 7 2" xfId="48681"/>
    <cellStyle name="Note 10 2 2 8" xfId="48682"/>
    <cellStyle name="Note 10 2 3" xfId="48683"/>
    <cellStyle name="Note 10 2 3 2" xfId="48684"/>
    <cellStyle name="Note 10 2 3 2 2" xfId="48685"/>
    <cellStyle name="Note 10 2 3 2 2 2" xfId="48686"/>
    <cellStyle name="Note 10 2 3 2 2 2 2" xfId="48687"/>
    <cellStyle name="Note 10 2 3 2 2 3" xfId="48688"/>
    <cellStyle name="Note 10 2 3 2 3" xfId="48689"/>
    <cellStyle name="Note 10 2 3 2 3 2" xfId="48690"/>
    <cellStyle name="Note 10 2 3 2 3 2 2" xfId="48691"/>
    <cellStyle name="Note 10 2 3 2 3 3" xfId="48692"/>
    <cellStyle name="Note 10 2 3 2 4" xfId="48693"/>
    <cellStyle name="Note 10 2 3 2 4 2" xfId="48694"/>
    <cellStyle name="Note 10 2 3 2 5" xfId="48695"/>
    <cellStyle name="Note 10 2 3 3" xfId="48696"/>
    <cellStyle name="Note 10 2 3 3 2" xfId="48697"/>
    <cellStyle name="Note 10 2 3 3 2 2" xfId="48698"/>
    <cellStyle name="Note 10 2 3 3 3" xfId="48699"/>
    <cellStyle name="Note 10 2 3 4" xfId="48700"/>
    <cellStyle name="Note 10 2 3 4 2" xfId="48701"/>
    <cellStyle name="Note 10 2 3 4 2 2" xfId="48702"/>
    <cellStyle name="Note 10 2 3 4 3" xfId="48703"/>
    <cellStyle name="Note 10 2 3 5" xfId="48704"/>
    <cellStyle name="Note 10 2 3 5 2" xfId="48705"/>
    <cellStyle name="Note 10 2 3 6" xfId="48706"/>
    <cellStyle name="Note 10 2 4" xfId="48707"/>
    <cellStyle name="Note 10 2 4 2" xfId="48708"/>
    <cellStyle name="Note 10 2 4 2 2" xfId="48709"/>
    <cellStyle name="Note 10 2 4 2 2 2" xfId="48710"/>
    <cellStyle name="Note 10 2 4 2 3" xfId="48711"/>
    <cellStyle name="Note 10 2 4 3" xfId="48712"/>
    <cellStyle name="Note 10 2 4 3 2" xfId="48713"/>
    <cellStyle name="Note 10 2 4 3 2 2" xfId="48714"/>
    <cellStyle name="Note 10 2 4 3 3" xfId="48715"/>
    <cellStyle name="Note 10 2 4 4" xfId="48716"/>
    <cellStyle name="Note 10 2 4 4 2" xfId="48717"/>
    <cellStyle name="Note 10 2 4 5" xfId="48718"/>
    <cellStyle name="Note 10 2 5" xfId="48719"/>
    <cellStyle name="Note 10 2 5 2" xfId="48720"/>
    <cellStyle name="Note 10 2 5 2 2" xfId="48721"/>
    <cellStyle name="Note 10 2 5 3" xfId="48722"/>
    <cellStyle name="Note 10 2 6" xfId="48723"/>
    <cellStyle name="Note 10 2 6 2" xfId="48724"/>
    <cellStyle name="Note 10 2 6 2 2" xfId="48725"/>
    <cellStyle name="Note 10 2 6 3" xfId="48726"/>
    <cellStyle name="Note 10 2 7" xfId="48727"/>
    <cellStyle name="Note 10 2 7 2" xfId="48728"/>
    <cellStyle name="Note 10 2 7 2 2" xfId="48729"/>
    <cellStyle name="Note 10 2 7 3" xfId="48730"/>
    <cellStyle name="Note 10 2 8" xfId="48731"/>
    <cellStyle name="Note 10 2 8 2" xfId="48732"/>
    <cellStyle name="Note 10 2 9" xfId="48733"/>
    <cellStyle name="Note 10 3" xfId="48734"/>
    <cellStyle name="Note 10 3 2" xfId="48735"/>
    <cellStyle name="Note 10 3 2 2" xfId="48736"/>
    <cellStyle name="Note 10 3 2 2 2" xfId="48737"/>
    <cellStyle name="Note 10 3 2 2 2 2" xfId="48738"/>
    <cellStyle name="Note 10 3 2 2 2 2 2" xfId="48739"/>
    <cellStyle name="Note 10 3 2 2 2 3" xfId="48740"/>
    <cellStyle name="Note 10 3 2 2 3" xfId="48741"/>
    <cellStyle name="Note 10 3 2 2 3 2" xfId="48742"/>
    <cellStyle name="Note 10 3 2 2 3 2 2" xfId="48743"/>
    <cellStyle name="Note 10 3 2 2 3 3" xfId="48744"/>
    <cellStyle name="Note 10 3 2 2 4" xfId="48745"/>
    <cellStyle name="Note 10 3 2 2 4 2" xfId="48746"/>
    <cellStyle name="Note 10 3 2 2 5" xfId="48747"/>
    <cellStyle name="Note 10 3 2 3" xfId="48748"/>
    <cellStyle name="Note 10 3 2 3 2" xfId="48749"/>
    <cellStyle name="Note 10 3 2 3 2 2" xfId="48750"/>
    <cellStyle name="Note 10 3 2 3 3" xfId="48751"/>
    <cellStyle name="Note 10 3 2 4" xfId="48752"/>
    <cellStyle name="Note 10 3 2 4 2" xfId="48753"/>
    <cellStyle name="Note 10 3 2 4 2 2" xfId="48754"/>
    <cellStyle name="Note 10 3 2 4 3" xfId="48755"/>
    <cellStyle name="Note 10 3 2 5" xfId="48756"/>
    <cellStyle name="Note 10 3 2 5 2" xfId="48757"/>
    <cellStyle name="Note 10 3 2 6" xfId="48758"/>
    <cellStyle name="Note 10 3 3" xfId="48759"/>
    <cellStyle name="Note 10 3 3 2" xfId="48760"/>
    <cellStyle name="Note 10 3 3 2 2" xfId="48761"/>
    <cellStyle name="Note 10 3 3 2 2 2" xfId="48762"/>
    <cellStyle name="Note 10 3 3 2 3" xfId="48763"/>
    <cellStyle name="Note 10 3 3 3" xfId="48764"/>
    <cellStyle name="Note 10 3 3 3 2" xfId="48765"/>
    <cellStyle name="Note 10 3 3 3 2 2" xfId="48766"/>
    <cellStyle name="Note 10 3 3 3 3" xfId="48767"/>
    <cellStyle name="Note 10 3 3 4" xfId="48768"/>
    <cellStyle name="Note 10 3 3 4 2" xfId="48769"/>
    <cellStyle name="Note 10 3 3 5" xfId="48770"/>
    <cellStyle name="Note 10 3 4" xfId="48771"/>
    <cellStyle name="Note 10 3 4 2" xfId="48772"/>
    <cellStyle name="Note 10 3 4 2 2" xfId="48773"/>
    <cellStyle name="Note 10 3 4 3" xfId="48774"/>
    <cellStyle name="Note 10 3 5" xfId="48775"/>
    <cellStyle name="Note 10 3 5 2" xfId="48776"/>
    <cellStyle name="Note 10 3 5 2 2" xfId="48777"/>
    <cellStyle name="Note 10 3 5 3" xfId="48778"/>
    <cellStyle name="Note 10 3 6" xfId="48779"/>
    <cellStyle name="Note 10 3 6 2" xfId="48780"/>
    <cellStyle name="Note 10 3 6 2 2" xfId="48781"/>
    <cellStyle name="Note 10 3 6 3" xfId="48782"/>
    <cellStyle name="Note 10 3 7" xfId="48783"/>
    <cellStyle name="Note 10 3 7 2" xfId="48784"/>
    <cellStyle name="Note 10 3 8" xfId="48785"/>
    <cellStyle name="Note 10 4" xfId="48786"/>
    <cellStyle name="Note 10 4 2" xfId="48787"/>
    <cellStyle name="Note 10 4 2 2" xfId="48788"/>
    <cellStyle name="Note 10 4 2 2 2" xfId="48789"/>
    <cellStyle name="Note 10 4 2 2 2 2" xfId="48790"/>
    <cellStyle name="Note 10 4 2 2 3" xfId="48791"/>
    <cellStyle name="Note 10 4 2 3" xfId="48792"/>
    <cellStyle name="Note 10 4 2 3 2" xfId="48793"/>
    <cellStyle name="Note 10 4 2 3 2 2" xfId="48794"/>
    <cellStyle name="Note 10 4 2 3 3" xfId="48795"/>
    <cellStyle name="Note 10 4 2 4" xfId="48796"/>
    <cellStyle name="Note 10 4 2 4 2" xfId="48797"/>
    <cellStyle name="Note 10 4 2 5" xfId="48798"/>
    <cellStyle name="Note 10 4 3" xfId="48799"/>
    <cellStyle name="Note 10 4 3 2" xfId="48800"/>
    <cellStyle name="Note 10 4 3 2 2" xfId="48801"/>
    <cellStyle name="Note 10 4 3 3" xfId="48802"/>
    <cellStyle name="Note 10 4 4" xfId="48803"/>
    <cellStyle name="Note 10 4 4 2" xfId="48804"/>
    <cellStyle name="Note 10 4 4 2 2" xfId="48805"/>
    <cellStyle name="Note 10 4 4 3" xfId="48806"/>
    <cellStyle name="Note 10 4 5" xfId="48807"/>
    <cellStyle name="Note 10 4 5 2" xfId="48808"/>
    <cellStyle name="Note 10 4 6" xfId="48809"/>
    <cellStyle name="Note 10 5" xfId="48810"/>
    <cellStyle name="Note 10 5 2" xfId="48811"/>
    <cellStyle name="Note 10 5 2 2" xfId="48812"/>
    <cellStyle name="Note 10 5 2 2 2" xfId="48813"/>
    <cellStyle name="Note 10 5 2 3" xfId="48814"/>
    <cellStyle name="Note 10 5 3" xfId="48815"/>
    <cellStyle name="Note 10 5 3 2" xfId="48816"/>
    <cellStyle name="Note 10 5 3 2 2" xfId="48817"/>
    <cellStyle name="Note 10 5 3 3" xfId="48818"/>
    <cellStyle name="Note 10 5 4" xfId="48819"/>
    <cellStyle name="Note 10 5 4 2" xfId="48820"/>
    <cellStyle name="Note 10 5 5" xfId="48821"/>
    <cellStyle name="Note 10 6" xfId="48822"/>
    <cellStyle name="Note 10 6 2" xfId="48823"/>
    <cellStyle name="Note 10 6 2 2" xfId="48824"/>
    <cellStyle name="Note 10 6 3" xfId="48825"/>
    <cellStyle name="Note 10 7" xfId="48826"/>
    <cellStyle name="Note 10 7 2" xfId="48827"/>
    <cellStyle name="Note 10 7 2 2" xfId="48828"/>
    <cellStyle name="Note 10 7 3" xfId="48829"/>
    <cellStyle name="Note 10 8" xfId="48830"/>
    <cellStyle name="Note 10 8 2" xfId="48831"/>
    <cellStyle name="Note 10 8 2 2" xfId="48832"/>
    <cellStyle name="Note 10 8 3" xfId="48833"/>
    <cellStyle name="Note 10 9" xfId="48834"/>
    <cellStyle name="Note 10 9 2" xfId="48835"/>
    <cellStyle name="Note 100" xfId="48836"/>
    <cellStyle name="Note 101" xfId="48837"/>
    <cellStyle name="Note 102" xfId="48838"/>
    <cellStyle name="Note 103" xfId="48839"/>
    <cellStyle name="Note 104" xfId="48840"/>
    <cellStyle name="Note 105" xfId="48841"/>
    <cellStyle name="Note 106" xfId="48842"/>
    <cellStyle name="Note 107" xfId="48843"/>
    <cellStyle name="Note 108" xfId="48844"/>
    <cellStyle name="Note 109" xfId="48845"/>
    <cellStyle name="Note 11" xfId="48846"/>
    <cellStyle name="Note 11 10" xfId="48847"/>
    <cellStyle name="Note 11 2" xfId="48848"/>
    <cellStyle name="Note 11 2 2" xfId="48849"/>
    <cellStyle name="Note 11 2 2 2" xfId="48850"/>
    <cellStyle name="Note 11 2 2 2 2" xfId="48851"/>
    <cellStyle name="Note 11 2 2 2 2 2" xfId="48852"/>
    <cellStyle name="Note 11 2 2 2 2 2 2" xfId="48853"/>
    <cellStyle name="Note 11 2 2 2 2 2 2 2" xfId="48854"/>
    <cellStyle name="Note 11 2 2 2 2 2 3" xfId="48855"/>
    <cellStyle name="Note 11 2 2 2 2 3" xfId="48856"/>
    <cellStyle name="Note 11 2 2 2 2 3 2" xfId="48857"/>
    <cellStyle name="Note 11 2 2 2 2 3 2 2" xfId="48858"/>
    <cellStyle name="Note 11 2 2 2 2 3 3" xfId="48859"/>
    <cellStyle name="Note 11 2 2 2 2 4" xfId="48860"/>
    <cellStyle name="Note 11 2 2 2 2 4 2" xfId="48861"/>
    <cellStyle name="Note 11 2 2 2 2 5" xfId="48862"/>
    <cellStyle name="Note 11 2 2 2 3" xfId="48863"/>
    <cellStyle name="Note 11 2 2 2 3 2" xfId="48864"/>
    <cellStyle name="Note 11 2 2 2 3 2 2" xfId="48865"/>
    <cellStyle name="Note 11 2 2 2 3 3" xfId="48866"/>
    <cellStyle name="Note 11 2 2 2 4" xfId="48867"/>
    <cellStyle name="Note 11 2 2 2 4 2" xfId="48868"/>
    <cellStyle name="Note 11 2 2 2 4 2 2" xfId="48869"/>
    <cellStyle name="Note 11 2 2 2 4 3" xfId="48870"/>
    <cellStyle name="Note 11 2 2 2 5" xfId="48871"/>
    <cellStyle name="Note 11 2 2 2 5 2" xfId="48872"/>
    <cellStyle name="Note 11 2 2 2 6" xfId="48873"/>
    <cellStyle name="Note 11 2 2 3" xfId="48874"/>
    <cellStyle name="Note 11 2 2 3 2" xfId="48875"/>
    <cellStyle name="Note 11 2 2 3 2 2" xfId="48876"/>
    <cellStyle name="Note 11 2 2 3 2 2 2" xfId="48877"/>
    <cellStyle name="Note 11 2 2 3 2 3" xfId="48878"/>
    <cellStyle name="Note 11 2 2 3 3" xfId="48879"/>
    <cellStyle name="Note 11 2 2 3 3 2" xfId="48880"/>
    <cellStyle name="Note 11 2 2 3 3 2 2" xfId="48881"/>
    <cellStyle name="Note 11 2 2 3 3 3" xfId="48882"/>
    <cellStyle name="Note 11 2 2 3 4" xfId="48883"/>
    <cellStyle name="Note 11 2 2 3 4 2" xfId="48884"/>
    <cellStyle name="Note 11 2 2 3 5" xfId="48885"/>
    <cellStyle name="Note 11 2 2 4" xfId="48886"/>
    <cellStyle name="Note 11 2 2 4 2" xfId="48887"/>
    <cellStyle name="Note 11 2 2 4 2 2" xfId="48888"/>
    <cellStyle name="Note 11 2 2 4 3" xfId="48889"/>
    <cellStyle name="Note 11 2 2 5" xfId="48890"/>
    <cellStyle name="Note 11 2 2 5 2" xfId="48891"/>
    <cellStyle name="Note 11 2 2 5 2 2" xfId="48892"/>
    <cellStyle name="Note 11 2 2 5 3" xfId="48893"/>
    <cellStyle name="Note 11 2 2 6" xfId="48894"/>
    <cellStyle name="Note 11 2 2 6 2" xfId="48895"/>
    <cellStyle name="Note 11 2 2 6 2 2" xfId="48896"/>
    <cellStyle name="Note 11 2 2 6 3" xfId="48897"/>
    <cellStyle name="Note 11 2 2 7" xfId="48898"/>
    <cellStyle name="Note 11 2 2 7 2" xfId="48899"/>
    <cellStyle name="Note 11 2 2 8" xfId="48900"/>
    <cellStyle name="Note 11 2 3" xfId="48901"/>
    <cellStyle name="Note 11 2 3 2" xfId="48902"/>
    <cellStyle name="Note 11 2 3 2 2" xfId="48903"/>
    <cellStyle name="Note 11 2 3 2 2 2" xfId="48904"/>
    <cellStyle name="Note 11 2 3 2 2 2 2" xfId="48905"/>
    <cellStyle name="Note 11 2 3 2 2 3" xfId="48906"/>
    <cellStyle name="Note 11 2 3 2 3" xfId="48907"/>
    <cellStyle name="Note 11 2 3 2 3 2" xfId="48908"/>
    <cellStyle name="Note 11 2 3 2 3 2 2" xfId="48909"/>
    <cellStyle name="Note 11 2 3 2 3 3" xfId="48910"/>
    <cellStyle name="Note 11 2 3 2 4" xfId="48911"/>
    <cellStyle name="Note 11 2 3 2 4 2" xfId="48912"/>
    <cellStyle name="Note 11 2 3 2 5" xfId="48913"/>
    <cellStyle name="Note 11 2 3 3" xfId="48914"/>
    <cellStyle name="Note 11 2 3 3 2" xfId="48915"/>
    <cellStyle name="Note 11 2 3 3 2 2" xfId="48916"/>
    <cellStyle name="Note 11 2 3 3 3" xfId="48917"/>
    <cellStyle name="Note 11 2 3 4" xfId="48918"/>
    <cellStyle name="Note 11 2 3 4 2" xfId="48919"/>
    <cellStyle name="Note 11 2 3 4 2 2" xfId="48920"/>
    <cellStyle name="Note 11 2 3 4 3" xfId="48921"/>
    <cellStyle name="Note 11 2 3 5" xfId="48922"/>
    <cellStyle name="Note 11 2 3 5 2" xfId="48923"/>
    <cellStyle name="Note 11 2 3 6" xfId="48924"/>
    <cellStyle name="Note 11 2 4" xfId="48925"/>
    <cellStyle name="Note 11 2 4 2" xfId="48926"/>
    <cellStyle name="Note 11 2 4 2 2" xfId="48927"/>
    <cellStyle name="Note 11 2 4 2 2 2" xfId="48928"/>
    <cellStyle name="Note 11 2 4 2 3" xfId="48929"/>
    <cellStyle name="Note 11 2 4 3" xfId="48930"/>
    <cellStyle name="Note 11 2 4 3 2" xfId="48931"/>
    <cellStyle name="Note 11 2 4 3 2 2" xfId="48932"/>
    <cellStyle name="Note 11 2 4 3 3" xfId="48933"/>
    <cellStyle name="Note 11 2 4 4" xfId="48934"/>
    <cellStyle name="Note 11 2 4 4 2" xfId="48935"/>
    <cellStyle name="Note 11 2 4 5" xfId="48936"/>
    <cellStyle name="Note 11 2 5" xfId="48937"/>
    <cellStyle name="Note 11 2 5 2" xfId="48938"/>
    <cellStyle name="Note 11 2 5 2 2" xfId="48939"/>
    <cellStyle name="Note 11 2 5 3" xfId="48940"/>
    <cellStyle name="Note 11 2 6" xfId="48941"/>
    <cellStyle name="Note 11 2 6 2" xfId="48942"/>
    <cellStyle name="Note 11 2 6 2 2" xfId="48943"/>
    <cellStyle name="Note 11 2 6 3" xfId="48944"/>
    <cellStyle name="Note 11 2 7" xfId="48945"/>
    <cellStyle name="Note 11 2 7 2" xfId="48946"/>
    <cellStyle name="Note 11 2 7 2 2" xfId="48947"/>
    <cellStyle name="Note 11 2 7 3" xfId="48948"/>
    <cellStyle name="Note 11 2 8" xfId="48949"/>
    <cellStyle name="Note 11 2 8 2" xfId="48950"/>
    <cellStyle name="Note 11 2 9" xfId="48951"/>
    <cellStyle name="Note 11 3" xfId="48952"/>
    <cellStyle name="Note 11 3 2" xfId="48953"/>
    <cellStyle name="Note 11 3 2 2" xfId="48954"/>
    <cellStyle name="Note 11 3 2 2 2" xfId="48955"/>
    <cellStyle name="Note 11 3 2 2 2 2" xfId="48956"/>
    <cellStyle name="Note 11 3 2 2 2 2 2" xfId="48957"/>
    <cellStyle name="Note 11 3 2 2 2 3" xfId="48958"/>
    <cellStyle name="Note 11 3 2 2 3" xfId="48959"/>
    <cellStyle name="Note 11 3 2 2 3 2" xfId="48960"/>
    <cellStyle name="Note 11 3 2 2 3 2 2" xfId="48961"/>
    <cellStyle name="Note 11 3 2 2 3 3" xfId="48962"/>
    <cellStyle name="Note 11 3 2 2 4" xfId="48963"/>
    <cellStyle name="Note 11 3 2 2 4 2" xfId="48964"/>
    <cellStyle name="Note 11 3 2 2 5" xfId="48965"/>
    <cellStyle name="Note 11 3 2 3" xfId="48966"/>
    <cellStyle name="Note 11 3 2 3 2" xfId="48967"/>
    <cellStyle name="Note 11 3 2 3 2 2" xfId="48968"/>
    <cellStyle name="Note 11 3 2 3 3" xfId="48969"/>
    <cellStyle name="Note 11 3 2 4" xfId="48970"/>
    <cellStyle name="Note 11 3 2 4 2" xfId="48971"/>
    <cellStyle name="Note 11 3 2 4 2 2" xfId="48972"/>
    <cellStyle name="Note 11 3 2 4 3" xfId="48973"/>
    <cellStyle name="Note 11 3 2 5" xfId="48974"/>
    <cellStyle name="Note 11 3 2 5 2" xfId="48975"/>
    <cellStyle name="Note 11 3 2 6" xfId="48976"/>
    <cellStyle name="Note 11 3 3" xfId="48977"/>
    <cellStyle name="Note 11 3 3 2" xfId="48978"/>
    <cellStyle name="Note 11 3 3 2 2" xfId="48979"/>
    <cellStyle name="Note 11 3 3 2 2 2" xfId="48980"/>
    <cellStyle name="Note 11 3 3 2 3" xfId="48981"/>
    <cellStyle name="Note 11 3 3 3" xfId="48982"/>
    <cellStyle name="Note 11 3 3 3 2" xfId="48983"/>
    <cellStyle name="Note 11 3 3 3 2 2" xfId="48984"/>
    <cellStyle name="Note 11 3 3 3 3" xfId="48985"/>
    <cellStyle name="Note 11 3 3 4" xfId="48986"/>
    <cellStyle name="Note 11 3 3 4 2" xfId="48987"/>
    <cellStyle name="Note 11 3 3 5" xfId="48988"/>
    <cellStyle name="Note 11 3 4" xfId="48989"/>
    <cellStyle name="Note 11 3 4 2" xfId="48990"/>
    <cellStyle name="Note 11 3 4 2 2" xfId="48991"/>
    <cellStyle name="Note 11 3 4 3" xfId="48992"/>
    <cellStyle name="Note 11 3 5" xfId="48993"/>
    <cellStyle name="Note 11 3 5 2" xfId="48994"/>
    <cellStyle name="Note 11 3 5 2 2" xfId="48995"/>
    <cellStyle name="Note 11 3 5 3" xfId="48996"/>
    <cellStyle name="Note 11 3 6" xfId="48997"/>
    <cellStyle name="Note 11 3 6 2" xfId="48998"/>
    <cellStyle name="Note 11 3 6 2 2" xfId="48999"/>
    <cellStyle name="Note 11 3 6 3" xfId="49000"/>
    <cellStyle name="Note 11 3 7" xfId="49001"/>
    <cellStyle name="Note 11 3 7 2" xfId="49002"/>
    <cellStyle name="Note 11 3 8" xfId="49003"/>
    <cellStyle name="Note 11 4" xfId="49004"/>
    <cellStyle name="Note 11 4 2" xfId="49005"/>
    <cellStyle name="Note 11 4 2 2" xfId="49006"/>
    <cellStyle name="Note 11 4 2 2 2" xfId="49007"/>
    <cellStyle name="Note 11 4 2 2 2 2" xfId="49008"/>
    <cellStyle name="Note 11 4 2 2 3" xfId="49009"/>
    <cellStyle name="Note 11 4 2 3" xfId="49010"/>
    <cellStyle name="Note 11 4 2 3 2" xfId="49011"/>
    <cellStyle name="Note 11 4 2 3 2 2" xfId="49012"/>
    <cellStyle name="Note 11 4 2 3 3" xfId="49013"/>
    <cellStyle name="Note 11 4 2 4" xfId="49014"/>
    <cellStyle name="Note 11 4 2 4 2" xfId="49015"/>
    <cellStyle name="Note 11 4 2 5" xfId="49016"/>
    <cellStyle name="Note 11 4 3" xfId="49017"/>
    <cellStyle name="Note 11 4 3 2" xfId="49018"/>
    <cellStyle name="Note 11 4 3 2 2" xfId="49019"/>
    <cellStyle name="Note 11 4 3 3" xfId="49020"/>
    <cellStyle name="Note 11 4 4" xfId="49021"/>
    <cellStyle name="Note 11 4 4 2" xfId="49022"/>
    <cellStyle name="Note 11 4 4 2 2" xfId="49023"/>
    <cellStyle name="Note 11 4 4 3" xfId="49024"/>
    <cellStyle name="Note 11 4 5" xfId="49025"/>
    <cellStyle name="Note 11 4 5 2" xfId="49026"/>
    <cellStyle name="Note 11 4 6" xfId="49027"/>
    <cellStyle name="Note 11 5" xfId="49028"/>
    <cellStyle name="Note 11 5 2" xfId="49029"/>
    <cellStyle name="Note 11 5 2 2" xfId="49030"/>
    <cellStyle name="Note 11 5 2 2 2" xfId="49031"/>
    <cellStyle name="Note 11 5 2 3" xfId="49032"/>
    <cellStyle name="Note 11 5 3" xfId="49033"/>
    <cellStyle name="Note 11 5 3 2" xfId="49034"/>
    <cellStyle name="Note 11 5 3 2 2" xfId="49035"/>
    <cellStyle name="Note 11 5 3 3" xfId="49036"/>
    <cellStyle name="Note 11 5 4" xfId="49037"/>
    <cellStyle name="Note 11 5 4 2" xfId="49038"/>
    <cellStyle name="Note 11 5 5" xfId="49039"/>
    <cellStyle name="Note 11 6" xfId="49040"/>
    <cellStyle name="Note 11 6 2" xfId="49041"/>
    <cellStyle name="Note 11 6 2 2" xfId="49042"/>
    <cellStyle name="Note 11 6 3" xfId="49043"/>
    <cellStyle name="Note 11 7" xfId="49044"/>
    <cellStyle name="Note 11 7 2" xfId="49045"/>
    <cellStyle name="Note 11 7 2 2" xfId="49046"/>
    <cellStyle name="Note 11 7 3" xfId="49047"/>
    <cellStyle name="Note 11 8" xfId="49048"/>
    <cellStyle name="Note 11 8 2" xfId="49049"/>
    <cellStyle name="Note 11 8 2 2" xfId="49050"/>
    <cellStyle name="Note 11 8 3" xfId="49051"/>
    <cellStyle name="Note 11 9" xfId="49052"/>
    <cellStyle name="Note 11 9 2" xfId="49053"/>
    <cellStyle name="Note 110" xfId="49054"/>
    <cellStyle name="Note 111" xfId="49055"/>
    <cellStyle name="Note 112" xfId="49056"/>
    <cellStyle name="Note 113" xfId="49057"/>
    <cellStyle name="Note 114" xfId="49058"/>
    <cellStyle name="Note 115" xfId="49059"/>
    <cellStyle name="Note 116" xfId="49060"/>
    <cellStyle name="Note 117" xfId="49061"/>
    <cellStyle name="Note 118" xfId="49062"/>
    <cellStyle name="Note 119" xfId="49063"/>
    <cellStyle name="Note 12" xfId="49064"/>
    <cellStyle name="Note 12 10" xfId="49065"/>
    <cellStyle name="Note 12 2" xfId="49066"/>
    <cellStyle name="Note 12 2 2" xfId="49067"/>
    <cellStyle name="Note 12 2 2 2" xfId="49068"/>
    <cellStyle name="Note 12 2 2 2 2" xfId="49069"/>
    <cellStyle name="Note 12 2 2 2 2 2" xfId="49070"/>
    <cellStyle name="Note 12 2 2 2 2 2 2" xfId="49071"/>
    <cellStyle name="Note 12 2 2 2 2 2 2 2" xfId="49072"/>
    <cellStyle name="Note 12 2 2 2 2 2 3" xfId="49073"/>
    <cellStyle name="Note 12 2 2 2 2 3" xfId="49074"/>
    <cellStyle name="Note 12 2 2 2 2 3 2" xfId="49075"/>
    <cellStyle name="Note 12 2 2 2 2 3 2 2" xfId="49076"/>
    <cellStyle name="Note 12 2 2 2 2 3 3" xfId="49077"/>
    <cellStyle name="Note 12 2 2 2 2 4" xfId="49078"/>
    <cellStyle name="Note 12 2 2 2 2 4 2" xfId="49079"/>
    <cellStyle name="Note 12 2 2 2 2 5" xfId="49080"/>
    <cellStyle name="Note 12 2 2 2 3" xfId="49081"/>
    <cellStyle name="Note 12 2 2 2 3 2" xfId="49082"/>
    <cellStyle name="Note 12 2 2 2 3 2 2" xfId="49083"/>
    <cellStyle name="Note 12 2 2 2 3 3" xfId="49084"/>
    <cellStyle name="Note 12 2 2 2 4" xfId="49085"/>
    <cellStyle name="Note 12 2 2 2 4 2" xfId="49086"/>
    <cellStyle name="Note 12 2 2 2 4 2 2" xfId="49087"/>
    <cellStyle name="Note 12 2 2 2 4 3" xfId="49088"/>
    <cellStyle name="Note 12 2 2 2 5" xfId="49089"/>
    <cellStyle name="Note 12 2 2 2 5 2" xfId="49090"/>
    <cellStyle name="Note 12 2 2 2 6" xfId="49091"/>
    <cellStyle name="Note 12 2 2 3" xfId="49092"/>
    <cellStyle name="Note 12 2 2 3 2" xfId="49093"/>
    <cellStyle name="Note 12 2 2 3 2 2" xfId="49094"/>
    <cellStyle name="Note 12 2 2 3 2 2 2" xfId="49095"/>
    <cellStyle name="Note 12 2 2 3 2 3" xfId="49096"/>
    <cellStyle name="Note 12 2 2 3 3" xfId="49097"/>
    <cellStyle name="Note 12 2 2 3 3 2" xfId="49098"/>
    <cellStyle name="Note 12 2 2 3 3 2 2" xfId="49099"/>
    <cellStyle name="Note 12 2 2 3 3 3" xfId="49100"/>
    <cellStyle name="Note 12 2 2 3 4" xfId="49101"/>
    <cellStyle name="Note 12 2 2 3 4 2" xfId="49102"/>
    <cellStyle name="Note 12 2 2 3 5" xfId="49103"/>
    <cellStyle name="Note 12 2 2 4" xfId="49104"/>
    <cellStyle name="Note 12 2 2 4 2" xfId="49105"/>
    <cellStyle name="Note 12 2 2 4 2 2" xfId="49106"/>
    <cellStyle name="Note 12 2 2 4 3" xfId="49107"/>
    <cellStyle name="Note 12 2 2 5" xfId="49108"/>
    <cellStyle name="Note 12 2 2 5 2" xfId="49109"/>
    <cellStyle name="Note 12 2 2 5 2 2" xfId="49110"/>
    <cellStyle name="Note 12 2 2 5 3" xfId="49111"/>
    <cellStyle name="Note 12 2 2 6" xfId="49112"/>
    <cellStyle name="Note 12 2 2 6 2" xfId="49113"/>
    <cellStyle name="Note 12 2 2 6 2 2" xfId="49114"/>
    <cellStyle name="Note 12 2 2 6 3" xfId="49115"/>
    <cellStyle name="Note 12 2 2 7" xfId="49116"/>
    <cellStyle name="Note 12 2 2 7 2" xfId="49117"/>
    <cellStyle name="Note 12 2 2 8" xfId="49118"/>
    <cellStyle name="Note 12 2 3" xfId="49119"/>
    <cellStyle name="Note 12 2 3 2" xfId="49120"/>
    <cellStyle name="Note 12 2 3 2 2" xfId="49121"/>
    <cellStyle name="Note 12 2 3 2 2 2" xfId="49122"/>
    <cellStyle name="Note 12 2 3 2 2 2 2" xfId="49123"/>
    <cellStyle name="Note 12 2 3 2 2 3" xfId="49124"/>
    <cellStyle name="Note 12 2 3 2 3" xfId="49125"/>
    <cellStyle name="Note 12 2 3 2 3 2" xfId="49126"/>
    <cellStyle name="Note 12 2 3 2 3 2 2" xfId="49127"/>
    <cellStyle name="Note 12 2 3 2 3 3" xfId="49128"/>
    <cellStyle name="Note 12 2 3 2 4" xfId="49129"/>
    <cellStyle name="Note 12 2 3 2 4 2" xfId="49130"/>
    <cellStyle name="Note 12 2 3 2 5" xfId="49131"/>
    <cellStyle name="Note 12 2 3 3" xfId="49132"/>
    <cellStyle name="Note 12 2 3 3 2" xfId="49133"/>
    <cellStyle name="Note 12 2 3 3 2 2" xfId="49134"/>
    <cellStyle name="Note 12 2 3 3 3" xfId="49135"/>
    <cellStyle name="Note 12 2 3 4" xfId="49136"/>
    <cellStyle name="Note 12 2 3 4 2" xfId="49137"/>
    <cellStyle name="Note 12 2 3 4 2 2" xfId="49138"/>
    <cellStyle name="Note 12 2 3 4 3" xfId="49139"/>
    <cellStyle name="Note 12 2 3 5" xfId="49140"/>
    <cellStyle name="Note 12 2 3 5 2" xfId="49141"/>
    <cellStyle name="Note 12 2 3 6" xfId="49142"/>
    <cellStyle name="Note 12 2 4" xfId="49143"/>
    <cellStyle name="Note 12 2 4 2" xfId="49144"/>
    <cellStyle name="Note 12 2 4 2 2" xfId="49145"/>
    <cellStyle name="Note 12 2 4 2 2 2" xfId="49146"/>
    <cellStyle name="Note 12 2 4 2 3" xfId="49147"/>
    <cellStyle name="Note 12 2 4 3" xfId="49148"/>
    <cellStyle name="Note 12 2 4 3 2" xfId="49149"/>
    <cellStyle name="Note 12 2 4 3 2 2" xfId="49150"/>
    <cellStyle name="Note 12 2 4 3 3" xfId="49151"/>
    <cellStyle name="Note 12 2 4 4" xfId="49152"/>
    <cellStyle name="Note 12 2 4 4 2" xfId="49153"/>
    <cellStyle name="Note 12 2 4 5" xfId="49154"/>
    <cellStyle name="Note 12 2 5" xfId="49155"/>
    <cellStyle name="Note 12 2 5 2" xfId="49156"/>
    <cellStyle name="Note 12 2 5 2 2" xfId="49157"/>
    <cellStyle name="Note 12 2 5 3" xfId="49158"/>
    <cellStyle name="Note 12 2 6" xfId="49159"/>
    <cellStyle name="Note 12 2 6 2" xfId="49160"/>
    <cellStyle name="Note 12 2 6 2 2" xfId="49161"/>
    <cellStyle name="Note 12 2 6 3" xfId="49162"/>
    <cellStyle name="Note 12 2 7" xfId="49163"/>
    <cellStyle name="Note 12 2 7 2" xfId="49164"/>
    <cellStyle name="Note 12 2 7 2 2" xfId="49165"/>
    <cellStyle name="Note 12 2 7 3" xfId="49166"/>
    <cellStyle name="Note 12 2 8" xfId="49167"/>
    <cellStyle name="Note 12 2 8 2" xfId="49168"/>
    <cellStyle name="Note 12 2 9" xfId="49169"/>
    <cellStyle name="Note 12 3" xfId="49170"/>
    <cellStyle name="Note 12 3 2" xfId="49171"/>
    <cellStyle name="Note 12 3 2 2" xfId="49172"/>
    <cellStyle name="Note 12 3 2 2 2" xfId="49173"/>
    <cellStyle name="Note 12 3 2 2 2 2" xfId="49174"/>
    <cellStyle name="Note 12 3 2 2 2 2 2" xfId="49175"/>
    <cellStyle name="Note 12 3 2 2 2 3" xfId="49176"/>
    <cellStyle name="Note 12 3 2 2 3" xfId="49177"/>
    <cellStyle name="Note 12 3 2 2 3 2" xfId="49178"/>
    <cellStyle name="Note 12 3 2 2 3 2 2" xfId="49179"/>
    <cellStyle name="Note 12 3 2 2 3 3" xfId="49180"/>
    <cellStyle name="Note 12 3 2 2 4" xfId="49181"/>
    <cellStyle name="Note 12 3 2 2 4 2" xfId="49182"/>
    <cellStyle name="Note 12 3 2 2 5" xfId="49183"/>
    <cellStyle name="Note 12 3 2 3" xfId="49184"/>
    <cellStyle name="Note 12 3 2 3 2" xfId="49185"/>
    <cellStyle name="Note 12 3 2 3 2 2" xfId="49186"/>
    <cellStyle name="Note 12 3 2 3 3" xfId="49187"/>
    <cellStyle name="Note 12 3 2 4" xfId="49188"/>
    <cellStyle name="Note 12 3 2 4 2" xfId="49189"/>
    <cellStyle name="Note 12 3 2 4 2 2" xfId="49190"/>
    <cellStyle name="Note 12 3 2 4 3" xfId="49191"/>
    <cellStyle name="Note 12 3 2 5" xfId="49192"/>
    <cellStyle name="Note 12 3 2 5 2" xfId="49193"/>
    <cellStyle name="Note 12 3 2 6" xfId="49194"/>
    <cellStyle name="Note 12 3 3" xfId="49195"/>
    <cellStyle name="Note 12 3 3 2" xfId="49196"/>
    <cellStyle name="Note 12 3 3 2 2" xfId="49197"/>
    <cellStyle name="Note 12 3 3 2 2 2" xfId="49198"/>
    <cellStyle name="Note 12 3 3 2 3" xfId="49199"/>
    <cellStyle name="Note 12 3 3 3" xfId="49200"/>
    <cellStyle name="Note 12 3 3 3 2" xfId="49201"/>
    <cellStyle name="Note 12 3 3 3 2 2" xfId="49202"/>
    <cellStyle name="Note 12 3 3 3 3" xfId="49203"/>
    <cellStyle name="Note 12 3 3 4" xfId="49204"/>
    <cellStyle name="Note 12 3 3 4 2" xfId="49205"/>
    <cellStyle name="Note 12 3 3 5" xfId="49206"/>
    <cellStyle name="Note 12 3 4" xfId="49207"/>
    <cellStyle name="Note 12 3 4 2" xfId="49208"/>
    <cellStyle name="Note 12 3 4 2 2" xfId="49209"/>
    <cellStyle name="Note 12 3 4 3" xfId="49210"/>
    <cellStyle name="Note 12 3 5" xfId="49211"/>
    <cellStyle name="Note 12 3 5 2" xfId="49212"/>
    <cellStyle name="Note 12 3 5 2 2" xfId="49213"/>
    <cellStyle name="Note 12 3 5 3" xfId="49214"/>
    <cellStyle name="Note 12 3 6" xfId="49215"/>
    <cellStyle name="Note 12 3 6 2" xfId="49216"/>
    <cellStyle name="Note 12 3 6 2 2" xfId="49217"/>
    <cellStyle name="Note 12 3 6 3" xfId="49218"/>
    <cellStyle name="Note 12 3 7" xfId="49219"/>
    <cellStyle name="Note 12 3 7 2" xfId="49220"/>
    <cellStyle name="Note 12 3 8" xfId="49221"/>
    <cellStyle name="Note 12 4" xfId="49222"/>
    <cellStyle name="Note 12 4 2" xfId="49223"/>
    <cellStyle name="Note 12 4 2 2" xfId="49224"/>
    <cellStyle name="Note 12 4 2 2 2" xfId="49225"/>
    <cellStyle name="Note 12 4 2 2 2 2" xfId="49226"/>
    <cellStyle name="Note 12 4 2 2 3" xfId="49227"/>
    <cellStyle name="Note 12 4 2 3" xfId="49228"/>
    <cellStyle name="Note 12 4 2 3 2" xfId="49229"/>
    <cellStyle name="Note 12 4 2 3 2 2" xfId="49230"/>
    <cellStyle name="Note 12 4 2 3 3" xfId="49231"/>
    <cellStyle name="Note 12 4 2 4" xfId="49232"/>
    <cellStyle name="Note 12 4 2 4 2" xfId="49233"/>
    <cellStyle name="Note 12 4 2 5" xfId="49234"/>
    <cellStyle name="Note 12 4 3" xfId="49235"/>
    <cellStyle name="Note 12 4 3 2" xfId="49236"/>
    <cellStyle name="Note 12 4 3 2 2" xfId="49237"/>
    <cellStyle name="Note 12 4 3 3" xfId="49238"/>
    <cellStyle name="Note 12 4 4" xfId="49239"/>
    <cellStyle name="Note 12 4 4 2" xfId="49240"/>
    <cellStyle name="Note 12 4 4 2 2" xfId="49241"/>
    <cellStyle name="Note 12 4 4 3" xfId="49242"/>
    <cellStyle name="Note 12 4 5" xfId="49243"/>
    <cellStyle name="Note 12 4 5 2" xfId="49244"/>
    <cellStyle name="Note 12 4 6" xfId="49245"/>
    <cellStyle name="Note 12 5" xfId="49246"/>
    <cellStyle name="Note 12 5 2" xfId="49247"/>
    <cellStyle name="Note 12 5 2 2" xfId="49248"/>
    <cellStyle name="Note 12 5 2 2 2" xfId="49249"/>
    <cellStyle name="Note 12 5 2 3" xfId="49250"/>
    <cellStyle name="Note 12 5 3" xfId="49251"/>
    <cellStyle name="Note 12 5 3 2" xfId="49252"/>
    <cellStyle name="Note 12 5 3 2 2" xfId="49253"/>
    <cellStyle name="Note 12 5 3 3" xfId="49254"/>
    <cellStyle name="Note 12 5 4" xfId="49255"/>
    <cellStyle name="Note 12 5 4 2" xfId="49256"/>
    <cellStyle name="Note 12 5 5" xfId="49257"/>
    <cellStyle name="Note 12 6" xfId="49258"/>
    <cellStyle name="Note 12 6 2" xfId="49259"/>
    <cellStyle name="Note 12 6 2 2" xfId="49260"/>
    <cellStyle name="Note 12 6 3" xfId="49261"/>
    <cellStyle name="Note 12 7" xfId="49262"/>
    <cellStyle name="Note 12 7 2" xfId="49263"/>
    <cellStyle name="Note 12 7 2 2" xfId="49264"/>
    <cellStyle name="Note 12 7 3" xfId="49265"/>
    <cellStyle name="Note 12 8" xfId="49266"/>
    <cellStyle name="Note 12 8 2" xfId="49267"/>
    <cellStyle name="Note 12 8 2 2" xfId="49268"/>
    <cellStyle name="Note 12 8 3" xfId="49269"/>
    <cellStyle name="Note 12 9" xfId="49270"/>
    <cellStyle name="Note 12 9 2" xfId="49271"/>
    <cellStyle name="Note 120" xfId="49272"/>
    <cellStyle name="Note 121" xfId="49273"/>
    <cellStyle name="Note 122" xfId="49274"/>
    <cellStyle name="Note 123" xfId="49275"/>
    <cellStyle name="Note 124" xfId="49276"/>
    <cellStyle name="Note 125" xfId="49277"/>
    <cellStyle name="Note 126" xfId="49278"/>
    <cellStyle name="Note 127" xfId="49279"/>
    <cellStyle name="Note 128" xfId="49280"/>
    <cellStyle name="Note 129" xfId="49281"/>
    <cellStyle name="Note 13" xfId="49282"/>
    <cellStyle name="Note 13 10" xfId="49283"/>
    <cellStyle name="Note 13 2" xfId="49284"/>
    <cellStyle name="Note 13 2 2" xfId="49285"/>
    <cellStyle name="Note 13 2 2 2" xfId="49286"/>
    <cellStyle name="Note 13 2 2 2 2" xfId="49287"/>
    <cellStyle name="Note 13 2 2 2 2 2" xfId="49288"/>
    <cellStyle name="Note 13 2 2 2 2 2 2" xfId="49289"/>
    <cellStyle name="Note 13 2 2 2 2 2 2 2" xfId="49290"/>
    <cellStyle name="Note 13 2 2 2 2 2 3" xfId="49291"/>
    <cellStyle name="Note 13 2 2 2 2 3" xfId="49292"/>
    <cellStyle name="Note 13 2 2 2 2 3 2" xfId="49293"/>
    <cellStyle name="Note 13 2 2 2 2 3 2 2" xfId="49294"/>
    <cellStyle name="Note 13 2 2 2 2 3 3" xfId="49295"/>
    <cellStyle name="Note 13 2 2 2 2 4" xfId="49296"/>
    <cellStyle name="Note 13 2 2 2 2 4 2" xfId="49297"/>
    <cellStyle name="Note 13 2 2 2 2 5" xfId="49298"/>
    <cellStyle name="Note 13 2 2 2 3" xfId="49299"/>
    <cellStyle name="Note 13 2 2 2 3 2" xfId="49300"/>
    <cellStyle name="Note 13 2 2 2 3 2 2" xfId="49301"/>
    <cellStyle name="Note 13 2 2 2 3 3" xfId="49302"/>
    <cellStyle name="Note 13 2 2 2 4" xfId="49303"/>
    <cellStyle name="Note 13 2 2 2 4 2" xfId="49304"/>
    <cellStyle name="Note 13 2 2 2 4 2 2" xfId="49305"/>
    <cellStyle name="Note 13 2 2 2 4 3" xfId="49306"/>
    <cellStyle name="Note 13 2 2 2 5" xfId="49307"/>
    <cellStyle name="Note 13 2 2 2 5 2" xfId="49308"/>
    <cellStyle name="Note 13 2 2 2 6" xfId="49309"/>
    <cellStyle name="Note 13 2 2 3" xfId="49310"/>
    <cellStyle name="Note 13 2 2 3 2" xfId="49311"/>
    <cellStyle name="Note 13 2 2 3 2 2" xfId="49312"/>
    <cellStyle name="Note 13 2 2 3 2 2 2" xfId="49313"/>
    <cellStyle name="Note 13 2 2 3 2 3" xfId="49314"/>
    <cellStyle name="Note 13 2 2 3 3" xfId="49315"/>
    <cellStyle name="Note 13 2 2 3 3 2" xfId="49316"/>
    <cellStyle name="Note 13 2 2 3 3 2 2" xfId="49317"/>
    <cellStyle name="Note 13 2 2 3 3 3" xfId="49318"/>
    <cellStyle name="Note 13 2 2 3 4" xfId="49319"/>
    <cellStyle name="Note 13 2 2 3 4 2" xfId="49320"/>
    <cellStyle name="Note 13 2 2 3 5" xfId="49321"/>
    <cellStyle name="Note 13 2 2 4" xfId="49322"/>
    <cellStyle name="Note 13 2 2 4 2" xfId="49323"/>
    <cellStyle name="Note 13 2 2 4 2 2" xfId="49324"/>
    <cellStyle name="Note 13 2 2 4 3" xfId="49325"/>
    <cellStyle name="Note 13 2 2 5" xfId="49326"/>
    <cellStyle name="Note 13 2 2 5 2" xfId="49327"/>
    <cellStyle name="Note 13 2 2 5 2 2" xfId="49328"/>
    <cellStyle name="Note 13 2 2 5 3" xfId="49329"/>
    <cellStyle name="Note 13 2 2 6" xfId="49330"/>
    <cellStyle name="Note 13 2 2 6 2" xfId="49331"/>
    <cellStyle name="Note 13 2 2 6 2 2" xfId="49332"/>
    <cellStyle name="Note 13 2 2 6 3" xfId="49333"/>
    <cellStyle name="Note 13 2 2 7" xfId="49334"/>
    <cellStyle name="Note 13 2 2 7 2" xfId="49335"/>
    <cellStyle name="Note 13 2 2 8" xfId="49336"/>
    <cellStyle name="Note 13 2 3" xfId="49337"/>
    <cellStyle name="Note 13 2 3 2" xfId="49338"/>
    <cellStyle name="Note 13 2 3 2 2" xfId="49339"/>
    <cellStyle name="Note 13 2 3 2 2 2" xfId="49340"/>
    <cellStyle name="Note 13 2 3 2 2 2 2" xfId="49341"/>
    <cellStyle name="Note 13 2 3 2 2 3" xfId="49342"/>
    <cellStyle name="Note 13 2 3 2 3" xfId="49343"/>
    <cellStyle name="Note 13 2 3 2 3 2" xfId="49344"/>
    <cellStyle name="Note 13 2 3 2 3 2 2" xfId="49345"/>
    <cellStyle name="Note 13 2 3 2 3 3" xfId="49346"/>
    <cellStyle name="Note 13 2 3 2 4" xfId="49347"/>
    <cellStyle name="Note 13 2 3 2 4 2" xfId="49348"/>
    <cellStyle name="Note 13 2 3 2 5" xfId="49349"/>
    <cellStyle name="Note 13 2 3 3" xfId="49350"/>
    <cellStyle name="Note 13 2 3 3 2" xfId="49351"/>
    <cellStyle name="Note 13 2 3 3 2 2" xfId="49352"/>
    <cellStyle name="Note 13 2 3 3 3" xfId="49353"/>
    <cellStyle name="Note 13 2 3 4" xfId="49354"/>
    <cellStyle name="Note 13 2 3 4 2" xfId="49355"/>
    <cellStyle name="Note 13 2 3 4 2 2" xfId="49356"/>
    <cellStyle name="Note 13 2 3 4 3" xfId="49357"/>
    <cellStyle name="Note 13 2 3 5" xfId="49358"/>
    <cellStyle name="Note 13 2 3 5 2" xfId="49359"/>
    <cellStyle name="Note 13 2 3 6" xfId="49360"/>
    <cellStyle name="Note 13 2 4" xfId="49361"/>
    <cellStyle name="Note 13 2 4 2" xfId="49362"/>
    <cellStyle name="Note 13 2 4 2 2" xfId="49363"/>
    <cellStyle name="Note 13 2 4 2 2 2" xfId="49364"/>
    <cellStyle name="Note 13 2 4 2 3" xfId="49365"/>
    <cellStyle name="Note 13 2 4 3" xfId="49366"/>
    <cellStyle name="Note 13 2 4 3 2" xfId="49367"/>
    <cellStyle name="Note 13 2 4 3 2 2" xfId="49368"/>
    <cellStyle name="Note 13 2 4 3 3" xfId="49369"/>
    <cellStyle name="Note 13 2 4 4" xfId="49370"/>
    <cellStyle name="Note 13 2 4 4 2" xfId="49371"/>
    <cellStyle name="Note 13 2 4 5" xfId="49372"/>
    <cellStyle name="Note 13 2 5" xfId="49373"/>
    <cellStyle name="Note 13 2 5 2" xfId="49374"/>
    <cellStyle name="Note 13 2 5 2 2" xfId="49375"/>
    <cellStyle name="Note 13 2 5 3" xfId="49376"/>
    <cellStyle name="Note 13 2 6" xfId="49377"/>
    <cellStyle name="Note 13 2 6 2" xfId="49378"/>
    <cellStyle name="Note 13 2 6 2 2" xfId="49379"/>
    <cellStyle name="Note 13 2 6 3" xfId="49380"/>
    <cellStyle name="Note 13 2 7" xfId="49381"/>
    <cellStyle name="Note 13 2 7 2" xfId="49382"/>
    <cellStyle name="Note 13 2 7 2 2" xfId="49383"/>
    <cellStyle name="Note 13 2 7 3" xfId="49384"/>
    <cellStyle name="Note 13 2 8" xfId="49385"/>
    <cellStyle name="Note 13 2 8 2" xfId="49386"/>
    <cellStyle name="Note 13 2 9" xfId="49387"/>
    <cellStyle name="Note 13 3" xfId="49388"/>
    <cellStyle name="Note 13 3 2" xfId="49389"/>
    <cellStyle name="Note 13 3 2 2" xfId="49390"/>
    <cellStyle name="Note 13 3 2 2 2" xfId="49391"/>
    <cellStyle name="Note 13 3 2 2 2 2" xfId="49392"/>
    <cellStyle name="Note 13 3 2 2 2 2 2" xfId="49393"/>
    <cellStyle name="Note 13 3 2 2 2 3" xfId="49394"/>
    <cellStyle name="Note 13 3 2 2 3" xfId="49395"/>
    <cellStyle name="Note 13 3 2 2 3 2" xfId="49396"/>
    <cellStyle name="Note 13 3 2 2 3 2 2" xfId="49397"/>
    <cellStyle name="Note 13 3 2 2 3 3" xfId="49398"/>
    <cellStyle name="Note 13 3 2 2 4" xfId="49399"/>
    <cellStyle name="Note 13 3 2 2 4 2" xfId="49400"/>
    <cellStyle name="Note 13 3 2 2 5" xfId="49401"/>
    <cellStyle name="Note 13 3 2 3" xfId="49402"/>
    <cellStyle name="Note 13 3 2 3 2" xfId="49403"/>
    <cellStyle name="Note 13 3 2 3 2 2" xfId="49404"/>
    <cellStyle name="Note 13 3 2 3 3" xfId="49405"/>
    <cellStyle name="Note 13 3 2 4" xfId="49406"/>
    <cellStyle name="Note 13 3 2 4 2" xfId="49407"/>
    <cellStyle name="Note 13 3 2 4 2 2" xfId="49408"/>
    <cellStyle name="Note 13 3 2 4 3" xfId="49409"/>
    <cellStyle name="Note 13 3 2 5" xfId="49410"/>
    <cellStyle name="Note 13 3 2 5 2" xfId="49411"/>
    <cellStyle name="Note 13 3 2 6" xfId="49412"/>
    <cellStyle name="Note 13 3 3" xfId="49413"/>
    <cellStyle name="Note 13 3 3 2" xfId="49414"/>
    <cellStyle name="Note 13 3 3 2 2" xfId="49415"/>
    <cellStyle name="Note 13 3 3 2 2 2" xfId="49416"/>
    <cellStyle name="Note 13 3 3 2 3" xfId="49417"/>
    <cellStyle name="Note 13 3 3 3" xfId="49418"/>
    <cellStyle name="Note 13 3 3 3 2" xfId="49419"/>
    <cellStyle name="Note 13 3 3 3 2 2" xfId="49420"/>
    <cellStyle name="Note 13 3 3 3 3" xfId="49421"/>
    <cellStyle name="Note 13 3 3 4" xfId="49422"/>
    <cellStyle name="Note 13 3 3 4 2" xfId="49423"/>
    <cellStyle name="Note 13 3 3 5" xfId="49424"/>
    <cellStyle name="Note 13 3 4" xfId="49425"/>
    <cellStyle name="Note 13 3 4 2" xfId="49426"/>
    <cellStyle name="Note 13 3 4 2 2" xfId="49427"/>
    <cellStyle name="Note 13 3 4 3" xfId="49428"/>
    <cellStyle name="Note 13 3 5" xfId="49429"/>
    <cellStyle name="Note 13 3 5 2" xfId="49430"/>
    <cellStyle name="Note 13 3 5 2 2" xfId="49431"/>
    <cellStyle name="Note 13 3 5 3" xfId="49432"/>
    <cellStyle name="Note 13 3 6" xfId="49433"/>
    <cellStyle name="Note 13 3 6 2" xfId="49434"/>
    <cellStyle name="Note 13 3 6 2 2" xfId="49435"/>
    <cellStyle name="Note 13 3 6 3" xfId="49436"/>
    <cellStyle name="Note 13 3 7" xfId="49437"/>
    <cellStyle name="Note 13 3 7 2" xfId="49438"/>
    <cellStyle name="Note 13 3 8" xfId="49439"/>
    <cellStyle name="Note 13 4" xfId="49440"/>
    <cellStyle name="Note 13 4 2" xfId="49441"/>
    <cellStyle name="Note 13 4 2 2" xfId="49442"/>
    <cellStyle name="Note 13 4 2 2 2" xfId="49443"/>
    <cellStyle name="Note 13 4 2 2 2 2" xfId="49444"/>
    <cellStyle name="Note 13 4 2 2 3" xfId="49445"/>
    <cellStyle name="Note 13 4 2 3" xfId="49446"/>
    <cellStyle name="Note 13 4 2 3 2" xfId="49447"/>
    <cellStyle name="Note 13 4 2 3 2 2" xfId="49448"/>
    <cellStyle name="Note 13 4 2 3 3" xfId="49449"/>
    <cellStyle name="Note 13 4 2 4" xfId="49450"/>
    <cellStyle name="Note 13 4 2 4 2" xfId="49451"/>
    <cellStyle name="Note 13 4 2 5" xfId="49452"/>
    <cellStyle name="Note 13 4 3" xfId="49453"/>
    <cellStyle name="Note 13 4 3 2" xfId="49454"/>
    <cellStyle name="Note 13 4 3 2 2" xfId="49455"/>
    <cellStyle name="Note 13 4 3 3" xfId="49456"/>
    <cellStyle name="Note 13 4 4" xfId="49457"/>
    <cellStyle name="Note 13 4 4 2" xfId="49458"/>
    <cellStyle name="Note 13 4 4 2 2" xfId="49459"/>
    <cellStyle name="Note 13 4 4 3" xfId="49460"/>
    <cellStyle name="Note 13 4 5" xfId="49461"/>
    <cellStyle name="Note 13 4 5 2" xfId="49462"/>
    <cellStyle name="Note 13 4 6" xfId="49463"/>
    <cellStyle name="Note 13 5" xfId="49464"/>
    <cellStyle name="Note 13 5 2" xfId="49465"/>
    <cellStyle name="Note 13 5 2 2" xfId="49466"/>
    <cellStyle name="Note 13 5 2 2 2" xfId="49467"/>
    <cellStyle name="Note 13 5 2 3" xfId="49468"/>
    <cellStyle name="Note 13 5 3" xfId="49469"/>
    <cellStyle name="Note 13 5 3 2" xfId="49470"/>
    <cellStyle name="Note 13 5 3 2 2" xfId="49471"/>
    <cellStyle name="Note 13 5 3 3" xfId="49472"/>
    <cellStyle name="Note 13 5 4" xfId="49473"/>
    <cellStyle name="Note 13 5 4 2" xfId="49474"/>
    <cellStyle name="Note 13 5 5" xfId="49475"/>
    <cellStyle name="Note 13 6" xfId="49476"/>
    <cellStyle name="Note 13 6 2" xfId="49477"/>
    <cellStyle name="Note 13 6 2 2" xfId="49478"/>
    <cellStyle name="Note 13 6 3" xfId="49479"/>
    <cellStyle name="Note 13 7" xfId="49480"/>
    <cellStyle name="Note 13 7 2" xfId="49481"/>
    <cellStyle name="Note 13 7 2 2" xfId="49482"/>
    <cellStyle name="Note 13 7 3" xfId="49483"/>
    <cellStyle name="Note 13 8" xfId="49484"/>
    <cellStyle name="Note 13 8 2" xfId="49485"/>
    <cellStyle name="Note 13 8 2 2" xfId="49486"/>
    <cellStyle name="Note 13 8 3" xfId="49487"/>
    <cellStyle name="Note 13 9" xfId="49488"/>
    <cellStyle name="Note 13 9 2" xfId="49489"/>
    <cellStyle name="Note 130" xfId="49490"/>
    <cellStyle name="Note 131" xfId="49491"/>
    <cellStyle name="Note 132" xfId="49492"/>
    <cellStyle name="Note 133" xfId="49493"/>
    <cellStyle name="Note 134" xfId="49494"/>
    <cellStyle name="Note 135" xfId="49495"/>
    <cellStyle name="Note 136" xfId="49496"/>
    <cellStyle name="Note 137" xfId="49497"/>
    <cellStyle name="Note 138" xfId="49498"/>
    <cellStyle name="Note 139" xfId="49499"/>
    <cellStyle name="Note 14" xfId="49500"/>
    <cellStyle name="Note 14 10" xfId="49501"/>
    <cellStyle name="Note 14 2" xfId="49502"/>
    <cellStyle name="Note 14 2 2" xfId="49503"/>
    <cellStyle name="Note 14 2 2 2" xfId="49504"/>
    <cellStyle name="Note 14 2 2 2 2" xfId="49505"/>
    <cellStyle name="Note 14 2 2 2 2 2" xfId="49506"/>
    <cellStyle name="Note 14 2 2 2 2 2 2" xfId="49507"/>
    <cellStyle name="Note 14 2 2 2 2 2 2 2" xfId="49508"/>
    <cellStyle name="Note 14 2 2 2 2 2 3" xfId="49509"/>
    <cellStyle name="Note 14 2 2 2 2 3" xfId="49510"/>
    <cellStyle name="Note 14 2 2 2 2 3 2" xfId="49511"/>
    <cellStyle name="Note 14 2 2 2 2 3 2 2" xfId="49512"/>
    <cellStyle name="Note 14 2 2 2 2 3 3" xfId="49513"/>
    <cellStyle name="Note 14 2 2 2 2 4" xfId="49514"/>
    <cellStyle name="Note 14 2 2 2 2 4 2" xfId="49515"/>
    <cellStyle name="Note 14 2 2 2 2 5" xfId="49516"/>
    <cellStyle name="Note 14 2 2 2 3" xfId="49517"/>
    <cellStyle name="Note 14 2 2 2 3 2" xfId="49518"/>
    <cellStyle name="Note 14 2 2 2 3 2 2" xfId="49519"/>
    <cellStyle name="Note 14 2 2 2 3 3" xfId="49520"/>
    <cellStyle name="Note 14 2 2 2 4" xfId="49521"/>
    <cellStyle name="Note 14 2 2 2 4 2" xfId="49522"/>
    <cellStyle name="Note 14 2 2 2 4 2 2" xfId="49523"/>
    <cellStyle name="Note 14 2 2 2 4 3" xfId="49524"/>
    <cellStyle name="Note 14 2 2 2 5" xfId="49525"/>
    <cellStyle name="Note 14 2 2 2 5 2" xfId="49526"/>
    <cellStyle name="Note 14 2 2 2 6" xfId="49527"/>
    <cellStyle name="Note 14 2 2 3" xfId="49528"/>
    <cellStyle name="Note 14 2 2 3 2" xfId="49529"/>
    <cellStyle name="Note 14 2 2 3 2 2" xfId="49530"/>
    <cellStyle name="Note 14 2 2 3 2 2 2" xfId="49531"/>
    <cellStyle name="Note 14 2 2 3 2 3" xfId="49532"/>
    <cellStyle name="Note 14 2 2 3 3" xfId="49533"/>
    <cellStyle name="Note 14 2 2 3 3 2" xfId="49534"/>
    <cellStyle name="Note 14 2 2 3 3 2 2" xfId="49535"/>
    <cellStyle name="Note 14 2 2 3 3 3" xfId="49536"/>
    <cellStyle name="Note 14 2 2 3 4" xfId="49537"/>
    <cellStyle name="Note 14 2 2 3 4 2" xfId="49538"/>
    <cellStyle name="Note 14 2 2 3 5" xfId="49539"/>
    <cellStyle name="Note 14 2 2 4" xfId="49540"/>
    <cellStyle name="Note 14 2 2 4 2" xfId="49541"/>
    <cellStyle name="Note 14 2 2 4 2 2" xfId="49542"/>
    <cellStyle name="Note 14 2 2 4 3" xfId="49543"/>
    <cellStyle name="Note 14 2 2 5" xfId="49544"/>
    <cellStyle name="Note 14 2 2 5 2" xfId="49545"/>
    <cellStyle name="Note 14 2 2 5 2 2" xfId="49546"/>
    <cellStyle name="Note 14 2 2 5 3" xfId="49547"/>
    <cellStyle name="Note 14 2 2 6" xfId="49548"/>
    <cellStyle name="Note 14 2 2 6 2" xfId="49549"/>
    <cellStyle name="Note 14 2 2 6 2 2" xfId="49550"/>
    <cellStyle name="Note 14 2 2 6 3" xfId="49551"/>
    <cellStyle name="Note 14 2 2 7" xfId="49552"/>
    <cellStyle name="Note 14 2 2 7 2" xfId="49553"/>
    <cellStyle name="Note 14 2 2 8" xfId="49554"/>
    <cellStyle name="Note 14 2 3" xfId="49555"/>
    <cellStyle name="Note 14 2 3 2" xfId="49556"/>
    <cellStyle name="Note 14 2 3 2 2" xfId="49557"/>
    <cellStyle name="Note 14 2 3 2 2 2" xfId="49558"/>
    <cellStyle name="Note 14 2 3 2 2 2 2" xfId="49559"/>
    <cellStyle name="Note 14 2 3 2 2 3" xfId="49560"/>
    <cellStyle name="Note 14 2 3 2 3" xfId="49561"/>
    <cellStyle name="Note 14 2 3 2 3 2" xfId="49562"/>
    <cellStyle name="Note 14 2 3 2 3 2 2" xfId="49563"/>
    <cellStyle name="Note 14 2 3 2 3 3" xfId="49564"/>
    <cellStyle name="Note 14 2 3 2 4" xfId="49565"/>
    <cellStyle name="Note 14 2 3 2 4 2" xfId="49566"/>
    <cellStyle name="Note 14 2 3 2 5" xfId="49567"/>
    <cellStyle name="Note 14 2 3 3" xfId="49568"/>
    <cellStyle name="Note 14 2 3 3 2" xfId="49569"/>
    <cellStyle name="Note 14 2 3 3 2 2" xfId="49570"/>
    <cellStyle name="Note 14 2 3 3 3" xfId="49571"/>
    <cellStyle name="Note 14 2 3 4" xfId="49572"/>
    <cellStyle name="Note 14 2 3 4 2" xfId="49573"/>
    <cellStyle name="Note 14 2 3 4 2 2" xfId="49574"/>
    <cellStyle name="Note 14 2 3 4 3" xfId="49575"/>
    <cellStyle name="Note 14 2 3 5" xfId="49576"/>
    <cellStyle name="Note 14 2 3 5 2" xfId="49577"/>
    <cellStyle name="Note 14 2 3 6" xfId="49578"/>
    <cellStyle name="Note 14 2 4" xfId="49579"/>
    <cellStyle name="Note 14 2 4 2" xfId="49580"/>
    <cellStyle name="Note 14 2 4 2 2" xfId="49581"/>
    <cellStyle name="Note 14 2 4 2 2 2" xfId="49582"/>
    <cellStyle name="Note 14 2 4 2 3" xfId="49583"/>
    <cellStyle name="Note 14 2 4 3" xfId="49584"/>
    <cellStyle name="Note 14 2 4 3 2" xfId="49585"/>
    <cellStyle name="Note 14 2 4 3 2 2" xfId="49586"/>
    <cellStyle name="Note 14 2 4 3 3" xfId="49587"/>
    <cellStyle name="Note 14 2 4 4" xfId="49588"/>
    <cellStyle name="Note 14 2 4 4 2" xfId="49589"/>
    <cellStyle name="Note 14 2 4 5" xfId="49590"/>
    <cellStyle name="Note 14 2 5" xfId="49591"/>
    <cellStyle name="Note 14 2 5 2" xfId="49592"/>
    <cellStyle name="Note 14 2 5 2 2" xfId="49593"/>
    <cellStyle name="Note 14 2 5 3" xfId="49594"/>
    <cellStyle name="Note 14 2 6" xfId="49595"/>
    <cellStyle name="Note 14 2 6 2" xfId="49596"/>
    <cellStyle name="Note 14 2 6 2 2" xfId="49597"/>
    <cellStyle name="Note 14 2 6 3" xfId="49598"/>
    <cellStyle name="Note 14 2 7" xfId="49599"/>
    <cellStyle name="Note 14 2 7 2" xfId="49600"/>
    <cellStyle name="Note 14 2 7 2 2" xfId="49601"/>
    <cellStyle name="Note 14 2 7 3" xfId="49602"/>
    <cellStyle name="Note 14 2 8" xfId="49603"/>
    <cellStyle name="Note 14 2 8 2" xfId="49604"/>
    <cellStyle name="Note 14 2 9" xfId="49605"/>
    <cellStyle name="Note 14 3" xfId="49606"/>
    <cellStyle name="Note 14 3 2" xfId="49607"/>
    <cellStyle name="Note 14 3 2 2" xfId="49608"/>
    <cellStyle name="Note 14 3 2 2 2" xfId="49609"/>
    <cellStyle name="Note 14 3 2 2 2 2" xfId="49610"/>
    <cellStyle name="Note 14 3 2 2 2 2 2" xfId="49611"/>
    <cellStyle name="Note 14 3 2 2 2 3" xfId="49612"/>
    <cellStyle name="Note 14 3 2 2 3" xfId="49613"/>
    <cellStyle name="Note 14 3 2 2 3 2" xfId="49614"/>
    <cellStyle name="Note 14 3 2 2 3 2 2" xfId="49615"/>
    <cellStyle name="Note 14 3 2 2 3 3" xfId="49616"/>
    <cellStyle name="Note 14 3 2 2 4" xfId="49617"/>
    <cellStyle name="Note 14 3 2 2 4 2" xfId="49618"/>
    <cellStyle name="Note 14 3 2 2 5" xfId="49619"/>
    <cellStyle name="Note 14 3 2 3" xfId="49620"/>
    <cellStyle name="Note 14 3 2 3 2" xfId="49621"/>
    <cellStyle name="Note 14 3 2 3 2 2" xfId="49622"/>
    <cellStyle name="Note 14 3 2 3 3" xfId="49623"/>
    <cellStyle name="Note 14 3 2 4" xfId="49624"/>
    <cellStyle name="Note 14 3 2 4 2" xfId="49625"/>
    <cellStyle name="Note 14 3 2 4 2 2" xfId="49626"/>
    <cellStyle name="Note 14 3 2 4 3" xfId="49627"/>
    <cellStyle name="Note 14 3 2 5" xfId="49628"/>
    <cellStyle name="Note 14 3 2 5 2" xfId="49629"/>
    <cellStyle name="Note 14 3 2 6" xfId="49630"/>
    <cellStyle name="Note 14 3 3" xfId="49631"/>
    <cellStyle name="Note 14 3 3 2" xfId="49632"/>
    <cellStyle name="Note 14 3 3 2 2" xfId="49633"/>
    <cellStyle name="Note 14 3 3 2 2 2" xfId="49634"/>
    <cellStyle name="Note 14 3 3 2 3" xfId="49635"/>
    <cellStyle name="Note 14 3 3 3" xfId="49636"/>
    <cellStyle name="Note 14 3 3 3 2" xfId="49637"/>
    <cellStyle name="Note 14 3 3 3 2 2" xfId="49638"/>
    <cellStyle name="Note 14 3 3 3 3" xfId="49639"/>
    <cellStyle name="Note 14 3 3 4" xfId="49640"/>
    <cellStyle name="Note 14 3 3 4 2" xfId="49641"/>
    <cellStyle name="Note 14 3 3 5" xfId="49642"/>
    <cellStyle name="Note 14 3 4" xfId="49643"/>
    <cellStyle name="Note 14 3 4 2" xfId="49644"/>
    <cellStyle name="Note 14 3 4 2 2" xfId="49645"/>
    <cellStyle name="Note 14 3 4 3" xfId="49646"/>
    <cellStyle name="Note 14 3 5" xfId="49647"/>
    <cellStyle name="Note 14 3 5 2" xfId="49648"/>
    <cellStyle name="Note 14 3 5 2 2" xfId="49649"/>
    <cellStyle name="Note 14 3 5 3" xfId="49650"/>
    <cellStyle name="Note 14 3 6" xfId="49651"/>
    <cellStyle name="Note 14 3 6 2" xfId="49652"/>
    <cellStyle name="Note 14 3 6 2 2" xfId="49653"/>
    <cellStyle name="Note 14 3 6 3" xfId="49654"/>
    <cellStyle name="Note 14 3 7" xfId="49655"/>
    <cellStyle name="Note 14 3 7 2" xfId="49656"/>
    <cellStyle name="Note 14 3 8" xfId="49657"/>
    <cellStyle name="Note 14 4" xfId="49658"/>
    <cellStyle name="Note 14 4 2" xfId="49659"/>
    <cellStyle name="Note 14 4 2 2" xfId="49660"/>
    <cellStyle name="Note 14 4 2 2 2" xfId="49661"/>
    <cellStyle name="Note 14 4 2 2 2 2" xfId="49662"/>
    <cellStyle name="Note 14 4 2 2 3" xfId="49663"/>
    <cellStyle name="Note 14 4 2 3" xfId="49664"/>
    <cellStyle name="Note 14 4 2 3 2" xfId="49665"/>
    <cellStyle name="Note 14 4 2 3 2 2" xfId="49666"/>
    <cellStyle name="Note 14 4 2 3 3" xfId="49667"/>
    <cellStyle name="Note 14 4 2 4" xfId="49668"/>
    <cellStyle name="Note 14 4 2 4 2" xfId="49669"/>
    <cellStyle name="Note 14 4 2 5" xfId="49670"/>
    <cellStyle name="Note 14 4 3" xfId="49671"/>
    <cellStyle name="Note 14 4 3 2" xfId="49672"/>
    <cellStyle name="Note 14 4 3 2 2" xfId="49673"/>
    <cellStyle name="Note 14 4 3 3" xfId="49674"/>
    <cellStyle name="Note 14 4 4" xfId="49675"/>
    <cellStyle name="Note 14 4 4 2" xfId="49676"/>
    <cellStyle name="Note 14 4 4 2 2" xfId="49677"/>
    <cellStyle name="Note 14 4 4 3" xfId="49678"/>
    <cellStyle name="Note 14 4 5" xfId="49679"/>
    <cellStyle name="Note 14 4 5 2" xfId="49680"/>
    <cellStyle name="Note 14 4 6" xfId="49681"/>
    <cellStyle name="Note 14 5" xfId="49682"/>
    <cellStyle name="Note 14 5 2" xfId="49683"/>
    <cellStyle name="Note 14 5 2 2" xfId="49684"/>
    <cellStyle name="Note 14 5 2 2 2" xfId="49685"/>
    <cellStyle name="Note 14 5 2 3" xfId="49686"/>
    <cellStyle name="Note 14 5 3" xfId="49687"/>
    <cellStyle name="Note 14 5 3 2" xfId="49688"/>
    <cellStyle name="Note 14 5 3 2 2" xfId="49689"/>
    <cellStyle name="Note 14 5 3 3" xfId="49690"/>
    <cellStyle name="Note 14 5 4" xfId="49691"/>
    <cellStyle name="Note 14 5 4 2" xfId="49692"/>
    <cellStyle name="Note 14 5 5" xfId="49693"/>
    <cellStyle name="Note 14 6" xfId="49694"/>
    <cellStyle name="Note 14 6 2" xfId="49695"/>
    <cellStyle name="Note 14 6 2 2" xfId="49696"/>
    <cellStyle name="Note 14 6 3" xfId="49697"/>
    <cellStyle name="Note 14 7" xfId="49698"/>
    <cellStyle name="Note 14 7 2" xfId="49699"/>
    <cellStyle name="Note 14 7 2 2" xfId="49700"/>
    <cellStyle name="Note 14 7 3" xfId="49701"/>
    <cellStyle name="Note 14 8" xfId="49702"/>
    <cellStyle name="Note 14 8 2" xfId="49703"/>
    <cellStyle name="Note 14 8 2 2" xfId="49704"/>
    <cellStyle name="Note 14 8 3" xfId="49705"/>
    <cellStyle name="Note 14 9" xfId="49706"/>
    <cellStyle name="Note 14 9 2" xfId="49707"/>
    <cellStyle name="Note 140" xfId="49708"/>
    <cellStyle name="Note 141" xfId="49709"/>
    <cellStyle name="Note 142" xfId="49710"/>
    <cellStyle name="Note 143" xfId="49711"/>
    <cellStyle name="Note 144" xfId="49712"/>
    <cellStyle name="Note 145" xfId="49713"/>
    <cellStyle name="Note 146" xfId="49714"/>
    <cellStyle name="Note 147" xfId="49715"/>
    <cellStyle name="Note 148" xfId="49716"/>
    <cellStyle name="Note 149" xfId="49717"/>
    <cellStyle name="Note 15" xfId="49718"/>
    <cellStyle name="Note 15 2" xfId="49719"/>
    <cellStyle name="Note 15 2 2" xfId="49720"/>
    <cellStyle name="Note 15 2 2 2" xfId="49721"/>
    <cellStyle name="Note 15 2 2 2 2" xfId="49722"/>
    <cellStyle name="Note 15 2 2 2 2 2" xfId="49723"/>
    <cellStyle name="Note 15 2 2 2 2 2 2" xfId="49724"/>
    <cellStyle name="Note 15 2 2 2 2 3" xfId="49725"/>
    <cellStyle name="Note 15 2 2 2 3" xfId="49726"/>
    <cellStyle name="Note 15 2 2 2 3 2" xfId="49727"/>
    <cellStyle name="Note 15 2 2 2 3 2 2" xfId="49728"/>
    <cellStyle name="Note 15 2 2 2 3 3" xfId="49729"/>
    <cellStyle name="Note 15 2 2 2 4" xfId="49730"/>
    <cellStyle name="Note 15 2 2 2 4 2" xfId="49731"/>
    <cellStyle name="Note 15 2 2 2 5" xfId="49732"/>
    <cellStyle name="Note 15 2 2 3" xfId="49733"/>
    <cellStyle name="Note 15 2 2 3 2" xfId="49734"/>
    <cellStyle name="Note 15 2 2 3 2 2" xfId="49735"/>
    <cellStyle name="Note 15 2 2 3 3" xfId="49736"/>
    <cellStyle name="Note 15 2 2 4" xfId="49737"/>
    <cellStyle name="Note 15 2 2 4 2" xfId="49738"/>
    <cellStyle name="Note 15 2 2 4 2 2" xfId="49739"/>
    <cellStyle name="Note 15 2 2 4 3" xfId="49740"/>
    <cellStyle name="Note 15 2 2 5" xfId="49741"/>
    <cellStyle name="Note 15 2 2 5 2" xfId="49742"/>
    <cellStyle name="Note 15 2 2 6" xfId="49743"/>
    <cellStyle name="Note 15 2 3" xfId="49744"/>
    <cellStyle name="Note 15 2 3 2" xfId="49745"/>
    <cellStyle name="Note 15 2 3 2 2" xfId="49746"/>
    <cellStyle name="Note 15 2 3 2 2 2" xfId="49747"/>
    <cellStyle name="Note 15 2 3 2 3" xfId="49748"/>
    <cellStyle name="Note 15 2 3 3" xfId="49749"/>
    <cellStyle name="Note 15 2 3 3 2" xfId="49750"/>
    <cellStyle name="Note 15 2 3 3 2 2" xfId="49751"/>
    <cellStyle name="Note 15 2 3 3 3" xfId="49752"/>
    <cellStyle name="Note 15 2 3 4" xfId="49753"/>
    <cellStyle name="Note 15 2 3 4 2" xfId="49754"/>
    <cellStyle name="Note 15 2 3 5" xfId="49755"/>
    <cellStyle name="Note 15 2 4" xfId="49756"/>
    <cellStyle name="Note 15 2 4 2" xfId="49757"/>
    <cellStyle name="Note 15 2 4 2 2" xfId="49758"/>
    <cellStyle name="Note 15 2 4 3" xfId="49759"/>
    <cellStyle name="Note 15 2 5" xfId="49760"/>
    <cellStyle name="Note 15 2 5 2" xfId="49761"/>
    <cellStyle name="Note 15 2 5 2 2" xfId="49762"/>
    <cellStyle name="Note 15 2 5 3" xfId="49763"/>
    <cellStyle name="Note 15 2 6" xfId="49764"/>
    <cellStyle name="Note 15 2 6 2" xfId="49765"/>
    <cellStyle name="Note 15 2 6 2 2" xfId="49766"/>
    <cellStyle name="Note 15 2 6 3" xfId="49767"/>
    <cellStyle name="Note 15 2 7" xfId="49768"/>
    <cellStyle name="Note 15 2 7 2" xfId="49769"/>
    <cellStyle name="Note 15 2 8" xfId="49770"/>
    <cellStyle name="Note 15 3" xfId="49771"/>
    <cellStyle name="Note 15 3 2" xfId="49772"/>
    <cellStyle name="Note 15 3 2 2" xfId="49773"/>
    <cellStyle name="Note 15 3 2 2 2" xfId="49774"/>
    <cellStyle name="Note 15 3 2 2 2 2" xfId="49775"/>
    <cellStyle name="Note 15 3 2 2 3" xfId="49776"/>
    <cellStyle name="Note 15 3 2 3" xfId="49777"/>
    <cellStyle name="Note 15 3 2 3 2" xfId="49778"/>
    <cellStyle name="Note 15 3 2 3 2 2" xfId="49779"/>
    <cellStyle name="Note 15 3 2 3 3" xfId="49780"/>
    <cellStyle name="Note 15 3 2 4" xfId="49781"/>
    <cellStyle name="Note 15 3 2 4 2" xfId="49782"/>
    <cellStyle name="Note 15 3 2 5" xfId="49783"/>
    <cellStyle name="Note 15 3 3" xfId="49784"/>
    <cellStyle name="Note 15 3 3 2" xfId="49785"/>
    <cellStyle name="Note 15 3 3 2 2" xfId="49786"/>
    <cellStyle name="Note 15 3 3 3" xfId="49787"/>
    <cellStyle name="Note 15 3 4" xfId="49788"/>
    <cellStyle name="Note 15 3 4 2" xfId="49789"/>
    <cellStyle name="Note 15 3 4 2 2" xfId="49790"/>
    <cellStyle name="Note 15 3 4 3" xfId="49791"/>
    <cellStyle name="Note 15 3 5" xfId="49792"/>
    <cellStyle name="Note 15 3 5 2" xfId="49793"/>
    <cellStyle name="Note 15 3 6" xfId="49794"/>
    <cellStyle name="Note 15 4" xfId="49795"/>
    <cellStyle name="Note 15 4 2" xfId="49796"/>
    <cellStyle name="Note 15 4 2 2" xfId="49797"/>
    <cellStyle name="Note 15 4 2 2 2" xfId="49798"/>
    <cellStyle name="Note 15 4 2 3" xfId="49799"/>
    <cellStyle name="Note 15 4 3" xfId="49800"/>
    <cellStyle name="Note 15 4 3 2" xfId="49801"/>
    <cellStyle name="Note 15 4 3 2 2" xfId="49802"/>
    <cellStyle name="Note 15 4 3 3" xfId="49803"/>
    <cellStyle name="Note 15 4 4" xfId="49804"/>
    <cellStyle name="Note 15 4 4 2" xfId="49805"/>
    <cellStyle name="Note 15 4 5" xfId="49806"/>
    <cellStyle name="Note 15 5" xfId="49807"/>
    <cellStyle name="Note 15 5 2" xfId="49808"/>
    <cellStyle name="Note 15 5 2 2" xfId="49809"/>
    <cellStyle name="Note 15 5 3" xfId="49810"/>
    <cellStyle name="Note 15 6" xfId="49811"/>
    <cellStyle name="Note 15 6 2" xfId="49812"/>
    <cellStyle name="Note 15 6 2 2" xfId="49813"/>
    <cellStyle name="Note 15 6 3" xfId="49814"/>
    <cellStyle name="Note 15 7" xfId="49815"/>
    <cellStyle name="Note 15 7 2" xfId="49816"/>
    <cellStyle name="Note 15 7 2 2" xfId="49817"/>
    <cellStyle name="Note 15 7 3" xfId="49818"/>
    <cellStyle name="Note 15 8" xfId="49819"/>
    <cellStyle name="Note 15 8 2" xfId="49820"/>
    <cellStyle name="Note 15 9" xfId="49821"/>
    <cellStyle name="Note 150" xfId="49822"/>
    <cellStyle name="Note 151" xfId="49823"/>
    <cellStyle name="Note 152" xfId="49824"/>
    <cellStyle name="Note 153" xfId="49825"/>
    <cellStyle name="Note 154" xfId="49826"/>
    <cellStyle name="Note 155" xfId="49827"/>
    <cellStyle name="Note 156" xfId="49828"/>
    <cellStyle name="Note 157" xfId="49829"/>
    <cellStyle name="Note 158" xfId="49830"/>
    <cellStyle name="Note 159" xfId="49831"/>
    <cellStyle name="Note 16" xfId="49832"/>
    <cellStyle name="Note 16 2" xfId="49833"/>
    <cellStyle name="Note 16 2 2" xfId="49834"/>
    <cellStyle name="Note 16 2 2 2" xfId="49835"/>
    <cellStyle name="Note 16 2 2 2 2" xfId="49836"/>
    <cellStyle name="Note 16 2 2 2 2 2" xfId="49837"/>
    <cellStyle name="Note 16 2 2 2 3" xfId="49838"/>
    <cellStyle name="Note 16 2 2 3" xfId="49839"/>
    <cellStyle name="Note 16 2 2 3 2" xfId="49840"/>
    <cellStyle name="Note 16 2 2 3 2 2" xfId="49841"/>
    <cellStyle name="Note 16 2 2 3 3" xfId="49842"/>
    <cellStyle name="Note 16 2 2 4" xfId="49843"/>
    <cellStyle name="Note 16 2 2 4 2" xfId="49844"/>
    <cellStyle name="Note 16 2 2 5" xfId="49845"/>
    <cellStyle name="Note 16 2 3" xfId="49846"/>
    <cellStyle name="Note 16 2 3 2" xfId="49847"/>
    <cellStyle name="Note 16 2 3 2 2" xfId="49848"/>
    <cellStyle name="Note 16 2 3 3" xfId="49849"/>
    <cellStyle name="Note 16 2 4" xfId="49850"/>
    <cellStyle name="Note 16 2 4 2" xfId="49851"/>
    <cellStyle name="Note 16 2 4 2 2" xfId="49852"/>
    <cellStyle name="Note 16 2 4 3" xfId="49853"/>
    <cellStyle name="Note 16 2 5" xfId="49854"/>
    <cellStyle name="Note 16 2 5 2" xfId="49855"/>
    <cellStyle name="Note 16 2 5 2 2" xfId="49856"/>
    <cellStyle name="Note 16 2 5 3" xfId="49857"/>
    <cellStyle name="Note 16 2 6" xfId="49858"/>
    <cellStyle name="Note 16 2 6 2" xfId="49859"/>
    <cellStyle name="Note 16 2 7" xfId="49860"/>
    <cellStyle name="Note 16 3" xfId="49861"/>
    <cellStyle name="Note 16 3 2" xfId="49862"/>
    <cellStyle name="Note 16 3 2 2" xfId="49863"/>
    <cellStyle name="Note 16 3 2 2 2" xfId="49864"/>
    <cellStyle name="Note 16 3 2 3" xfId="49865"/>
    <cellStyle name="Note 16 3 3" xfId="49866"/>
    <cellStyle name="Note 16 3 3 2" xfId="49867"/>
    <cellStyle name="Note 16 3 3 2 2" xfId="49868"/>
    <cellStyle name="Note 16 3 3 3" xfId="49869"/>
    <cellStyle name="Note 16 3 4" xfId="49870"/>
    <cellStyle name="Note 16 3 4 2" xfId="49871"/>
    <cellStyle name="Note 16 3 5" xfId="49872"/>
    <cellStyle name="Note 16 4" xfId="49873"/>
    <cellStyle name="Note 16 4 2" xfId="49874"/>
    <cellStyle name="Note 16 4 2 2" xfId="49875"/>
    <cellStyle name="Note 16 4 3" xfId="49876"/>
    <cellStyle name="Note 16 5" xfId="49877"/>
    <cellStyle name="Note 16 5 2" xfId="49878"/>
    <cellStyle name="Note 16 5 2 2" xfId="49879"/>
    <cellStyle name="Note 16 5 3" xfId="49880"/>
    <cellStyle name="Note 16 6" xfId="49881"/>
    <cellStyle name="Note 16 6 2" xfId="49882"/>
    <cellStyle name="Note 16 6 2 2" xfId="49883"/>
    <cellStyle name="Note 16 6 3" xfId="49884"/>
    <cellStyle name="Note 16 7" xfId="49885"/>
    <cellStyle name="Note 16 7 2" xfId="49886"/>
    <cellStyle name="Note 16 8" xfId="49887"/>
    <cellStyle name="Note 160" xfId="49888"/>
    <cellStyle name="Note 161" xfId="49889"/>
    <cellStyle name="Note 162" xfId="49890"/>
    <cellStyle name="Note 163" xfId="49891"/>
    <cellStyle name="Note 164" xfId="49892"/>
    <cellStyle name="Note 165" xfId="49893"/>
    <cellStyle name="Note 166" xfId="49894"/>
    <cellStyle name="Note 167" xfId="49895"/>
    <cellStyle name="Note 168" xfId="49896"/>
    <cellStyle name="Note 169" xfId="49897"/>
    <cellStyle name="Note 17" xfId="49898"/>
    <cellStyle name="Note 17 2" xfId="49899"/>
    <cellStyle name="Note 17 2 2" xfId="49900"/>
    <cellStyle name="Note 17 2 2 2" xfId="49901"/>
    <cellStyle name="Note 17 2 2 2 2" xfId="49902"/>
    <cellStyle name="Note 17 2 2 2 2 2" xfId="49903"/>
    <cellStyle name="Note 17 2 2 2 3" xfId="49904"/>
    <cellStyle name="Note 17 2 2 3" xfId="49905"/>
    <cellStyle name="Note 17 2 2 3 2" xfId="49906"/>
    <cellStyle name="Note 17 2 2 3 2 2" xfId="49907"/>
    <cellStyle name="Note 17 2 2 3 3" xfId="49908"/>
    <cellStyle name="Note 17 2 2 4" xfId="49909"/>
    <cellStyle name="Note 17 2 2 4 2" xfId="49910"/>
    <cellStyle name="Note 17 2 2 5" xfId="49911"/>
    <cellStyle name="Note 17 2 3" xfId="49912"/>
    <cellStyle name="Note 17 2 3 2" xfId="49913"/>
    <cellStyle name="Note 17 2 3 2 2" xfId="49914"/>
    <cellStyle name="Note 17 2 3 3" xfId="49915"/>
    <cellStyle name="Note 17 2 4" xfId="49916"/>
    <cellStyle name="Note 17 2 4 2" xfId="49917"/>
    <cellStyle name="Note 17 2 4 2 2" xfId="49918"/>
    <cellStyle name="Note 17 2 4 3" xfId="49919"/>
    <cellStyle name="Note 17 2 5" xfId="49920"/>
    <cellStyle name="Note 17 2 5 2" xfId="49921"/>
    <cellStyle name="Note 17 2 5 2 2" xfId="49922"/>
    <cellStyle name="Note 17 2 5 3" xfId="49923"/>
    <cellStyle name="Note 17 2 6" xfId="49924"/>
    <cellStyle name="Note 17 2 6 2" xfId="49925"/>
    <cellStyle name="Note 17 2 7" xfId="49926"/>
    <cellStyle name="Note 17 3" xfId="49927"/>
    <cellStyle name="Note 17 3 2" xfId="49928"/>
    <cellStyle name="Note 17 3 2 2" xfId="49929"/>
    <cellStyle name="Note 17 3 2 2 2" xfId="49930"/>
    <cellStyle name="Note 17 3 2 3" xfId="49931"/>
    <cellStyle name="Note 17 3 3" xfId="49932"/>
    <cellStyle name="Note 17 3 3 2" xfId="49933"/>
    <cellStyle name="Note 17 3 3 2 2" xfId="49934"/>
    <cellStyle name="Note 17 3 3 3" xfId="49935"/>
    <cellStyle name="Note 17 3 4" xfId="49936"/>
    <cellStyle name="Note 17 3 4 2" xfId="49937"/>
    <cellStyle name="Note 17 3 5" xfId="49938"/>
    <cellStyle name="Note 17 4" xfId="49939"/>
    <cellStyle name="Note 17 4 2" xfId="49940"/>
    <cellStyle name="Note 17 4 2 2" xfId="49941"/>
    <cellStyle name="Note 17 4 3" xfId="49942"/>
    <cellStyle name="Note 17 5" xfId="49943"/>
    <cellStyle name="Note 17 5 2" xfId="49944"/>
    <cellStyle name="Note 17 5 2 2" xfId="49945"/>
    <cellStyle name="Note 17 5 3" xfId="49946"/>
    <cellStyle name="Note 17 6" xfId="49947"/>
    <cellStyle name="Note 17 6 2" xfId="49948"/>
    <cellStyle name="Note 17 6 2 2" xfId="49949"/>
    <cellStyle name="Note 17 6 3" xfId="49950"/>
    <cellStyle name="Note 17 7" xfId="49951"/>
    <cellStyle name="Note 17 7 2" xfId="49952"/>
    <cellStyle name="Note 17 8" xfId="49953"/>
    <cellStyle name="Note 170" xfId="49954"/>
    <cellStyle name="Note 171" xfId="52349"/>
    <cellStyle name="Note 172" xfId="52376"/>
    <cellStyle name="Note 173" xfId="52632"/>
    <cellStyle name="Note 174" xfId="52633"/>
    <cellStyle name="Note 18" xfId="49955"/>
    <cellStyle name="Note 18 2" xfId="49956"/>
    <cellStyle name="Note 18 2 2" xfId="49957"/>
    <cellStyle name="Note 18 2 2 2" xfId="49958"/>
    <cellStyle name="Note 18 2 2 2 2" xfId="49959"/>
    <cellStyle name="Note 18 2 2 2 2 2" xfId="49960"/>
    <cellStyle name="Note 18 2 2 2 3" xfId="49961"/>
    <cellStyle name="Note 18 2 2 3" xfId="49962"/>
    <cellStyle name="Note 18 2 2 3 2" xfId="49963"/>
    <cellStyle name="Note 18 2 2 3 2 2" xfId="49964"/>
    <cellStyle name="Note 18 2 2 3 3" xfId="49965"/>
    <cellStyle name="Note 18 2 2 4" xfId="49966"/>
    <cellStyle name="Note 18 2 2 4 2" xfId="49967"/>
    <cellStyle name="Note 18 2 2 5" xfId="49968"/>
    <cellStyle name="Note 18 2 3" xfId="49969"/>
    <cellStyle name="Note 18 2 3 2" xfId="49970"/>
    <cellStyle name="Note 18 2 3 2 2" xfId="49971"/>
    <cellStyle name="Note 18 2 3 3" xfId="49972"/>
    <cellStyle name="Note 18 2 4" xfId="49973"/>
    <cellStyle name="Note 18 2 4 2" xfId="49974"/>
    <cellStyle name="Note 18 2 4 2 2" xfId="49975"/>
    <cellStyle name="Note 18 2 4 3" xfId="49976"/>
    <cellStyle name="Note 18 2 5" xfId="49977"/>
    <cellStyle name="Note 18 2 5 2" xfId="49978"/>
    <cellStyle name="Note 18 2 5 2 2" xfId="49979"/>
    <cellStyle name="Note 18 2 5 3" xfId="49980"/>
    <cellStyle name="Note 18 2 6" xfId="49981"/>
    <cellStyle name="Note 18 2 6 2" xfId="49982"/>
    <cellStyle name="Note 18 2 7" xfId="49983"/>
    <cellStyle name="Note 18 3" xfId="49984"/>
    <cellStyle name="Note 18 3 2" xfId="49985"/>
    <cellStyle name="Note 18 3 2 2" xfId="49986"/>
    <cellStyle name="Note 18 3 2 2 2" xfId="49987"/>
    <cellStyle name="Note 18 3 2 3" xfId="49988"/>
    <cellStyle name="Note 18 3 3" xfId="49989"/>
    <cellStyle name="Note 18 3 3 2" xfId="49990"/>
    <cellStyle name="Note 18 3 3 2 2" xfId="49991"/>
    <cellStyle name="Note 18 3 3 3" xfId="49992"/>
    <cellStyle name="Note 18 3 4" xfId="49993"/>
    <cellStyle name="Note 18 3 4 2" xfId="49994"/>
    <cellStyle name="Note 18 3 5" xfId="49995"/>
    <cellStyle name="Note 18 4" xfId="49996"/>
    <cellStyle name="Note 18 4 2" xfId="49997"/>
    <cellStyle name="Note 18 4 2 2" xfId="49998"/>
    <cellStyle name="Note 18 4 3" xfId="49999"/>
    <cellStyle name="Note 18 5" xfId="50000"/>
    <cellStyle name="Note 18 5 2" xfId="50001"/>
    <cellStyle name="Note 18 5 2 2" xfId="50002"/>
    <cellStyle name="Note 18 5 3" xfId="50003"/>
    <cellStyle name="Note 18 6" xfId="50004"/>
    <cellStyle name="Note 18 6 2" xfId="50005"/>
    <cellStyle name="Note 18 6 2 2" xfId="50006"/>
    <cellStyle name="Note 18 6 3" xfId="50007"/>
    <cellStyle name="Note 18 7" xfId="50008"/>
    <cellStyle name="Note 18 7 2" xfId="50009"/>
    <cellStyle name="Note 18 8" xfId="50010"/>
    <cellStyle name="Note 19" xfId="50011"/>
    <cellStyle name="Note 19 2" xfId="50012"/>
    <cellStyle name="Note 19 2 2" xfId="50013"/>
    <cellStyle name="Note 19 2 2 2" xfId="50014"/>
    <cellStyle name="Note 19 2 2 2 2" xfId="50015"/>
    <cellStyle name="Note 19 2 2 2 2 2" xfId="50016"/>
    <cellStyle name="Note 19 2 2 2 3" xfId="50017"/>
    <cellStyle name="Note 19 2 2 3" xfId="50018"/>
    <cellStyle name="Note 19 2 2 3 2" xfId="50019"/>
    <cellStyle name="Note 19 2 2 3 2 2" xfId="50020"/>
    <cellStyle name="Note 19 2 2 3 3" xfId="50021"/>
    <cellStyle name="Note 19 2 2 4" xfId="50022"/>
    <cellStyle name="Note 19 2 2 4 2" xfId="50023"/>
    <cellStyle name="Note 19 2 2 5" xfId="50024"/>
    <cellStyle name="Note 19 2 3" xfId="50025"/>
    <cellStyle name="Note 19 2 3 2" xfId="50026"/>
    <cellStyle name="Note 19 2 3 2 2" xfId="50027"/>
    <cellStyle name="Note 19 2 3 3" xfId="50028"/>
    <cellStyle name="Note 19 2 4" xfId="50029"/>
    <cellStyle name="Note 19 2 4 2" xfId="50030"/>
    <cellStyle name="Note 19 2 4 2 2" xfId="50031"/>
    <cellStyle name="Note 19 2 4 3" xfId="50032"/>
    <cellStyle name="Note 19 2 5" xfId="50033"/>
    <cellStyle name="Note 19 2 5 2" xfId="50034"/>
    <cellStyle name="Note 19 2 6" xfId="50035"/>
    <cellStyle name="Note 19 3" xfId="50036"/>
    <cellStyle name="Note 19 3 2" xfId="50037"/>
    <cellStyle name="Note 19 3 2 2" xfId="50038"/>
    <cellStyle name="Note 19 3 2 2 2" xfId="50039"/>
    <cellStyle name="Note 19 3 2 3" xfId="50040"/>
    <cellStyle name="Note 19 3 3" xfId="50041"/>
    <cellStyle name="Note 19 3 3 2" xfId="50042"/>
    <cellStyle name="Note 19 3 3 2 2" xfId="50043"/>
    <cellStyle name="Note 19 3 3 3" xfId="50044"/>
    <cellStyle name="Note 19 3 4" xfId="50045"/>
    <cellStyle name="Note 19 3 4 2" xfId="50046"/>
    <cellStyle name="Note 19 3 5" xfId="50047"/>
    <cellStyle name="Note 19 4" xfId="50048"/>
    <cellStyle name="Note 19 4 2" xfId="50049"/>
    <cellStyle name="Note 19 4 2 2" xfId="50050"/>
    <cellStyle name="Note 19 4 3" xfId="50051"/>
    <cellStyle name="Note 19 5" xfId="50052"/>
    <cellStyle name="Note 19 5 2" xfId="50053"/>
    <cellStyle name="Note 19 5 2 2" xfId="50054"/>
    <cellStyle name="Note 19 5 3" xfId="50055"/>
    <cellStyle name="Note 19 6" xfId="50056"/>
    <cellStyle name="Note 19 6 2" xfId="50057"/>
    <cellStyle name="Note 19 7" xfId="50058"/>
    <cellStyle name="Note 2" xfId="48"/>
    <cellStyle name="Note 2 10" xfId="50060"/>
    <cellStyle name="Note 2 10 2" xfId="50061"/>
    <cellStyle name="Note 2 11" xfId="50062"/>
    <cellStyle name="Note 2 12" xfId="50059"/>
    <cellStyle name="Note 2 2" xfId="64"/>
    <cellStyle name="Note 2 2 10" xfId="50063"/>
    <cellStyle name="Note 2 2 2" xfId="111"/>
    <cellStyle name="Note 2 2 2 2" xfId="199"/>
    <cellStyle name="Note 2 2 2 2 2" xfId="375"/>
    <cellStyle name="Note 2 2 2 2 2 2" xfId="50067"/>
    <cellStyle name="Note 2 2 2 2 2 2 2" xfId="50068"/>
    <cellStyle name="Note 2 2 2 2 2 2 2 2" xfId="50069"/>
    <cellStyle name="Note 2 2 2 2 2 2 3" xfId="50070"/>
    <cellStyle name="Note 2 2 2 2 2 3" xfId="50071"/>
    <cellStyle name="Note 2 2 2 2 2 3 2" xfId="50072"/>
    <cellStyle name="Note 2 2 2 2 2 3 2 2" xfId="50073"/>
    <cellStyle name="Note 2 2 2 2 2 3 3" xfId="50074"/>
    <cellStyle name="Note 2 2 2 2 2 4" xfId="50075"/>
    <cellStyle name="Note 2 2 2 2 2 4 2" xfId="50076"/>
    <cellStyle name="Note 2 2 2 2 2 5" xfId="50077"/>
    <cellStyle name="Note 2 2 2 2 2 6" xfId="50066"/>
    <cellStyle name="Note 2 2 2 2 3" xfId="50078"/>
    <cellStyle name="Note 2 2 2 2 3 2" xfId="50079"/>
    <cellStyle name="Note 2 2 2 2 3 2 2" xfId="50080"/>
    <cellStyle name="Note 2 2 2 2 3 3" xfId="50081"/>
    <cellStyle name="Note 2 2 2 2 4" xfId="50082"/>
    <cellStyle name="Note 2 2 2 2 4 2" xfId="50083"/>
    <cellStyle name="Note 2 2 2 2 4 2 2" xfId="50084"/>
    <cellStyle name="Note 2 2 2 2 4 3" xfId="50085"/>
    <cellStyle name="Note 2 2 2 2 5" xfId="50086"/>
    <cellStyle name="Note 2 2 2 2 5 2" xfId="50087"/>
    <cellStyle name="Note 2 2 2 2 6" xfId="50088"/>
    <cellStyle name="Note 2 2 2 2 7" xfId="50065"/>
    <cellStyle name="Note 2 2 2 3" xfId="287"/>
    <cellStyle name="Note 2 2 2 3 2" xfId="50090"/>
    <cellStyle name="Note 2 2 2 3 2 2" xfId="50091"/>
    <cellStyle name="Note 2 2 2 3 2 2 2" xfId="50092"/>
    <cellStyle name="Note 2 2 2 3 2 3" xfId="50093"/>
    <cellStyle name="Note 2 2 2 3 3" xfId="50094"/>
    <cellStyle name="Note 2 2 2 3 3 2" xfId="50095"/>
    <cellStyle name="Note 2 2 2 3 3 2 2" xfId="50096"/>
    <cellStyle name="Note 2 2 2 3 3 3" xfId="50097"/>
    <cellStyle name="Note 2 2 2 3 4" xfId="50098"/>
    <cellStyle name="Note 2 2 2 3 4 2" xfId="50099"/>
    <cellStyle name="Note 2 2 2 3 5" xfId="50100"/>
    <cellStyle name="Note 2 2 2 3 6" xfId="50089"/>
    <cellStyle name="Note 2 2 2 4" xfId="50101"/>
    <cellStyle name="Note 2 2 2 4 2" xfId="50102"/>
    <cellStyle name="Note 2 2 2 4 2 2" xfId="50103"/>
    <cellStyle name="Note 2 2 2 4 3" xfId="50104"/>
    <cellStyle name="Note 2 2 2 5" xfId="50105"/>
    <cellStyle name="Note 2 2 2 5 2" xfId="50106"/>
    <cellStyle name="Note 2 2 2 5 2 2" xfId="50107"/>
    <cellStyle name="Note 2 2 2 5 3" xfId="50108"/>
    <cellStyle name="Note 2 2 2 6" xfId="50109"/>
    <cellStyle name="Note 2 2 2 6 2" xfId="50110"/>
    <cellStyle name="Note 2 2 2 6 2 2" xfId="50111"/>
    <cellStyle name="Note 2 2 2 6 3" xfId="50112"/>
    <cellStyle name="Note 2 2 2 7" xfId="50113"/>
    <cellStyle name="Note 2 2 2 7 2" xfId="50114"/>
    <cellStyle name="Note 2 2 2 8" xfId="50115"/>
    <cellStyle name="Note 2 2 2 9" xfId="50064"/>
    <cellStyle name="Note 2 2 3" xfId="155"/>
    <cellStyle name="Note 2 2 3 2" xfId="331"/>
    <cellStyle name="Note 2 2 3 2 2" xfId="50118"/>
    <cellStyle name="Note 2 2 3 2 2 2" xfId="50119"/>
    <cellStyle name="Note 2 2 3 2 2 2 2" xfId="50120"/>
    <cellStyle name="Note 2 2 3 2 2 3" xfId="50121"/>
    <cellStyle name="Note 2 2 3 2 3" xfId="50122"/>
    <cellStyle name="Note 2 2 3 2 3 2" xfId="50123"/>
    <cellStyle name="Note 2 2 3 2 3 2 2" xfId="50124"/>
    <cellStyle name="Note 2 2 3 2 3 3" xfId="50125"/>
    <cellStyle name="Note 2 2 3 2 4" xfId="50126"/>
    <cellStyle name="Note 2 2 3 2 4 2" xfId="50127"/>
    <cellStyle name="Note 2 2 3 2 5" xfId="50128"/>
    <cellStyle name="Note 2 2 3 2 6" xfId="50117"/>
    <cellStyle name="Note 2 2 3 3" xfId="50129"/>
    <cellStyle name="Note 2 2 3 3 2" xfId="50130"/>
    <cellStyle name="Note 2 2 3 3 2 2" xfId="50131"/>
    <cellStyle name="Note 2 2 3 3 3" xfId="50132"/>
    <cellStyle name="Note 2 2 3 4" xfId="50133"/>
    <cellStyle name="Note 2 2 3 4 2" xfId="50134"/>
    <cellStyle name="Note 2 2 3 4 2 2" xfId="50135"/>
    <cellStyle name="Note 2 2 3 4 3" xfId="50136"/>
    <cellStyle name="Note 2 2 3 5" xfId="50137"/>
    <cellStyle name="Note 2 2 3 5 2" xfId="50138"/>
    <cellStyle name="Note 2 2 3 6" xfId="50139"/>
    <cellStyle name="Note 2 2 3 7" xfId="50116"/>
    <cellStyle name="Note 2 2 4" xfId="243"/>
    <cellStyle name="Note 2 2 4 2" xfId="50141"/>
    <cellStyle name="Note 2 2 4 2 2" xfId="50142"/>
    <cellStyle name="Note 2 2 4 2 2 2" xfId="50143"/>
    <cellStyle name="Note 2 2 4 2 3" xfId="50144"/>
    <cellStyle name="Note 2 2 4 3" xfId="50145"/>
    <cellStyle name="Note 2 2 4 3 2" xfId="50146"/>
    <cellStyle name="Note 2 2 4 3 2 2" xfId="50147"/>
    <cellStyle name="Note 2 2 4 3 3" xfId="50148"/>
    <cellStyle name="Note 2 2 4 4" xfId="50149"/>
    <cellStyle name="Note 2 2 4 4 2" xfId="50150"/>
    <cellStyle name="Note 2 2 4 5" xfId="50151"/>
    <cellStyle name="Note 2 2 4 6" xfId="50140"/>
    <cellStyle name="Note 2 2 5" xfId="50152"/>
    <cellStyle name="Note 2 2 5 2" xfId="50153"/>
    <cellStyle name="Note 2 2 5 2 2" xfId="50154"/>
    <cellStyle name="Note 2 2 5 3" xfId="50155"/>
    <cellStyle name="Note 2 2 6" xfId="50156"/>
    <cellStyle name="Note 2 2 6 2" xfId="50157"/>
    <cellStyle name="Note 2 2 6 2 2" xfId="50158"/>
    <cellStyle name="Note 2 2 6 3" xfId="50159"/>
    <cellStyle name="Note 2 2 7" xfId="50160"/>
    <cellStyle name="Note 2 2 7 2" xfId="50161"/>
    <cellStyle name="Note 2 2 7 2 2" xfId="50162"/>
    <cellStyle name="Note 2 2 7 3" xfId="50163"/>
    <cellStyle name="Note 2 2 8" xfId="50164"/>
    <cellStyle name="Note 2 2 8 2" xfId="50165"/>
    <cellStyle name="Note 2 2 9" xfId="50166"/>
    <cellStyle name="Note 2 3" xfId="95"/>
    <cellStyle name="Note 2 3 2" xfId="184"/>
    <cellStyle name="Note 2 3 2 2" xfId="360"/>
    <cellStyle name="Note 2 3 2 2 2" xfId="50170"/>
    <cellStyle name="Note 2 3 2 2 2 2" xfId="50171"/>
    <cellStyle name="Note 2 3 2 2 2 2 2" xfId="50172"/>
    <cellStyle name="Note 2 3 2 2 2 3" xfId="50173"/>
    <cellStyle name="Note 2 3 2 2 3" xfId="50174"/>
    <cellStyle name="Note 2 3 2 2 3 2" xfId="50175"/>
    <cellStyle name="Note 2 3 2 2 3 2 2" xfId="50176"/>
    <cellStyle name="Note 2 3 2 2 3 3" xfId="50177"/>
    <cellStyle name="Note 2 3 2 2 4" xfId="50178"/>
    <cellStyle name="Note 2 3 2 2 4 2" xfId="50179"/>
    <cellStyle name="Note 2 3 2 2 5" xfId="50180"/>
    <cellStyle name="Note 2 3 2 2 6" xfId="50169"/>
    <cellStyle name="Note 2 3 2 3" xfId="50181"/>
    <cellStyle name="Note 2 3 2 3 2" xfId="50182"/>
    <cellStyle name="Note 2 3 2 3 2 2" xfId="50183"/>
    <cellStyle name="Note 2 3 2 3 3" xfId="50184"/>
    <cellStyle name="Note 2 3 2 4" xfId="50185"/>
    <cellStyle name="Note 2 3 2 4 2" xfId="50186"/>
    <cellStyle name="Note 2 3 2 4 2 2" xfId="50187"/>
    <cellStyle name="Note 2 3 2 4 3" xfId="50188"/>
    <cellStyle name="Note 2 3 2 5" xfId="50189"/>
    <cellStyle name="Note 2 3 2 5 2" xfId="50190"/>
    <cellStyle name="Note 2 3 2 6" xfId="50191"/>
    <cellStyle name="Note 2 3 2 7" xfId="50168"/>
    <cellStyle name="Note 2 3 3" xfId="272"/>
    <cellStyle name="Note 2 3 3 2" xfId="50193"/>
    <cellStyle name="Note 2 3 3 2 2" xfId="50194"/>
    <cellStyle name="Note 2 3 3 2 2 2" xfId="50195"/>
    <cellStyle name="Note 2 3 3 2 3" xfId="50196"/>
    <cellStyle name="Note 2 3 3 3" xfId="50197"/>
    <cellStyle name="Note 2 3 3 3 2" xfId="50198"/>
    <cellStyle name="Note 2 3 3 3 2 2" xfId="50199"/>
    <cellStyle name="Note 2 3 3 3 3" xfId="50200"/>
    <cellStyle name="Note 2 3 3 4" xfId="50201"/>
    <cellStyle name="Note 2 3 3 4 2" xfId="50202"/>
    <cellStyle name="Note 2 3 3 5" xfId="50203"/>
    <cellStyle name="Note 2 3 3 6" xfId="50192"/>
    <cellStyle name="Note 2 3 4" xfId="50204"/>
    <cellStyle name="Note 2 3 4 2" xfId="50205"/>
    <cellStyle name="Note 2 3 4 2 2" xfId="50206"/>
    <cellStyle name="Note 2 3 4 3" xfId="50207"/>
    <cellStyle name="Note 2 3 5" xfId="50208"/>
    <cellStyle name="Note 2 3 5 2" xfId="50209"/>
    <cellStyle name="Note 2 3 5 2 2" xfId="50210"/>
    <cellStyle name="Note 2 3 5 3" xfId="50211"/>
    <cellStyle name="Note 2 3 6" xfId="50212"/>
    <cellStyle name="Note 2 3 6 2" xfId="50213"/>
    <cellStyle name="Note 2 3 6 2 2" xfId="50214"/>
    <cellStyle name="Note 2 3 6 3" xfId="50215"/>
    <cellStyle name="Note 2 3 7" xfId="50216"/>
    <cellStyle name="Note 2 3 7 2" xfId="50217"/>
    <cellStyle name="Note 2 3 8" xfId="50218"/>
    <cellStyle name="Note 2 3 9" xfId="50167"/>
    <cellStyle name="Note 2 4" xfId="140"/>
    <cellStyle name="Note 2 4 2" xfId="316"/>
    <cellStyle name="Note 2 4 2 2" xfId="50221"/>
    <cellStyle name="Note 2 4 2 2 2" xfId="50222"/>
    <cellStyle name="Note 2 4 2 2 2 2" xfId="50223"/>
    <cellStyle name="Note 2 4 2 2 3" xfId="50224"/>
    <cellStyle name="Note 2 4 2 3" xfId="50225"/>
    <cellStyle name="Note 2 4 2 3 2" xfId="50226"/>
    <cellStyle name="Note 2 4 2 3 2 2" xfId="50227"/>
    <cellStyle name="Note 2 4 2 3 3" xfId="50228"/>
    <cellStyle name="Note 2 4 2 4" xfId="50229"/>
    <cellStyle name="Note 2 4 2 4 2" xfId="50230"/>
    <cellStyle name="Note 2 4 2 5" xfId="50231"/>
    <cellStyle name="Note 2 4 2 6" xfId="50220"/>
    <cellStyle name="Note 2 4 3" xfId="50232"/>
    <cellStyle name="Note 2 4 3 2" xfId="50233"/>
    <cellStyle name="Note 2 4 3 2 2" xfId="50234"/>
    <cellStyle name="Note 2 4 3 3" xfId="50235"/>
    <cellStyle name="Note 2 4 4" xfId="50236"/>
    <cellStyle name="Note 2 4 4 2" xfId="50237"/>
    <cellStyle name="Note 2 4 4 2 2" xfId="50238"/>
    <cellStyle name="Note 2 4 4 3" xfId="50239"/>
    <cellStyle name="Note 2 4 5" xfId="50240"/>
    <cellStyle name="Note 2 4 5 2" xfId="50241"/>
    <cellStyle name="Note 2 4 6" xfId="50242"/>
    <cellStyle name="Note 2 4 7" xfId="50219"/>
    <cellStyle name="Note 2 5" xfId="228"/>
    <cellStyle name="Note 2 5 2" xfId="50244"/>
    <cellStyle name="Note 2 5 2 2" xfId="50245"/>
    <cellStyle name="Note 2 5 2 2 2" xfId="50246"/>
    <cellStyle name="Note 2 5 2 3" xfId="50247"/>
    <cellStyle name="Note 2 5 3" xfId="50248"/>
    <cellStyle name="Note 2 5 3 2" xfId="50249"/>
    <cellStyle name="Note 2 5 3 2 2" xfId="50250"/>
    <cellStyle name="Note 2 5 3 3" xfId="50251"/>
    <cellStyle name="Note 2 5 4" xfId="50252"/>
    <cellStyle name="Note 2 5 4 2" xfId="50253"/>
    <cellStyle name="Note 2 5 5" xfId="50254"/>
    <cellStyle name="Note 2 5 6" xfId="50243"/>
    <cellStyle name="Note 2 6" xfId="50255"/>
    <cellStyle name="Note 2 6 2" xfId="50256"/>
    <cellStyle name="Note 2 6 2 2" xfId="50257"/>
    <cellStyle name="Note 2 6 3" xfId="50258"/>
    <cellStyle name="Note 2 7" xfId="50259"/>
    <cellStyle name="Note 2 7 2" xfId="50260"/>
    <cellStyle name="Note 2 7 2 2" xfId="50261"/>
    <cellStyle name="Note 2 7 3" xfId="50262"/>
    <cellStyle name="Note 2 8" xfId="50263"/>
    <cellStyle name="Note 2 8 2" xfId="50264"/>
    <cellStyle name="Note 2 8 2 2" xfId="50265"/>
    <cellStyle name="Note 2 8 3" xfId="50266"/>
    <cellStyle name="Note 2 9" xfId="50267"/>
    <cellStyle name="Note 2 9 2" xfId="50268"/>
    <cellStyle name="Note 20" xfId="50269"/>
    <cellStyle name="Note 20 2" xfId="50270"/>
    <cellStyle name="Note 20 2 2" xfId="50271"/>
    <cellStyle name="Note 20 2 2 2" xfId="50272"/>
    <cellStyle name="Note 20 2 2 2 2" xfId="50273"/>
    <cellStyle name="Note 20 2 2 2 2 2" xfId="50274"/>
    <cellStyle name="Note 20 2 2 2 3" xfId="50275"/>
    <cellStyle name="Note 20 2 2 3" xfId="50276"/>
    <cellStyle name="Note 20 2 2 3 2" xfId="50277"/>
    <cellStyle name="Note 20 2 2 3 2 2" xfId="50278"/>
    <cellStyle name="Note 20 2 2 3 3" xfId="50279"/>
    <cellStyle name="Note 20 2 2 4" xfId="50280"/>
    <cellStyle name="Note 20 2 2 4 2" xfId="50281"/>
    <cellStyle name="Note 20 2 2 5" xfId="50282"/>
    <cellStyle name="Note 20 2 3" xfId="50283"/>
    <cellStyle name="Note 20 2 3 2" xfId="50284"/>
    <cellStyle name="Note 20 2 3 2 2" xfId="50285"/>
    <cellStyle name="Note 20 2 3 3" xfId="50286"/>
    <cellStyle name="Note 20 2 4" xfId="50287"/>
    <cellStyle name="Note 20 2 4 2" xfId="50288"/>
    <cellStyle name="Note 20 2 4 2 2" xfId="50289"/>
    <cellStyle name="Note 20 2 4 3" xfId="50290"/>
    <cellStyle name="Note 20 2 5" xfId="50291"/>
    <cellStyle name="Note 20 2 5 2" xfId="50292"/>
    <cellStyle name="Note 20 2 6" xfId="50293"/>
    <cellStyle name="Note 20 3" xfId="50294"/>
    <cellStyle name="Note 20 3 2" xfId="50295"/>
    <cellStyle name="Note 20 3 2 2" xfId="50296"/>
    <cellStyle name="Note 20 3 2 2 2" xfId="50297"/>
    <cellStyle name="Note 20 3 2 3" xfId="50298"/>
    <cellStyle name="Note 20 3 3" xfId="50299"/>
    <cellStyle name="Note 20 3 3 2" xfId="50300"/>
    <cellStyle name="Note 20 3 3 2 2" xfId="50301"/>
    <cellStyle name="Note 20 3 3 3" xfId="50302"/>
    <cellStyle name="Note 20 3 4" xfId="50303"/>
    <cellStyle name="Note 20 3 4 2" xfId="50304"/>
    <cellStyle name="Note 20 3 5" xfId="50305"/>
    <cellStyle name="Note 20 4" xfId="50306"/>
    <cellStyle name="Note 20 4 2" xfId="50307"/>
    <cellStyle name="Note 20 4 2 2" xfId="50308"/>
    <cellStyle name="Note 20 4 3" xfId="50309"/>
    <cellStyle name="Note 20 5" xfId="50310"/>
    <cellStyle name="Note 20 5 2" xfId="50311"/>
    <cellStyle name="Note 20 5 2 2" xfId="50312"/>
    <cellStyle name="Note 20 5 3" xfId="50313"/>
    <cellStyle name="Note 20 6" xfId="50314"/>
    <cellStyle name="Note 20 6 2" xfId="50315"/>
    <cellStyle name="Note 20 7" xfId="50316"/>
    <cellStyle name="Note 21" xfId="50317"/>
    <cellStyle name="Note 21 2" xfId="50318"/>
    <cellStyle name="Note 21 2 2" xfId="50319"/>
    <cellStyle name="Note 21 2 2 2" xfId="50320"/>
    <cellStyle name="Note 21 2 2 2 2" xfId="50321"/>
    <cellStyle name="Note 21 2 2 2 2 2" xfId="50322"/>
    <cellStyle name="Note 21 2 2 2 3" xfId="50323"/>
    <cellStyle name="Note 21 2 2 3" xfId="50324"/>
    <cellStyle name="Note 21 2 2 3 2" xfId="50325"/>
    <cellStyle name="Note 21 2 2 3 2 2" xfId="50326"/>
    <cellStyle name="Note 21 2 2 3 3" xfId="50327"/>
    <cellStyle name="Note 21 2 2 4" xfId="50328"/>
    <cellStyle name="Note 21 2 2 4 2" xfId="50329"/>
    <cellStyle name="Note 21 2 2 5" xfId="50330"/>
    <cellStyle name="Note 21 2 3" xfId="50331"/>
    <cellStyle name="Note 21 2 3 2" xfId="50332"/>
    <cellStyle name="Note 21 2 3 2 2" xfId="50333"/>
    <cellStyle name="Note 21 2 3 3" xfId="50334"/>
    <cellStyle name="Note 21 2 4" xfId="50335"/>
    <cellStyle name="Note 21 2 4 2" xfId="50336"/>
    <cellStyle name="Note 21 2 4 2 2" xfId="50337"/>
    <cellStyle name="Note 21 2 4 3" xfId="50338"/>
    <cellStyle name="Note 21 2 5" xfId="50339"/>
    <cellStyle name="Note 21 2 5 2" xfId="50340"/>
    <cellStyle name="Note 21 2 6" xfId="50341"/>
    <cellStyle name="Note 21 3" xfId="50342"/>
    <cellStyle name="Note 21 3 2" xfId="50343"/>
    <cellStyle name="Note 21 3 2 2" xfId="50344"/>
    <cellStyle name="Note 21 3 2 2 2" xfId="50345"/>
    <cellStyle name="Note 21 3 2 3" xfId="50346"/>
    <cellStyle name="Note 21 3 3" xfId="50347"/>
    <cellStyle name="Note 21 3 3 2" xfId="50348"/>
    <cellStyle name="Note 21 3 3 2 2" xfId="50349"/>
    <cellStyle name="Note 21 3 3 3" xfId="50350"/>
    <cellStyle name="Note 21 3 4" xfId="50351"/>
    <cellStyle name="Note 21 3 4 2" xfId="50352"/>
    <cellStyle name="Note 21 3 5" xfId="50353"/>
    <cellStyle name="Note 21 4" xfId="50354"/>
    <cellStyle name="Note 21 4 2" xfId="50355"/>
    <cellStyle name="Note 21 4 2 2" xfId="50356"/>
    <cellStyle name="Note 21 4 3" xfId="50357"/>
    <cellStyle name="Note 21 5" xfId="50358"/>
    <cellStyle name="Note 21 5 2" xfId="50359"/>
    <cellStyle name="Note 21 5 2 2" xfId="50360"/>
    <cellStyle name="Note 21 5 3" xfId="50361"/>
    <cellStyle name="Note 21 6" xfId="50362"/>
    <cellStyle name="Note 21 6 2" xfId="50363"/>
    <cellStyle name="Note 21 7" xfId="50364"/>
    <cellStyle name="Note 22" xfId="50365"/>
    <cellStyle name="Note 22 2" xfId="50366"/>
    <cellStyle name="Note 22 2 2" xfId="50367"/>
    <cellStyle name="Note 22 3" xfId="50368"/>
    <cellStyle name="Note 22 3 2" xfId="50369"/>
    <cellStyle name="Note 22 4" xfId="50370"/>
    <cellStyle name="Note 22 5" xfId="50371"/>
    <cellStyle name="Note 23" xfId="50372"/>
    <cellStyle name="Note 23 2" xfId="50373"/>
    <cellStyle name="Note 23 2 2" xfId="50374"/>
    <cellStyle name="Note 23 3" xfId="50375"/>
    <cellStyle name="Note 23 3 2" xfId="50376"/>
    <cellStyle name="Note 23 4" xfId="50377"/>
    <cellStyle name="Note 23 5" xfId="50378"/>
    <cellStyle name="Note 24" xfId="50379"/>
    <cellStyle name="Note 24 2" xfId="50380"/>
    <cellStyle name="Note 24 2 2" xfId="50381"/>
    <cellStyle name="Note 24 3" xfId="50382"/>
    <cellStyle name="Note 24 3 2" xfId="50383"/>
    <cellStyle name="Note 24 4" xfId="50384"/>
    <cellStyle name="Note 24 5" xfId="50385"/>
    <cellStyle name="Note 25" xfId="50386"/>
    <cellStyle name="Note 25 2" xfId="50387"/>
    <cellStyle name="Note 25 2 2" xfId="50388"/>
    <cellStyle name="Note 25 3" xfId="50389"/>
    <cellStyle name="Note 25 3 2" xfId="50390"/>
    <cellStyle name="Note 25 4" xfId="50391"/>
    <cellStyle name="Note 25 5" xfId="50392"/>
    <cellStyle name="Note 26" xfId="50393"/>
    <cellStyle name="Note 26 2" xfId="50394"/>
    <cellStyle name="Note 26 2 2" xfId="50395"/>
    <cellStyle name="Note 26 3" xfId="50396"/>
    <cellStyle name="Note 26 3 2" xfId="50397"/>
    <cellStyle name="Note 26 4" xfId="50398"/>
    <cellStyle name="Note 26 5" xfId="50399"/>
    <cellStyle name="Note 27" xfId="50400"/>
    <cellStyle name="Note 27 2" xfId="50401"/>
    <cellStyle name="Note 27 2 2" xfId="50402"/>
    <cellStyle name="Note 27 3" xfId="50403"/>
    <cellStyle name="Note 27 3 2" xfId="50404"/>
    <cellStyle name="Note 27 4" xfId="50405"/>
    <cellStyle name="Note 27 5" xfId="50406"/>
    <cellStyle name="Note 28" xfId="50407"/>
    <cellStyle name="Note 28 2" xfId="50408"/>
    <cellStyle name="Note 28 2 2" xfId="50409"/>
    <cellStyle name="Note 28 3" xfId="50410"/>
    <cellStyle name="Note 28 3 2" xfId="50411"/>
    <cellStyle name="Note 28 4" xfId="50412"/>
    <cellStyle name="Note 28 5" xfId="50413"/>
    <cellStyle name="Note 29" xfId="50414"/>
    <cellStyle name="Note 29 2" xfId="50415"/>
    <cellStyle name="Note 29 2 2" xfId="50416"/>
    <cellStyle name="Note 29 3" xfId="50417"/>
    <cellStyle name="Note 29 3 2" xfId="50418"/>
    <cellStyle name="Note 29 4" xfId="50419"/>
    <cellStyle name="Note 29 5" xfId="50420"/>
    <cellStyle name="Note 3" xfId="79"/>
    <cellStyle name="Note 3 10" xfId="50422"/>
    <cellStyle name="Note 3 10 2" xfId="50423"/>
    <cellStyle name="Note 3 11" xfId="50424"/>
    <cellStyle name="Note 3 12" xfId="50421"/>
    <cellStyle name="Note 3 2" xfId="125"/>
    <cellStyle name="Note 3 2 10" xfId="50425"/>
    <cellStyle name="Note 3 2 2" xfId="213"/>
    <cellStyle name="Note 3 2 2 2" xfId="389"/>
    <cellStyle name="Note 3 2 2 2 2" xfId="50428"/>
    <cellStyle name="Note 3 2 2 2 2 2" xfId="50429"/>
    <cellStyle name="Note 3 2 2 2 2 2 2" xfId="50430"/>
    <cellStyle name="Note 3 2 2 2 2 2 2 2" xfId="50431"/>
    <cellStyle name="Note 3 2 2 2 2 2 3" xfId="50432"/>
    <cellStyle name="Note 3 2 2 2 2 3" xfId="50433"/>
    <cellStyle name="Note 3 2 2 2 2 3 2" xfId="50434"/>
    <cellStyle name="Note 3 2 2 2 2 3 2 2" xfId="50435"/>
    <cellStyle name="Note 3 2 2 2 2 3 3" xfId="50436"/>
    <cellStyle name="Note 3 2 2 2 2 4" xfId="50437"/>
    <cellStyle name="Note 3 2 2 2 2 4 2" xfId="50438"/>
    <cellStyle name="Note 3 2 2 2 2 5" xfId="50439"/>
    <cellStyle name="Note 3 2 2 2 3" xfId="50440"/>
    <cellStyle name="Note 3 2 2 2 3 2" xfId="50441"/>
    <cellStyle name="Note 3 2 2 2 3 2 2" xfId="50442"/>
    <cellStyle name="Note 3 2 2 2 3 3" xfId="50443"/>
    <cellStyle name="Note 3 2 2 2 4" xfId="50444"/>
    <cellStyle name="Note 3 2 2 2 4 2" xfId="50445"/>
    <cellStyle name="Note 3 2 2 2 4 2 2" xfId="50446"/>
    <cellStyle name="Note 3 2 2 2 4 3" xfId="50447"/>
    <cellStyle name="Note 3 2 2 2 5" xfId="50448"/>
    <cellStyle name="Note 3 2 2 2 5 2" xfId="50449"/>
    <cellStyle name="Note 3 2 2 2 6" xfId="50450"/>
    <cellStyle name="Note 3 2 2 2 7" xfId="50427"/>
    <cellStyle name="Note 3 2 2 3" xfId="50451"/>
    <cellStyle name="Note 3 2 2 3 2" xfId="50452"/>
    <cellStyle name="Note 3 2 2 3 2 2" xfId="50453"/>
    <cellStyle name="Note 3 2 2 3 2 2 2" xfId="50454"/>
    <cellStyle name="Note 3 2 2 3 2 3" xfId="50455"/>
    <cellStyle name="Note 3 2 2 3 3" xfId="50456"/>
    <cellStyle name="Note 3 2 2 3 3 2" xfId="50457"/>
    <cellStyle name="Note 3 2 2 3 3 2 2" xfId="50458"/>
    <cellStyle name="Note 3 2 2 3 3 3" xfId="50459"/>
    <cellStyle name="Note 3 2 2 3 4" xfId="50460"/>
    <cellStyle name="Note 3 2 2 3 4 2" xfId="50461"/>
    <cellStyle name="Note 3 2 2 3 5" xfId="50462"/>
    <cellStyle name="Note 3 2 2 4" xfId="50463"/>
    <cellStyle name="Note 3 2 2 4 2" xfId="50464"/>
    <cellStyle name="Note 3 2 2 4 2 2" xfId="50465"/>
    <cellStyle name="Note 3 2 2 4 3" xfId="50466"/>
    <cellStyle name="Note 3 2 2 5" xfId="50467"/>
    <cellStyle name="Note 3 2 2 5 2" xfId="50468"/>
    <cellStyle name="Note 3 2 2 5 2 2" xfId="50469"/>
    <cellStyle name="Note 3 2 2 5 3" xfId="50470"/>
    <cellStyle name="Note 3 2 2 6" xfId="50471"/>
    <cellStyle name="Note 3 2 2 6 2" xfId="50472"/>
    <cellStyle name="Note 3 2 2 6 2 2" xfId="50473"/>
    <cellStyle name="Note 3 2 2 6 3" xfId="50474"/>
    <cellStyle name="Note 3 2 2 7" xfId="50475"/>
    <cellStyle name="Note 3 2 2 7 2" xfId="50476"/>
    <cellStyle name="Note 3 2 2 8" xfId="50477"/>
    <cellStyle name="Note 3 2 2 9" xfId="50426"/>
    <cellStyle name="Note 3 2 3" xfId="301"/>
    <cellStyle name="Note 3 2 3 2" xfId="50479"/>
    <cellStyle name="Note 3 2 3 2 2" xfId="50480"/>
    <cellStyle name="Note 3 2 3 2 2 2" xfId="50481"/>
    <cellStyle name="Note 3 2 3 2 2 2 2" xfId="50482"/>
    <cellStyle name="Note 3 2 3 2 2 3" xfId="50483"/>
    <cellStyle name="Note 3 2 3 2 3" xfId="50484"/>
    <cellStyle name="Note 3 2 3 2 3 2" xfId="50485"/>
    <cellStyle name="Note 3 2 3 2 3 2 2" xfId="50486"/>
    <cellStyle name="Note 3 2 3 2 3 3" xfId="50487"/>
    <cellStyle name="Note 3 2 3 2 4" xfId="50488"/>
    <cellStyle name="Note 3 2 3 2 4 2" xfId="50489"/>
    <cellStyle name="Note 3 2 3 2 5" xfId="50490"/>
    <cellStyle name="Note 3 2 3 3" xfId="50491"/>
    <cellStyle name="Note 3 2 3 3 2" xfId="50492"/>
    <cellStyle name="Note 3 2 3 3 2 2" xfId="50493"/>
    <cellStyle name="Note 3 2 3 3 3" xfId="50494"/>
    <cellStyle name="Note 3 2 3 4" xfId="50495"/>
    <cellStyle name="Note 3 2 3 4 2" xfId="50496"/>
    <cellStyle name="Note 3 2 3 4 2 2" xfId="50497"/>
    <cellStyle name="Note 3 2 3 4 3" xfId="50498"/>
    <cellStyle name="Note 3 2 3 5" xfId="50499"/>
    <cellStyle name="Note 3 2 3 5 2" xfId="50500"/>
    <cellStyle name="Note 3 2 3 6" xfId="50501"/>
    <cellStyle name="Note 3 2 3 7" xfId="50478"/>
    <cellStyle name="Note 3 2 4" xfId="50502"/>
    <cellStyle name="Note 3 2 4 2" xfId="50503"/>
    <cellStyle name="Note 3 2 4 2 2" xfId="50504"/>
    <cellStyle name="Note 3 2 4 2 2 2" xfId="50505"/>
    <cellStyle name="Note 3 2 4 2 3" xfId="50506"/>
    <cellStyle name="Note 3 2 4 3" xfId="50507"/>
    <cellStyle name="Note 3 2 4 3 2" xfId="50508"/>
    <cellStyle name="Note 3 2 4 3 2 2" xfId="50509"/>
    <cellStyle name="Note 3 2 4 3 3" xfId="50510"/>
    <cellStyle name="Note 3 2 4 4" xfId="50511"/>
    <cellStyle name="Note 3 2 4 4 2" xfId="50512"/>
    <cellStyle name="Note 3 2 4 5" xfId="50513"/>
    <cellStyle name="Note 3 2 5" xfId="50514"/>
    <cellStyle name="Note 3 2 5 2" xfId="50515"/>
    <cellStyle name="Note 3 2 5 2 2" xfId="50516"/>
    <cellStyle name="Note 3 2 5 3" xfId="50517"/>
    <cellStyle name="Note 3 2 6" xfId="50518"/>
    <cellStyle name="Note 3 2 6 2" xfId="50519"/>
    <cellStyle name="Note 3 2 6 2 2" xfId="50520"/>
    <cellStyle name="Note 3 2 6 3" xfId="50521"/>
    <cellStyle name="Note 3 2 7" xfId="50522"/>
    <cellStyle name="Note 3 2 7 2" xfId="50523"/>
    <cellStyle name="Note 3 2 7 2 2" xfId="50524"/>
    <cellStyle name="Note 3 2 7 3" xfId="50525"/>
    <cellStyle name="Note 3 2 8" xfId="50526"/>
    <cellStyle name="Note 3 2 8 2" xfId="50527"/>
    <cellStyle name="Note 3 2 9" xfId="50528"/>
    <cellStyle name="Note 3 3" xfId="169"/>
    <cellStyle name="Note 3 3 2" xfId="345"/>
    <cellStyle name="Note 3 3 2 2" xfId="50531"/>
    <cellStyle name="Note 3 3 2 2 2" xfId="50532"/>
    <cellStyle name="Note 3 3 2 2 2 2" xfId="50533"/>
    <cellStyle name="Note 3 3 2 2 2 2 2" xfId="50534"/>
    <cellStyle name="Note 3 3 2 2 2 3" xfId="50535"/>
    <cellStyle name="Note 3 3 2 2 3" xfId="50536"/>
    <cellStyle name="Note 3 3 2 2 3 2" xfId="50537"/>
    <cellStyle name="Note 3 3 2 2 3 2 2" xfId="50538"/>
    <cellStyle name="Note 3 3 2 2 3 3" xfId="50539"/>
    <cellStyle name="Note 3 3 2 2 4" xfId="50540"/>
    <cellStyle name="Note 3 3 2 2 4 2" xfId="50541"/>
    <cellStyle name="Note 3 3 2 2 5" xfId="50542"/>
    <cellStyle name="Note 3 3 2 3" xfId="50543"/>
    <cellStyle name="Note 3 3 2 3 2" xfId="50544"/>
    <cellStyle name="Note 3 3 2 3 2 2" xfId="50545"/>
    <cellStyle name="Note 3 3 2 3 3" xfId="50546"/>
    <cellStyle name="Note 3 3 2 4" xfId="50547"/>
    <cellStyle name="Note 3 3 2 4 2" xfId="50548"/>
    <cellStyle name="Note 3 3 2 4 2 2" xfId="50549"/>
    <cellStyle name="Note 3 3 2 4 3" xfId="50550"/>
    <cellStyle name="Note 3 3 2 5" xfId="50551"/>
    <cellStyle name="Note 3 3 2 5 2" xfId="50552"/>
    <cellStyle name="Note 3 3 2 6" xfId="50553"/>
    <cellStyle name="Note 3 3 2 7" xfId="50530"/>
    <cellStyle name="Note 3 3 3" xfId="50554"/>
    <cellStyle name="Note 3 3 3 2" xfId="50555"/>
    <cellStyle name="Note 3 3 3 2 2" xfId="50556"/>
    <cellStyle name="Note 3 3 3 2 2 2" xfId="50557"/>
    <cellStyle name="Note 3 3 3 2 3" xfId="50558"/>
    <cellStyle name="Note 3 3 3 3" xfId="50559"/>
    <cellStyle name="Note 3 3 3 3 2" xfId="50560"/>
    <cellStyle name="Note 3 3 3 3 2 2" xfId="50561"/>
    <cellStyle name="Note 3 3 3 3 3" xfId="50562"/>
    <cellStyle name="Note 3 3 3 4" xfId="50563"/>
    <cellStyle name="Note 3 3 3 4 2" xfId="50564"/>
    <cellStyle name="Note 3 3 3 5" xfId="50565"/>
    <cellStyle name="Note 3 3 4" xfId="50566"/>
    <cellStyle name="Note 3 3 4 2" xfId="50567"/>
    <cellStyle name="Note 3 3 4 2 2" xfId="50568"/>
    <cellStyle name="Note 3 3 4 3" xfId="50569"/>
    <cellStyle name="Note 3 3 5" xfId="50570"/>
    <cellStyle name="Note 3 3 5 2" xfId="50571"/>
    <cellStyle name="Note 3 3 5 2 2" xfId="50572"/>
    <cellStyle name="Note 3 3 5 3" xfId="50573"/>
    <cellStyle name="Note 3 3 6" xfId="50574"/>
    <cellStyle name="Note 3 3 6 2" xfId="50575"/>
    <cellStyle name="Note 3 3 6 2 2" xfId="50576"/>
    <cellStyle name="Note 3 3 6 3" xfId="50577"/>
    <cellStyle name="Note 3 3 7" xfId="50578"/>
    <cellStyle name="Note 3 3 7 2" xfId="50579"/>
    <cellStyle name="Note 3 3 8" xfId="50580"/>
    <cellStyle name="Note 3 3 9" xfId="50529"/>
    <cellStyle name="Note 3 4" xfId="257"/>
    <cellStyle name="Note 3 4 2" xfId="50582"/>
    <cellStyle name="Note 3 4 2 2" xfId="50583"/>
    <cellStyle name="Note 3 4 2 2 2" xfId="50584"/>
    <cellStyle name="Note 3 4 2 2 2 2" xfId="50585"/>
    <cellStyle name="Note 3 4 2 2 3" xfId="50586"/>
    <cellStyle name="Note 3 4 2 3" xfId="50587"/>
    <cellStyle name="Note 3 4 2 3 2" xfId="50588"/>
    <cellStyle name="Note 3 4 2 3 2 2" xfId="50589"/>
    <cellStyle name="Note 3 4 2 3 3" xfId="50590"/>
    <cellStyle name="Note 3 4 2 4" xfId="50591"/>
    <cellStyle name="Note 3 4 2 4 2" xfId="50592"/>
    <cellStyle name="Note 3 4 2 5" xfId="50593"/>
    <cellStyle name="Note 3 4 3" xfId="50594"/>
    <cellStyle name="Note 3 4 3 2" xfId="50595"/>
    <cellStyle name="Note 3 4 3 2 2" xfId="50596"/>
    <cellStyle name="Note 3 4 3 3" xfId="50597"/>
    <cellStyle name="Note 3 4 4" xfId="50598"/>
    <cellStyle name="Note 3 4 4 2" xfId="50599"/>
    <cellStyle name="Note 3 4 4 2 2" xfId="50600"/>
    <cellStyle name="Note 3 4 4 3" xfId="50601"/>
    <cellStyle name="Note 3 4 5" xfId="50602"/>
    <cellStyle name="Note 3 4 5 2" xfId="50603"/>
    <cellStyle name="Note 3 4 6" xfId="50604"/>
    <cellStyle name="Note 3 4 7" xfId="50581"/>
    <cellStyle name="Note 3 5" xfId="50605"/>
    <cellStyle name="Note 3 5 2" xfId="50606"/>
    <cellStyle name="Note 3 5 2 2" xfId="50607"/>
    <cellStyle name="Note 3 5 2 2 2" xfId="50608"/>
    <cellStyle name="Note 3 5 2 3" xfId="50609"/>
    <cellStyle name="Note 3 5 3" xfId="50610"/>
    <cellStyle name="Note 3 5 3 2" xfId="50611"/>
    <cellStyle name="Note 3 5 3 2 2" xfId="50612"/>
    <cellStyle name="Note 3 5 3 3" xfId="50613"/>
    <cellStyle name="Note 3 5 4" xfId="50614"/>
    <cellStyle name="Note 3 5 4 2" xfId="50615"/>
    <cellStyle name="Note 3 5 5" xfId="50616"/>
    <cellStyle name="Note 3 6" xfId="50617"/>
    <cellStyle name="Note 3 6 2" xfId="50618"/>
    <cellStyle name="Note 3 6 2 2" xfId="50619"/>
    <cellStyle name="Note 3 6 3" xfId="50620"/>
    <cellStyle name="Note 3 7" xfId="50621"/>
    <cellStyle name="Note 3 7 2" xfId="50622"/>
    <cellStyle name="Note 3 7 2 2" xfId="50623"/>
    <cellStyle name="Note 3 7 3" xfId="50624"/>
    <cellStyle name="Note 3 8" xfId="50625"/>
    <cellStyle name="Note 3 8 2" xfId="50626"/>
    <cellStyle name="Note 3 8 2 2" xfId="50627"/>
    <cellStyle name="Note 3 8 3" xfId="50628"/>
    <cellStyle name="Note 3 9" xfId="50629"/>
    <cellStyle name="Note 3 9 2" xfId="50630"/>
    <cellStyle name="Note 30" xfId="50631"/>
    <cellStyle name="Note 30 2" xfId="50632"/>
    <cellStyle name="Note 30 2 2" xfId="50633"/>
    <cellStyle name="Note 30 3" xfId="50634"/>
    <cellStyle name="Note 30 3 2" xfId="50635"/>
    <cellStyle name="Note 30 4" xfId="50636"/>
    <cellStyle name="Note 30 5" xfId="50637"/>
    <cellStyle name="Note 31" xfId="50638"/>
    <cellStyle name="Note 31 2" xfId="50639"/>
    <cellStyle name="Note 31 2 2" xfId="50640"/>
    <cellStyle name="Note 31 3" xfId="50641"/>
    <cellStyle name="Note 31 3 2" xfId="50642"/>
    <cellStyle name="Note 31 4" xfId="50643"/>
    <cellStyle name="Note 31 5" xfId="50644"/>
    <cellStyle name="Note 32" xfId="50645"/>
    <cellStyle name="Note 32 2" xfId="50646"/>
    <cellStyle name="Note 32 2 2" xfId="50647"/>
    <cellStyle name="Note 32 3" xfId="50648"/>
    <cellStyle name="Note 32 3 2" xfId="50649"/>
    <cellStyle name="Note 32 4" xfId="50650"/>
    <cellStyle name="Note 32 5" xfId="50651"/>
    <cellStyle name="Note 33" xfId="50652"/>
    <cellStyle name="Note 33 2" xfId="50653"/>
    <cellStyle name="Note 33 2 2" xfId="50654"/>
    <cellStyle name="Note 33 3" xfId="50655"/>
    <cellStyle name="Note 33 3 2" xfId="50656"/>
    <cellStyle name="Note 33 4" xfId="50657"/>
    <cellStyle name="Note 33 5" xfId="50658"/>
    <cellStyle name="Note 34" xfId="50659"/>
    <cellStyle name="Note 34 2" xfId="50660"/>
    <cellStyle name="Note 34 2 2" xfId="50661"/>
    <cellStyle name="Note 34 3" xfId="50662"/>
    <cellStyle name="Note 34 3 2" xfId="50663"/>
    <cellStyle name="Note 34 4" xfId="50664"/>
    <cellStyle name="Note 34 5" xfId="50665"/>
    <cellStyle name="Note 35" xfId="50666"/>
    <cellStyle name="Note 35 2" xfId="50667"/>
    <cellStyle name="Note 35 2 2" xfId="50668"/>
    <cellStyle name="Note 35 3" xfId="50669"/>
    <cellStyle name="Note 35 3 2" xfId="50670"/>
    <cellStyle name="Note 35 4" xfId="50671"/>
    <cellStyle name="Note 35 5" xfId="50672"/>
    <cellStyle name="Note 36" xfId="50673"/>
    <cellStyle name="Note 36 2" xfId="50674"/>
    <cellStyle name="Note 36 2 2" xfId="50675"/>
    <cellStyle name="Note 36 3" xfId="50676"/>
    <cellStyle name="Note 36 3 2" xfId="50677"/>
    <cellStyle name="Note 36 4" xfId="50678"/>
    <cellStyle name="Note 37" xfId="50679"/>
    <cellStyle name="Note 37 2" xfId="50680"/>
    <cellStyle name="Note 37 2 2" xfId="50681"/>
    <cellStyle name="Note 37 3" xfId="50682"/>
    <cellStyle name="Note 37 3 2" xfId="50683"/>
    <cellStyle name="Note 37 4" xfId="50684"/>
    <cellStyle name="Note 38" xfId="50685"/>
    <cellStyle name="Note 38 2" xfId="50686"/>
    <cellStyle name="Note 38 2 2" xfId="50687"/>
    <cellStyle name="Note 38 3" xfId="50688"/>
    <cellStyle name="Note 38 3 2" xfId="50689"/>
    <cellStyle name="Note 38 4" xfId="50690"/>
    <cellStyle name="Note 39" xfId="50691"/>
    <cellStyle name="Note 39 2" xfId="50692"/>
    <cellStyle name="Note 39 2 2" xfId="50693"/>
    <cellStyle name="Note 39 3" xfId="50694"/>
    <cellStyle name="Note 39 3 2" xfId="50695"/>
    <cellStyle name="Note 39 4" xfId="50696"/>
    <cellStyle name="Note 4" xfId="50697"/>
    <cellStyle name="Note 4 10" xfId="50698"/>
    <cellStyle name="Note 4 10 2" xfId="50699"/>
    <cellStyle name="Note 4 11" xfId="50700"/>
    <cellStyle name="Note 4 2" xfId="50701"/>
    <cellStyle name="Note 4 2 2" xfId="50702"/>
    <cellStyle name="Note 4 2 2 2" xfId="50703"/>
    <cellStyle name="Note 4 2 2 2 2" xfId="50704"/>
    <cellStyle name="Note 4 2 2 2 2 2" xfId="50705"/>
    <cellStyle name="Note 4 2 2 2 2 2 2" xfId="50706"/>
    <cellStyle name="Note 4 2 2 2 2 2 2 2" xfId="50707"/>
    <cellStyle name="Note 4 2 2 2 2 2 3" xfId="50708"/>
    <cellStyle name="Note 4 2 2 2 2 3" xfId="50709"/>
    <cellStyle name="Note 4 2 2 2 2 3 2" xfId="50710"/>
    <cellStyle name="Note 4 2 2 2 2 3 2 2" xfId="50711"/>
    <cellStyle name="Note 4 2 2 2 2 3 3" xfId="50712"/>
    <cellStyle name="Note 4 2 2 2 2 4" xfId="50713"/>
    <cellStyle name="Note 4 2 2 2 2 4 2" xfId="50714"/>
    <cellStyle name="Note 4 2 2 2 2 5" xfId="50715"/>
    <cellStyle name="Note 4 2 2 2 3" xfId="50716"/>
    <cellStyle name="Note 4 2 2 2 3 2" xfId="50717"/>
    <cellStyle name="Note 4 2 2 2 3 2 2" xfId="50718"/>
    <cellStyle name="Note 4 2 2 2 3 3" xfId="50719"/>
    <cellStyle name="Note 4 2 2 2 4" xfId="50720"/>
    <cellStyle name="Note 4 2 2 2 4 2" xfId="50721"/>
    <cellStyle name="Note 4 2 2 2 4 2 2" xfId="50722"/>
    <cellStyle name="Note 4 2 2 2 4 3" xfId="50723"/>
    <cellStyle name="Note 4 2 2 2 5" xfId="50724"/>
    <cellStyle name="Note 4 2 2 2 5 2" xfId="50725"/>
    <cellStyle name="Note 4 2 2 2 6" xfId="50726"/>
    <cellStyle name="Note 4 2 2 3" xfId="50727"/>
    <cellStyle name="Note 4 2 2 3 2" xfId="50728"/>
    <cellStyle name="Note 4 2 2 3 2 2" xfId="50729"/>
    <cellStyle name="Note 4 2 2 3 2 2 2" xfId="50730"/>
    <cellStyle name="Note 4 2 2 3 2 3" xfId="50731"/>
    <cellStyle name="Note 4 2 2 3 3" xfId="50732"/>
    <cellStyle name="Note 4 2 2 3 3 2" xfId="50733"/>
    <cellStyle name="Note 4 2 2 3 3 2 2" xfId="50734"/>
    <cellStyle name="Note 4 2 2 3 3 3" xfId="50735"/>
    <cellStyle name="Note 4 2 2 3 4" xfId="50736"/>
    <cellStyle name="Note 4 2 2 3 4 2" xfId="50737"/>
    <cellStyle name="Note 4 2 2 3 5" xfId="50738"/>
    <cellStyle name="Note 4 2 2 4" xfId="50739"/>
    <cellStyle name="Note 4 2 2 4 2" xfId="50740"/>
    <cellStyle name="Note 4 2 2 4 2 2" xfId="50741"/>
    <cellStyle name="Note 4 2 2 4 3" xfId="50742"/>
    <cellStyle name="Note 4 2 2 5" xfId="50743"/>
    <cellStyle name="Note 4 2 2 5 2" xfId="50744"/>
    <cellStyle name="Note 4 2 2 5 2 2" xfId="50745"/>
    <cellStyle name="Note 4 2 2 5 3" xfId="50746"/>
    <cellStyle name="Note 4 2 2 6" xfId="50747"/>
    <cellStyle name="Note 4 2 2 6 2" xfId="50748"/>
    <cellStyle name="Note 4 2 2 6 2 2" xfId="50749"/>
    <cellStyle name="Note 4 2 2 6 3" xfId="50750"/>
    <cellStyle name="Note 4 2 2 7" xfId="50751"/>
    <cellStyle name="Note 4 2 2 7 2" xfId="50752"/>
    <cellStyle name="Note 4 2 2 8" xfId="50753"/>
    <cellStyle name="Note 4 2 3" xfId="50754"/>
    <cellStyle name="Note 4 2 3 2" xfId="50755"/>
    <cellStyle name="Note 4 2 3 2 2" xfId="50756"/>
    <cellStyle name="Note 4 2 3 2 2 2" xfId="50757"/>
    <cellStyle name="Note 4 2 3 2 2 2 2" xfId="50758"/>
    <cellStyle name="Note 4 2 3 2 2 3" xfId="50759"/>
    <cellStyle name="Note 4 2 3 2 3" xfId="50760"/>
    <cellStyle name="Note 4 2 3 2 3 2" xfId="50761"/>
    <cellStyle name="Note 4 2 3 2 3 2 2" xfId="50762"/>
    <cellStyle name="Note 4 2 3 2 3 3" xfId="50763"/>
    <cellStyle name="Note 4 2 3 2 4" xfId="50764"/>
    <cellStyle name="Note 4 2 3 2 4 2" xfId="50765"/>
    <cellStyle name="Note 4 2 3 2 5" xfId="50766"/>
    <cellStyle name="Note 4 2 3 3" xfId="50767"/>
    <cellStyle name="Note 4 2 3 3 2" xfId="50768"/>
    <cellStyle name="Note 4 2 3 3 2 2" xfId="50769"/>
    <cellStyle name="Note 4 2 3 3 3" xfId="50770"/>
    <cellStyle name="Note 4 2 3 4" xfId="50771"/>
    <cellStyle name="Note 4 2 3 4 2" xfId="50772"/>
    <cellStyle name="Note 4 2 3 4 2 2" xfId="50773"/>
    <cellStyle name="Note 4 2 3 4 3" xfId="50774"/>
    <cellStyle name="Note 4 2 3 5" xfId="50775"/>
    <cellStyle name="Note 4 2 3 5 2" xfId="50776"/>
    <cellStyle name="Note 4 2 3 6" xfId="50777"/>
    <cellStyle name="Note 4 2 4" xfId="50778"/>
    <cellStyle name="Note 4 2 4 2" xfId="50779"/>
    <cellStyle name="Note 4 2 4 2 2" xfId="50780"/>
    <cellStyle name="Note 4 2 4 2 2 2" xfId="50781"/>
    <cellStyle name="Note 4 2 4 2 3" xfId="50782"/>
    <cellStyle name="Note 4 2 4 3" xfId="50783"/>
    <cellStyle name="Note 4 2 4 3 2" xfId="50784"/>
    <cellStyle name="Note 4 2 4 3 2 2" xfId="50785"/>
    <cellStyle name="Note 4 2 4 3 3" xfId="50786"/>
    <cellStyle name="Note 4 2 4 4" xfId="50787"/>
    <cellStyle name="Note 4 2 4 4 2" xfId="50788"/>
    <cellStyle name="Note 4 2 4 5" xfId="50789"/>
    <cellStyle name="Note 4 2 5" xfId="50790"/>
    <cellStyle name="Note 4 2 5 2" xfId="50791"/>
    <cellStyle name="Note 4 2 5 2 2" xfId="50792"/>
    <cellStyle name="Note 4 2 5 3" xfId="50793"/>
    <cellStyle name="Note 4 2 6" xfId="50794"/>
    <cellStyle name="Note 4 2 6 2" xfId="50795"/>
    <cellStyle name="Note 4 2 6 2 2" xfId="50796"/>
    <cellStyle name="Note 4 2 6 3" xfId="50797"/>
    <cellStyle name="Note 4 2 7" xfId="50798"/>
    <cellStyle name="Note 4 2 7 2" xfId="50799"/>
    <cellStyle name="Note 4 2 7 2 2" xfId="50800"/>
    <cellStyle name="Note 4 2 7 3" xfId="50801"/>
    <cellStyle name="Note 4 2 8" xfId="50802"/>
    <cellStyle name="Note 4 2 8 2" xfId="50803"/>
    <cellStyle name="Note 4 2 9" xfId="50804"/>
    <cellStyle name="Note 4 3" xfId="50805"/>
    <cellStyle name="Note 4 3 2" xfId="50806"/>
    <cellStyle name="Note 4 3 2 2" xfId="50807"/>
    <cellStyle name="Note 4 3 2 2 2" xfId="50808"/>
    <cellStyle name="Note 4 3 2 2 2 2" xfId="50809"/>
    <cellStyle name="Note 4 3 2 2 2 2 2" xfId="50810"/>
    <cellStyle name="Note 4 3 2 2 2 3" xfId="50811"/>
    <cellStyle name="Note 4 3 2 2 3" xfId="50812"/>
    <cellStyle name="Note 4 3 2 2 3 2" xfId="50813"/>
    <cellStyle name="Note 4 3 2 2 3 2 2" xfId="50814"/>
    <cellStyle name="Note 4 3 2 2 3 3" xfId="50815"/>
    <cellStyle name="Note 4 3 2 2 4" xfId="50816"/>
    <cellStyle name="Note 4 3 2 2 4 2" xfId="50817"/>
    <cellStyle name="Note 4 3 2 2 5" xfId="50818"/>
    <cellStyle name="Note 4 3 2 3" xfId="50819"/>
    <cellStyle name="Note 4 3 2 3 2" xfId="50820"/>
    <cellStyle name="Note 4 3 2 3 2 2" xfId="50821"/>
    <cellStyle name="Note 4 3 2 3 3" xfId="50822"/>
    <cellStyle name="Note 4 3 2 4" xfId="50823"/>
    <cellStyle name="Note 4 3 2 4 2" xfId="50824"/>
    <cellStyle name="Note 4 3 2 4 2 2" xfId="50825"/>
    <cellStyle name="Note 4 3 2 4 3" xfId="50826"/>
    <cellStyle name="Note 4 3 2 5" xfId="50827"/>
    <cellStyle name="Note 4 3 2 5 2" xfId="50828"/>
    <cellStyle name="Note 4 3 2 6" xfId="50829"/>
    <cellStyle name="Note 4 3 3" xfId="50830"/>
    <cellStyle name="Note 4 3 3 2" xfId="50831"/>
    <cellStyle name="Note 4 3 3 2 2" xfId="50832"/>
    <cellStyle name="Note 4 3 3 2 2 2" xfId="50833"/>
    <cellStyle name="Note 4 3 3 2 3" xfId="50834"/>
    <cellStyle name="Note 4 3 3 3" xfId="50835"/>
    <cellStyle name="Note 4 3 3 3 2" xfId="50836"/>
    <cellStyle name="Note 4 3 3 3 2 2" xfId="50837"/>
    <cellStyle name="Note 4 3 3 3 3" xfId="50838"/>
    <cellStyle name="Note 4 3 3 4" xfId="50839"/>
    <cellStyle name="Note 4 3 3 4 2" xfId="50840"/>
    <cellStyle name="Note 4 3 3 5" xfId="50841"/>
    <cellStyle name="Note 4 3 4" xfId="50842"/>
    <cellStyle name="Note 4 3 4 2" xfId="50843"/>
    <cellStyle name="Note 4 3 4 2 2" xfId="50844"/>
    <cellStyle name="Note 4 3 4 3" xfId="50845"/>
    <cellStyle name="Note 4 3 5" xfId="50846"/>
    <cellStyle name="Note 4 3 5 2" xfId="50847"/>
    <cellStyle name="Note 4 3 5 2 2" xfId="50848"/>
    <cellStyle name="Note 4 3 5 3" xfId="50849"/>
    <cellStyle name="Note 4 3 6" xfId="50850"/>
    <cellStyle name="Note 4 3 6 2" xfId="50851"/>
    <cellStyle name="Note 4 3 6 2 2" xfId="50852"/>
    <cellStyle name="Note 4 3 6 3" xfId="50853"/>
    <cellStyle name="Note 4 3 7" xfId="50854"/>
    <cellStyle name="Note 4 3 7 2" xfId="50855"/>
    <cellStyle name="Note 4 3 8" xfId="50856"/>
    <cellStyle name="Note 4 4" xfId="50857"/>
    <cellStyle name="Note 4 4 2" xfId="50858"/>
    <cellStyle name="Note 4 4 2 2" xfId="50859"/>
    <cellStyle name="Note 4 4 2 2 2" xfId="50860"/>
    <cellStyle name="Note 4 4 2 2 2 2" xfId="50861"/>
    <cellStyle name="Note 4 4 2 2 3" xfId="50862"/>
    <cellStyle name="Note 4 4 2 3" xfId="50863"/>
    <cellStyle name="Note 4 4 2 3 2" xfId="50864"/>
    <cellStyle name="Note 4 4 2 3 2 2" xfId="50865"/>
    <cellStyle name="Note 4 4 2 3 3" xfId="50866"/>
    <cellStyle name="Note 4 4 2 4" xfId="50867"/>
    <cellStyle name="Note 4 4 2 4 2" xfId="50868"/>
    <cellStyle name="Note 4 4 2 5" xfId="50869"/>
    <cellStyle name="Note 4 4 3" xfId="50870"/>
    <cellStyle name="Note 4 4 3 2" xfId="50871"/>
    <cellStyle name="Note 4 4 3 2 2" xfId="50872"/>
    <cellStyle name="Note 4 4 3 3" xfId="50873"/>
    <cellStyle name="Note 4 4 4" xfId="50874"/>
    <cellStyle name="Note 4 4 4 2" xfId="50875"/>
    <cellStyle name="Note 4 4 4 2 2" xfId="50876"/>
    <cellStyle name="Note 4 4 4 3" xfId="50877"/>
    <cellStyle name="Note 4 4 5" xfId="50878"/>
    <cellStyle name="Note 4 4 5 2" xfId="50879"/>
    <cellStyle name="Note 4 4 6" xfId="50880"/>
    <cellStyle name="Note 4 5" xfId="50881"/>
    <cellStyle name="Note 4 5 2" xfId="50882"/>
    <cellStyle name="Note 4 5 2 2" xfId="50883"/>
    <cellStyle name="Note 4 5 2 2 2" xfId="50884"/>
    <cellStyle name="Note 4 5 2 3" xfId="50885"/>
    <cellStyle name="Note 4 5 3" xfId="50886"/>
    <cellStyle name="Note 4 5 3 2" xfId="50887"/>
    <cellStyle name="Note 4 5 3 2 2" xfId="50888"/>
    <cellStyle name="Note 4 5 3 3" xfId="50889"/>
    <cellStyle name="Note 4 5 4" xfId="50890"/>
    <cellStyle name="Note 4 5 4 2" xfId="50891"/>
    <cellStyle name="Note 4 5 5" xfId="50892"/>
    <cellStyle name="Note 4 6" xfId="50893"/>
    <cellStyle name="Note 4 6 2" xfId="50894"/>
    <cellStyle name="Note 4 6 2 2" xfId="50895"/>
    <cellStyle name="Note 4 6 3" xfId="50896"/>
    <cellStyle name="Note 4 7" xfId="50897"/>
    <cellStyle name="Note 4 7 2" xfId="50898"/>
    <cellStyle name="Note 4 7 2 2" xfId="50899"/>
    <cellStyle name="Note 4 7 3" xfId="50900"/>
    <cellStyle name="Note 4 8" xfId="50901"/>
    <cellStyle name="Note 4 8 2" xfId="50902"/>
    <cellStyle name="Note 4 8 2 2" xfId="50903"/>
    <cellStyle name="Note 4 8 3" xfId="50904"/>
    <cellStyle name="Note 4 9" xfId="50905"/>
    <cellStyle name="Note 4 9 2" xfId="50906"/>
    <cellStyle name="Note 40" xfId="50907"/>
    <cellStyle name="Note 40 2" xfId="50908"/>
    <cellStyle name="Note 40 2 2" xfId="50909"/>
    <cellStyle name="Note 40 3" xfId="50910"/>
    <cellStyle name="Note 40 3 2" xfId="50911"/>
    <cellStyle name="Note 40 4" xfId="50912"/>
    <cellStyle name="Note 41" xfId="50913"/>
    <cellStyle name="Note 41 2" xfId="50914"/>
    <cellStyle name="Note 41 2 2" xfId="50915"/>
    <cellStyle name="Note 41 3" xfId="50916"/>
    <cellStyle name="Note 41 3 2" xfId="50917"/>
    <cellStyle name="Note 41 4" xfId="50918"/>
    <cellStyle name="Note 42" xfId="50919"/>
    <cellStyle name="Note 42 2" xfId="50920"/>
    <cellStyle name="Note 42 2 2" xfId="50921"/>
    <cellStyle name="Note 42 3" xfId="50922"/>
    <cellStyle name="Note 42 3 2" xfId="50923"/>
    <cellStyle name="Note 42 4" xfId="50924"/>
    <cellStyle name="Note 43" xfId="50925"/>
    <cellStyle name="Note 43 2" xfId="50926"/>
    <cellStyle name="Note 43 2 2" xfId="50927"/>
    <cellStyle name="Note 43 3" xfId="50928"/>
    <cellStyle name="Note 43 3 2" xfId="50929"/>
    <cellStyle name="Note 43 4" xfId="50930"/>
    <cellStyle name="Note 44" xfId="50931"/>
    <cellStyle name="Note 44 2" xfId="50932"/>
    <cellStyle name="Note 44 2 2" xfId="50933"/>
    <cellStyle name="Note 44 3" xfId="50934"/>
    <cellStyle name="Note 44 3 2" xfId="50935"/>
    <cellStyle name="Note 44 4" xfId="50936"/>
    <cellStyle name="Note 45" xfId="50937"/>
    <cellStyle name="Note 45 2" xfId="50938"/>
    <cellStyle name="Note 45 2 2" xfId="50939"/>
    <cellStyle name="Note 45 3" xfId="50940"/>
    <cellStyle name="Note 45 3 2" xfId="50941"/>
    <cellStyle name="Note 45 4" xfId="50942"/>
    <cellStyle name="Note 46" xfId="50943"/>
    <cellStyle name="Note 46 2" xfId="50944"/>
    <cellStyle name="Note 46 2 2" xfId="50945"/>
    <cellStyle name="Note 46 3" xfId="50946"/>
    <cellStyle name="Note 46 3 2" xfId="50947"/>
    <cellStyle name="Note 46 4" xfId="50948"/>
    <cellStyle name="Note 47" xfId="50949"/>
    <cellStyle name="Note 47 2" xfId="50950"/>
    <cellStyle name="Note 47 2 2" xfId="50951"/>
    <cellStyle name="Note 47 3" xfId="50952"/>
    <cellStyle name="Note 47 3 2" xfId="50953"/>
    <cellStyle name="Note 47 4" xfId="50954"/>
    <cellStyle name="Note 48" xfId="50955"/>
    <cellStyle name="Note 48 2" xfId="50956"/>
    <cellStyle name="Note 48 2 2" xfId="50957"/>
    <cellStyle name="Note 48 3" xfId="50958"/>
    <cellStyle name="Note 48 3 2" xfId="50959"/>
    <cellStyle name="Note 48 4" xfId="50960"/>
    <cellStyle name="Note 49" xfId="50961"/>
    <cellStyle name="Note 49 2" xfId="50962"/>
    <cellStyle name="Note 49 2 2" xfId="50963"/>
    <cellStyle name="Note 49 3" xfId="50964"/>
    <cellStyle name="Note 49 3 2" xfId="50965"/>
    <cellStyle name="Note 49 4" xfId="50966"/>
    <cellStyle name="Note 5" xfId="50967"/>
    <cellStyle name="Note 5 10" xfId="50968"/>
    <cellStyle name="Note 5 10 2" xfId="50969"/>
    <cellStyle name="Note 5 11" xfId="50970"/>
    <cellStyle name="Note 5 2" xfId="50971"/>
    <cellStyle name="Note 5 2 2" xfId="50972"/>
    <cellStyle name="Note 5 2 2 2" xfId="50973"/>
    <cellStyle name="Note 5 2 2 2 2" xfId="50974"/>
    <cellStyle name="Note 5 2 2 2 2 2" xfId="50975"/>
    <cellStyle name="Note 5 2 2 2 2 2 2" xfId="50976"/>
    <cellStyle name="Note 5 2 2 2 2 2 2 2" xfId="50977"/>
    <cellStyle name="Note 5 2 2 2 2 2 3" xfId="50978"/>
    <cellStyle name="Note 5 2 2 2 2 3" xfId="50979"/>
    <cellStyle name="Note 5 2 2 2 2 3 2" xfId="50980"/>
    <cellStyle name="Note 5 2 2 2 2 3 2 2" xfId="50981"/>
    <cellStyle name="Note 5 2 2 2 2 3 3" xfId="50982"/>
    <cellStyle name="Note 5 2 2 2 2 4" xfId="50983"/>
    <cellStyle name="Note 5 2 2 2 2 4 2" xfId="50984"/>
    <cellStyle name="Note 5 2 2 2 2 5" xfId="50985"/>
    <cellStyle name="Note 5 2 2 2 3" xfId="50986"/>
    <cellStyle name="Note 5 2 2 2 3 2" xfId="50987"/>
    <cellStyle name="Note 5 2 2 2 3 2 2" xfId="50988"/>
    <cellStyle name="Note 5 2 2 2 3 3" xfId="50989"/>
    <cellStyle name="Note 5 2 2 2 4" xfId="50990"/>
    <cellStyle name="Note 5 2 2 2 4 2" xfId="50991"/>
    <cellStyle name="Note 5 2 2 2 4 2 2" xfId="50992"/>
    <cellStyle name="Note 5 2 2 2 4 3" xfId="50993"/>
    <cellStyle name="Note 5 2 2 2 5" xfId="50994"/>
    <cellStyle name="Note 5 2 2 2 5 2" xfId="50995"/>
    <cellStyle name="Note 5 2 2 2 6" xfId="50996"/>
    <cellStyle name="Note 5 2 2 3" xfId="50997"/>
    <cellStyle name="Note 5 2 2 3 2" xfId="50998"/>
    <cellStyle name="Note 5 2 2 3 2 2" xfId="50999"/>
    <cellStyle name="Note 5 2 2 3 2 2 2" xfId="51000"/>
    <cellStyle name="Note 5 2 2 3 2 3" xfId="51001"/>
    <cellStyle name="Note 5 2 2 3 3" xfId="51002"/>
    <cellStyle name="Note 5 2 2 3 3 2" xfId="51003"/>
    <cellStyle name="Note 5 2 2 3 3 2 2" xfId="51004"/>
    <cellStyle name="Note 5 2 2 3 3 3" xfId="51005"/>
    <cellStyle name="Note 5 2 2 3 4" xfId="51006"/>
    <cellStyle name="Note 5 2 2 3 4 2" xfId="51007"/>
    <cellStyle name="Note 5 2 2 3 5" xfId="51008"/>
    <cellStyle name="Note 5 2 2 4" xfId="51009"/>
    <cellStyle name="Note 5 2 2 4 2" xfId="51010"/>
    <cellStyle name="Note 5 2 2 4 2 2" xfId="51011"/>
    <cellStyle name="Note 5 2 2 4 3" xfId="51012"/>
    <cellStyle name="Note 5 2 2 5" xfId="51013"/>
    <cellStyle name="Note 5 2 2 5 2" xfId="51014"/>
    <cellStyle name="Note 5 2 2 5 2 2" xfId="51015"/>
    <cellStyle name="Note 5 2 2 5 3" xfId="51016"/>
    <cellStyle name="Note 5 2 2 6" xfId="51017"/>
    <cellStyle name="Note 5 2 2 6 2" xfId="51018"/>
    <cellStyle name="Note 5 2 2 6 2 2" xfId="51019"/>
    <cellStyle name="Note 5 2 2 6 3" xfId="51020"/>
    <cellStyle name="Note 5 2 2 7" xfId="51021"/>
    <cellStyle name="Note 5 2 2 7 2" xfId="51022"/>
    <cellStyle name="Note 5 2 2 8" xfId="51023"/>
    <cellStyle name="Note 5 2 3" xfId="51024"/>
    <cellStyle name="Note 5 2 3 2" xfId="51025"/>
    <cellStyle name="Note 5 2 3 2 2" xfId="51026"/>
    <cellStyle name="Note 5 2 3 2 2 2" xfId="51027"/>
    <cellStyle name="Note 5 2 3 2 2 2 2" xfId="51028"/>
    <cellStyle name="Note 5 2 3 2 2 3" xfId="51029"/>
    <cellStyle name="Note 5 2 3 2 3" xfId="51030"/>
    <cellStyle name="Note 5 2 3 2 3 2" xfId="51031"/>
    <cellStyle name="Note 5 2 3 2 3 2 2" xfId="51032"/>
    <cellStyle name="Note 5 2 3 2 3 3" xfId="51033"/>
    <cellStyle name="Note 5 2 3 2 4" xfId="51034"/>
    <cellStyle name="Note 5 2 3 2 4 2" xfId="51035"/>
    <cellStyle name="Note 5 2 3 2 5" xfId="51036"/>
    <cellStyle name="Note 5 2 3 3" xfId="51037"/>
    <cellStyle name="Note 5 2 3 3 2" xfId="51038"/>
    <cellStyle name="Note 5 2 3 3 2 2" xfId="51039"/>
    <cellStyle name="Note 5 2 3 3 3" xfId="51040"/>
    <cellStyle name="Note 5 2 3 4" xfId="51041"/>
    <cellStyle name="Note 5 2 3 4 2" xfId="51042"/>
    <cellStyle name="Note 5 2 3 4 2 2" xfId="51043"/>
    <cellStyle name="Note 5 2 3 4 3" xfId="51044"/>
    <cellStyle name="Note 5 2 3 5" xfId="51045"/>
    <cellStyle name="Note 5 2 3 5 2" xfId="51046"/>
    <cellStyle name="Note 5 2 3 6" xfId="51047"/>
    <cellStyle name="Note 5 2 4" xfId="51048"/>
    <cellStyle name="Note 5 2 4 2" xfId="51049"/>
    <cellStyle name="Note 5 2 4 2 2" xfId="51050"/>
    <cellStyle name="Note 5 2 4 2 2 2" xfId="51051"/>
    <cellStyle name="Note 5 2 4 2 3" xfId="51052"/>
    <cellStyle name="Note 5 2 4 3" xfId="51053"/>
    <cellStyle name="Note 5 2 4 3 2" xfId="51054"/>
    <cellStyle name="Note 5 2 4 3 2 2" xfId="51055"/>
    <cellStyle name="Note 5 2 4 3 3" xfId="51056"/>
    <cellStyle name="Note 5 2 4 4" xfId="51057"/>
    <cellStyle name="Note 5 2 4 4 2" xfId="51058"/>
    <cellStyle name="Note 5 2 4 5" xfId="51059"/>
    <cellStyle name="Note 5 2 5" xfId="51060"/>
    <cellStyle name="Note 5 2 5 2" xfId="51061"/>
    <cellStyle name="Note 5 2 5 2 2" xfId="51062"/>
    <cellStyle name="Note 5 2 5 3" xfId="51063"/>
    <cellStyle name="Note 5 2 6" xfId="51064"/>
    <cellStyle name="Note 5 2 6 2" xfId="51065"/>
    <cellStyle name="Note 5 2 6 2 2" xfId="51066"/>
    <cellStyle name="Note 5 2 6 3" xfId="51067"/>
    <cellStyle name="Note 5 2 7" xfId="51068"/>
    <cellStyle name="Note 5 2 7 2" xfId="51069"/>
    <cellStyle name="Note 5 2 7 2 2" xfId="51070"/>
    <cellStyle name="Note 5 2 7 3" xfId="51071"/>
    <cellStyle name="Note 5 2 8" xfId="51072"/>
    <cellStyle name="Note 5 2 8 2" xfId="51073"/>
    <cellStyle name="Note 5 2 9" xfId="51074"/>
    <cellStyle name="Note 5 3" xfId="51075"/>
    <cellStyle name="Note 5 3 2" xfId="51076"/>
    <cellStyle name="Note 5 3 2 2" xfId="51077"/>
    <cellStyle name="Note 5 3 2 2 2" xfId="51078"/>
    <cellStyle name="Note 5 3 2 2 2 2" xfId="51079"/>
    <cellStyle name="Note 5 3 2 2 2 2 2" xfId="51080"/>
    <cellStyle name="Note 5 3 2 2 2 3" xfId="51081"/>
    <cellStyle name="Note 5 3 2 2 3" xfId="51082"/>
    <cellStyle name="Note 5 3 2 2 3 2" xfId="51083"/>
    <cellStyle name="Note 5 3 2 2 3 2 2" xfId="51084"/>
    <cellStyle name="Note 5 3 2 2 3 3" xfId="51085"/>
    <cellStyle name="Note 5 3 2 2 4" xfId="51086"/>
    <cellStyle name="Note 5 3 2 2 4 2" xfId="51087"/>
    <cellStyle name="Note 5 3 2 2 5" xfId="51088"/>
    <cellStyle name="Note 5 3 2 3" xfId="51089"/>
    <cellStyle name="Note 5 3 2 3 2" xfId="51090"/>
    <cellStyle name="Note 5 3 2 3 2 2" xfId="51091"/>
    <cellStyle name="Note 5 3 2 3 3" xfId="51092"/>
    <cellStyle name="Note 5 3 2 4" xfId="51093"/>
    <cellStyle name="Note 5 3 2 4 2" xfId="51094"/>
    <cellStyle name="Note 5 3 2 4 2 2" xfId="51095"/>
    <cellStyle name="Note 5 3 2 4 3" xfId="51096"/>
    <cellStyle name="Note 5 3 2 5" xfId="51097"/>
    <cellStyle name="Note 5 3 2 5 2" xfId="51098"/>
    <cellStyle name="Note 5 3 2 6" xfId="51099"/>
    <cellStyle name="Note 5 3 3" xfId="51100"/>
    <cellStyle name="Note 5 3 3 2" xfId="51101"/>
    <cellStyle name="Note 5 3 3 2 2" xfId="51102"/>
    <cellStyle name="Note 5 3 3 2 2 2" xfId="51103"/>
    <cellStyle name="Note 5 3 3 2 3" xfId="51104"/>
    <cellStyle name="Note 5 3 3 3" xfId="51105"/>
    <cellStyle name="Note 5 3 3 3 2" xfId="51106"/>
    <cellStyle name="Note 5 3 3 3 2 2" xfId="51107"/>
    <cellStyle name="Note 5 3 3 3 3" xfId="51108"/>
    <cellStyle name="Note 5 3 3 4" xfId="51109"/>
    <cellStyle name="Note 5 3 3 4 2" xfId="51110"/>
    <cellStyle name="Note 5 3 3 5" xfId="51111"/>
    <cellStyle name="Note 5 3 4" xfId="51112"/>
    <cellStyle name="Note 5 3 4 2" xfId="51113"/>
    <cellStyle name="Note 5 3 4 2 2" xfId="51114"/>
    <cellStyle name="Note 5 3 4 3" xfId="51115"/>
    <cellStyle name="Note 5 3 5" xfId="51116"/>
    <cellStyle name="Note 5 3 5 2" xfId="51117"/>
    <cellStyle name="Note 5 3 5 2 2" xfId="51118"/>
    <cellStyle name="Note 5 3 5 3" xfId="51119"/>
    <cellStyle name="Note 5 3 6" xfId="51120"/>
    <cellStyle name="Note 5 3 6 2" xfId="51121"/>
    <cellStyle name="Note 5 3 6 2 2" xfId="51122"/>
    <cellStyle name="Note 5 3 6 3" xfId="51123"/>
    <cellStyle name="Note 5 3 7" xfId="51124"/>
    <cellStyle name="Note 5 3 7 2" xfId="51125"/>
    <cellStyle name="Note 5 3 8" xfId="51126"/>
    <cellStyle name="Note 5 4" xfId="51127"/>
    <cellStyle name="Note 5 4 2" xfId="51128"/>
    <cellStyle name="Note 5 4 2 2" xfId="51129"/>
    <cellStyle name="Note 5 4 2 2 2" xfId="51130"/>
    <cellStyle name="Note 5 4 2 2 2 2" xfId="51131"/>
    <cellStyle name="Note 5 4 2 2 3" xfId="51132"/>
    <cellStyle name="Note 5 4 2 3" xfId="51133"/>
    <cellStyle name="Note 5 4 2 3 2" xfId="51134"/>
    <cellStyle name="Note 5 4 2 3 2 2" xfId="51135"/>
    <cellStyle name="Note 5 4 2 3 3" xfId="51136"/>
    <cellStyle name="Note 5 4 2 4" xfId="51137"/>
    <cellStyle name="Note 5 4 2 4 2" xfId="51138"/>
    <cellStyle name="Note 5 4 2 5" xfId="51139"/>
    <cellStyle name="Note 5 4 3" xfId="51140"/>
    <cellStyle name="Note 5 4 3 2" xfId="51141"/>
    <cellStyle name="Note 5 4 3 2 2" xfId="51142"/>
    <cellStyle name="Note 5 4 3 3" xfId="51143"/>
    <cellStyle name="Note 5 4 4" xfId="51144"/>
    <cellStyle name="Note 5 4 4 2" xfId="51145"/>
    <cellStyle name="Note 5 4 4 2 2" xfId="51146"/>
    <cellStyle name="Note 5 4 4 3" xfId="51147"/>
    <cellStyle name="Note 5 4 5" xfId="51148"/>
    <cellStyle name="Note 5 4 5 2" xfId="51149"/>
    <cellStyle name="Note 5 4 6" xfId="51150"/>
    <cellStyle name="Note 5 5" xfId="51151"/>
    <cellStyle name="Note 5 5 2" xfId="51152"/>
    <cellStyle name="Note 5 5 2 2" xfId="51153"/>
    <cellStyle name="Note 5 5 2 2 2" xfId="51154"/>
    <cellStyle name="Note 5 5 2 3" xfId="51155"/>
    <cellStyle name="Note 5 5 3" xfId="51156"/>
    <cellStyle name="Note 5 5 3 2" xfId="51157"/>
    <cellStyle name="Note 5 5 3 2 2" xfId="51158"/>
    <cellStyle name="Note 5 5 3 3" xfId="51159"/>
    <cellStyle name="Note 5 5 4" xfId="51160"/>
    <cellStyle name="Note 5 5 4 2" xfId="51161"/>
    <cellStyle name="Note 5 5 5" xfId="51162"/>
    <cellStyle name="Note 5 6" xfId="51163"/>
    <cellStyle name="Note 5 6 2" xfId="51164"/>
    <cellStyle name="Note 5 6 2 2" xfId="51165"/>
    <cellStyle name="Note 5 6 3" xfId="51166"/>
    <cellStyle name="Note 5 7" xfId="51167"/>
    <cellStyle name="Note 5 7 2" xfId="51168"/>
    <cellStyle name="Note 5 7 2 2" xfId="51169"/>
    <cellStyle name="Note 5 7 3" xfId="51170"/>
    <cellStyle name="Note 5 8" xfId="51171"/>
    <cellStyle name="Note 5 8 2" xfId="51172"/>
    <cellStyle name="Note 5 8 2 2" xfId="51173"/>
    <cellStyle name="Note 5 8 3" xfId="51174"/>
    <cellStyle name="Note 5 9" xfId="51175"/>
    <cellStyle name="Note 5 9 2" xfId="51176"/>
    <cellStyle name="Note 50" xfId="51177"/>
    <cellStyle name="Note 50 2" xfId="51178"/>
    <cellStyle name="Note 50 2 2" xfId="51179"/>
    <cellStyle name="Note 50 3" xfId="51180"/>
    <cellStyle name="Note 50 3 2" xfId="51181"/>
    <cellStyle name="Note 50 4" xfId="51182"/>
    <cellStyle name="Note 51" xfId="51183"/>
    <cellStyle name="Note 51 2" xfId="51184"/>
    <cellStyle name="Note 51 2 2" xfId="51185"/>
    <cellStyle name="Note 51 3" xfId="51186"/>
    <cellStyle name="Note 51 3 2" xfId="51187"/>
    <cellStyle name="Note 51 4" xfId="51188"/>
    <cellStyle name="Note 52" xfId="51189"/>
    <cellStyle name="Note 52 2" xfId="51190"/>
    <cellStyle name="Note 52 2 2" xfId="51191"/>
    <cellStyle name="Note 52 3" xfId="51192"/>
    <cellStyle name="Note 52 3 2" xfId="51193"/>
    <cellStyle name="Note 52 4" xfId="51194"/>
    <cellStyle name="Note 53" xfId="51195"/>
    <cellStyle name="Note 53 2" xfId="51196"/>
    <cellStyle name="Note 53 2 2" xfId="51197"/>
    <cellStyle name="Note 53 3" xfId="51198"/>
    <cellStyle name="Note 53 3 2" xfId="51199"/>
    <cellStyle name="Note 53 4" xfId="51200"/>
    <cellStyle name="Note 54" xfId="51201"/>
    <cellStyle name="Note 54 2" xfId="51202"/>
    <cellStyle name="Note 54 2 2" xfId="51203"/>
    <cellStyle name="Note 54 3" xfId="51204"/>
    <cellStyle name="Note 54 3 2" xfId="51205"/>
    <cellStyle name="Note 54 4" xfId="51206"/>
    <cellStyle name="Note 55" xfId="51207"/>
    <cellStyle name="Note 55 2" xfId="51208"/>
    <cellStyle name="Note 55 2 2" xfId="51209"/>
    <cellStyle name="Note 55 3" xfId="51210"/>
    <cellStyle name="Note 55 3 2" xfId="51211"/>
    <cellStyle name="Note 55 4" xfId="51212"/>
    <cellStyle name="Note 56" xfId="51213"/>
    <cellStyle name="Note 56 2" xfId="51214"/>
    <cellStyle name="Note 56 2 2" xfId="51215"/>
    <cellStyle name="Note 56 3" xfId="51216"/>
    <cellStyle name="Note 56 3 2" xfId="51217"/>
    <cellStyle name="Note 56 4" xfId="51218"/>
    <cellStyle name="Note 57" xfId="51219"/>
    <cellStyle name="Note 57 2" xfId="51220"/>
    <cellStyle name="Note 57 2 2" xfId="51221"/>
    <cellStyle name="Note 57 3" xfId="51222"/>
    <cellStyle name="Note 57 3 2" xfId="51223"/>
    <cellStyle name="Note 57 4" xfId="51224"/>
    <cellStyle name="Note 58" xfId="51225"/>
    <cellStyle name="Note 58 2" xfId="51226"/>
    <cellStyle name="Note 58 2 2" xfId="51227"/>
    <cellStyle name="Note 58 3" xfId="51228"/>
    <cellStyle name="Note 58 3 2" xfId="51229"/>
    <cellStyle name="Note 58 4" xfId="51230"/>
    <cellStyle name="Note 59" xfId="51231"/>
    <cellStyle name="Note 59 2" xfId="51232"/>
    <cellStyle name="Note 59 2 2" xfId="51233"/>
    <cellStyle name="Note 59 3" xfId="51234"/>
    <cellStyle name="Note 59 3 2" xfId="51235"/>
    <cellStyle name="Note 59 4" xfId="51236"/>
    <cellStyle name="Note 6" xfId="51237"/>
    <cellStyle name="Note 6 10" xfId="51238"/>
    <cellStyle name="Note 6 10 2" xfId="51239"/>
    <cellStyle name="Note 6 11" xfId="51240"/>
    <cellStyle name="Note 6 2" xfId="51241"/>
    <cellStyle name="Note 6 2 2" xfId="51242"/>
    <cellStyle name="Note 6 2 2 2" xfId="51243"/>
    <cellStyle name="Note 6 2 2 2 2" xfId="51244"/>
    <cellStyle name="Note 6 2 2 2 2 2" xfId="51245"/>
    <cellStyle name="Note 6 2 2 2 2 2 2" xfId="51246"/>
    <cellStyle name="Note 6 2 2 2 2 2 2 2" xfId="51247"/>
    <cellStyle name="Note 6 2 2 2 2 2 3" xfId="51248"/>
    <cellStyle name="Note 6 2 2 2 2 3" xfId="51249"/>
    <cellStyle name="Note 6 2 2 2 2 3 2" xfId="51250"/>
    <cellStyle name="Note 6 2 2 2 2 3 2 2" xfId="51251"/>
    <cellStyle name="Note 6 2 2 2 2 3 3" xfId="51252"/>
    <cellStyle name="Note 6 2 2 2 2 4" xfId="51253"/>
    <cellStyle name="Note 6 2 2 2 2 4 2" xfId="51254"/>
    <cellStyle name="Note 6 2 2 2 2 5" xfId="51255"/>
    <cellStyle name="Note 6 2 2 2 3" xfId="51256"/>
    <cellStyle name="Note 6 2 2 2 3 2" xfId="51257"/>
    <cellStyle name="Note 6 2 2 2 3 2 2" xfId="51258"/>
    <cellStyle name="Note 6 2 2 2 3 3" xfId="51259"/>
    <cellStyle name="Note 6 2 2 2 4" xfId="51260"/>
    <cellStyle name="Note 6 2 2 2 4 2" xfId="51261"/>
    <cellStyle name="Note 6 2 2 2 4 2 2" xfId="51262"/>
    <cellStyle name="Note 6 2 2 2 4 3" xfId="51263"/>
    <cellStyle name="Note 6 2 2 2 5" xfId="51264"/>
    <cellStyle name="Note 6 2 2 2 5 2" xfId="51265"/>
    <cellStyle name="Note 6 2 2 2 6" xfId="51266"/>
    <cellStyle name="Note 6 2 2 3" xfId="51267"/>
    <cellStyle name="Note 6 2 2 3 2" xfId="51268"/>
    <cellStyle name="Note 6 2 2 3 2 2" xfId="51269"/>
    <cellStyle name="Note 6 2 2 3 2 2 2" xfId="51270"/>
    <cellStyle name="Note 6 2 2 3 2 3" xfId="51271"/>
    <cellStyle name="Note 6 2 2 3 3" xfId="51272"/>
    <cellStyle name="Note 6 2 2 3 3 2" xfId="51273"/>
    <cellStyle name="Note 6 2 2 3 3 2 2" xfId="51274"/>
    <cellStyle name="Note 6 2 2 3 3 3" xfId="51275"/>
    <cellStyle name="Note 6 2 2 3 4" xfId="51276"/>
    <cellStyle name="Note 6 2 2 3 4 2" xfId="51277"/>
    <cellStyle name="Note 6 2 2 3 5" xfId="51278"/>
    <cellStyle name="Note 6 2 2 4" xfId="51279"/>
    <cellStyle name="Note 6 2 2 4 2" xfId="51280"/>
    <cellStyle name="Note 6 2 2 4 2 2" xfId="51281"/>
    <cellStyle name="Note 6 2 2 4 3" xfId="51282"/>
    <cellStyle name="Note 6 2 2 5" xfId="51283"/>
    <cellStyle name="Note 6 2 2 5 2" xfId="51284"/>
    <cellStyle name="Note 6 2 2 5 2 2" xfId="51285"/>
    <cellStyle name="Note 6 2 2 5 3" xfId="51286"/>
    <cellStyle name="Note 6 2 2 6" xfId="51287"/>
    <cellStyle name="Note 6 2 2 6 2" xfId="51288"/>
    <cellStyle name="Note 6 2 2 6 2 2" xfId="51289"/>
    <cellStyle name="Note 6 2 2 6 3" xfId="51290"/>
    <cellStyle name="Note 6 2 2 7" xfId="51291"/>
    <cellStyle name="Note 6 2 2 7 2" xfId="51292"/>
    <cellStyle name="Note 6 2 2 8" xfId="51293"/>
    <cellStyle name="Note 6 2 3" xfId="51294"/>
    <cellStyle name="Note 6 2 3 2" xfId="51295"/>
    <cellStyle name="Note 6 2 3 2 2" xfId="51296"/>
    <cellStyle name="Note 6 2 3 2 2 2" xfId="51297"/>
    <cellStyle name="Note 6 2 3 2 2 2 2" xfId="51298"/>
    <cellStyle name="Note 6 2 3 2 2 3" xfId="51299"/>
    <cellStyle name="Note 6 2 3 2 3" xfId="51300"/>
    <cellStyle name="Note 6 2 3 2 3 2" xfId="51301"/>
    <cellStyle name="Note 6 2 3 2 3 2 2" xfId="51302"/>
    <cellStyle name="Note 6 2 3 2 3 3" xfId="51303"/>
    <cellStyle name="Note 6 2 3 2 4" xfId="51304"/>
    <cellStyle name="Note 6 2 3 2 4 2" xfId="51305"/>
    <cellStyle name="Note 6 2 3 2 5" xfId="51306"/>
    <cellStyle name="Note 6 2 3 3" xfId="51307"/>
    <cellStyle name="Note 6 2 3 3 2" xfId="51308"/>
    <cellStyle name="Note 6 2 3 3 2 2" xfId="51309"/>
    <cellStyle name="Note 6 2 3 3 3" xfId="51310"/>
    <cellStyle name="Note 6 2 3 4" xfId="51311"/>
    <cellStyle name="Note 6 2 3 4 2" xfId="51312"/>
    <cellStyle name="Note 6 2 3 4 2 2" xfId="51313"/>
    <cellStyle name="Note 6 2 3 4 3" xfId="51314"/>
    <cellStyle name="Note 6 2 3 5" xfId="51315"/>
    <cellStyle name="Note 6 2 3 5 2" xfId="51316"/>
    <cellStyle name="Note 6 2 3 6" xfId="51317"/>
    <cellStyle name="Note 6 2 4" xfId="51318"/>
    <cellStyle name="Note 6 2 4 2" xfId="51319"/>
    <cellStyle name="Note 6 2 4 2 2" xfId="51320"/>
    <cellStyle name="Note 6 2 4 2 2 2" xfId="51321"/>
    <cellStyle name="Note 6 2 4 2 3" xfId="51322"/>
    <cellStyle name="Note 6 2 4 3" xfId="51323"/>
    <cellStyle name="Note 6 2 4 3 2" xfId="51324"/>
    <cellStyle name="Note 6 2 4 3 2 2" xfId="51325"/>
    <cellStyle name="Note 6 2 4 3 3" xfId="51326"/>
    <cellStyle name="Note 6 2 4 4" xfId="51327"/>
    <cellStyle name="Note 6 2 4 4 2" xfId="51328"/>
    <cellStyle name="Note 6 2 4 5" xfId="51329"/>
    <cellStyle name="Note 6 2 5" xfId="51330"/>
    <cellStyle name="Note 6 2 5 2" xfId="51331"/>
    <cellStyle name="Note 6 2 5 2 2" xfId="51332"/>
    <cellStyle name="Note 6 2 5 3" xfId="51333"/>
    <cellStyle name="Note 6 2 6" xfId="51334"/>
    <cellStyle name="Note 6 2 6 2" xfId="51335"/>
    <cellStyle name="Note 6 2 6 2 2" xfId="51336"/>
    <cellStyle name="Note 6 2 6 3" xfId="51337"/>
    <cellStyle name="Note 6 2 7" xfId="51338"/>
    <cellStyle name="Note 6 2 7 2" xfId="51339"/>
    <cellStyle name="Note 6 2 7 2 2" xfId="51340"/>
    <cellStyle name="Note 6 2 7 3" xfId="51341"/>
    <cellStyle name="Note 6 2 8" xfId="51342"/>
    <cellStyle name="Note 6 2 8 2" xfId="51343"/>
    <cellStyle name="Note 6 2 9" xfId="51344"/>
    <cellStyle name="Note 6 3" xfId="51345"/>
    <cellStyle name="Note 6 3 2" xfId="51346"/>
    <cellStyle name="Note 6 3 2 2" xfId="51347"/>
    <cellStyle name="Note 6 3 2 2 2" xfId="51348"/>
    <cellStyle name="Note 6 3 2 2 2 2" xfId="51349"/>
    <cellStyle name="Note 6 3 2 2 2 2 2" xfId="51350"/>
    <cellStyle name="Note 6 3 2 2 2 3" xfId="51351"/>
    <cellStyle name="Note 6 3 2 2 3" xfId="51352"/>
    <cellStyle name="Note 6 3 2 2 3 2" xfId="51353"/>
    <cellStyle name="Note 6 3 2 2 3 2 2" xfId="51354"/>
    <cellStyle name="Note 6 3 2 2 3 3" xfId="51355"/>
    <cellStyle name="Note 6 3 2 2 4" xfId="51356"/>
    <cellStyle name="Note 6 3 2 2 4 2" xfId="51357"/>
    <cellStyle name="Note 6 3 2 2 5" xfId="51358"/>
    <cellStyle name="Note 6 3 2 3" xfId="51359"/>
    <cellStyle name="Note 6 3 2 3 2" xfId="51360"/>
    <cellStyle name="Note 6 3 2 3 2 2" xfId="51361"/>
    <cellStyle name="Note 6 3 2 3 3" xfId="51362"/>
    <cellStyle name="Note 6 3 2 4" xfId="51363"/>
    <cellStyle name="Note 6 3 2 4 2" xfId="51364"/>
    <cellStyle name="Note 6 3 2 4 2 2" xfId="51365"/>
    <cellStyle name="Note 6 3 2 4 3" xfId="51366"/>
    <cellStyle name="Note 6 3 2 5" xfId="51367"/>
    <cellStyle name="Note 6 3 2 5 2" xfId="51368"/>
    <cellStyle name="Note 6 3 2 6" xfId="51369"/>
    <cellStyle name="Note 6 3 3" xfId="51370"/>
    <cellStyle name="Note 6 3 3 2" xfId="51371"/>
    <cellStyle name="Note 6 3 3 2 2" xfId="51372"/>
    <cellStyle name="Note 6 3 3 2 2 2" xfId="51373"/>
    <cellStyle name="Note 6 3 3 2 3" xfId="51374"/>
    <cellStyle name="Note 6 3 3 3" xfId="51375"/>
    <cellStyle name="Note 6 3 3 3 2" xfId="51376"/>
    <cellStyle name="Note 6 3 3 3 2 2" xfId="51377"/>
    <cellStyle name="Note 6 3 3 3 3" xfId="51378"/>
    <cellStyle name="Note 6 3 3 4" xfId="51379"/>
    <cellStyle name="Note 6 3 3 4 2" xfId="51380"/>
    <cellStyle name="Note 6 3 3 5" xfId="51381"/>
    <cellStyle name="Note 6 3 4" xfId="51382"/>
    <cellStyle name="Note 6 3 4 2" xfId="51383"/>
    <cellStyle name="Note 6 3 4 2 2" xfId="51384"/>
    <cellStyle name="Note 6 3 4 3" xfId="51385"/>
    <cellStyle name="Note 6 3 5" xfId="51386"/>
    <cellStyle name="Note 6 3 5 2" xfId="51387"/>
    <cellStyle name="Note 6 3 5 2 2" xfId="51388"/>
    <cellStyle name="Note 6 3 5 3" xfId="51389"/>
    <cellStyle name="Note 6 3 6" xfId="51390"/>
    <cellStyle name="Note 6 3 6 2" xfId="51391"/>
    <cellStyle name="Note 6 3 6 2 2" xfId="51392"/>
    <cellStyle name="Note 6 3 6 3" xfId="51393"/>
    <cellStyle name="Note 6 3 7" xfId="51394"/>
    <cellStyle name="Note 6 3 7 2" xfId="51395"/>
    <cellStyle name="Note 6 3 8" xfId="51396"/>
    <cellStyle name="Note 6 4" xfId="51397"/>
    <cellStyle name="Note 6 4 2" xfId="51398"/>
    <cellStyle name="Note 6 4 2 2" xfId="51399"/>
    <cellStyle name="Note 6 4 2 2 2" xfId="51400"/>
    <cellStyle name="Note 6 4 2 2 2 2" xfId="51401"/>
    <cellStyle name="Note 6 4 2 2 3" xfId="51402"/>
    <cellStyle name="Note 6 4 2 3" xfId="51403"/>
    <cellStyle name="Note 6 4 2 3 2" xfId="51404"/>
    <cellStyle name="Note 6 4 2 3 2 2" xfId="51405"/>
    <cellStyle name="Note 6 4 2 3 3" xfId="51406"/>
    <cellStyle name="Note 6 4 2 4" xfId="51407"/>
    <cellStyle name="Note 6 4 2 4 2" xfId="51408"/>
    <cellStyle name="Note 6 4 2 5" xfId="51409"/>
    <cellStyle name="Note 6 4 3" xfId="51410"/>
    <cellStyle name="Note 6 4 3 2" xfId="51411"/>
    <cellStyle name="Note 6 4 3 2 2" xfId="51412"/>
    <cellStyle name="Note 6 4 3 3" xfId="51413"/>
    <cellStyle name="Note 6 4 4" xfId="51414"/>
    <cellStyle name="Note 6 4 4 2" xfId="51415"/>
    <cellStyle name="Note 6 4 4 2 2" xfId="51416"/>
    <cellStyle name="Note 6 4 4 3" xfId="51417"/>
    <cellStyle name="Note 6 4 5" xfId="51418"/>
    <cellStyle name="Note 6 4 5 2" xfId="51419"/>
    <cellStyle name="Note 6 4 6" xfId="51420"/>
    <cellStyle name="Note 6 5" xfId="51421"/>
    <cellStyle name="Note 6 5 2" xfId="51422"/>
    <cellStyle name="Note 6 5 2 2" xfId="51423"/>
    <cellStyle name="Note 6 5 2 2 2" xfId="51424"/>
    <cellStyle name="Note 6 5 2 3" xfId="51425"/>
    <cellStyle name="Note 6 5 3" xfId="51426"/>
    <cellStyle name="Note 6 5 3 2" xfId="51427"/>
    <cellStyle name="Note 6 5 3 2 2" xfId="51428"/>
    <cellStyle name="Note 6 5 3 3" xfId="51429"/>
    <cellStyle name="Note 6 5 4" xfId="51430"/>
    <cellStyle name="Note 6 5 4 2" xfId="51431"/>
    <cellStyle name="Note 6 5 5" xfId="51432"/>
    <cellStyle name="Note 6 6" xfId="51433"/>
    <cellStyle name="Note 6 6 2" xfId="51434"/>
    <cellStyle name="Note 6 6 2 2" xfId="51435"/>
    <cellStyle name="Note 6 6 3" xfId="51436"/>
    <cellStyle name="Note 6 7" xfId="51437"/>
    <cellStyle name="Note 6 7 2" xfId="51438"/>
    <cellStyle name="Note 6 7 2 2" xfId="51439"/>
    <cellStyle name="Note 6 7 3" xfId="51440"/>
    <cellStyle name="Note 6 8" xfId="51441"/>
    <cellStyle name="Note 6 8 2" xfId="51442"/>
    <cellStyle name="Note 6 8 2 2" xfId="51443"/>
    <cellStyle name="Note 6 8 3" xfId="51444"/>
    <cellStyle name="Note 6 9" xfId="51445"/>
    <cellStyle name="Note 6 9 2" xfId="51446"/>
    <cellStyle name="Note 60" xfId="51447"/>
    <cellStyle name="Note 60 2" xfId="51448"/>
    <cellStyle name="Note 60 2 2" xfId="51449"/>
    <cellStyle name="Note 60 3" xfId="51450"/>
    <cellStyle name="Note 60 3 2" xfId="51451"/>
    <cellStyle name="Note 60 4" xfId="51452"/>
    <cellStyle name="Note 61" xfId="51453"/>
    <cellStyle name="Note 61 2" xfId="51454"/>
    <cellStyle name="Note 61 2 2" xfId="51455"/>
    <cellStyle name="Note 61 3" xfId="51456"/>
    <cellStyle name="Note 61 3 2" xfId="51457"/>
    <cellStyle name="Note 61 4" xfId="51458"/>
    <cellStyle name="Note 62" xfId="51459"/>
    <cellStyle name="Note 62 2" xfId="51460"/>
    <cellStyle name="Note 62 2 2" xfId="51461"/>
    <cellStyle name="Note 62 3" xfId="51462"/>
    <cellStyle name="Note 62 3 2" xfId="51463"/>
    <cellStyle name="Note 62 4" xfId="51464"/>
    <cellStyle name="Note 63" xfId="51465"/>
    <cellStyle name="Note 63 2" xfId="51466"/>
    <cellStyle name="Note 63 2 2" xfId="51467"/>
    <cellStyle name="Note 63 3" xfId="51468"/>
    <cellStyle name="Note 63 3 2" xfId="51469"/>
    <cellStyle name="Note 63 4" xfId="51470"/>
    <cellStyle name="Note 64" xfId="51471"/>
    <cellStyle name="Note 64 2" xfId="51472"/>
    <cellStyle name="Note 64 2 2" xfId="51473"/>
    <cellStyle name="Note 64 3" xfId="51474"/>
    <cellStyle name="Note 64 3 2" xfId="51475"/>
    <cellStyle name="Note 64 4" xfId="51476"/>
    <cellStyle name="Note 65" xfId="51477"/>
    <cellStyle name="Note 65 2" xfId="51478"/>
    <cellStyle name="Note 65 2 2" xfId="51479"/>
    <cellStyle name="Note 65 3" xfId="51480"/>
    <cellStyle name="Note 65 3 2" xfId="51481"/>
    <cellStyle name="Note 65 4" xfId="51482"/>
    <cellStyle name="Note 66" xfId="51483"/>
    <cellStyle name="Note 66 2" xfId="51484"/>
    <cellStyle name="Note 66 2 2" xfId="51485"/>
    <cellStyle name="Note 66 3" xfId="51486"/>
    <cellStyle name="Note 66 3 2" xfId="51487"/>
    <cellStyle name="Note 66 4" xfId="51488"/>
    <cellStyle name="Note 67" xfId="51489"/>
    <cellStyle name="Note 67 2" xfId="51490"/>
    <cellStyle name="Note 67 2 2" xfId="51491"/>
    <cellStyle name="Note 67 3" xfId="51492"/>
    <cellStyle name="Note 67 3 2" xfId="51493"/>
    <cellStyle name="Note 67 4" xfId="51494"/>
    <cellStyle name="Note 68" xfId="51495"/>
    <cellStyle name="Note 68 2" xfId="51496"/>
    <cellStyle name="Note 68 2 2" xfId="51497"/>
    <cellStyle name="Note 68 3" xfId="51498"/>
    <cellStyle name="Note 68 3 2" xfId="51499"/>
    <cellStyle name="Note 68 4" xfId="51500"/>
    <cellStyle name="Note 69" xfId="51501"/>
    <cellStyle name="Note 69 2" xfId="51502"/>
    <cellStyle name="Note 69 2 2" xfId="51503"/>
    <cellStyle name="Note 69 3" xfId="51504"/>
    <cellStyle name="Note 69 3 2" xfId="51505"/>
    <cellStyle name="Note 69 4" xfId="51506"/>
    <cellStyle name="Note 7" xfId="51507"/>
    <cellStyle name="Note 7 10" xfId="51508"/>
    <cellStyle name="Note 7 10 2" xfId="51509"/>
    <cellStyle name="Note 7 11" xfId="51510"/>
    <cellStyle name="Note 7 2" xfId="51511"/>
    <cellStyle name="Note 7 2 2" xfId="51512"/>
    <cellStyle name="Note 7 2 2 2" xfId="51513"/>
    <cellStyle name="Note 7 2 2 2 2" xfId="51514"/>
    <cellStyle name="Note 7 2 2 2 2 2" xfId="51515"/>
    <cellStyle name="Note 7 2 2 2 2 2 2" xfId="51516"/>
    <cellStyle name="Note 7 2 2 2 2 2 2 2" xfId="51517"/>
    <cellStyle name="Note 7 2 2 2 2 2 3" xfId="51518"/>
    <cellStyle name="Note 7 2 2 2 2 3" xfId="51519"/>
    <cellStyle name="Note 7 2 2 2 2 3 2" xfId="51520"/>
    <cellStyle name="Note 7 2 2 2 2 3 2 2" xfId="51521"/>
    <cellStyle name="Note 7 2 2 2 2 3 3" xfId="51522"/>
    <cellStyle name="Note 7 2 2 2 2 4" xfId="51523"/>
    <cellStyle name="Note 7 2 2 2 2 4 2" xfId="51524"/>
    <cellStyle name="Note 7 2 2 2 2 5" xfId="51525"/>
    <cellStyle name="Note 7 2 2 2 3" xfId="51526"/>
    <cellStyle name="Note 7 2 2 2 3 2" xfId="51527"/>
    <cellStyle name="Note 7 2 2 2 3 2 2" xfId="51528"/>
    <cellStyle name="Note 7 2 2 2 3 3" xfId="51529"/>
    <cellStyle name="Note 7 2 2 2 4" xfId="51530"/>
    <cellStyle name="Note 7 2 2 2 4 2" xfId="51531"/>
    <cellStyle name="Note 7 2 2 2 4 2 2" xfId="51532"/>
    <cellStyle name="Note 7 2 2 2 4 3" xfId="51533"/>
    <cellStyle name="Note 7 2 2 2 5" xfId="51534"/>
    <cellStyle name="Note 7 2 2 2 5 2" xfId="51535"/>
    <cellStyle name="Note 7 2 2 2 6" xfId="51536"/>
    <cellStyle name="Note 7 2 2 3" xfId="51537"/>
    <cellStyle name="Note 7 2 2 3 2" xfId="51538"/>
    <cellStyle name="Note 7 2 2 3 2 2" xfId="51539"/>
    <cellStyle name="Note 7 2 2 3 2 2 2" xfId="51540"/>
    <cellStyle name="Note 7 2 2 3 2 3" xfId="51541"/>
    <cellStyle name="Note 7 2 2 3 3" xfId="51542"/>
    <cellStyle name="Note 7 2 2 3 3 2" xfId="51543"/>
    <cellStyle name="Note 7 2 2 3 3 2 2" xfId="51544"/>
    <cellStyle name="Note 7 2 2 3 3 3" xfId="51545"/>
    <cellStyle name="Note 7 2 2 3 4" xfId="51546"/>
    <cellStyle name="Note 7 2 2 3 4 2" xfId="51547"/>
    <cellStyle name="Note 7 2 2 3 5" xfId="51548"/>
    <cellStyle name="Note 7 2 2 4" xfId="51549"/>
    <cellStyle name="Note 7 2 2 4 2" xfId="51550"/>
    <cellStyle name="Note 7 2 2 4 2 2" xfId="51551"/>
    <cellStyle name="Note 7 2 2 4 3" xfId="51552"/>
    <cellStyle name="Note 7 2 2 5" xfId="51553"/>
    <cellStyle name="Note 7 2 2 5 2" xfId="51554"/>
    <cellStyle name="Note 7 2 2 5 2 2" xfId="51555"/>
    <cellStyle name="Note 7 2 2 5 3" xfId="51556"/>
    <cellStyle name="Note 7 2 2 6" xfId="51557"/>
    <cellStyle name="Note 7 2 2 6 2" xfId="51558"/>
    <cellStyle name="Note 7 2 2 6 2 2" xfId="51559"/>
    <cellStyle name="Note 7 2 2 6 3" xfId="51560"/>
    <cellStyle name="Note 7 2 2 7" xfId="51561"/>
    <cellStyle name="Note 7 2 2 7 2" xfId="51562"/>
    <cellStyle name="Note 7 2 2 8" xfId="51563"/>
    <cellStyle name="Note 7 2 3" xfId="51564"/>
    <cellStyle name="Note 7 2 3 2" xfId="51565"/>
    <cellStyle name="Note 7 2 3 2 2" xfId="51566"/>
    <cellStyle name="Note 7 2 3 2 2 2" xfId="51567"/>
    <cellStyle name="Note 7 2 3 2 2 2 2" xfId="51568"/>
    <cellStyle name="Note 7 2 3 2 2 3" xfId="51569"/>
    <cellStyle name="Note 7 2 3 2 3" xfId="51570"/>
    <cellStyle name="Note 7 2 3 2 3 2" xfId="51571"/>
    <cellStyle name="Note 7 2 3 2 3 2 2" xfId="51572"/>
    <cellStyle name="Note 7 2 3 2 3 3" xfId="51573"/>
    <cellStyle name="Note 7 2 3 2 4" xfId="51574"/>
    <cellStyle name="Note 7 2 3 2 4 2" xfId="51575"/>
    <cellStyle name="Note 7 2 3 2 5" xfId="51576"/>
    <cellStyle name="Note 7 2 3 3" xfId="51577"/>
    <cellStyle name="Note 7 2 3 3 2" xfId="51578"/>
    <cellStyle name="Note 7 2 3 3 2 2" xfId="51579"/>
    <cellStyle name="Note 7 2 3 3 3" xfId="51580"/>
    <cellStyle name="Note 7 2 3 4" xfId="51581"/>
    <cellStyle name="Note 7 2 3 4 2" xfId="51582"/>
    <cellStyle name="Note 7 2 3 4 2 2" xfId="51583"/>
    <cellStyle name="Note 7 2 3 4 3" xfId="51584"/>
    <cellStyle name="Note 7 2 3 5" xfId="51585"/>
    <cellStyle name="Note 7 2 3 5 2" xfId="51586"/>
    <cellStyle name="Note 7 2 3 6" xfId="51587"/>
    <cellStyle name="Note 7 2 4" xfId="51588"/>
    <cellStyle name="Note 7 2 4 2" xfId="51589"/>
    <cellStyle name="Note 7 2 4 2 2" xfId="51590"/>
    <cellStyle name="Note 7 2 4 2 2 2" xfId="51591"/>
    <cellStyle name="Note 7 2 4 2 3" xfId="51592"/>
    <cellStyle name="Note 7 2 4 3" xfId="51593"/>
    <cellStyle name="Note 7 2 4 3 2" xfId="51594"/>
    <cellStyle name="Note 7 2 4 3 2 2" xfId="51595"/>
    <cellStyle name="Note 7 2 4 3 3" xfId="51596"/>
    <cellStyle name="Note 7 2 4 4" xfId="51597"/>
    <cellStyle name="Note 7 2 4 4 2" xfId="51598"/>
    <cellStyle name="Note 7 2 4 5" xfId="51599"/>
    <cellStyle name="Note 7 2 5" xfId="51600"/>
    <cellStyle name="Note 7 2 5 2" xfId="51601"/>
    <cellStyle name="Note 7 2 5 2 2" xfId="51602"/>
    <cellStyle name="Note 7 2 5 3" xfId="51603"/>
    <cellStyle name="Note 7 2 6" xfId="51604"/>
    <cellStyle name="Note 7 2 6 2" xfId="51605"/>
    <cellStyle name="Note 7 2 6 2 2" xfId="51606"/>
    <cellStyle name="Note 7 2 6 3" xfId="51607"/>
    <cellStyle name="Note 7 2 7" xfId="51608"/>
    <cellStyle name="Note 7 2 7 2" xfId="51609"/>
    <cellStyle name="Note 7 2 7 2 2" xfId="51610"/>
    <cellStyle name="Note 7 2 7 3" xfId="51611"/>
    <cellStyle name="Note 7 2 8" xfId="51612"/>
    <cellStyle name="Note 7 2 8 2" xfId="51613"/>
    <cellStyle name="Note 7 2 9" xfId="51614"/>
    <cellStyle name="Note 7 3" xfId="51615"/>
    <cellStyle name="Note 7 3 2" xfId="51616"/>
    <cellStyle name="Note 7 3 2 2" xfId="51617"/>
    <cellStyle name="Note 7 3 2 2 2" xfId="51618"/>
    <cellStyle name="Note 7 3 2 2 2 2" xfId="51619"/>
    <cellStyle name="Note 7 3 2 2 2 2 2" xfId="51620"/>
    <cellStyle name="Note 7 3 2 2 2 3" xfId="51621"/>
    <cellStyle name="Note 7 3 2 2 3" xfId="51622"/>
    <cellStyle name="Note 7 3 2 2 3 2" xfId="51623"/>
    <cellStyle name="Note 7 3 2 2 3 2 2" xfId="51624"/>
    <cellStyle name="Note 7 3 2 2 3 3" xfId="51625"/>
    <cellStyle name="Note 7 3 2 2 4" xfId="51626"/>
    <cellStyle name="Note 7 3 2 2 4 2" xfId="51627"/>
    <cellStyle name="Note 7 3 2 2 5" xfId="51628"/>
    <cellStyle name="Note 7 3 2 3" xfId="51629"/>
    <cellStyle name="Note 7 3 2 3 2" xfId="51630"/>
    <cellStyle name="Note 7 3 2 3 2 2" xfId="51631"/>
    <cellStyle name="Note 7 3 2 3 3" xfId="51632"/>
    <cellStyle name="Note 7 3 2 4" xfId="51633"/>
    <cellStyle name="Note 7 3 2 4 2" xfId="51634"/>
    <cellStyle name="Note 7 3 2 4 2 2" xfId="51635"/>
    <cellStyle name="Note 7 3 2 4 3" xfId="51636"/>
    <cellStyle name="Note 7 3 2 5" xfId="51637"/>
    <cellStyle name="Note 7 3 2 5 2" xfId="51638"/>
    <cellStyle name="Note 7 3 2 6" xfId="51639"/>
    <cellStyle name="Note 7 3 3" xfId="51640"/>
    <cellStyle name="Note 7 3 3 2" xfId="51641"/>
    <cellStyle name="Note 7 3 3 2 2" xfId="51642"/>
    <cellStyle name="Note 7 3 3 2 2 2" xfId="51643"/>
    <cellStyle name="Note 7 3 3 2 3" xfId="51644"/>
    <cellStyle name="Note 7 3 3 3" xfId="51645"/>
    <cellStyle name="Note 7 3 3 3 2" xfId="51646"/>
    <cellStyle name="Note 7 3 3 3 2 2" xfId="51647"/>
    <cellStyle name="Note 7 3 3 3 3" xfId="51648"/>
    <cellStyle name="Note 7 3 3 4" xfId="51649"/>
    <cellStyle name="Note 7 3 3 4 2" xfId="51650"/>
    <cellStyle name="Note 7 3 3 5" xfId="51651"/>
    <cellStyle name="Note 7 3 4" xfId="51652"/>
    <cellStyle name="Note 7 3 4 2" xfId="51653"/>
    <cellStyle name="Note 7 3 4 2 2" xfId="51654"/>
    <cellStyle name="Note 7 3 4 3" xfId="51655"/>
    <cellStyle name="Note 7 3 5" xfId="51656"/>
    <cellStyle name="Note 7 3 5 2" xfId="51657"/>
    <cellStyle name="Note 7 3 5 2 2" xfId="51658"/>
    <cellStyle name="Note 7 3 5 3" xfId="51659"/>
    <cellStyle name="Note 7 3 6" xfId="51660"/>
    <cellStyle name="Note 7 3 6 2" xfId="51661"/>
    <cellStyle name="Note 7 3 6 2 2" xfId="51662"/>
    <cellStyle name="Note 7 3 6 3" xfId="51663"/>
    <cellStyle name="Note 7 3 7" xfId="51664"/>
    <cellStyle name="Note 7 3 7 2" xfId="51665"/>
    <cellStyle name="Note 7 3 8" xfId="51666"/>
    <cellStyle name="Note 7 4" xfId="51667"/>
    <cellStyle name="Note 7 4 2" xfId="51668"/>
    <cellStyle name="Note 7 4 2 2" xfId="51669"/>
    <cellStyle name="Note 7 4 2 2 2" xfId="51670"/>
    <cellStyle name="Note 7 4 2 2 2 2" xfId="51671"/>
    <cellStyle name="Note 7 4 2 2 3" xfId="51672"/>
    <cellStyle name="Note 7 4 2 3" xfId="51673"/>
    <cellStyle name="Note 7 4 2 3 2" xfId="51674"/>
    <cellStyle name="Note 7 4 2 3 2 2" xfId="51675"/>
    <cellStyle name="Note 7 4 2 3 3" xfId="51676"/>
    <cellStyle name="Note 7 4 2 4" xfId="51677"/>
    <cellStyle name="Note 7 4 2 4 2" xfId="51678"/>
    <cellStyle name="Note 7 4 2 5" xfId="51679"/>
    <cellStyle name="Note 7 4 3" xfId="51680"/>
    <cellStyle name="Note 7 4 3 2" xfId="51681"/>
    <cellStyle name="Note 7 4 3 2 2" xfId="51682"/>
    <cellStyle name="Note 7 4 3 3" xfId="51683"/>
    <cellStyle name="Note 7 4 4" xfId="51684"/>
    <cellStyle name="Note 7 4 4 2" xfId="51685"/>
    <cellStyle name="Note 7 4 4 2 2" xfId="51686"/>
    <cellStyle name="Note 7 4 4 3" xfId="51687"/>
    <cellStyle name="Note 7 4 5" xfId="51688"/>
    <cellStyle name="Note 7 4 5 2" xfId="51689"/>
    <cellStyle name="Note 7 4 6" xfId="51690"/>
    <cellStyle name="Note 7 5" xfId="51691"/>
    <cellStyle name="Note 7 5 2" xfId="51692"/>
    <cellStyle name="Note 7 5 2 2" xfId="51693"/>
    <cellStyle name="Note 7 5 2 2 2" xfId="51694"/>
    <cellStyle name="Note 7 5 2 3" xfId="51695"/>
    <cellStyle name="Note 7 5 3" xfId="51696"/>
    <cellStyle name="Note 7 5 3 2" xfId="51697"/>
    <cellStyle name="Note 7 5 3 2 2" xfId="51698"/>
    <cellStyle name="Note 7 5 3 3" xfId="51699"/>
    <cellStyle name="Note 7 5 4" xfId="51700"/>
    <cellStyle name="Note 7 5 4 2" xfId="51701"/>
    <cellStyle name="Note 7 5 5" xfId="51702"/>
    <cellStyle name="Note 7 6" xfId="51703"/>
    <cellStyle name="Note 7 6 2" xfId="51704"/>
    <cellStyle name="Note 7 6 2 2" xfId="51705"/>
    <cellStyle name="Note 7 6 3" xfId="51706"/>
    <cellStyle name="Note 7 7" xfId="51707"/>
    <cellStyle name="Note 7 7 2" xfId="51708"/>
    <cellStyle name="Note 7 7 2 2" xfId="51709"/>
    <cellStyle name="Note 7 7 3" xfId="51710"/>
    <cellStyle name="Note 7 8" xfId="51711"/>
    <cellStyle name="Note 7 8 2" xfId="51712"/>
    <cellStyle name="Note 7 8 2 2" xfId="51713"/>
    <cellStyle name="Note 7 8 3" xfId="51714"/>
    <cellStyle name="Note 7 9" xfId="51715"/>
    <cellStyle name="Note 7 9 2" xfId="51716"/>
    <cellStyle name="Note 70" xfId="51717"/>
    <cellStyle name="Note 70 2" xfId="51718"/>
    <cellStyle name="Note 70 2 2" xfId="51719"/>
    <cellStyle name="Note 70 3" xfId="51720"/>
    <cellStyle name="Note 70 3 2" xfId="51721"/>
    <cellStyle name="Note 70 4" xfId="51722"/>
    <cellStyle name="Note 71" xfId="51723"/>
    <cellStyle name="Note 71 2" xfId="51724"/>
    <cellStyle name="Note 71 2 2" xfId="51725"/>
    <cellStyle name="Note 71 3" xfId="51726"/>
    <cellStyle name="Note 71 3 2" xfId="51727"/>
    <cellStyle name="Note 71 4" xfId="51728"/>
    <cellStyle name="Note 72" xfId="51729"/>
    <cellStyle name="Note 72 2" xfId="51730"/>
    <cellStyle name="Note 72 2 2" xfId="51731"/>
    <cellStyle name="Note 72 3" xfId="51732"/>
    <cellStyle name="Note 72 3 2" xfId="51733"/>
    <cellStyle name="Note 72 4" xfId="51734"/>
    <cellStyle name="Note 73" xfId="51735"/>
    <cellStyle name="Note 73 2" xfId="51736"/>
    <cellStyle name="Note 73 2 2" xfId="51737"/>
    <cellStyle name="Note 73 3" xfId="51738"/>
    <cellStyle name="Note 73 3 2" xfId="51739"/>
    <cellStyle name="Note 73 4" xfId="51740"/>
    <cellStyle name="Note 74" xfId="51741"/>
    <cellStyle name="Note 74 2" xfId="51742"/>
    <cellStyle name="Note 74 2 2" xfId="51743"/>
    <cellStyle name="Note 74 3" xfId="51744"/>
    <cellStyle name="Note 74 3 2" xfId="51745"/>
    <cellStyle name="Note 74 4" xfId="51746"/>
    <cellStyle name="Note 75" xfId="51747"/>
    <cellStyle name="Note 75 2" xfId="51748"/>
    <cellStyle name="Note 75 2 2" xfId="51749"/>
    <cellStyle name="Note 75 3" xfId="51750"/>
    <cellStyle name="Note 75 3 2" xfId="51751"/>
    <cellStyle name="Note 75 4" xfId="51752"/>
    <cellStyle name="Note 76" xfId="51753"/>
    <cellStyle name="Note 76 2" xfId="51754"/>
    <cellStyle name="Note 76 2 2" xfId="51755"/>
    <cellStyle name="Note 76 3" xfId="51756"/>
    <cellStyle name="Note 76 3 2" xfId="51757"/>
    <cellStyle name="Note 76 4" xfId="51758"/>
    <cellStyle name="Note 77" xfId="51759"/>
    <cellStyle name="Note 77 2" xfId="51760"/>
    <cellStyle name="Note 77 2 2" xfId="51761"/>
    <cellStyle name="Note 77 3" xfId="51762"/>
    <cellStyle name="Note 77 3 2" xfId="51763"/>
    <cellStyle name="Note 77 4" xfId="51764"/>
    <cellStyle name="Note 78" xfId="51765"/>
    <cellStyle name="Note 78 2" xfId="51766"/>
    <cellStyle name="Note 78 2 2" xfId="51767"/>
    <cellStyle name="Note 78 3" xfId="51768"/>
    <cellStyle name="Note 78 3 2" xfId="51769"/>
    <cellStyle name="Note 78 4" xfId="51770"/>
    <cellStyle name="Note 79" xfId="51771"/>
    <cellStyle name="Note 79 2" xfId="51772"/>
    <cellStyle name="Note 79 2 2" xfId="51773"/>
    <cellStyle name="Note 79 3" xfId="51774"/>
    <cellStyle name="Note 79 3 2" xfId="51775"/>
    <cellStyle name="Note 79 4" xfId="51776"/>
    <cellStyle name="Note 8" xfId="51777"/>
    <cellStyle name="Note 8 10" xfId="51778"/>
    <cellStyle name="Note 8 10 2" xfId="51779"/>
    <cellStyle name="Note 8 11" xfId="51780"/>
    <cellStyle name="Note 8 2" xfId="51781"/>
    <cellStyle name="Note 8 2 2" xfId="51782"/>
    <cellStyle name="Note 8 2 2 2" xfId="51783"/>
    <cellStyle name="Note 8 2 2 2 2" xfId="51784"/>
    <cellStyle name="Note 8 2 2 2 2 2" xfId="51785"/>
    <cellStyle name="Note 8 2 2 2 2 2 2" xfId="51786"/>
    <cellStyle name="Note 8 2 2 2 2 2 2 2" xfId="51787"/>
    <cellStyle name="Note 8 2 2 2 2 2 3" xfId="51788"/>
    <cellStyle name="Note 8 2 2 2 2 3" xfId="51789"/>
    <cellStyle name="Note 8 2 2 2 2 3 2" xfId="51790"/>
    <cellStyle name="Note 8 2 2 2 2 3 2 2" xfId="51791"/>
    <cellStyle name="Note 8 2 2 2 2 3 3" xfId="51792"/>
    <cellStyle name="Note 8 2 2 2 2 4" xfId="51793"/>
    <cellStyle name="Note 8 2 2 2 2 4 2" xfId="51794"/>
    <cellStyle name="Note 8 2 2 2 2 5" xfId="51795"/>
    <cellStyle name="Note 8 2 2 2 3" xfId="51796"/>
    <cellStyle name="Note 8 2 2 2 3 2" xfId="51797"/>
    <cellStyle name="Note 8 2 2 2 3 2 2" xfId="51798"/>
    <cellStyle name="Note 8 2 2 2 3 3" xfId="51799"/>
    <cellStyle name="Note 8 2 2 2 4" xfId="51800"/>
    <cellStyle name="Note 8 2 2 2 4 2" xfId="51801"/>
    <cellStyle name="Note 8 2 2 2 4 2 2" xfId="51802"/>
    <cellStyle name="Note 8 2 2 2 4 3" xfId="51803"/>
    <cellStyle name="Note 8 2 2 2 5" xfId="51804"/>
    <cellStyle name="Note 8 2 2 2 5 2" xfId="51805"/>
    <cellStyle name="Note 8 2 2 2 6" xfId="51806"/>
    <cellStyle name="Note 8 2 2 3" xfId="51807"/>
    <cellStyle name="Note 8 2 2 3 2" xfId="51808"/>
    <cellStyle name="Note 8 2 2 3 2 2" xfId="51809"/>
    <cellStyle name="Note 8 2 2 3 2 2 2" xfId="51810"/>
    <cellStyle name="Note 8 2 2 3 2 3" xfId="51811"/>
    <cellStyle name="Note 8 2 2 3 3" xfId="51812"/>
    <cellStyle name="Note 8 2 2 3 3 2" xfId="51813"/>
    <cellStyle name="Note 8 2 2 3 3 2 2" xfId="51814"/>
    <cellStyle name="Note 8 2 2 3 3 3" xfId="51815"/>
    <cellStyle name="Note 8 2 2 3 4" xfId="51816"/>
    <cellStyle name="Note 8 2 2 3 4 2" xfId="51817"/>
    <cellStyle name="Note 8 2 2 3 5" xfId="51818"/>
    <cellStyle name="Note 8 2 2 4" xfId="51819"/>
    <cellStyle name="Note 8 2 2 4 2" xfId="51820"/>
    <cellStyle name="Note 8 2 2 4 2 2" xfId="51821"/>
    <cellStyle name="Note 8 2 2 4 3" xfId="51822"/>
    <cellStyle name="Note 8 2 2 5" xfId="51823"/>
    <cellStyle name="Note 8 2 2 5 2" xfId="51824"/>
    <cellStyle name="Note 8 2 2 5 2 2" xfId="51825"/>
    <cellStyle name="Note 8 2 2 5 3" xfId="51826"/>
    <cellStyle name="Note 8 2 2 6" xfId="51827"/>
    <cellStyle name="Note 8 2 2 6 2" xfId="51828"/>
    <cellStyle name="Note 8 2 2 6 2 2" xfId="51829"/>
    <cellStyle name="Note 8 2 2 6 3" xfId="51830"/>
    <cellStyle name="Note 8 2 2 7" xfId="51831"/>
    <cellStyle name="Note 8 2 2 7 2" xfId="51832"/>
    <cellStyle name="Note 8 2 2 8" xfId="51833"/>
    <cellStyle name="Note 8 2 3" xfId="51834"/>
    <cellStyle name="Note 8 2 3 2" xfId="51835"/>
    <cellStyle name="Note 8 2 3 2 2" xfId="51836"/>
    <cellStyle name="Note 8 2 3 2 2 2" xfId="51837"/>
    <cellStyle name="Note 8 2 3 2 2 2 2" xfId="51838"/>
    <cellStyle name="Note 8 2 3 2 2 3" xfId="51839"/>
    <cellStyle name="Note 8 2 3 2 3" xfId="51840"/>
    <cellStyle name="Note 8 2 3 2 3 2" xfId="51841"/>
    <cellStyle name="Note 8 2 3 2 3 2 2" xfId="51842"/>
    <cellStyle name="Note 8 2 3 2 3 3" xfId="51843"/>
    <cellStyle name="Note 8 2 3 2 4" xfId="51844"/>
    <cellStyle name="Note 8 2 3 2 4 2" xfId="51845"/>
    <cellStyle name="Note 8 2 3 2 5" xfId="51846"/>
    <cellStyle name="Note 8 2 3 3" xfId="51847"/>
    <cellStyle name="Note 8 2 3 3 2" xfId="51848"/>
    <cellStyle name="Note 8 2 3 3 2 2" xfId="51849"/>
    <cellStyle name="Note 8 2 3 3 3" xfId="51850"/>
    <cellStyle name="Note 8 2 3 4" xfId="51851"/>
    <cellStyle name="Note 8 2 3 4 2" xfId="51852"/>
    <cellStyle name="Note 8 2 3 4 2 2" xfId="51853"/>
    <cellStyle name="Note 8 2 3 4 3" xfId="51854"/>
    <cellStyle name="Note 8 2 3 5" xfId="51855"/>
    <cellStyle name="Note 8 2 3 5 2" xfId="51856"/>
    <cellStyle name="Note 8 2 3 6" xfId="51857"/>
    <cellStyle name="Note 8 2 4" xfId="51858"/>
    <cellStyle name="Note 8 2 4 2" xfId="51859"/>
    <cellStyle name="Note 8 2 4 2 2" xfId="51860"/>
    <cellStyle name="Note 8 2 4 2 2 2" xfId="51861"/>
    <cellStyle name="Note 8 2 4 2 3" xfId="51862"/>
    <cellStyle name="Note 8 2 4 3" xfId="51863"/>
    <cellStyle name="Note 8 2 4 3 2" xfId="51864"/>
    <cellStyle name="Note 8 2 4 3 2 2" xfId="51865"/>
    <cellStyle name="Note 8 2 4 3 3" xfId="51866"/>
    <cellStyle name="Note 8 2 4 4" xfId="51867"/>
    <cellStyle name="Note 8 2 4 4 2" xfId="51868"/>
    <cellStyle name="Note 8 2 4 5" xfId="51869"/>
    <cellStyle name="Note 8 2 5" xfId="51870"/>
    <cellStyle name="Note 8 2 5 2" xfId="51871"/>
    <cellStyle name="Note 8 2 5 2 2" xfId="51872"/>
    <cellStyle name="Note 8 2 5 3" xfId="51873"/>
    <cellStyle name="Note 8 2 6" xfId="51874"/>
    <cellStyle name="Note 8 2 6 2" xfId="51875"/>
    <cellStyle name="Note 8 2 6 2 2" xfId="51876"/>
    <cellStyle name="Note 8 2 6 3" xfId="51877"/>
    <cellStyle name="Note 8 2 7" xfId="51878"/>
    <cellStyle name="Note 8 2 7 2" xfId="51879"/>
    <cellStyle name="Note 8 2 7 2 2" xfId="51880"/>
    <cellStyle name="Note 8 2 7 3" xfId="51881"/>
    <cellStyle name="Note 8 2 8" xfId="51882"/>
    <cellStyle name="Note 8 2 8 2" xfId="51883"/>
    <cellStyle name="Note 8 2 9" xfId="51884"/>
    <cellStyle name="Note 8 3" xfId="51885"/>
    <cellStyle name="Note 8 3 2" xfId="51886"/>
    <cellStyle name="Note 8 3 2 2" xfId="51887"/>
    <cellStyle name="Note 8 3 2 2 2" xfId="51888"/>
    <cellStyle name="Note 8 3 2 2 2 2" xfId="51889"/>
    <cellStyle name="Note 8 3 2 2 2 2 2" xfId="51890"/>
    <cellStyle name="Note 8 3 2 2 2 3" xfId="51891"/>
    <cellStyle name="Note 8 3 2 2 3" xfId="51892"/>
    <cellStyle name="Note 8 3 2 2 3 2" xfId="51893"/>
    <cellStyle name="Note 8 3 2 2 3 2 2" xfId="51894"/>
    <cellStyle name="Note 8 3 2 2 3 3" xfId="51895"/>
    <cellStyle name="Note 8 3 2 2 4" xfId="51896"/>
    <cellStyle name="Note 8 3 2 2 4 2" xfId="51897"/>
    <cellStyle name="Note 8 3 2 2 5" xfId="51898"/>
    <cellStyle name="Note 8 3 2 3" xfId="51899"/>
    <cellStyle name="Note 8 3 2 3 2" xfId="51900"/>
    <cellStyle name="Note 8 3 2 3 2 2" xfId="51901"/>
    <cellStyle name="Note 8 3 2 3 3" xfId="51902"/>
    <cellStyle name="Note 8 3 2 4" xfId="51903"/>
    <cellStyle name="Note 8 3 2 4 2" xfId="51904"/>
    <cellStyle name="Note 8 3 2 4 2 2" xfId="51905"/>
    <cellStyle name="Note 8 3 2 4 3" xfId="51906"/>
    <cellStyle name="Note 8 3 2 5" xfId="51907"/>
    <cellStyle name="Note 8 3 2 5 2" xfId="51908"/>
    <cellStyle name="Note 8 3 2 6" xfId="51909"/>
    <cellStyle name="Note 8 3 3" xfId="51910"/>
    <cellStyle name="Note 8 3 3 2" xfId="51911"/>
    <cellStyle name="Note 8 3 3 2 2" xfId="51912"/>
    <cellStyle name="Note 8 3 3 2 2 2" xfId="51913"/>
    <cellStyle name="Note 8 3 3 2 3" xfId="51914"/>
    <cellStyle name="Note 8 3 3 3" xfId="51915"/>
    <cellStyle name="Note 8 3 3 3 2" xfId="51916"/>
    <cellStyle name="Note 8 3 3 3 2 2" xfId="51917"/>
    <cellStyle name="Note 8 3 3 3 3" xfId="51918"/>
    <cellStyle name="Note 8 3 3 4" xfId="51919"/>
    <cellStyle name="Note 8 3 3 4 2" xfId="51920"/>
    <cellStyle name="Note 8 3 3 5" xfId="51921"/>
    <cellStyle name="Note 8 3 4" xfId="51922"/>
    <cellStyle name="Note 8 3 4 2" xfId="51923"/>
    <cellStyle name="Note 8 3 4 2 2" xfId="51924"/>
    <cellStyle name="Note 8 3 4 3" xfId="51925"/>
    <cellStyle name="Note 8 3 5" xfId="51926"/>
    <cellStyle name="Note 8 3 5 2" xfId="51927"/>
    <cellStyle name="Note 8 3 5 2 2" xfId="51928"/>
    <cellStyle name="Note 8 3 5 3" xfId="51929"/>
    <cellStyle name="Note 8 3 6" xfId="51930"/>
    <cellStyle name="Note 8 3 6 2" xfId="51931"/>
    <cellStyle name="Note 8 3 6 2 2" xfId="51932"/>
    <cellStyle name="Note 8 3 6 3" xfId="51933"/>
    <cellStyle name="Note 8 3 7" xfId="51934"/>
    <cellStyle name="Note 8 3 7 2" xfId="51935"/>
    <cellStyle name="Note 8 3 8" xfId="51936"/>
    <cellStyle name="Note 8 4" xfId="51937"/>
    <cellStyle name="Note 8 4 2" xfId="51938"/>
    <cellStyle name="Note 8 4 2 2" xfId="51939"/>
    <cellStyle name="Note 8 4 2 2 2" xfId="51940"/>
    <cellStyle name="Note 8 4 2 2 2 2" xfId="51941"/>
    <cellStyle name="Note 8 4 2 2 3" xfId="51942"/>
    <cellStyle name="Note 8 4 2 3" xfId="51943"/>
    <cellStyle name="Note 8 4 2 3 2" xfId="51944"/>
    <cellStyle name="Note 8 4 2 3 2 2" xfId="51945"/>
    <cellStyle name="Note 8 4 2 3 3" xfId="51946"/>
    <cellStyle name="Note 8 4 2 4" xfId="51947"/>
    <cellStyle name="Note 8 4 2 4 2" xfId="51948"/>
    <cellStyle name="Note 8 4 2 5" xfId="51949"/>
    <cellStyle name="Note 8 4 3" xfId="51950"/>
    <cellStyle name="Note 8 4 3 2" xfId="51951"/>
    <cellStyle name="Note 8 4 3 2 2" xfId="51952"/>
    <cellStyle name="Note 8 4 3 3" xfId="51953"/>
    <cellStyle name="Note 8 4 4" xfId="51954"/>
    <cellStyle name="Note 8 4 4 2" xfId="51955"/>
    <cellStyle name="Note 8 4 4 2 2" xfId="51956"/>
    <cellStyle name="Note 8 4 4 3" xfId="51957"/>
    <cellStyle name="Note 8 4 5" xfId="51958"/>
    <cellStyle name="Note 8 4 5 2" xfId="51959"/>
    <cellStyle name="Note 8 4 6" xfId="51960"/>
    <cellStyle name="Note 8 5" xfId="51961"/>
    <cellStyle name="Note 8 5 2" xfId="51962"/>
    <cellStyle name="Note 8 5 2 2" xfId="51963"/>
    <cellStyle name="Note 8 5 2 2 2" xfId="51964"/>
    <cellStyle name="Note 8 5 2 3" xfId="51965"/>
    <cellStyle name="Note 8 5 3" xfId="51966"/>
    <cellStyle name="Note 8 5 3 2" xfId="51967"/>
    <cellStyle name="Note 8 5 3 2 2" xfId="51968"/>
    <cellStyle name="Note 8 5 3 3" xfId="51969"/>
    <cellStyle name="Note 8 5 4" xfId="51970"/>
    <cellStyle name="Note 8 5 4 2" xfId="51971"/>
    <cellStyle name="Note 8 5 5" xfId="51972"/>
    <cellStyle name="Note 8 6" xfId="51973"/>
    <cellStyle name="Note 8 6 2" xfId="51974"/>
    <cellStyle name="Note 8 6 2 2" xfId="51975"/>
    <cellStyle name="Note 8 6 3" xfId="51976"/>
    <cellStyle name="Note 8 7" xfId="51977"/>
    <cellStyle name="Note 8 7 2" xfId="51978"/>
    <cellStyle name="Note 8 7 2 2" xfId="51979"/>
    <cellStyle name="Note 8 7 3" xfId="51980"/>
    <cellStyle name="Note 8 8" xfId="51981"/>
    <cellStyle name="Note 8 8 2" xfId="51982"/>
    <cellStyle name="Note 8 8 2 2" xfId="51983"/>
    <cellStyle name="Note 8 8 3" xfId="51984"/>
    <cellStyle name="Note 8 9" xfId="51985"/>
    <cellStyle name="Note 8 9 2" xfId="51986"/>
    <cellStyle name="Note 80" xfId="51987"/>
    <cellStyle name="Note 80 2" xfId="51988"/>
    <cellStyle name="Note 80 2 2" xfId="51989"/>
    <cellStyle name="Note 80 3" xfId="51990"/>
    <cellStyle name="Note 81" xfId="51991"/>
    <cellStyle name="Note 81 2" xfId="51992"/>
    <cellStyle name="Note 82" xfId="51993"/>
    <cellStyle name="Note 82 2" xfId="51994"/>
    <cellStyle name="Note 83" xfId="51995"/>
    <cellStyle name="Note 83 2" xfId="51996"/>
    <cellStyle name="Note 84" xfId="51997"/>
    <cellStyle name="Note 84 2" xfId="51998"/>
    <cellStyle name="Note 85" xfId="51999"/>
    <cellStyle name="Note 85 2" xfId="52000"/>
    <cellStyle name="Note 86" xfId="52001"/>
    <cellStyle name="Note 86 2" xfId="52002"/>
    <cellStyle name="Note 87" xfId="52003"/>
    <cellStyle name="Note 87 2" xfId="52004"/>
    <cellStyle name="Note 88" xfId="52005"/>
    <cellStyle name="Note 88 2" xfId="52006"/>
    <cellStyle name="Note 89" xfId="52007"/>
    <cellStyle name="Note 89 2" xfId="52008"/>
    <cellStyle name="Note 9" xfId="52009"/>
    <cellStyle name="Note 9 10" xfId="52010"/>
    <cellStyle name="Note 9 2" xfId="52011"/>
    <cellStyle name="Note 9 2 2" xfId="52012"/>
    <cellStyle name="Note 9 2 2 2" xfId="52013"/>
    <cellStyle name="Note 9 2 2 2 2" xfId="52014"/>
    <cellStyle name="Note 9 2 2 2 2 2" xfId="52015"/>
    <cellStyle name="Note 9 2 2 2 2 2 2" xfId="52016"/>
    <cellStyle name="Note 9 2 2 2 2 2 2 2" xfId="52017"/>
    <cellStyle name="Note 9 2 2 2 2 2 3" xfId="52018"/>
    <cellStyle name="Note 9 2 2 2 2 3" xfId="52019"/>
    <cellStyle name="Note 9 2 2 2 2 3 2" xfId="52020"/>
    <cellStyle name="Note 9 2 2 2 2 3 2 2" xfId="52021"/>
    <cellStyle name="Note 9 2 2 2 2 3 3" xfId="52022"/>
    <cellStyle name="Note 9 2 2 2 2 4" xfId="52023"/>
    <cellStyle name="Note 9 2 2 2 2 4 2" xfId="52024"/>
    <cellStyle name="Note 9 2 2 2 2 5" xfId="52025"/>
    <cellStyle name="Note 9 2 2 2 3" xfId="52026"/>
    <cellStyle name="Note 9 2 2 2 3 2" xfId="52027"/>
    <cellStyle name="Note 9 2 2 2 3 2 2" xfId="52028"/>
    <cellStyle name="Note 9 2 2 2 3 3" xfId="52029"/>
    <cellStyle name="Note 9 2 2 2 4" xfId="52030"/>
    <cellStyle name="Note 9 2 2 2 4 2" xfId="52031"/>
    <cellStyle name="Note 9 2 2 2 4 2 2" xfId="52032"/>
    <cellStyle name="Note 9 2 2 2 4 3" xfId="52033"/>
    <cellStyle name="Note 9 2 2 2 5" xfId="52034"/>
    <cellStyle name="Note 9 2 2 2 5 2" xfId="52035"/>
    <cellStyle name="Note 9 2 2 2 6" xfId="52036"/>
    <cellStyle name="Note 9 2 2 3" xfId="52037"/>
    <cellStyle name="Note 9 2 2 3 2" xfId="52038"/>
    <cellStyle name="Note 9 2 2 3 2 2" xfId="52039"/>
    <cellStyle name="Note 9 2 2 3 2 2 2" xfId="52040"/>
    <cellStyle name="Note 9 2 2 3 2 3" xfId="52041"/>
    <cellStyle name="Note 9 2 2 3 3" xfId="52042"/>
    <cellStyle name="Note 9 2 2 3 3 2" xfId="52043"/>
    <cellStyle name="Note 9 2 2 3 3 2 2" xfId="52044"/>
    <cellStyle name="Note 9 2 2 3 3 3" xfId="52045"/>
    <cellStyle name="Note 9 2 2 3 4" xfId="52046"/>
    <cellStyle name="Note 9 2 2 3 4 2" xfId="52047"/>
    <cellStyle name="Note 9 2 2 3 5" xfId="52048"/>
    <cellStyle name="Note 9 2 2 4" xfId="52049"/>
    <cellStyle name="Note 9 2 2 4 2" xfId="52050"/>
    <cellStyle name="Note 9 2 2 4 2 2" xfId="52051"/>
    <cellStyle name="Note 9 2 2 4 3" xfId="52052"/>
    <cellStyle name="Note 9 2 2 5" xfId="52053"/>
    <cellStyle name="Note 9 2 2 5 2" xfId="52054"/>
    <cellStyle name="Note 9 2 2 5 2 2" xfId="52055"/>
    <cellStyle name="Note 9 2 2 5 3" xfId="52056"/>
    <cellStyle name="Note 9 2 2 6" xfId="52057"/>
    <cellStyle name="Note 9 2 2 6 2" xfId="52058"/>
    <cellStyle name="Note 9 2 2 6 2 2" xfId="52059"/>
    <cellStyle name="Note 9 2 2 6 3" xfId="52060"/>
    <cellStyle name="Note 9 2 2 7" xfId="52061"/>
    <cellStyle name="Note 9 2 2 7 2" xfId="52062"/>
    <cellStyle name="Note 9 2 2 8" xfId="52063"/>
    <cellStyle name="Note 9 2 3" xfId="52064"/>
    <cellStyle name="Note 9 2 3 2" xfId="52065"/>
    <cellStyle name="Note 9 2 3 2 2" xfId="52066"/>
    <cellStyle name="Note 9 2 3 2 2 2" xfId="52067"/>
    <cellStyle name="Note 9 2 3 2 2 2 2" xfId="52068"/>
    <cellStyle name="Note 9 2 3 2 2 3" xfId="52069"/>
    <cellStyle name="Note 9 2 3 2 3" xfId="52070"/>
    <cellStyle name="Note 9 2 3 2 3 2" xfId="52071"/>
    <cellStyle name="Note 9 2 3 2 3 2 2" xfId="52072"/>
    <cellStyle name="Note 9 2 3 2 3 3" xfId="52073"/>
    <cellStyle name="Note 9 2 3 2 4" xfId="52074"/>
    <cellStyle name="Note 9 2 3 2 4 2" xfId="52075"/>
    <cellStyle name="Note 9 2 3 2 5" xfId="52076"/>
    <cellStyle name="Note 9 2 3 3" xfId="52077"/>
    <cellStyle name="Note 9 2 3 3 2" xfId="52078"/>
    <cellStyle name="Note 9 2 3 3 2 2" xfId="52079"/>
    <cellStyle name="Note 9 2 3 3 3" xfId="52080"/>
    <cellStyle name="Note 9 2 3 4" xfId="52081"/>
    <cellStyle name="Note 9 2 3 4 2" xfId="52082"/>
    <cellStyle name="Note 9 2 3 4 2 2" xfId="52083"/>
    <cellStyle name="Note 9 2 3 4 3" xfId="52084"/>
    <cellStyle name="Note 9 2 3 5" xfId="52085"/>
    <cellStyle name="Note 9 2 3 5 2" xfId="52086"/>
    <cellStyle name="Note 9 2 3 6" xfId="52087"/>
    <cellStyle name="Note 9 2 4" xfId="52088"/>
    <cellStyle name="Note 9 2 4 2" xfId="52089"/>
    <cellStyle name="Note 9 2 4 2 2" xfId="52090"/>
    <cellStyle name="Note 9 2 4 2 2 2" xfId="52091"/>
    <cellStyle name="Note 9 2 4 2 3" xfId="52092"/>
    <cellStyle name="Note 9 2 4 3" xfId="52093"/>
    <cellStyle name="Note 9 2 4 3 2" xfId="52094"/>
    <cellStyle name="Note 9 2 4 3 2 2" xfId="52095"/>
    <cellStyle name="Note 9 2 4 3 3" xfId="52096"/>
    <cellStyle name="Note 9 2 4 4" xfId="52097"/>
    <cellStyle name="Note 9 2 4 4 2" xfId="52098"/>
    <cellStyle name="Note 9 2 4 5" xfId="52099"/>
    <cellStyle name="Note 9 2 5" xfId="52100"/>
    <cellStyle name="Note 9 2 5 2" xfId="52101"/>
    <cellStyle name="Note 9 2 5 2 2" xfId="52102"/>
    <cellStyle name="Note 9 2 5 3" xfId="52103"/>
    <cellStyle name="Note 9 2 6" xfId="52104"/>
    <cellStyle name="Note 9 2 6 2" xfId="52105"/>
    <cellStyle name="Note 9 2 6 2 2" xfId="52106"/>
    <cellStyle name="Note 9 2 6 3" xfId="52107"/>
    <cellStyle name="Note 9 2 7" xfId="52108"/>
    <cellStyle name="Note 9 2 7 2" xfId="52109"/>
    <cellStyle name="Note 9 2 7 2 2" xfId="52110"/>
    <cellStyle name="Note 9 2 7 3" xfId="52111"/>
    <cellStyle name="Note 9 2 8" xfId="52112"/>
    <cellStyle name="Note 9 2 8 2" xfId="52113"/>
    <cellStyle name="Note 9 2 9" xfId="52114"/>
    <cellStyle name="Note 9 3" xfId="52115"/>
    <cellStyle name="Note 9 3 2" xfId="52116"/>
    <cellStyle name="Note 9 3 2 2" xfId="52117"/>
    <cellStyle name="Note 9 3 2 2 2" xfId="52118"/>
    <cellStyle name="Note 9 3 2 2 2 2" xfId="52119"/>
    <cellStyle name="Note 9 3 2 2 2 2 2" xfId="52120"/>
    <cellStyle name="Note 9 3 2 2 2 3" xfId="52121"/>
    <cellStyle name="Note 9 3 2 2 3" xfId="52122"/>
    <cellStyle name="Note 9 3 2 2 3 2" xfId="52123"/>
    <cellStyle name="Note 9 3 2 2 3 2 2" xfId="52124"/>
    <cellStyle name="Note 9 3 2 2 3 3" xfId="52125"/>
    <cellStyle name="Note 9 3 2 2 4" xfId="52126"/>
    <cellStyle name="Note 9 3 2 2 4 2" xfId="52127"/>
    <cellStyle name="Note 9 3 2 2 5" xfId="52128"/>
    <cellStyle name="Note 9 3 2 3" xfId="52129"/>
    <cellStyle name="Note 9 3 2 3 2" xfId="52130"/>
    <cellStyle name="Note 9 3 2 3 2 2" xfId="52131"/>
    <cellStyle name="Note 9 3 2 3 3" xfId="52132"/>
    <cellStyle name="Note 9 3 2 4" xfId="52133"/>
    <cellStyle name="Note 9 3 2 4 2" xfId="52134"/>
    <cellStyle name="Note 9 3 2 4 2 2" xfId="52135"/>
    <cellStyle name="Note 9 3 2 4 3" xfId="52136"/>
    <cellStyle name="Note 9 3 2 5" xfId="52137"/>
    <cellStyle name="Note 9 3 2 5 2" xfId="52138"/>
    <cellStyle name="Note 9 3 2 6" xfId="52139"/>
    <cellStyle name="Note 9 3 3" xfId="52140"/>
    <cellStyle name="Note 9 3 3 2" xfId="52141"/>
    <cellStyle name="Note 9 3 3 2 2" xfId="52142"/>
    <cellStyle name="Note 9 3 3 2 2 2" xfId="52143"/>
    <cellStyle name="Note 9 3 3 2 3" xfId="52144"/>
    <cellStyle name="Note 9 3 3 3" xfId="52145"/>
    <cellStyle name="Note 9 3 3 3 2" xfId="52146"/>
    <cellStyle name="Note 9 3 3 3 2 2" xfId="52147"/>
    <cellStyle name="Note 9 3 3 3 3" xfId="52148"/>
    <cellStyle name="Note 9 3 3 4" xfId="52149"/>
    <cellStyle name="Note 9 3 3 4 2" xfId="52150"/>
    <cellStyle name="Note 9 3 3 5" xfId="52151"/>
    <cellStyle name="Note 9 3 4" xfId="52152"/>
    <cellStyle name="Note 9 3 4 2" xfId="52153"/>
    <cellStyle name="Note 9 3 4 2 2" xfId="52154"/>
    <cellStyle name="Note 9 3 4 3" xfId="52155"/>
    <cellStyle name="Note 9 3 5" xfId="52156"/>
    <cellStyle name="Note 9 3 5 2" xfId="52157"/>
    <cellStyle name="Note 9 3 5 2 2" xfId="52158"/>
    <cellStyle name="Note 9 3 5 3" xfId="52159"/>
    <cellStyle name="Note 9 3 6" xfId="52160"/>
    <cellStyle name="Note 9 3 6 2" xfId="52161"/>
    <cellStyle name="Note 9 3 6 2 2" xfId="52162"/>
    <cellStyle name="Note 9 3 6 3" xfId="52163"/>
    <cellStyle name="Note 9 3 7" xfId="52164"/>
    <cellStyle name="Note 9 3 7 2" xfId="52165"/>
    <cellStyle name="Note 9 3 8" xfId="52166"/>
    <cellStyle name="Note 9 4" xfId="52167"/>
    <cellStyle name="Note 9 4 2" xfId="52168"/>
    <cellStyle name="Note 9 4 2 2" xfId="52169"/>
    <cellStyle name="Note 9 4 2 2 2" xfId="52170"/>
    <cellStyle name="Note 9 4 2 2 2 2" xfId="52171"/>
    <cellStyle name="Note 9 4 2 2 3" xfId="52172"/>
    <cellStyle name="Note 9 4 2 3" xfId="52173"/>
    <cellStyle name="Note 9 4 2 3 2" xfId="52174"/>
    <cellStyle name="Note 9 4 2 3 2 2" xfId="52175"/>
    <cellStyle name="Note 9 4 2 3 3" xfId="52176"/>
    <cellStyle name="Note 9 4 2 4" xfId="52177"/>
    <cellStyle name="Note 9 4 2 4 2" xfId="52178"/>
    <cellStyle name="Note 9 4 2 5" xfId="52179"/>
    <cellStyle name="Note 9 4 3" xfId="52180"/>
    <cellStyle name="Note 9 4 3 2" xfId="52181"/>
    <cellStyle name="Note 9 4 3 2 2" xfId="52182"/>
    <cellStyle name="Note 9 4 3 3" xfId="52183"/>
    <cellStyle name="Note 9 4 4" xfId="52184"/>
    <cellStyle name="Note 9 4 4 2" xfId="52185"/>
    <cellStyle name="Note 9 4 4 2 2" xfId="52186"/>
    <cellStyle name="Note 9 4 4 3" xfId="52187"/>
    <cellStyle name="Note 9 4 5" xfId="52188"/>
    <cellStyle name="Note 9 4 5 2" xfId="52189"/>
    <cellStyle name="Note 9 4 6" xfId="52190"/>
    <cellStyle name="Note 9 5" xfId="52191"/>
    <cellStyle name="Note 9 5 2" xfId="52192"/>
    <cellStyle name="Note 9 5 2 2" xfId="52193"/>
    <cellStyle name="Note 9 5 2 2 2" xfId="52194"/>
    <cellStyle name="Note 9 5 2 3" xfId="52195"/>
    <cellStyle name="Note 9 5 3" xfId="52196"/>
    <cellStyle name="Note 9 5 3 2" xfId="52197"/>
    <cellStyle name="Note 9 5 3 2 2" xfId="52198"/>
    <cellStyle name="Note 9 5 3 3" xfId="52199"/>
    <cellStyle name="Note 9 5 4" xfId="52200"/>
    <cellStyle name="Note 9 5 4 2" xfId="52201"/>
    <cellStyle name="Note 9 5 5" xfId="52202"/>
    <cellStyle name="Note 9 6" xfId="52203"/>
    <cellStyle name="Note 9 6 2" xfId="52204"/>
    <cellStyle name="Note 9 6 2 2" xfId="52205"/>
    <cellStyle name="Note 9 6 3" xfId="52206"/>
    <cellStyle name="Note 9 7" xfId="52207"/>
    <cellStyle name="Note 9 7 2" xfId="52208"/>
    <cellStyle name="Note 9 7 2 2" xfId="52209"/>
    <cellStyle name="Note 9 7 3" xfId="52210"/>
    <cellStyle name="Note 9 8" xfId="52211"/>
    <cellStyle name="Note 9 8 2" xfId="52212"/>
    <cellStyle name="Note 9 8 2 2" xfId="52213"/>
    <cellStyle name="Note 9 8 3" xfId="52214"/>
    <cellStyle name="Note 9 9" xfId="52215"/>
    <cellStyle name="Note 9 9 2" xfId="52216"/>
    <cellStyle name="Note 90" xfId="52217"/>
    <cellStyle name="Note 90 2" xfId="52218"/>
    <cellStyle name="Note 91" xfId="52219"/>
    <cellStyle name="Note 91 2" xfId="52220"/>
    <cellStyle name="Note 92" xfId="52221"/>
    <cellStyle name="Note 92 2" xfId="52222"/>
    <cellStyle name="Note 93" xfId="52223"/>
    <cellStyle name="Note 94" xfId="52224"/>
    <cellStyle name="Note 95" xfId="52225"/>
    <cellStyle name="Note 96" xfId="52226"/>
    <cellStyle name="Note 97" xfId="52227"/>
    <cellStyle name="Note 98" xfId="52228"/>
    <cellStyle name="Note 99" xfId="52229"/>
    <cellStyle name="Œ…‹æØ‚è [0.00]_Erb tsm " xfId="52475"/>
    <cellStyle name="Œ…‹æØ‚è_Erb tsm " xfId="52476"/>
    <cellStyle name="Output" xfId="16" builtinId="21" customBuiltin="1"/>
    <cellStyle name="Output 10" xfId="52230"/>
    <cellStyle name="Output 11" xfId="52231"/>
    <cellStyle name="Output 12" xfId="52232"/>
    <cellStyle name="Output 13" xfId="52233"/>
    <cellStyle name="Output 14" xfId="52234"/>
    <cellStyle name="Output 15" xfId="52235"/>
    <cellStyle name="Output 16" xfId="52236"/>
    <cellStyle name="Output 17" xfId="52634"/>
    <cellStyle name="Output 2" xfId="52237"/>
    <cellStyle name="Output 2 2" xfId="52238"/>
    <cellStyle name="Output 2 2 2" xfId="52239"/>
    <cellStyle name="Output 2 3" xfId="52240"/>
    <cellStyle name="Output 3" xfId="52241"/>
    <cellStyle name="Output 3 2" xfId="52242"/>
    <cellStyle name="Output 4" xfId="52243"/>
    <cellStyle name="Output 4 2" xfId="52244"/>
    <cellStyle name="Output 5" xfId="52245"/>
    <cellStyle name="Output 5 2" xfId="52246"/>
    <cellStyle name="Output 6" xfId="52247"/>
    <cellStyle name="Output 6 2" xfId="52248"/>
    <cellStyle name="Output 7" xfId="52249"/>
    <cellStyle name="Output 7 2" xfId="52250"/>
    <cellStyle name="Output 8" xfId="52251"/>
    <cellStyle name="Output 8 2" xfId="52252"/>
    <cellStyle name="Output 9" xfId="52253"/>
    <cellStyle name="Output 9 2" xfId="52254"/>
    <cellStyle name="Percent [2]" xfId="52477"/>
    <cellStyle name="Percent 2" xfId="52255"/>
    <cellStyle name="Percent 2 11" xfId="52390"/>
    <cellStyle name="Percent 2 2" xfId="52635"/>
    <cellStyle name="Percent 3" xfId="52404"/>
    <cellStyle name="PERCENTAGE" xfId="52478"/>
    <cellStyle name="Quantity" xfId="52479"/>
    <cellStyle name="Style 1" xfId="52256"/>
    <cellStyle name="Style 1 2" xfId="52257"/>
    <cellStyle name="Style 2" xfId="52258"/>
    <cellStyle name="TEXT" xfId="52480"/>
    <cellStyle name="Title" xfId="7" builtinId="15" customBuiltin="1"/>
    <cellStyle name="Title 10" xfId="52259"/>
    <cellStyle name="Title 11" xfId="52260"/>
    <cellStyle name="Title 12" xfId="52261"/>
    <cellStyle name="Title 13" xfId="52262"/>
    <cellStyle name="Title 14" xfId="52263"/>
    <cellStyle name="Title 15" xfId="52264"/>
    <cellStyle name="Title 16" xfId="52265"/>
    <cellStyle name="Title 17" xfId="52636"/>
    <cellStyle name="Title 2" xfId="52266"/>
    <cellStyle name="Title 2 2" xfId="52267"/>
    <cellStyle name="Title 2 2 2" xfId="52268"/>
    <cellStyle name="Title 2 3" xfId="52269"/>
    <cellStyle name="Title 3" xfId="52270"/>
    <cellStyle name="Title 3 2" xfId="52271"/>
    <cellStyle name="Title 4" xfId="52272"/>
    <cellStyle name="Title 4 2" xfId="52273"/>
    <cellStyle name="Title 5" xfId="52274"/>
    <cellStyle name="Title 5 2" xfId="52275"/>
    <cellStyle name="Title 6" xfId="52276"/>
    <cellStyle name="Title 6 2" xfId="52277"/>
    <cellStyle name="Title 7" xfId="52278"/>
    <cellStyle name="Title 7 2" xfId="52279"/>
    <cellStyle name="Title 8" xfId="52280"/>
    <cellStyle name="Title 8 2" xfId="52281"/>
    <cellStyle name="Title 9" xfId="52282"/>
    <cellStyle name="Title 9 2" xfId="52283"/>
    <cellStyle name="Total" xfId="22" builtinId="25" customBuiltin="1"/>
    <cellStyle name="Total 10" xfId="52284"/>
    <cellStyle name="Total 11" xfId="52285"/>
    <cellStyle name="Total 12" xfId="52286"/>
    <cellStyle name="Total 13" xfId="52287"/>
    <cellStyle name="Total 14" xfId="52288"/>
    <cellStyle name="Total 15" xfId="52289"/>
    <cellStyle name="Total 16" xfId="52290"/>
    <cellStyle name="Total 17" xfId="52637"/>
    <cellStyle name="Total 2" xfId="52291"/>
    <cellStyle name="Total 2 2" xfId="52292"/>
    <cellStyle name="Total 2 2 2" xfId="52293"/>
    <cellStyle name="Total 2 3" xfId="52294"/>
    <cellStyle name="Total 3" xfId="52295"/>
    <cellStyle name="Total 3 2" xfId="52296"/>
    <cellStyle name="Total 4" xfId="52297"/>
    <cellStyle name="Total 4 2" xfId="52298"/>
    <cellStyle name="Total 5" xfId="52299"/>
    <cellStyle name="Total 5 2" xfId="52300"/>
    <cellStyle name="Total 6" xfId="52301"/>
    <cellStyle name="Total 6 2" xfId="52302"/>
    <cellStyle name="Total 7" xfId="52303"/>
    <cellStyle name="Total 7 2" xfId="52304"/>
    <cellStyle name="Total 8" xfId="52305"/>
    <cellStyle name="Total 8 2" xfId="52306"/>
    <cellStyle name="Total 9" xfId="52307"/>
    <cellStyle name="Total 9 2" xfId="52308"/>
    <cellStyle name="Warning Text" xfId="20" builtinId="11" customBuiltin="1"/>
    <cellStyle name="Warning Text 10" xfId="52309"/>
    <cellStyle name="Warning Text 11" xfId="52310"/>
    <cellStyle name="Warning Text 12" xfId="52311"/>
    <cellStyle name="Warning Text 13" xfId="52312"/>
    <cellStyle name="Warning Text 14" xfId="52313"/>
    <cellStyle name="Warning Text 15" xfId="52314"/>
    <cellStyle name="Warning Text 16" xfId="52315"/>
    <cellStyle name="Warning Text 17" xfId="52638"/>
    <cellStyle name="Warning Text 2" xfId="52316"/>
    <cellStyle name="Warning Text 2 2" xfId="52317"/>
    <cellStyle name="Warning Text 2 2 2" xfId="52318"/>
    <cellStyle name="Warning Text 2 3" xfId="52319"/>
    <cellStyle name="Warning Text 3" xfId="52320"/>
    <cellStyle name="Warning Text 3 2" xfId="52321"/>
    <cellStyle name="Warning Text 4" xfId="52322"/>
    <cellStyle name="Warning Text 4 2" xfId="52323"/>
    <cellStyle name="Warning Text 5" xfId="52324"/>
    <cellStyle name="Warning Text 5 2" xfId="52325"/>
    <cellStyle name="Warning Text 6" xfId="52326"/>
    <cellStyle name="Warning Text 6 2" xfId="52327"/>
    <cellStyle name="Warning Text 7" xfId="52328"/>
    <cellStyle name="Warning Text 7 2" xfId="52329"/>
    <cellStyle name="Warning Text 8" xfId="52330"/>
    <cellStyle name="Warning Text 8 2" xfId="52331"/>
    <cellStyle name="Warning Text 9" xfId="52332"/>
    <cellStyle name="Warning Text 9 2" xfId="52333"/>
    <cellStyle name="アクセント 1" xfId="52481"/>
    <cellStyle name="アクセント 2" xfId="52482"/>
    <cellStyle name="アクセント 3" xfId="52483"/>
    <cellStyle name="アクセント 4" xfId="52484"/>
    <cellStyle name="アクセント 5" xfId="52485"/>
    <cellStyle name="アクセント 6" xfId="52486"/>
    <cellStyle name="タイトル" xfId="52487"/>
    <cellStyle name="チェック セル" xfId="52488"/>
    <cellStyle name="どちらでもない" xfId="52489"/>
    <cellStyle name="メモ" xfId="52490"/>
    <cellStyle name="リンク セル" xfId="52491"/>
    <cellStyle name="เครื่องหมายจุลภาค [0]_PERSONAL" xfId="52492"/>
    <cellStyle name="เครื่องหมายจุลภาค_PERSONAL" xfId="52493"/>
    <cellStyle name="เครื่องหมายสกุลเงิน [0]_PERSONAL" xfId="52494"/>
    <cellStyle name="เครื่องหมายสกุลเงิน_PERSONAL" xfId="52495"/>
    <cellStyle name="ปกติ_CF3 IMV I,II part list-031106" xfId="52496"/>
    <cellStyle name=" [0.00]_?" xfId="52497"/>
    <cellStyle name="_?" xfId="52498"/>
    <cellStyle name="?_?" xfId="52499"/>
    <cellStyle name="똿뗦먛귟 [0.00]_PRODUCT DETAIL Q1" xfId="52500"/>
    <cellStyle name="똿뗦먛귟_PRODUCT DETAIL Q1" xfId="52501"/>
    <cellStyle name="믅됞 [0.00]_PRODUCT DETAIL Q1" xfId="52502"/>
    <cellStyle name="믅됞_PRODUCT DETAIL Q1" xfId="52503"/>
    <cellStyle name="백분율_HOBONG" xfId="52504"/>
    <cellStyle name="뷭?_BOOKSHIP" xfId="52505"/>
    <cellStyle name="콤마 [0]_1202" xfId="52506"/>
    <cellStyle name="콤마_1202" xfId="52507"/>
    <cellStyle name="통화 [0]_1202" xfId="52508"/>
    <cellStyle name="통화_1202" xfId="52509"/>
    <cellStyle name="표준_(정보부문)월별인원계획" xfId="52510"/>
    <cellStyle name="一般_CHECK LIST" xfId="52511"/>
    <cellStyle name="入力" xfId="52512"/>
    <cellStyle name="出力" xfId="52513"/>
    <cellStyle name="常规_【AVGN】着荷检查" xfId="52514"/>
    <cellStyle name="悪い" xfId="52515"/>
    <cellStyle name="未定義" xfId="52516"/>
    <cellStyle name="桁区切り [0.00]_06 YOKO VV-IN   summary(ID-ABA)" xfId="52517"/>
    <cellStyle name="桁区切り ś0.00]_laroux" xfId="52518"/>
    <cellStyle name="桁区切り_BL" xfId="52519"/>
    <cellStyle name="標準_00Fjt_480N手順書" xfId="52520"/>
    <cellStyle name="良い" xfId="52521"/>
    <cellStyle name="見出し 1" xfId="52522"/>
    <cellStyle name="見出し 2" xfId="52523"/>
    <cellStyle name="見出し 3" xfId="52524"/>
    <cellStyle name="見出し 4" xfId="52525"/>
    <cellStyle name="計算" xfId="52526"/>
    <cellStyle name="説明文" xfId="52527"/>
    <cellStyle name="警告文" xfId="52528"/>
    <cellStyle name="貨幣[0]_Sheet1" xfId="52529"/>
    <cellStyle name="通貨 [0.00]_BL" xfId="52530"/>
    <cellStyle name="通貨 [0Į00]_FORō" xfId="52531"/>
    <cellStyle name="通貨_BL" xfId="52532"/>
    <cellStyle name="集計" xfId="52533"/>
  </cellStyles>
  <dxfs count="132">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ndense val="0"/>
        <extend val="0"/>
        <color rgb="FF006100"/>
      </font>
      <fill>
        <patternFill>
          <bgColor rgb="FFC6EFCE"/>
        </patternFill>
      </fill>
    </dxf>
  </dxfs>
  <tableStyles count="0" defaultTableStyle="TableStyleMedium2" defaultPivotStyle="PivotStyleLight16"/>
  <colors>
    <mruColors>
      <color rgb="FFCCFFCC"/>
      <color rgb="FFFFFF99"/>
      <color rgb="FFFF99CC"/>
      <color rgb="FF0000FF"/>
      <color rgb="FF75E23E"/>
      <color rgb="FF3399FF"/>
      <color rgb="FFCCFFFF"/>
      <color rgb="FFFFFFCC"/>
      <color rgb="FF3333FF"/>
      <color rgb="FFFF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externalLink" Target="externalLinks/externalLink6.xml"/><Relationship Id="rId10" Type="http://schemas.openxmlformats.org/officeDocument/2006/relationships/externalLink" Target="externalLinks/externalLink1.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R02C016\&#21697;&#36074;&#65319;&#20849;&#26377;3\Q2002\&#21697;&#36074;&#29366;&#27841;%202002\&#22238;&#31572;&#29366;&#2784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JEDE~1.DIO/AppData/Local/Temp/notes3F00E1/FTN%20Failure%20records_TE83064-10%20to%2017.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pcba1\Production\WATERS\FPY\CM\CM-A%20Failure%20records_TE83026-1%20to%20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s10\428n\428N\428NLIST.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Incoming%20QA\Incoming_Data\Monthly%20Report\Supplier%20performance%20Y2001%20&amp;%20Y2002\Monthly%20Report\Working\CUM_July01@ohm.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pcba1\Production\WATERS\FPY\FTN\FTN%20Failure%20records_TE83064-10%20to%201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設備調査用 "/>
      <sheetName val="回答状況"/>
      <sheetName val="每日工場數W"/>
    </sheetNames>
    <definedNames>
      <definedName name="DATASAVE"/>
      <definedName name="DATAUPDATE"/>
      <definedName name="回答状況"/>
    </definedNames>
    <sheetDataSet>
      <sheetData sheetId="0"/>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83064-10 to 17"/>
      <sheetName val="Range_Names"/>
    </sheetNames>
    <sheetDataSet>
      <sheetData sheetId="0" refreshError="1"/>
      <sheetData sheetId="1">
        <row r="3">
          <cell r="B3">
            <v>186015017</v>
          </cell>
          <cell r="E3" t="str">
            <v>Electrical Safety Test</v>
          </cell>
          <cell r="F3" t="str">
            <v>TE83064-10</v>
          </cell>
          <cell r="G3" t="str">
            <v>ZHENGH</v>
          </cell>
        </row>
        <row r="4">
          <cell r="B4">
            <v>186015046</v>
          </cell>
          <cell r="E4" t="str">
            <v>Power-On Initialization</v>
          </cell>
          <cell r="F4" t="str">
            <v>TE83064-11</v>
          </cell>
          <cell r="G4" t="str">
            <v>Mahalingam</v>
          </cell>
        </row>
        <row r="5">
          <cell r="E5" t="str">
            <v>Fan</v>
          </cell>
          <cell r="F5" t="str">
            <v>TE83064-12</v>
          </cell>
          <cell r="G5" t="str">
            <v>KhalipM</v>
          </cell>
        </row>
        <row r="6">
          <cell r="E6" t="str">
            <v>Firmware Download</v>
          </cell>
          <cell r="F6" t="str">
            <v>TE83064-13</v>
          </cell>
        </row>
        <row r="7">
          <cell r="E7" t="str">
            <v xml:space="preserve">ReStart Initialization </v>
          </cell>
          <cell r="F7" t="str">
            <v>TE83064-14</v>
          </cell>
        </row>
        <row r="8">
          <cell r="E8" t="str">
            <v>Sample Compartment Door &amp; Lights</v>
          </cell>
          <cell r="F8" t="str">
            <v>TE83064-15</v>
          </cell>
        </row>
        <row r="9">
          <cell r="E9" t="str">
            <v>Jumper Configuration</v>
          </cell>
          <cell r="F9" t="str">
            <v>TE83064-16</v>
          </cell>
        </row>
        <row r="10">
          <cell r="E10" t="str">
            <v>Test Event Inputs</v>
          </cell>
          <cell r="F10" t="str">
            <v>TE83064-17</v>
          </cell>
        </row>
        <row r="11">
          <cell r="E11" t="str">
            <v>Test Event Outputs</v>
          </cell>
        </row>
        <row r="12">
          <cell r="E12" t="str">
            <v>Test SPI Interface</v>
          </cell>
        </row>
        <row r="13">
          <cell r="E13" t="str">
            <v>Test Ecord Interface</v>
          </cell>
        </row>
        <row r="14">
          <cell r="E14" t="str">
            <v>Test Leak Detectors</v>
          </cell>
        </row>
        <row r="15">
          <cell r="E15" t="str">
            <v>Theta Drive Calibration</v>
          </cell>
        </row>
        <row r="16">
          <cell r="E16" t="str">
            <v>Tray Cal Offset</v>
          </cell>
        </row>
        <row r="17">
          <cell r="E17" t="str">
            <v>R Axis Calibration</v>
          </cell>
        </row>
        <row r="18">
          <cell r="E18" t="str">
            <v>R-Offset</v>
          </cell>
        </row>
        <row r="19">
          <cell r="E19" t="str">
            <v>Z Axis Calibration</v>
          </cell>
        </row>
        <row r="20">
          <cell r="E20" t="str">
            <v>Z-Offset</v>
          </cell>
        </row>
        <row r="21">
          <cell r="E21" t="str">
            <v>Needle Seal Calibration</v>
          </cell>
        </row>
        <row r="22">
          <cell r="E22" t="str">
            <v>Needle Seal Position</v>
          </cell>
        </row>
        <row r="23">
          <cell r="E23" t="str">
            <v>Needle Seal Force</v>
          </cell>
        </row>
        <row r="24">
          <cell r="E24" t="str">
            <v>Zp-Offset</v>
          </cell>
        </row>
        <row r="25">
          <cell r="E25" t="str">
            <v xml:space="preserve">Sample Tray Select Switch </v>
          </cell>
        </row>
        <row r="26">
          <cell r="E26" t="str">
            <v>Check Theta Drive Belt</v>
          </cell>
        </row>
        <row r="27">
          <cell r="E27" t="str">
            <v>R/Theta Positioner Test</v>
          </cell>
        </row>
        <row r="28">
          <cell r="E28" t="str">
            <v>1st Move Error</v>
          </cell>
        </row>
        <row r="29">
          <cell r="E29" t="str">
            <v>Zp Pierce</v>
          </cell>
        </row>
        <row r="30">
          <cell r="E30" t="str">
            <v>Z Pierce</v>
          </cell>
        </row>
        <row r="31">
          <cell r="E31" t="str">
            <v>R Lost Steps</v>
          </cell>
        </row>
        <row r="32">
          <cell r="E32" t="str">
            <v>Sample Cooler Test</v>
          </cell>
        </row>
        <row r="33">
          <cell r="E33" t="str">
            <v>Test Pressure Transducer</v>
          </cell>
        </row>
        <row r="34">
          <cell r="E34" t="str">
            <v>BOS Pump Test</v>
          </cell>
        </row>
        <row r="35">
          <cell r="E35" t="str">
            <v>Methanol Prime</v>
          </cell>
        </row>
        <row r="36">
          <cell r="E36" t="str">
            <v>Sample Syringe Decay</v>
          </cell>
        </row>
        <row r="37">
          <cell r="E37" t="str">
            <v>Dynamic Leak Test</v>
          </cell>
        </row>
        <row r="38">
          <cell r="E38" t="str">
            <v>Needlewash Prime</v>
          </cell>
        </row>
        <row r="39">
          <cell r="E39" t="str">
            <v>Test Preblank Injections</v>
          </cell>
        </row>
        <row r="40">
          <cell r="E40" t="str">
            <v>Carryover</v>
          </cell>
        </row>
        <row r="41">
          <cell r="E41" t="str">
            <v>Chemistry Precision Area</v>
          </cell>
        </row>
        <row r="42">
          <cell r="E42" t="str">
            <v>Chemistry Precision Height</v>
          </cell>
        </row>
        <row r="43">
          <cell r="E43" t="str">
            <v>Chemistry Linearity X-Intercept</v>
          </cell>
        </row>
        <row r="44">
          <cell r="E44" t="str">
            <v>Chemistry Linearity R2</v>
          </cell>
        </row>
        <row r="45">
          <cell r="E45" t="str">
            <v>Methanol Purge</v>
          </cell>
        </row>
        <row r="46">
          <cell r="E46" t="str">
            <v>Air Purge</v>
          </cell>
        </row>
        <row r="47">
          <cell r="E47" t="str">
            <v>Park Injection Valve</v>
          </cell>
        </row>
        <row r="48">
          <cell r="E48" t="str">
            <v>Home Needle</v>
          </cell>
        </row>
        <row r="49">
          <cell r="E49" t="str">
            <v>Save Serial Number</v>
          </cell>
        </row>
        <row r="50">
          <cell r="E50" t="str">
            <v>Communication Fail</v>
          </cell>
        </row>
        <row r="51">
          <cell r="E51" t="str">
            <v>1stE</v>
          </cell>
        </row>
        <row r="52">
          <cell r="E52" t="str">
            <v>1mvsE</v>
          </cell>
        </row>
        <row r="53">
          <cell r="E53" t="str">
            <v>Z Axis</v>
          </cell>
        </row>
        <row r="54">
          <cell r="E54" t="str">
            <v>Zp Axis</v>
          </cell>
        </row>
        <row r="55">
          <cell r="E55" t="str">
            <v>%RSD Area</v>
          </cell>
        </row>
        <row r="56">
          <cell r="E56" t="str">
            <v>BSM Error</v>
          </cell>
        </row>
        <row r="57">
          <cell r="E57" t="str">
            <v>PASS</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83026-1 to TE83026-2"/>
      <sheetName val="Range_Names"/>
      <sheetName val="TE82984-1 &amp; TE82987-1"/>
      <sheetName val="Range_Names (2)"/>
    </sheetNames>
    <sheetDataSet>
      <sheetData sheetId="0" refreshError="1"/>
      <sheetData sheetId="1">
        <row r="4">
          <cell r="E4" t="str">
            <v>GES 4791</v>
          </cell>
          <cell r="F4" t="str">
            <v>TE83026-1</v>
          </cell>
        </row>
        <row r="5">
          <cell r="E5" t="str">
            <v>GES 4979</v>
          </cell>
          <cell r="F5" t="str">
            <v>TE83026-2</v>
          </cell>
        </row>
        <row r="6">
          <cell r="E6" t="str">
            <v>GES 1148</v>
          </cell>
        </row>
        <row r="7">
          <cell r="E7" t="str">
            <v>GES 5283</v>
          </cell>
        </row>
        <row r="8">
          <cell r="E8" t="str">
            <v>GES 5262</v>
          </cell>
        </row>
      </sheetData>
      <sheetData sheetId="2" refreshError="1"/>
      <sheetData sheetId="3">
        <row r="4">
          <cell r="B4">
            <v>186015007</v>
          </cell>
          <cell r="D4" t="str">
            <v>Electrical Safety Test</v>
          </cell>
          <cell r="E4" t="str">
            <v>GES 4791</v>
          </cell>
          <cell r="F4" t="str">
            <v>TE82984-1</v>
          </cell>
        </row>
        <row r="5">
          <cell r="B5">
            <v>186015008</v>
          </cell>
          <cell r="D5" t="str">
            <v>Power Up / RS232 Port</v>
          </cell>
          <cell r="E5" t="str">
            <v>GES 1148</v>
          </cell>
          <cell r="F5" t="str">
            <v>TE82987-1</v>
          </cell>
        </row>
        <row r="6">
          <cell r="B6">
            <v>186015009</v>
          </cell>
          <cell r="D6" t="str">
            <v>Firmware Load</v>
          </cell>
          <cell r="E6" t="str">
            <v>GES 5283</v>
          </cell>
        </row>
        <row r="7">
          <cell r="D7" t="str">
            <v>Ethernet Port</v>
          </cell>
          <cell r="E7" t="str">
            <v>GES 5262</v>
          </cell>
        </row>
        <row r="8">
          <cell r="D8" t="str">
            <v>Front Panel LEDs</v>
          </cell>
        </row>
        <row r="9">
          <cell r="D9" t="str">
            <v>Column LEDs</v>
          </cell>
        </row>
        <row r="10">
          <cell r="D10" t="str">
            <v>Ecord 1</v>
          </cell>
        </row>
        <row r="11">
          <cell r="D11" t="str">
            <v>Ecord 2</v>
          </cell>
        </row>
        <row r="12">
          <cell r="D12" t="str">
            <v>Ecord 3</v>
          </cell>
        </row>
        <row r="13">
          <cell r="D13" t="str">
            <v>Ecord 4</v>
          </cell>
        </row>
        <row r="14">
          <cell r="D14" t="str">
            <v>Valve Jumper</v>
          </cell>
        </row>
        <row r="15">
          <cell r="D15" t="str">
            <v>Serial Number</v>
          </cell>
        </row>
        <row r="16">
          <cell r="D16" t="str">
            <v>Fuses</v>
          </cell>
        </row>
        <row r="17">
          <cell r="D17" t="str">
            <v>Thermostats</v>
          </cell>
        </row>
        <row r="18">
          <cell r="D18" t="str">
            <v>Left Valve Actuation</v>
          </cell>
        </row>
        <row r="19">
          <cell r="D19" t="str">
            <v>Right Valve Actuation</v>
          </cell>
        </row>
        <row r="20">
          <cell r="D20" t="str">
            <v>Leak Detector</v>
          </cell>
        </row>
        <row r="21">
          <cell r="D21" t="str">
            <v>Heater / Cooler</v>
          </cell>
        </row>
        <row r="22">
          <cell r="D22" t="str">
            <v>BandSpreading Test Fail</v>
          </cell>
        </row>
        <row r="23">
          <cell r="D23" t="str">
            <v>System Over Pressure</v>
          </cell>
        </row>
        <row r="24">
          <cell r="D24" t="str">
            <v>Leakage</v>
          </cell>
        </row>
        <row r="25">
          <cell r="D25" t="str">
            <v>PASS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V0"/>
      <sheetName val="NAV1"/>
      <sheetName val="AT部品管理台帳 "/>
      <sheetName val="AT部品管理台帳  (2)"/>
      <sheetName val="輸出部品管理台帳"/>
      <sheetName val="輸入部品管理台帳"/>
      <sheetName val="測定依賴書"/>
      <sheetName val="檢查計劃"/>
      <sheetName val="檢查實績表"/>
      <sheetName val="會議記錄"/>
      <sheetName val="CF計劃"/>
      <sheetName val="檢査法推移"/>
      <sheetName val="Sheet15"/>
      <sheetName val="Sheet16"/>
      <sheetName val="AT部品管理台帳  _2_"/>
    </sheetNames>
    <sheetDataSet>
      <sheetData sheetId="0"/>
      <sheetData sheetId="1"/>
      <sheetData sheetId="2"/>
      <sheetData sheetId="3">
        <row r="9">
          <cell r="A9" t="str">
            <v>NO</v>
          </cell>
          <cell r="B9">
            <v>1</v>
          </cell>
          <cell r="C9">
            <v>2</v>
          </cell>
          <cell r="D9">
            <v>3</v>
          </cell>
          <cell r="E9">
            <v>4</v>
          </cell>
          <cell r="F9">
            <v>5</v>
          </cell>
          <cell r="G9" t="str">
            <v>工程</v>
          </cell>
          <cell r="H9" t="str">
            <v>番号</v>
          </cell>
          <cell r="I9" t="str">
            <v>引当</v>
          </cell>
          <cell r="J9" t="str">
            <v>號口品番</v>
          </cell>
          <cell r="K9" t="str">
            <v>SMS</v>
          </cell>
          <cell r="L9" t="str">
            <v>KZ</v>
          </cell>
          <cell r="M9" t="str">
            <v>廠商</v>
          </cell>
          <cell r="N9" t="str">
            <v>品    名</v>
          </cell>
          <cell r="O9">
            <v>400</v>
          </cell>
          <cell r="P9">
            <v>400</v>
          </cell>
          <cell r="Q9">
            <v>1200</v>
          </cell>
          <cell r="R9">
            <v>300</v>
          </cell>
          <cell r="S9">
            <v>200</v>
          </cell>
          <cell r="T9" t="str">
            <v>U2S</v>
          </cell>
          <cell r="U9" t="str">
            <v>R2S</v>
          </cell>
          <cell r="V9" t="str">
            <v>T2S</v>
          </cell>
          <cell r="W9" t="str">
            <v>S3S</v>
          </cell>
          <cell r="X9" t="str">
            <v>NAS</v>
          </cell>
          <cell r="Y9" t="str">
            <v>廠商</v>
          </cell>
          <cell r="AA9" t="str">
            <v>無</v>
          </cell>
          <cell r="AC9" t="str">
            <v>分</v>
          </cell>
        </row>
        <row r="10">
          <cell r="A10">
            <v>14</v>
          </cell>
          <cell r="B10" t="str">
            <v>B3</v>
          </cell>
          <cell r="C10" t="str">
            <v>納</v>
          </cell>
          <cell r="D10" t="str">
            <v>新</v>
          </cell>
          <cell r="G10" t="str">
            <v>A</v>
          </cell>
          <cell r="H10" t="str">
            <v>6411</v>
          </cell>
          <cell r="I10" t="str">
            <v>0141</v>
          </cell>
          <cell r="J10" t="str">
            <v>6416506020</v>
          </cell>
          <cell r="N10" t="str">
            <v>COVER, UPR BACK PANEL HOLE, NO.1</v>
          </cell>
          <cell r="O10" t="str">
            <v>S1</v>
          </cell>
          <cell r="P10" t="str">
            <v>S1</v>
          </cell>
          <cell r="Q10" t="str">
            <v>S1</v>
          </cell>
          <cell r="R10" t="str">
            <v>S1</v>
          </cell>
          <cell r="S10" t="str">
            <v>S1</v>
          </cell>
          <cell r="Y10" t="str">
            <v>和勝</v>
          </cell>
          <cell r="Z10" t="str">
            <v>林原本</v>
          </cell>
          <cell r="AB10" t="str">
            <v>台調</v>
          </cell>
          <cell r="AC10" t="str">
            <v>Ｔ</v>
          </cell>
          <cell r="AD10">
            <v>36927</v>
          </cell>
          <cell r="AE10">
            <v>36971</v>
          </cell>
          <cell r="AF10">
            <v>37011</v>
          </cell>
          <cell r="AH10">
            <v>37011</v>
          </cell>
          <cell r="AJ10">
            <v>37011</v>
          </cell>
          <cell r="AL10">
            <v>37011</v>
          </cell>
          <cell r="AN10">
            <v>37015</v>
          </cell>
          <cell r="AO10" t="str">
            <v>　Ｏ</v>
          </cell>
        </row>
        <row r="11">
          <cell r="A11">
            <v>26</v>
          </cell>
          <cell r="B11" t="str">
            <v>UD</v>
          </cell>
          <cell r="C11" t="str">
            <v>納</v>
          </cell>
          <cell r="D11" t="str">
            <v>新</v>
          </cell>
          <cell r="G11" t="str">
            <v>A</v>
          </cell>
          <cell r="H11">
            <v>305</v>
          </cell>
          <cell r="I11" t="str">
            <v>0301</v>
          </cell>
          <cell r="J11" t="str">
            <v>35103-33210</v>
          </cell>
          <cell r="K11" t="str">
            <v>A</v>
          </cell>
          <cell r="L11" t="str">
            <v>A</v>
          </cell>
          <cell r="M11" t="str">
            <v>A</v>
          </cell>
          <cell r="N11" t="str">
            <v>GAGE SUB-ASSY, TRANSMISSION OIL LEVEL</v>
          </cell>
          <cell r="O11" t="str">
            <v>S1</v>
          </cell>
          <cell r="P11" t="str">
            <v>S1</v>
          </cell>
          <cell r="Q11" t="str">
            <v>S1</v>
          </cell>
          <cell r="Y11" t="str">
            <v>三龍</v>
          </cell>
          <cell r="Z11" t="str">
            <v>李建良</v>
          </cell>
          <cell r="AB11" t="str">
            <v>台</v>
          </cell>
          <cell r="AC11" t="str">
            <v>T</v>
          </cell>
          <cell r="AD11">
            <v>36885</v>
          </cell>
          <cell r="AE11" t="str">
            <v>2001/1/12(正式図)</v>
          </cell>
          <cell r="AF11">
            <v>37011</v>
          </cell>
          <cell r="AL11">
            <v>37027</v>
          </cell>
          <cell r="AN11">
            <v>37015</v>
          </cell>
        </row>
        <row r="12">
          <cell r="A12">
            <v>27</v>
          </cell>
          <cell r="B12" t="str">
            <v>UD</v>
          </cell>
          <cell r="C12" t="str">
            <v>納</v>
          </cell>
          <cell r="D12" t="str">
            <v>新</v>
          </cell>
          <cell r="G12" t="str">
            <v>A</v>
          </cell>
          <cell r="H12">
            <v>3050</v>
          </cell>
          <cell r="I12" t="str">
            <v>0302</v>
          </cell>
          <cell r="J12" t="str">
            <v>35103-33220</v>
          </cell>
          <cell r="K12" t="str">
            <v>B</v>
          </cell>
          <cell r="L12" t="str">
            <v>B</v>
          </cell>
          <cell r="M12" t="str">
            <v>B</v>
          </cell>
          <cell r="N12" t="str">
            <v>GAGE SUB-ASSY, TRANSMISSION OIL LEVEL</v>
          </cell>
          <cell r="R12" t="str">
            <v>S1</v>
          </cell>
          <cell r="S12" t="str">
            <v>S1</v>
          </cell>
          <cell r="Y12" t="str">
            <v>三龍</v>
          </cell>
          <cell r="Z12" t="str">
            <v>李建良</v>
          </cell>
          <cell r="AB12" t="str">
            <v>台</v>
          </cell>
          <cell r="AC12" t="str">
            <v>T</v>
          </cell>
          <cell r="AD12">
            <v>36885</v>
          </cell>
          <cell r="AE12" t="str">
            <v>2001/1/12(正式図)</v>
          </cell>
          <cell r="AF12">
            <v>37011</v>
          </cell>
          <cell r="AL12">
            <v>37027</v>
          </cell>
          <cell r="AN12">
            <v>37015</v>
          </cell>
        </row>
        <row r="13">
          <cell r="A13">
            <v>28</v>
          </cell>
          <cell r="B13" t="str">
            <v>B3</v>
          </cell>
          <cell r="C13" t="str">
            <v>納</v>
          </cell>
          <cell r="D13" t="str">
            <v>新</v>
          </cell>
          <cell r="G13" t="str">
            <v>A</v>
          </cell>
          <cell r="H13" t="str">
            <v>7440</v>
          </cell>
          <cell r="I13" t="str">
            <v>0141</v>
          </cell>
          <cell r="J13" t="str">
            <v>7443106020</v>
          </cell>
          <cell r="N13" t="str">
            <v>TRAY, BATTERY</v>
          </cell>
          <cell r="O13" t="str">
            <v>S1</v>
          </cell>
          <cell r="P13" t="str">
            <v>S1</v>
          </cell>
          <cell r="Q13" t="str">
            <v>S1</v>
          </cell>
          <cell r="R13" t="str">
            <v>S1</v>
          </cell>
          <cell r="S13" t="str">
            <v>S1</v>
          </cell>
          <cell r="Y13" t="str">
            <v>三龍</v>
          </cell>
          <cell r="Z13" t="str">
            <v>李建良</v>
          </cell>
          <cell r="AB13" t="str">
            <v>台調</v>
          </cell>
          <cell r="AC13" t="str">
            <v>Ｔ</v>
          </cell>
          <cell r="AD13">
            <v>36916</v>
          </cell>
          <cell r="AE13">
            <v>36903</v>
          </cell>
          <cell r="AF13">
            <v>37011</v>
          </cell>
          <cell r="AL13">
            <v>37027</v>
          </cell>
          <cell r="AN13">
            <v>37015</v>
          </cell>
          <cell r="AO13" t="str">
            <v>　Ｏ</v>
          </cell>
        </row>
        <row r="14">
          <cell r="A14">
            <v>29</v>
          </cell>
          <cell r="B14" t="str">
            <v>CB</v>
          </cell>
          <cell r="C14" t="str">
            <v>管</v>
          </cell>
          <cell r="D14" t="str">
            <v>新</v>
          </cell>
          <cell r="G14" t="str">
            <v xml:space="preserve"> </v>
          </cell>
          <cell r="H14">
            <v>4705</v>
          </cell>
          <cell r="I14" t="str">
            <v>0271</v>
          </cell>
          <cell r="J14" t="str">
            <v>46420-06060</v>
          </cell>
          <cell r="K14" t="str">
            <v xml:space="preserve"> </v>
          </cell>
          <cell r="N14" t="str">
            <v>CABLE ASSY,PARKING BRAKE NO.2</v>
          </cell>
          <cell r="O14">
            <v>1</v>
          </cell>
          <cell r="P14">
            <v>1</v>
          </cell>
          <cell r="Q14">
            <v>1</v>
          </cell>
          <cell r="R14">
            <v>1</v>
          </cell>
          <cell r="S14">
            <v>1</v>
          </cell>
          <cell r="Y14" t="str">
            <v>中發</v>
          </cell>
          <cell r="Z14" t="str">
            <v>李建良</v>
          </cell>
          <cell r="AB14" t="str">
            <v xml:space="preserve"> </v>
          </cell>
          <cell r="AC14" t="str">
            <v>S</v>
          </cell>
          <cell r="AD14">
            <v>36836</v>
          </cell>
          <cell r="AE14">
            <v>36862</v>
          </cell>
          <cell r="AF14">
            <v>37011</v>
          </cell>
          <cell r="AL14">
            <v>37015</v>
          </cell>
          <cell r="AN14">
            <v>37015</v>
          </cell>
        </row>
        <row r="15">
          <cell r="A15">
            <v>30</v>
          </cell>
          <cell r="B15" t="str">
            <v>CB</v>
          </cell>
          <cell r="C15" t="str">
            <v>管</v>
          </cell>
          <cell r="D15" t="str">
            <v>新</v>
          </cell>
          <cell r="G15" t="str">
            <v xml:space="preserve"> </v>
          </cell>
          <cell r="H15">
            <v>4705</v>
          </cell>
          <cell r="I15" t="str">
            <v>0271</v>
          </cell>
          <cell r="J15" t="str">
            <v>46430-06060</v>
          </cell>
          <cell r="K15" t="str">
            <v xml:space="preserve"> </v>
          </cell>
          <cell r="N15" t="str">
            <v>CABLE ASSY,PARKING BRAKE NO.3</v>
          </cell>
          <cell r="O15">
            <v>1</v>
          </cell>
          <cell r="P15">
            <v>1</v>
          </cell>
          <cell r="Q15">
            <v>1</v>
          </cell>
          <cell r="R15">
            <v>1</v>
          </cell>
          <cell r="S15">
            <v>1</v>
          </cell>
          <cell r="Y15" t="str">
            <v>中發</v>
          </cell>
          <cell r="Z15" t="str">
            <v>李建良</v>
          </cell>
          <cell r="AB15" t="str">
            <v xml:space="preserve"> </v>
          </cell>
          <cell r="AC15" t="str">
            <v>S</v>
          </cell>
          <cell r="AD15">
            <v>36836</v>
          </cell>
          <cell r="AE15">
            <v>36862</v>
          </cell>
          <cell r="AF15">
            <v>37011</v>
          </cell>
          <cell r="AL15">
            <v>37015</v>
          </cell>
          <cell r="AN15">
            <v>37015</v>
          </cell>
        </row>
        <row r="16">
          <cell r="A16">
            <v>31</v>
          </cell>
          <cell r="B16" t="str">
            <v>CB</v>
          </cell>
          <cell r="C16" t="str">
            <v>納</v>
          </cell>
          <cell r="D16" t="str">
            <v>新</v>
          </cell>
          <cell r="G16" t="str">
            <v>A</v>
          </cell>
          <cell r="H16">
            <v>4600</v>
          </cell>
          <cell r="I16" t="str">
            <v>0171</v>
          </cell>
          <cell r="J16" t="str">
            <v>46440-06020</v>
          </cell>
          <cell r="K16" t="str">
            <v xml:space="preserve"> </v>
          </cell>
          <cell r="N16" t="str">
            <v>CABLE ASSY,PARKING BRAKE NO.4</v>
          </cell>
          <cell r="O16">
            <v>1</v>
          </cell>
          <cell r="P16">
            <v>1</v>
          </cell>
          <cell r="Q16">
            <v>1</v>
          </cell>
          <cell r="R16">
            <v>1</v>
          </cell>
          <cell r="S16">
            <v>1</v>
          </cell>
          <cell r="Y16" t="str">
            <v>中發</v>
          </cell>
          <cell r="Z16" t="str">
            <v>李建良</v>
          </cell>
          <cell r="AB16" t="str">
            <v xml:space="preserve"> </v>
          </cell>
          <cell r="AC16" t="str">
            <v>S</v>
          </cell>
          <cell r="AD16">
            <v>36836</v>
          </cell>
          <cell r="AE16">
            <v>36862</v>
          </cell>
          <cell r="AF16">
            <v>37011</v>
          </cell>
          <cell r="AL16">
            <v>37015</v>
          </cell>
          <cell r="AN16">
            <v>37015</v>
          </cell>
        </row>
        <row r="17">
          <cell r="A17">
            <v>32</v>
          </cell>
          <cell r="B17" t="str">
            <v>C2</v>
          </cell>
          <cell r="C17" t="str">
            <v>納</v>
          </cell>
          <cell r="D17" t="str">
            <v>新</v>
          </cell>
          <cell r="G17" t="str">
            <v>A</v>
          </cell>
          <cell r="H17" t="str">
            <v>4200</v>
          </cell>
          <cell r="I17" t="str">
            <v>0171</v>
          </cell>
          <cell r="J17">
            <v>4231306110</v>
          </cell>
          <cell r="N17" t="str">
            <v>CARRIER SUB-ASSY, RR AXLE, RH</v>
          </cell>
          <cell r="O17">
            <v>1</v>
          </cell>
          <cell r="P17">
            <v>1</v>
          </cell>
          <cell r="Q17">
            <v>1</v>
          </cell>
          <cell r="R17">
            <v>1</v>
          </cell>
          <cell r="S17">
            <v>1</v>
          </cell>
          <cell r="Y17" t="str">
            <v>六和</v>
          </cell>
          <cell r="Z17" t="str">
            <v>李建良</v>
          </cell>
          <cell r="AC17" t="str">
            <v>T</v>
          </cell>
          <cell r="AD17">
            <v>36875</v>
          </cell>
          <cell r="AE17">
            <v>36872</v>
          </cell>
          <cell r="AF17">
            <v>37011</v>
          </cell>
          <cell r="AH17">
            <v>37011</v>
          </cell>
          <cell r="AJ17">
            <v>37011</v>
          </cell>
          <cell r="AL17">
            <v>37036</v>
          </cell>
          <cell r="AN17">
            <v>37015</v>
          </cell>
        </row>
        <row r="18">
          <cell r="A18">
            <v>33</v>
          </cell>
          <cell r="B18" t="str">
            <v>C2</v>
          </cell>
          <cell r="C18" t="str">
            <v>納</v>
          </cell>
          <cell r="D18" t="str">
            <v>新</v>
          </cell>
          <cell r="G18" t="str">
            <v>A</v>
          </cell>
          <cell r="H18" t="str">
            <v>4200</v>
          </cell>
          <cell r="I18" t="str">
            <v>0172</v>
          </cell>
          <cell r="J18">
            <v>4231406110</v>
          </cell>
          <cell r="N18" t="str">
            <v>CARRIER SUB-ASSY, RR AXLE, LH</v>
          </cell>
          <cell r="O18">
            <v>1</v>
          </cell>
          <cell r="P18">
            <v>1</v>
          </cell>
          <cell r="Q18">
            <v>1</v>
          </cell>
          <cell r="R18">
            <v>1</v>
          </cell>
          <cell r="S18">
            <v>1</v>
          </cell>
          <cell r="Y18" t="str">
            <v>六和</v>
          </cell>
          <cell r="Z18" t="str">
            <v>李建良</v>
          </cell>
          <cell r="AC18" t="str">
            <v>T</v>
          </cell>
          <cell r="AD18">
            <v>36875</v>
          </cell>
          <cell r="AE18">
            <v>36872</v>
          </cell>
          <cell r="AF18">
            <v>37011</v>
          </cell>
          <cell r="AH18">
            <v>37011</v>
          </cell>
          <cell r="AJ18">
            <v>37011</v>
          </cell>
          <cell r="AL18">
            <v>37036</v>
          </cell>
          <cell r="AN18">
            <v>37015</v>
          </cell>
        </row>
        <row r="19">
          <cell r="A19">
            <v>34</v>
          </cell>
          <cell r="B19" t="str">
            <v>CB</v>
          </cell>
          <cell r="C19" t="str">
            <v>納</v>
          </cell>
          <cell r="D19" t="str">
            <v>新</v>
          </cell>
          <cell r="G19" t="str">
            <v>A</v>
          </cell>
          <cell r="H19">
            <v>4705</v>
          </cell>
          <cell r="I19" t="str">
            <v>0371</v>
          </cell>
          <cell r="J19" t="str">
            <v>42431-06060</v>
          </cell>
          <cell r="K19" t="str">
            <v xml:space="preserve"> </v>
          </cell>
          <cell r="N19" t="str">
            <v>DISC, RR</v>
          </cell>
          <cell r="O19">
            <v>2</v>
          </cell>
          <cell r="P19">
            <v>2</v>
          </cell>
          <cell r="Q19">
            <v>2</v>
          </cell>
          <cell r="R19">
            <v>2</v>
          </cell>
          <cell r="S19">
            <v>2</v>
          </cell>
          <cell r="Y19" t="str">
            <v>六和</v>
          </cell>
          <cell r="Z19" t="str">
            <v>李建良</v>
          </cell>
          <cell r="AB19" t="str">
            <v xml:space="preserve"> </v>
          </cell>
          <cell r="AC19" t="str">
            <v>T</v>
          </cell>
          <cell r="AD19">
            <v>36882</v>
          </cell>
          <cell r="AE19">
            <v>36878</v>
          </cell>
          <cell r="AF19">
            <v>37011</v>
          </cell>
          <cell r="AH19">
            <v>37011</v>
          </cell>
          <cell r="AJ19">
            <v>37011</v>
          </cell>
          <cell r="AL19">
            <v>37013</v>
          </cell>
          <cell r="AN19">
            <v>37015</v>
          </cell>
        </row>
        <row r="20">
          <cell r="A20">
            <v>35</v>
          </cell>
          <cell r="B20" t="str">
            <v>C2</v>
          </cell>
          <cell r="C20" t="str">
            <v>納</v>
          </cell>
          <cell r="D20" t="str">
            <v>新</v>
          </cell>
          <cell r="G20" t="str">
            <v>A</v>
          </cell>
          <cell r="H20" t="str">
            <v>4300</v>
          </cell>
          <cell r="I20" t="str">
            <v>0171</v>
          </cell>
          <cell r="J20" t="str">
            <v>4350206050</v>
          </cell>
          <cell r="N20" t="str">
            <v>HUB SUB-ASSY, FR AXLE</v>
          </cell>
          <cell r="O20">
            <v>2</v>
          </cell>
          <cell r="P20">
            <v>2</v>
          </cell>
          <cell r="Q20">
            <v>2</v>
          </cell>
          <cell r="Y20" t="str">
            <v>六和</v>
          </cell>
          <cell r="Z20" t="str">
            <v>李建良</v>
          </cell>
          <cell r="AB20" t="str">
            <v xml:space="preserve"> </v>
          </cell>
          <cell r="AC20" t="str">
            <v>T</v>
          </cell>
          <cell r="AD20">
            <v>36886</v>
          </cell>
          <cell r="AE20">
            <v>36886</v>
          </cell>
          <cell r="AF20">
            <v>37011</v>
          </cell>
          <cell r="AH20">
            <v>37011</v>
          </cell>
          <cell r="AJ20">
            <v>37011</v>
          </cell>
          <cell r="AL20">
            <v>37013</v>
          </cell>
          <cell r="AN20">
            <v>37015</v>
          </cell>
        </row>
        <row r="21">
          <cell r="A21">
            <v>36</v>
          </cell>
          <cell r="B21" t="str">
            <v>C2</v>
          </cell>
          <cell r="C21" t="str">
            <v>納</v>
          </cell>
          <cell r="D21" t="str">
            <v>新</v>
          </cell>
          <cell r="G21" t="str">
            <v>A</v>
          </cell>
          <cell r="H21" t="str">
            <v>4300</v>
          </cell>
          <cell r="I21" t="str">
            <v>0173</v>
          </cell>
          <cell r="J21" t="str">
            <v>4350206060</v>
          </cell>
          <cell r="N21" t="str">
            <v>HUB SUB-ASSY, FR AXLE</v>
          </cell>
          <cell r="R21">
            <v>2</v>
          </cell>
          <cell r="S21">
            <v>2</v>
          </cell>
          <cell r="Y21" t="str">
            <v>六和</v>
          </cell>
          <cell r="Z21" t="str">
            <v>李建良</v>
          </cell>
          <cell r="AB21" t="str">
            <v xml:space="preserve"> </v>
          </cell>
          <cell r="AC21" t="str">
            <v>T</v>
          </cell>
          <cell r="AD21">
            <v>36886</v>
          </cell>
          <cell r="AE21">
            <v>36886</v>
          </cell>
          <cell r="AF21">
            <v>37011</v>
          </cell>
          <cell r="AH21">
            <v>37011</v>
          </cell>
          <cell r="AJ21">
            <v>37011</v>
          </cell>
          <cell r="AL21">
            <v>37013</v>
          </cell>
          <cell r="AN21">
            <v>37015</v>
          </cell>
        </row>
        <row r="22">
          <cell r="A22">
            <v>37</v>
          </cell>
          <cell r="B22" t="str">
            <v>CB</v>
          </cell>
          <cell r="C22" t="str">
            <v>納</v>
          </cell>
          <cell r="D22" t="str">
            <v>新</v>
          </cell>
          <cell r="G22" t="str">
            <v>A</v>
          </cell>
          <cell r="H22">
            <v>4700</v>
          </cell>
          <cell r="I22" t="str">
            <v>0372</v>
          </cell>
          <cell r="J22" t="str">
            <v>43512-06070</v>
          </cell>
          <cell r="K22" t="str">
            <v xml:space="preserve"> </v>
          </cell>
          <cell r="N22" t="str">
            <v>DISC, FR</v>
          </cell>
          <cell r="O22">
            <v>2</v>
          </cell>
          <cell r="P22">
            <v>2</v>
          </cell>
          <cell r="Q22">
            <v>2</v>
          </cell>
          <cell r="R22">
            <v>2</v>
          </cell>
          <cell r="S22">
            <v>2</v>
          </cell>
          <cell r="Y22" t="str">
            <v>六和</v>
          </cell>
          <cell r="Z22" t="str">
            <v>李建良</v>
          </cell>
          <cell r="AB22" t="str">
            <v xml:space="preserve"> </v>
          </cell>
          <cell r="AC22" t="str">
            <v>T</v>
          </cell>
          <cell r="AD22">
            <v>36882</v>
          </cell>
          <cell r="AE22">
            <v>36878</v>
          </cell>
          <cell r="AF22">
            <v>37011</v>
          </cell>
          <cell r="AH22">
            <v>37011</v>
          </cell>
          <cell r="AJ22">
            <v>37011</v>
          </cell>
          <cell r="AL22">
            <v>37013</v>
          </cell>
          <cell r="AN22">
            <v>37015</v>
          </cell>
        </row>
        <row r="23">
          <cell r="A23">
            <v>38</v>
          </cell>
          <cell r="B23" t="str">
            <v>C2</v>
          </cell>
          <cell r="C23" t="str">
            <v>納</v>
          </cell>
          <cell r="D23" t="str">
            <v>新</v>
          </cell>
          <cell r="G23" t="str">
            <v>A</v>
          </cell>
          <cell r="H23" t="str">
            <v>4860</v>
          </cell>
          <cell r="I23" t="str">
            <v>0201</v>
          </cell>
          <cell r="J23">
            <v>4865706020</v>
          </cell>
          <cell r="N23" t="str">
            <v>STOPPER, FR LWR ARM BUSH</v>
          </cell>
          <cell r="O23">
            <v>2</v>
          </cell>
          <cell r="P23">
            <v>2</v>
          </cell>
          <cell r="Q23">
            <v>2</v>
          </cell>
          <cell r="R23">
            <v>2</v>
          </cell>
          <cell r="S23">
            <v>2</v>
          </cell>
          <cell r="Y23" t="str">
            <v>太平洋</v>
          </cell>
          <cell r="Z23" t="str">
            <v>李建良</v>
          </cell>
          <cell r="AB23" t="str">
            <v xml:space="preserve"> </v>
          </cell>
          <cell r="AC23" t="str">
            <v>T</v>
          </cell>
          <cell r="AD23">
            <v>36875</v>
          </cell>
          <cell r="AE23">
            <v>36859</v>
          </cell>
          <cell r="AF23">
            <v>37011</v>
          </cell>
          <cell r="AL23">
            <v>37025</v>
          </cell>
          <cell r="AN23">
            <v>37015</v>
          </cell>
        </row>
        <row r="24">
          <cell r="A24">
            <v>39</v>
          </cell>
          <cell r="B24" t="str">
            <v>CB</v>
          </cell>
          <cell r="C24" t="str">
            <v>納</v>
          </cell>
          <cell r="D24" t="str">
            <v>新</v>
          </cell>
          <cell r="G24" t="str">
            <v>A</v>
          </cell>
          <cell r="H24">
            <v>4700</v>
          </cell>
          <cell r="I24" t="str">
            <v>0271</v>
          </cell>
          <cell r="J24" t="str">
            <v>47781-06060</v>
          </cell>
          <cell r="K24" t="str">
            <v xml:space="preserve"> </v>
          </cell>
          <cell r="N24" t="str">
            <v>COVER, DISC BRAKE DUST, FR RH</v>
          </cell>
          <cell r="O24">
            <v>1</v>
          </cell>
          <cell r="P24">
            <v>1</v>
          </cell>
          <cell r="Q24">
            <v>1</v>
          </cell>
          <cell r="R24">
            <v>1</v>
          </cell>
          <cell r="S24">
            <v>1</v>
          </cell>
          <cell r="Y24" t="str">
            <v>太平洋</v>
          </cell>
          <cell r="Z24" t="str">
            <v>李建良</v>
          </cell>
          <cell r="AB24" t="str">
            <v xml:space="preserve"> </v>
          </cell>
          <cell r="AC24" t="str">
            <v>T</v>
          </cell>
          <cell r="AD24">
            <v>36882</v>
          </cell>
          <cell r="AE24">
            <v>36862</v>
          </cell>
          <cell r="AF24">
            <v>37011</v>
          </cell>
          <cell r="AH24">
            <v>37011</v>
          </cell>
          <cell r="AJ24">
            <v>37011</v>
          </cell>
          <cell r="AL24">
            <v>37025</v>
          </cell>
          <cell r="AN24">
            <v>37015</v>
          </cell>
        </row>
        <row r="25">
          <cell r="A25">
            <v>40</v>
          </cell>
          <cell r="B25" t="str">
            <v>CB</v>
          </cell>
          <cell r="C25" t="str">
            <v>納</v>
          </cell>
          <cell r="D25" t="str">
            <v>新</v>
          </cell>
          <cell r="G25" t="str">
            <v>A</v>
          </cell>
          <cell r="H25">
            <v>4700</v>
          </cell>
          <cell r="I25" t="str">
            <v>0271</v>
          </cell>
          <cell r="J25" t="str">
            <v>47782-06060</v>
          </cell>
          <cell r="K25" t="str">
            <v xml:space="preserve"> </v>
          </cell>
          <cell r="N25" t="str">
            <v>COVER, DISC BRAKE DUST, FR LH</v>
          </cell>
          <cell r="O25">
            <v>1</v>
          </cell>
          <cell r="P25">
            <v>1</v>
          </cell>
          <cell r="Q25">
            <v>1</v>
          </cell>
          <cell r="R25">
            <v>1</v>
          </cell>
          <cell r="S25">
            <v>1</v>
          </cell>
          <cell r="Y25" t="str">
            <v>太平洋</v>
          </cell>
          <cell r="Z25" t="str">
            <v>李建良</v>
          </cell>
          <cell r="AB25" t="str">
            <v xml:space="preserve"> </v>
          </cell>
          <cell r="AC25" t="str">
            <v>T</v>
          </cell>
          <cell r="AD25">
            <v>36882</v>
          </cell>
          <cell r="AE25">
            <v>36862</v>
          </cell>
          <cell r="AF25">
            <v>37011</v>
          </cell>
          <cell r="AH25">
            <v>37011</v>
          </cell>
          <cell r="AJ25">
            <v>37011</v>
          </cell>
          <cell r="AL25">
            <v>37025</v>
          </cell>
          <cell r="AN25">
            <v>37015</v>
          </cell>
        </row>
        <row r="26">
          <cell r="A26">
            <v>41</v>
          </cell>
          <cell r="B26" t="str">
            <v>C2</v>
          </cell>
          <cell r="C26" t="str">
            <v>納</v>
          </cell>
          <cell r="D26" t="str">
            <v>新</v>
          </cell>
          <cell r="G26" t="str">
            <v>A</v>
          </cell>
          <cell r="H26" t="str">
            <v>4860</v>
          </cell>
          <cell r="I26" t="str">
            <v>0401</v>
          </cell>
          <cell r="J26" t="str">
            <v>4882426210</v>
          </cell>
          <cell r="N26" t="str">
            <v>BRACKET, STABILIZER</v>
          </cell>
          <cell r="O26">
            <v>2</v>
          </cell>
          <cell r="P26">
            <v>2</v>
          </cell>
          <cell r="Q26">
            <v>2</v>
          </cell>
          <cell r="R26">
            <v>2</v>
          </cell>
          <cell r="S26">
            <v>2</v>
          </cell>
          <cell r="Y26" t="str">
            <v>太平洋</v>
          </cell>
          <cell r="Z26" t="str">
            <v>李建良</v>
          </cell>
          <cell r="AB26" t="str">
            <v xml:space="preserve"> </v>
          </cell>
          <cell r="AC26" t="str">
            <v>T</v>
          </cell>
          <cell r="AD26">
            <v>36875</v>
          </cell>
          <cell r="AE26">
            <v>36859</v>
          </cell>
          <cell r="AF26">
            <v>37011</v>
          </cell>
          <cell r="AL26">
            <v>37025</v>
          </cell>
          <cell r="AN26">
            <v>37015</v>
          </cell>
        </row>
        <row r="27">
          <cell r="A27">
            <v>42</v>
          </cell>
          <cell r="B27" t="str">
            <v>B3</v>
          </cell>
          <cell r="C27" t="str">
            <v>納</v>
          </cell>
          <cell r="D27" t="str">
            <v>新</v>
          </cell>
          <cell r="G27" t="str">
            <v>A</v>
          </cell>
          <cell r="H27" t="str">
            <v>7720</v>
          </cell>
          <cell r="I27" t="str">
            <v>0133</v>
          </cell>
          <cell r="J27">
            <v>7720033410</v>
          </cell>
          <cell r="K27" t="str">
            <v>B</v>
          </cell>
          <cell r="L27" t="str">
            <v>B</v>
          </cell>
          <cell r="M27" t="str">
            <v>B</v>
          </cell>
          <cell r="N27" t="str">
            <v>TUBE ASSY, FUEL &amp; BRAKE W/CLAMP</v>
          </cell>
          <cell r="O27" t="str">
            <v>S1</v>
          </cell>
          <cell r="P27" t="str">
            <v>S1</v>
          </cell>
          <cell r="Q27" t="str">
            <v>S1</v>
          </cell>
          <cell r="R27" t="str">
            <v>S1</v>
          </cell>
          <cell r="S27" t="str">
            <v>S1</v>
          </cell>
          <cell r="Y27" t="str">
            <v>合信</v>
          </cell>
          <cell r="Z27" t="str">
            <v>李建良</v>
          </cell>
          <cell r="AB27" t="str">
            <v>台調</v>
          </cell>
          <cell r="AC27" t="str">
            <v>Ｔ</v>
          </cell>
          <cell r="AD27">
            <v>36884</v>
          </cell>
          <cell r="AE27">
            <v>36874</v>
          </cell>
          <cell r="AF27">
            <v>37011</v>
          </cell>
          <cell r="AH27">
            <v>37011</v>
          </cell>
          <cell r="AJ27">
            <v>37011</v>
          </cell>
          <cell r="AL27">
            <v>37019</v>
          </cell>
          <cell r="AN27">
            <v>37015</v>
          </cell>
        </row>
        <row r="28">
          <cell r="A28">
            <v>43</v>
          </cell>
          <cell r="B28" t="str">
            <v>UP</v>
          </cell>
          <cell r="C28" t="str">
            <v>納</v>
          </cell>
          <cell r="D28" t="str">
            <v>新</v>
          </cell>
          <cell r="G28" t="str">
            <v>K</v>
          </cell>
          <cell r="H28" t="str">
            <v>15AＮ</v>
          </cell>
          <cell r="I28" t="str">
            <v>0C01</v>
          </cell>
          <cell r="J28" t="str">
            <v>11452-0H020</v>
          </cell>
          <cell r="N28" t="str">
            <v>GUIDE, OIL LEVEL GAGE</v>
          </cell>
          <cell r="O28" t="str">
            <v>S1</v>
          </cell>
          <cell r="P28" t="str">
            <v>S1</v>
          </cell>
          <cell r="Q28" t="str">
            <v>S1</v>
          </cell>
          <cell r="Y28" t="str">
            <v>合信</v>
          </cell>
          <cell r="Z28" t="str">
            <v>李建良</v>
          </cell>
          <cell r="AB28" t="str">
            <v>台（合信）</v>
          </cell>
          <cell r="AC28" t="str">
            <v>T</v>
          </cell>
          <cell r="AD28">
            <v>36830</v>
          </cell>
          <cell r="AE28" t="str">
            <v>2001/2/12(正式図)2001/2/1(仮正式図)</v>
          </cell>
          <cell r="AF28">
            <v>37011</v>
          </cell>
          <cell r="AH28">
            <v>37011</v>
          </cell>
          <cell r="AJ28">
            <v>37011</v>
          </cell>
          <cell r="AL28">
            <v>37019</v>
          </cell>
          <cell r="AN28">
            <v>37015</v>
          </cell>
        </row>
        <row r="29">
          <cell r="A29">
            <v>44</v>
          </cell>
          <cell r="B29" t="str">
            <v>UD</v>
          </cell>
          <cell r="C29" t="str">
            <v>納</v>
          </cell>
          <cell r="D29" t="str">
            <v>新</v>
          </cell>
          <cell r="G29" t="str">
            <v>A</v>
          </cell>
          <cell r="H29">
            <v>3050</v>
          </cell>
          <cell r="I29" t="str">
            <v>0301</v>
          </cell>
          <cell r="J29" t="str">
            <v>35013-06100</v>
          </cell>
          <cell r="K29" t="str">
            <v>-</v>
          </cell>
          <cell r="L29" t="str">
            <v>-</v>
          </cell>
          <cell r="M29" t="str">
            <v>-</v>
          </cell>
          <cell r="N29" t="str">
            <v>TUBE SUB-ASSY, TRANSMISSION OIL FILLER</v>
          </cell>
          <cell r="O29" t="str">
            <v>S1</v>
          </cell>
          <cell r="P29" t="str">
            <v>S1</v>
          </cell>
          <cell r="Q29" t="str">
            <v>S1</v>
          </cell>
          <cell r="Y29" t="str">
            <v>合信</v>
          </cell>
          <cell r="Z29" t="str">
            <v>李建良</v>
          </cell>
          <cell r="AB29" t="str">
            <v>台（合信）</v>
          </cell>
          <cell r="AC29" t="str">
            <v>T</v>
          </cell>
          <cell r="AD29">
            <v>36878</v>
          </cell>
          <cell r="AE29" t="str">
            <v>2001/1/12(正式図)2000/12/26(参考図)</v>
          </cell>
          <cell r="AF29">
            <v>37011</v>
          </cell>
          <cell r="AH29">
            <v>37011</v>
          </cell>
          <cell r="AJ29">
            <v>37011</v>
          </cell>
          <cell r="AL29">
            <v>37034</v>
          </cell>
          <cell r="AN29">
            <v>37029</v>
          </cell>
        </row>
        <row r="30">
          <cell r="A30">
            <v>45</v>
          </cell>
          <cell r="B30" t="str">
            <v>UD</v>
          </cell>
          <cell r="C30" t="str">
            <v>納</v>
          </cell>
          <cell r="D30" t="str">
            <v>新</v>
          </cell>
          <cell r="G30" t="str">
            <v>A</v>
          </cell>
          <cell r="H30">
            <v>3050</v>
          </cell>
          <cell r="I30" t="str">
            <v>0302</v>
          </cell>
          <cell r="J30" t="str">
            <v>35013-06110</v>
          </cell>
          <cell r="K30" t="str">
            <v>A</v>
          </cell>
          <cell r="L30" t="str">
            <v>A</v>
          </cell>
          <cell r="M30" t="str">
            <v>A</v>
          </cell>
          <cell r="N30" t="str">
            <v>TUBE SUB-ASSY, TRANSMISSION OIL FILLER</v>
          </cell>
          <cell r="R30" t="str">
            <v>S1</v>
          </cell>
          <cell r="S30" t="str">
            <v>S1</v>
          </cell>
          <cell r="Y30" t="str">
            <v>合信</v>
          </cell>
          <cell r="Z30" t="str">
            <v>李建良</v>
          </cell>
          <cell r="AB30" t="str">
            <v>台（合信）</v>
          </cell>
          <cell r="AC30" t="str">
            <v>T</v>
          </cell>
          <cell r="AD30">
            <v>36878</v>
          </cell>
          <cell r="AE30" t="str">
            <v>2001/1/12(正式図)2000/12/26(参考図)</v>
          </cell>
          <cell r="AF30">
            <v>37011</v>
          </cell>
          <cell r="AH30">
            <v>37011</v>
          </cell>
          <cell r="AJ30">
            <v>37011</v>
          </cell>
          <cell r="AL30">
            <v>37034</v>
          </cell>
          <cell r="AN30">
            <v>37015</v>
          </cell>
        </row>
        <row r="31">
          <cell r="A31">
            <v>46</v>
          </cell>
          <cell r="B31" t="str">
            <v>CB</v>
          </cell>
          <cell r="C31" t="str">
            <v>納</v>
          </cell>
          <cell r="D31" t="str">
            <v>新</v>
          </cell>
          <cell r="G31" t="str">
            <v>A</v>
          </cell>
          <cell r="H31">
            <v>4450</v>
          </cell>
          <cell r="I31" t="str">
            <v>0176</v>
          </cell>
          <cell r="J31" t="str">
            <v>44509-06010</v>
          </cell>
          <cell r="K31" t="str">
            <v>A</v>
          </cell>
          <cell r="L31" t="str">
            <v>―</v>
          </cell>
          <cell r="M31" t="str">
            <v>―</v>
          </cell>
          <cell r="N31" t="str">
            <v>TUBE SUB-ASSY, BRAKE ACTUATOR</v>
          </cell>
          <cell r="R31">
            <v>1</v>
          </cell>
          <cell r="S31">
            <v>1</v>
          </cell>
          <cell r="Y31" t="str">
            <v>合信</v>
          </cell>
          <cell r="Z31" t="str">
            <v>李建良</v>
          </cell>
          <cell r="AC31" t="str">
            <v>T</v>
          </cell>
          <cell r="AD31">
            <v>36899</v>
          </cell>
          <cell r="AE31">
            <v>36942</v>
          </cell>
          <cell r="AF31">
            <v>37011</v>
          </cell>
          <cell r="AH31">
            <v>37011</v>
          </cell>
          <cell r="AJ31">
            <v>37011</v>
          </cell>
          <cell r="AL31">
            <v>37034</v>
          </cell>
          <cell r="AN31">
            <v>37042</v>
          </cell>
        </row>
        <row r="32">
          <cell r="A32">
            <v>47</v>
          </cell>
          <cell r="B32" t="str">
            <v>CB</v>
          </cell>
          <cell r="C32" t="str">
            <v>納</v>
          </cell>
          <cell r="D32" t="str">
            <v>新</v>
          </cell>
          <cell r="G32" t="str">
            <v>A</v>
          </cell>
          <cell r="H32">
            <v>4720</v>
          </cell>
          <cell r="I32" t="str">
            <v>0272</v>
          </cell>
          <cell r="J32" t="str">
            <v>44770-06050</v>
          </cell>
          <cell r="K32" t="str">
            <v>A</v>
          </cell>
          <cell r="L32" t="str">
            <v>―</v>
          </cell>
          <cell r="M32" t="str">
            <v>―</v>
          </cell>
          <cell r="N32" t="str">
            <v>CONNECTOR ASSY, VACUUM HOSE</v>
          </cell>
          <cell r="Q32">
            <v>1</v>
          </cell>
          <cell r="Y32" t="str">
            <v>合信</v>
          </cell>
          <cell r="Z32" t="str">
            <v>李建良</v>
          </cell>
          <cell r="AB32" t="str">
            <v xml:space="preserve"> </v>
          </cell>
          <cell r="AC32" t="str">
            <v>T</v>
          </cell>
          <cell r="AD32">
            <v>36899</v>
          </cell>
          <cell r="AE32">
            <v>36958</v>
          </cell>
          <cell r="AF32">
            <v>37011</v>
          </cell>
          <cell r="AH32">
            <v>37011</v>
          </cell>
          <cell r="AJ32">
            <v>37011</v>
          </cell>
          <cell r="AL32">
            <v>37034</v>
          </cell>
          <cell r="AN32">
            <v>37042</v>
          </cell>
        </row>
        <row r="33">
          <cell r="A33">
            <v>48</v>
          </cell>
          <cell r="B33" t="str">
            <v>CB</v>
          </cell>
          <cell r="C33" t="str">
            <v>納</v>
          </cell>
          <cell r="D33" t="str">
            <v>新</v>
          </cell>
          <cell r="G33" t="str">
            <v>A</v>
          </cell>
          <cell r="H33">
            <v>4720</v>
          </cell>
          <cell r="I33" t="str">
            <v>0271</v>
          </cell>
          <cell r="J33" t="str">
            <v>44770-06060</v>
          </cell>
          <cell r="K33" t="str">
            <v>A</v>
          </cell>
          <cell r="L33" t="str">
            <v>―</v>
          </cell>
          <cell r="M33" t="str">
            <v>―</v>
          </cell>
          <cell r="N33" t="str">
            <v>CONNECTOR ASSY, VACUUM HOSE</v>
          </cell>
          <cell r="O33">
            <v>1</v>
          </cell>
          <cell r="P33">
            <v>1</v>
          </cell>
          <cell r="Q33">
            <v>1</v>
          </cell>
          <cell r="Y33" t="str">
            <v>合信</v>
          </cell>
          <cell r="Z33" t="str">
            <v>李建良</v>
          </cell>
          <cell r="AB33" t="str">
            <v xml:space="preserve"> </v>
          </cell>
          <cell r="AC33" t="str">
            <v>T</v>
          </cell>
          <cell r="AD33">
            <v>36899</v>
          </cell>
          <cell r="AE33">
            <v>36958</v>
          </cell>
          <cell r="AF33">
            <v>37011</v>
          </cell>
          <cell r="AH33">
            <v>37011</v>
          </cell>
          <cell r="AJ33">
            <v>37011</v>
          </cell>
          <cell r="AL33">
            <v>37034</v>
          </cell>
          <cell r="AN33">
            <v>37042</v>
          </cell>
        </row>
        <row r="34">
          <cell r="A34">
            <v>49</v>
          </cell>
          <cell r="B34" t="str">
            <v>CB</v>
          </cell>
          <cell r="C34" t="str">
            <v>納</v>
          </cell>
          <cell r="D34" t="str">
            <v>新</v>
          </cell>
          <cell r="G34" t="str">
            <v>A</v>
          </cell>
          <cell r="H34">
            <v>4705</v>
          </cell>
          <cell r="I34" t="str">
            <v>0271</v>
          </cell>
          <cell r="J34" t="str">
            <v>46500-06010</v>
          </cell>
          <cell r="K34" t="str">
            <v xml:space="preserve"> </v>
          </cell>
          <cell r="N34" t="str">
            <v>BRAKE ASSY, PARKING W/CABLE,RH</v>
          </cell>
          <cell r="O34">
            <v>1</v>
          </cell>
          <cell r="P34">
            <v>1</v>
          </cell>
          <cell r="Q34">
            <v>1</v>
          </cell>
          <cell r="R34">
            <v>1</v>
          </cell>
          <cell r="S34">
            <v>1</v>
          </cell>
          <cell r="Y34" t="str">
            <v>合信</v>
          </cell>
          <cell r="Z34" t="str">
            <v>李建良</v>
          </cell>
          <cell r="AB34" t="str">
            <v xml:space="preserve"> </v>
          </cell>
          <cell r="AC34" t="str">
            <v>S</v>
          </cell>
          <cell r="AD34">
            <v>36829</v>
          </cell>
          <cell r="AE34">
            <v>36862</v>
          </cell>
          <cell r="AF34">
            <v>37011</v>
          </cell>
          <cell r="AH34">
            <v>37011</v>
          </cell>
          <cell r="AJ34">
            <v>37011</v>
          </cell>
          <cell r="AL34">
            <v>37019</v>
          </cell>
          <cell r="AN34">
            <v>37015</v>
          </cell>
        </row>
        <row r="35">
          <cell r="A35">
            <v>50</v>
          </cell>
          <cell r="B35" t="str">
            <v>CB</v>
          </cell>
          <cell r="C35" t="str">
            <v>納</v>
          </cell>
          <cell r="D35" t="str">
            <v>新</v>
          </cell>
          <cell r="G35" t="str">
            <v>A</v>
          </cell>
          <cell r="H35">
            <v>4705</v>
          </cell>
          <cell r="I35" t="str">
            <v>0271</v>
          </cell>
          <cell r="J35" t="str">
            <v>46600-06010</v>
          </cell>
          <cell r="K35" t="str">
            <v xml:space="preserve"> </v>
          </cell>
          <cell r="N35" t="str">
            <v>BRAKE ASSY, PARKING W/CABLE,LH</v>
          </cell>
          <cell r="O35">
            <v>1</v>
          </cell>
          <cell r="P35">
            <v>1</v>
          </cell>
          <cell r="Q35">
            <v>1</v>
          </cell>
          <cell r="R35">
            <v>1</v>
          </cell>
          <cell r="S35">
            <v>1</v>
          </cell>
          <cell r="Y35" t="str">
            <v>合信</v>
          </cell>
          <cell r="Z35" t="str">
            <v>李建良</v>
          </cell>
          <cell r="AB35" t="str">
            <v xml:space="preserve"> </v>
          </cell>
          <cell r="AC35" t="str">
            <v>S</v>
          </cell>
          <cell r="AD35">
            <v>36830</v>
          </cell>
          <cell r="AE35">
            <v>36862</v>
          </cell>
          <cell r="AF35">
            <v>37011</v>
          </cell>
          <cell r="AH35">
            <v>37011</v>
          </cell>
          <cell r="AJ35">
            <v>37011</v>
          </cell>
          <cell r="AL35">
            <v>37019</v>
          </cell>
          <cell r="AN35">
            <v>37015</v>
          </cell>
        </row>
        <row r="36">
          <cell r="A36">
            <v>51</v>
          </cell>
          <cell r="B36" t="str">
            <v>C2</v>
          </cell>
          <cell r="C36" t="str">
            <v>納</v>
          </cell>
          <cell r="D36" t="str">
            <v>新</v>
          </cell>
          <cell r="G36" t="str">
            <v>A</v>
          </cell>
          <cell r="H36" t="str">
            <v>4730</v>
          </cell>
          <cell r="I36" t="str">
            <v>0103</v>
          </cell>
          <cell r="J36" t="str">
            <v>4731033240</v>
          </cell>
          <cell r="N36" t="str">
            <v>TUBE ASSY, BRAKE, NO.1</v>
          </cell>
          <cell r="Q36">
            <v>1</v>
          </cell>
          <cell r="R36">
            <v>1</v>
          </cell>
          <cell r="S36">
            <v>1</v>
          </cell>
          <cell r="Y36" t="str">
            <v>合信</v>
          </cell>
          <cell r="Z36" t="str">
            <v>李建良</v>
          </cell>
          <cell r="AB36" t="str">
            <v xml:space="preserve"> </v>
          </cell>
          <cell r="AC36" t="str">
            <v>T</v>
          </cell>
          <cell r="AD36">
            <v>36902</v>
          </cell>
          <cell r="AE36">
            <v>36858</v>
          </cell>
          <cell r="AF36">
            <v>37011</v>
          </cell>
          <cell r="AH36">
            <v>37011</v>
          </cell>
          <cell r="AJ36">
            <v>37011</v>
          </cell>
          <cell r="AL36">
            <v>37019</v>
          </cell>
          <cell r="AN36">
            <v>37015</v>
          </cell>
        </row>
        <row r="37">
          <cell r="A37">
            <v>52</v>
          </cell>
          <cell r="B37" t="str">
            <v>C2</v>
          </cell>
          <cell r="C37" t="str">
            <v>納</v>
          </cell>
          <cell r="D37" t="str">
            <v>新</v>
          </cell>
          <cell r="G37" t="str">
            <v>A</v>
          </cell>
          <cell r="H37" t="str">
            <v>4730</v>
          </cell>
          <cell r="I37" t="str">
            <v>0104</v>
          </cell>
          <cell r="J37" t="str">
            <v>4731033250</v>
          </cell>
          <cell r="N37" t="str">
            <v>TUBE ASSY, BRAKE, NO.1</v>
          </cell>
          <cell r="P37">
            <v>1</v>
          </cell>
          <cell r="Q37">
            <v>1</v>
          </cell>
          <cell r="R37">
            <v>1</v>
          </cell>
          <cell r="Y37" t="str">
            <v>合信</v>
          </cell>
          <cell r="Z37" t="str">
            <v>李建良</v>
          </cell>
          <cell r="AB37" t="str">
            <v xml:space="preserve"> </v>
          </cell>
          <cell r="AC37" t="str">
            <v>T</v>
          </cell>
          <cell r="AD37">
            <v>36902</v>
          </cell>
          <cell r="AE37">
            <v>36858</v>
          </cell>
          <cell r="AF37">
            <v>37011</v>
          </cell>
          <cell r="AH37">
            <v>37011</v>
          </cell>
          <cell r="AJ37">
            <v>37011</v>
          </cell>
          <cell r="AL37">
            <v>37019</v>
          </cell>
          <cell r="AN37">
            <v>37015</v>
          </cell>
        </row>
        <row r="38">
          <cell r="A38">
            <v>53</v>
          </cell>
          <cell r="B38" t="str">
            <v>C2</v>
          </cell>
          <cell r="C38" t="str">
            <v>納</v>
          </cell>
          <cell r="D38" t="str">
            <v>新</v>
          </cell>
          <cell r="G38" t="str">
            <v>A</v>
          </cell>
          <cell r="H38" t="str">
            <v>4730</v>
          </cell>
          <cell r="I38" t="str">
            <v>0106</v>
          </cell>
          <cell r="J38" t="str">
            <v>4731033270</v>
          </cell>
          <cell r="N38" t="str">
            <v>TUBE ASSY, BRAKE, NO.1</v>
          </cell>
          <cell r="O38">
            <v>1</v>
          </cell>
          <cell r="Y38" t="str">
            <v>合信</v>
          </cell>
          <cell r="Z38" t="str">
            <v>李建良</v>
          </cell>
          <cell r="AB38" t="str">
            <v xml:space="preserve"> </v>
          </cell>
          <cell r="AC38" t="str">
            <v>T</v>
          </cell>
          <cell r="AD38">
            <v>36902</v>
          </cell>
          <cell r="AE38">
            <v>36816</v>
          </cell>
          <cell r="AF38">
            <v>37011</v>
          </cell>
          <cell r="AH38">
            <v>37011</v>
          </cell>
          <cell r="AJ38">
            <v>37011</v>
          </cell>
          <cell r="AL38">
            <v>37034</v>
          </cell>
          <cell r="AN38">
            <v>37015</v>
          </cell>
        </row>
        <row r="39">
          <cell r="A39">
            <v>54</v>
          </cell>
          <cell r="B39" t="str">
            <v>C2</v>
          </cell>
          <cell r="C39" t="str">
            <v>納</v>
          </cell>
          <cell r="D39" t="str">
            <v>新</v>
          </cell>
          <cell r="G39" t="str">
            <v>A</v>
          </cell>
          <cell r="H39" t="str">
            <v>4730</v>
          </cell>
          <cell r="I39" t="str">
            <v>0103</v>
          </cell>
          <cell r="J39" t="str">
            <v>4731433060</v>
          </cell>
          <cell r="N39" t="str">
            <v>TUBE, FR BRAKE, NO.4</v>
          </cell>
          <cell r="Q39">
            <v>1</v>
          </cell>
          <cell r="R39">
            <v>1</v>
          </cell>
          <cell r="S39">
            <v>1</v>
          </cell>
          <cell r="Y39" t="str">
            <v>合信</v>
          </cell>
          <cell r="Z39" t="str">
            <v>李建良</v>
          </cell>
          <cell r="AB39" t="str">
            <v xml:space="preserve"> </v>
          </cell>
          <cell r="AC39" t="str">
            <v>T</v>
          </cell>
          <cell r="AD39">
            <v>36902</v>
          </cell>
          <cell r="AE39">
            <v>36858</v>
          </cell>
          <cell r="AF39">
            <v>37011</v>
          </cell>
          <cell r="AH39">
            <v>37011</v>
          </cell>
          <cell r="AJ39">
            <v>37011</v>
          </cell>
          <cell r="AL39">
            <v>37019</v>
          </cell>
          <cell r="AN39">
            <v>37015</v>
          </cell>
        </row>
        <row r="40">
          <cell r="A40">
            <v>55</v>
          </cell>
          <cell r="B40" t="str">
            <v>C2</v>
          </cell>
          <cell r="C40" t="str">
            <v>納</v>
          </cell>
          <cell r="D40" t="str">
            <v>新</v>
          </cell>
          <cell r="G40" t="str">
            <v>A</v>
          </cell>
          <cell r="H40" t="str">
            <v>4730</v>
          </cell>
          <cell r="I40" t="str">
            <v>0104</v>
          </cell>
          <cell r="J40" t="str">
            <v>4731433070</v>
          </cell>
          <cell r="N40" t="str">
            <v>TUBE, FR BRAKE, NO.4</v>
          </cell>
          <cell r="P40">
            <v>1</v>
          </cell>
          <cell r="Q40">
            <v>1</v>
          </cell>
          <cell r="R40">
            <v>1</v>
          </cell>
          <cell r="Y40" t="str">
            <v>合信</v>
          </cell>
          <cell r="Z40" t="str">
            <v>李建良</v>
          </cell>
          <cell r="AB40" t="str">
            <v xml:space="preserve"> </v>
          </cell>
          <cell r="AC40" t="str">
            <v>T</v>
          </cell>
          <cell r="AD40">
            <v>36902</v>
          </cell>
          <cell r="AE40">
            <v>36858</v>
          </cell>
          <cell r="AF40">
            <v>37011</v>
          </cell>
          <cell r="AH40">
            <v>37011</v>
          </cell>
          <cell r="AJ40">
            <v>37011</v>
          </cell>
          <cell r="AL40">
            <v>37019</v>
          </cell>
          <cell r="AN40">
            <v>37015</v>
          </cell>
        </row>
        <row r="41">
          <cell r="A41">
            <v>56</v>
          </cell>
          <cell r="B41" t="str">
            <v>C2</v>
          </cell>
          <cell r="C41" t="str">
            <v>納</v>
          </cell>
          <cell r="D41" t="str">
            <v>新</v>
          </cell>
          <cell r="G41" t="str">
            <v>A</v>
          </cell>
          <cell r="H41" t="str">
            <v>4730</v>
          </cell>
          <cell r="I41" t="str">
            <v>0106</v>
          </cell>
          <cell r="J41" t="str">
            <v>4731433110</v>
          </cell>
          <cell r="N41" t="str">
            <v>TUBE, FR BRAKE, NO.4</v>
          </cell>
          <cell r="O41">
            <v>1</v>
          </cell>
          <cell r="Y41" t="str">
            <v>合信</v>
          </cell>
          <cell r="Z41" t="str">
            <v>李建良</v>
          </cell>
          <cell r="AB41" t="str">
            <v xml:space="preserve"> </v>
          </cell>
          <cell r="AC41" t="str">
            <v>T</v>
          </cell>
          <cell r="AD41">
            <v>36902</v>
          </cell>
          <cell r="AE41">
            <v>36851</v>
          </cell>
          <cell r="AF41">
            <v>37011</v>
          </cell>
          <cell r="AH41">
            <v>37011</v>
          </cell>
          <cell r="AJ41">
            <v>37011</v>
          </cell>
          <cell r="AL41">
            <v>37034</v>
          </cell>
          <cell r="AN41">
            <v>37015</v>
          </cell>
        </row>
        <row r="42">
          <cell r="A42">
            <v>57</v>
          </cell>
          <cell r="B42" t="str">
            <v>C2</v>
          </cell>
          <cell r="C42" t="str">
            <v>納</v>
          </cell>
          <cell r="D42" t="str">
            <v>新</v>
          </cell>
          <cell r="G42" t="str">
            <v>A</v>
          </cell>
          <cell r="H42" t="str">
            <v>4730</v>
          </cell>
          <cell r="I42" t="str">
            <v>0103</v>
          </cell>
          <cell r="J42" t="str">
            <v>4731533180</v>
          </cell>
          <cell r="N42" t="str">
            <v>TUBE, FR BRAKE, NO.5</v>
          </cell>
          <cell r="P42">
            <v>1</v>
          </cell>
          <cell r="Q42">
            <v>1</v>
          </cell>
          <cell r="R42">
            <v>1</v>
          </cell>
          <cell r="S42">
            <v>1</v>
          </cell>
          <cell r="Y42" t="str">
            <v>合信</v>
          </cell>
          <cell r="Z42" t="str">
            <v>李建良</v>
          </cell>
          <cell r="AB42" t="str">
            <v xml:space="preserve"> </v>
          </cell>
          <cell r="AC42" t="str">
            <v>T</v>
          </cell>
          <cell r="AD42">
            <v>36902</v>
          </cell>
          <cell r="AE42">
            <v>36816</v>
          </cell>
          <cell r="AF42">
            <v>37011</v>
          </cell>
          <cell r="AH42">
            <v>37011</v>
          </cell>
          <cell r="AJ42">
            <v>37011</v>
          </cell>
          <cell r="AL42">
            <v>37019</v>
          </cell>
          <cell r="AN42">
            <v>37015</v>
          </cell>
        </row>
        <row r="43">
          <cell r="A43">
            <v>58</v>
          </cell>
          <cell r="B43" t="str">
            <v>C2</v>
          </cell>
          <cell r="C43" t="str">
            <v>納</v>
          </cell>
          <cell r="D43" t="str">
            <v>新</v>
          </cell>
          <cell r="G43" t="str">
            <v>A</v>
          </cell>
          <cell r="H43" t="str">
            <v>4730</v>
          </cell>
          <cell r="I43" t="str">
            <v>0106</v>
          </cell>
          <cell r="J43" t="str">
            <v>4731533190</v>
          </cell>
          <cell r="N43" t="str">
            <v>TUBE, FR BRAKE, NO.5</v>
          </cell>
          <cell r="O43">
            <v>1</v>
          </cell>
          <cell r="Y43" t="str">
            <v>合信</v>
          </cell>
          <cell r="Z43" t="str">
            <v>李建良</v>
          </cell>
          <cell r="AB43" t="str">
            <v xml:space="preserve"> </v>
          </cell>
          <cell r="AC43" t="str">
            <v>T</v>
          </cell>
          <cell r="AD43">
            <v>36902</v>
          </cell>
          <cell r="AE43">
            <v>36816</v>
          </cell>
          <cell r="AF43">
            <v>37011</v>
          </cell>
          <cell r="AH43">
            <v>37011</v>
          </cell>
          <cell r="AJ43">
            <v>37011</v>
          </cell>
          <cell r="AL43">
            <v>37034</v>
          </cell>
          <cell r="AN43">
            <v>37015</v>
          </cell>
        </row>
        <row r="44">
          <cell r="A44">
            <v>59</v>
          </cell>
          <cell r="B44" t="str">
            <v>CB</v>
          </cell>
          <cell r="C44" t="str">
            <v>直</v>
          </cell>
          <cell r="D44" t="str">
            <v>新</v>
          </cell>
          <cell r="H44">
            <v>4700</v>
          </cell>
          <cell r="I44" t="str">
            <v>0171</v>
          </cell>
          <cell r="J44" t="str">
            <v>47746-06090</v>
          </cell>
          <cell r="N44" t="str">
            <v>PAD, DISC BRAKE</v>
          </cell>
          <cell r="O44">
            <v>4</v>
          </cell>
          <cell r="P44">
            <v>4</v>
          </cell>
          <cell r="Q44">
            <v>4</v>
          </cell>
          <cell r="R44">
            <v>4</v>
          </cell>
          <cell r="S44">
            <v>4</v>
          </cell>
          <cell r="Y44" t="str">
            <v>合信</v>
          </cell>
          <cell r="Z44" t="str">
            <v>李建良</v>
          </cell>
          <cell r="AC44" t="str">
            <v>S</v>
          </cell>
          <cell r="AD44">
            <v>36958</v>
          </cell>
          <cell r="AE44">
            <v>36958</v>
          </cell>
          <cell r="AF44">
            <v>37011</v>
          </cell>
          <cell r="AH44">
            <v>37011</v>
          </cell>
          <cell r="AJ44">
            <v>37011</v>
          </cell>
          <cell r="AL44">
            <v>37008</v>
          </cell>
          <cell r="AN44">
            <v>37008</v>
          </cell>
          <cell r="AO44">
            <v>37008</v>
          </cell>
          <cell r="AP44">
            <v>1</v>
          </cell>
        </row>
        <row r="45">
          <cell r="A45">
            <v>60</v>
          </cell>
          <cell r="B45" t="str">
            <v>CB</v>
          </cell>
          <cell r="C45" t="str">
            <v>直</v>
          </cell>
          <cell r="D45" t="str">
            <v>新</v>
          </cell>
          <cell r="H45">
            <v>4705</v>
          </cell>
          <cell r="I45" t="str">
            <v>0171</v>
          </cell>
          <cell r="J45" t="str">
            <v>47746-06100</v>
          </cell>
          <cell r="N45" t="str">
            <v>PAD, DISC BRAKE</v>
          </cell>
          <cell r="O45">
            <v>4</v>
          </cell>
          <cell r="P45">
            <v>4</v>
          </cell>
          <cell r="Q45">
            <v>4</v>
          </cell>
          <cell r="R45">
            <v>4</v>
          </cell>
          <cell r="S45">
            <v>4</v>
          </cell>
          <cell r="Y45" t="str">
            <v>合信</v>
          </cell>
          <cell r="Z45" t="str">
            <v>李建良</v>
          </cell>
          <cell r="AC45" t="str">
            <v>S</v>
          </cell>
          <cell r="AD45">
            <v>36958</v>
          </cell>
          <cell r="AE45">
            <v>36958</v>
          </cell>
          <cell r="AF45">
            <v>37011</v>
          </cell>
          <cell r="AH45">
            <v>37011</v>
          </cell>
          <cell r="AJ45">
            <v>37011</v>
          </cell>
          <cell r="AL45">
            <v>37008</v>
          </cell>
          <cell r="AN45">
            <v>37008</v>
          </cell>
          <cell r="AO45">
            <v>37008</v>
          </cell>
          <cell r="AP45">
            <v>0.97</v>
          </cell>
        </row>
        <row r="46">
          <cell r="A46">
            <v>62</v>
          </cell>
          <cell r="B46" t="str">
            <v>C2</v>
          </cell>
          <cell r="C46" t="str">
            <v>納</v>
          </cell>
          <cell r="D46" t="str">
            <v>新</v>
          </cell>
          <cell r="G46" t="str">
            <v>A</v>
          </cell>
          <cell r="H46" t="str">
            <v>4860</v>
          </cell>
          <cell r="I46" t="str">
            <v>0570</v>
          </cell>
          <cell r="J46">
            <v>4847106040</v>
          </cell>
          <cell r="N46" t="str">
            <v>SEAT, FR SPRING, UPR</v>
          </cell>
          <cell r="O46">
            <v>2</v>
          </cell>
          <cell r="P46">
            <v>2</v>
          </cell>
          <cell r="Q46">
            <v>2</v>
          </cell>
          <cell r="R46">
            <v>2</v>
          </cell>
          <cell r="S46">
            <v>2</v>
          </cell>
          <cell r="X46">
            <v>2</v>
          </cell>
          <cell r="Y46" t="str">
            <v>和駿</v>
          </cell>
          <cell r="Z46" t="str">
            <v>李建良</v>
          </cell>
          <cell r="AB46" t="str">
            <v xml:space="preserve"> </v>
          </cell>
          <cell r="AC46" t="str">
            <v>T</v>
          </cell>
          <cell r="AD46">
            <v>36875</v>
          </cell>
          <cell r="AE46">
            <v>36859</v>
          </cell>
          <cell r="AF46">
            <v>37011</v>
          </cell>
          <cell r="AL46">
            <v>37022</v>
          </cell>
          <cell r="AN46">
            <v>37015</v>
          </cell>
        </row>
        <row r="47">
          <cell r="A47">
            <v>63</v>
          </cell>
          <cell r="B47" t="str">
            <v>CB</v>
          </cell>
          <cell r="C47" t="str">
            <v>納</v>
          </cell>
          <cell r="D47" t="str">
            <v>新</v>
          </cell>
          <cell r="G47" t="str">
            <v>A</v>
          </cell>
          <cell r="H47">
            <v>4450</v>
          </cell>
          <cell r="I47" t="str">
            <v>0171</v>
          </cell>
          <cell r="J47" t="str">
            <v>44590-06060</v>
          </cell>
          <cell r="N47" t="str">
            <v>BKT ASSY, BRAKE ACTUATOR</v>
          </cell>
          <cell r="P47">
            <v>1</v>
          </cell>
          <cell r="Q47">
            <v>1</v>
          </cell>
          <cell r="R47">
            <v>1</v>
          </cell>
          <cell r="Y47" t="str">
            <v>和駿</v>
          </cell>
          <cell r="Z47" t="str">
            <v>李建良</v>
          </cell>
          <cell r="AB47" t="str">
            <v xml:space="preserve"> </v>
          </cell>
          <cell r="AC47" t="str">
            <v>T</v>
          </cell>
          <cell r="AD47">
            <v>36862</v>
          </cell>
          <cell r="AE47">
            <v>36860</v>
          </cell>
          <cell r="AF47">
            <v>37011</v>
          </cell>
          <cell r="AH47">
            <v>37011</v>
          </cell>
          <cell r="AJ47">
            <v>37011</v>
          </cell>
          <cell r="AL47">
            <v>37022</v>
          </cell>
          <cell r="AN47">
            <v>37015</v>
          </cell>
        </row>
        <row r="48">
          <cell r="A48">
            <v>64</v>
          </cell>
          <cell r="B48" t="str">
            <v>CB</v>
          </cell>
          <cell r="C48" t="str">
            <v>納</v>
          </cell>
          <cell r="D48" t="str">
            <v>新</v>
          </cell>
          <cell r="G48" t="str">
            <v>A</v>
          </cell>
          <cell r="H48">
            <v>4450</v>
          </cell>
          <cell r="I48" t="str">
            <v>0178</v>
          </cell>
          <cell r="J48" t="str">
            <v>44590-06070</v>
          </cell>
          <cell r="K48" t="str">
            <v xml:space="preserve"> </v>
          </cell>
          <cell r="N48" t="str">
            <v>BKT ASSY, BRAKE ACTUATOR</v>
          </cell>
          <cell r="Q48">
            <v>1</v>
          </cell>
          <cell r="R48">
            <v>1</v>
          </cell>
          <cell r="S48">
            <v>1</v>
          </cell>
          <cell r="Y48" t="str">
            <v>和駿</v>
          </cell>
          <cell r="Z48" t="str">
            <v>李建良</v>
          </cell>
          <cell r="AB48" t="str">
            <v xml:space="preserve"> </v>
          </cell>
          <cell r="AC48" t="str">
            <v>T</v>
          </cell>
          <cell r="AD48">
            <v>36862</v>
          </cell>
          <cell r="AE48">
            <v>36860</v>
          </cell>
          <cell r="AF48">
            <v>37011</v>
          </cell>
          <cell r="AH48">
            <v>37011</v>
          </cell>
          <cell r="AJ48">
            <v>37011</v>
          </cell>
          <cell r="AL48">
            <v>37022</v>
          </cell>
          <cell r="AN48">
            <v>37015</v>
          </cell>
        </row>
        <row r="49">
          <cell r="A49">
            <v>65</v>
          </cell>
          <cell r="B49" t="str">
            <v>CB</v>
          </cell>
          <cell r="C49" t="str">
            <v>納</v>
          </cell>
          <cell r="D49" t="str">
            <v>流</v>
          </cell>
          <cell r="G49" t="str">
            <v>A</v>
          </cell>
          <cell r="H49">
            <v>4600</v>
          </cell>
          <cell r="I49" t="str">
            <v>0171</v>
          </cell>
          <cell r="J49" t="str">
            <v>46341-20070</v>
          </cell>
          <cell r="K49" t="str">
            <v xml:space="preserve"> </v>
          </cell>
          <cell r="N49" t="str">
            <v>EQUALIZER, PARKING BRAKE</v>
          </cell>
          <cell r="O49">
            <v>1</v>
          </cell>
          <cell r="P49">
            <v>1</v>
          </cell>
          <cell r="Q49">
            <v>1</v>
          </cell>
          <cell r="R49">
            <v>1</v>
          </cell>
          <cell r="S49">
            <v>1</v>
          </cell>
          <cell r="Y49" t="str">
            <v>和駿</v>
          </cell>
          <cell r="Z49" t="str">
            <v>李建良</v>
          </cell>
          <cell r="AB49" t="str">
            <v xml:space="preserve"> </v>
          </cell>
          <cell r="AC49" t="str">
            <v>T</v>
          </cell>
          <cell r="AD49">
            <v>36918</v>
          </cell>
          <cell r="AE49">
            <v>36872</v>
          </cell>
          <cell r="AF49">
            <v>37011</v>
          </cell>
          <cell r="AH49">
            <v>37011</v>
          </cell>
          <cell r="AJ49">
            <v>37011</v>
          </cell>
          <cell r="AL49">
            <v>37022</v>
          </cell>
          <cell r="AN49">
            <v>37015</v>
          </cell>
        </row>
        <row r="50">
          <cell r="A50">
            <v>66</v>
          </cell>
          <cell r="B50" t="str">
            <v>B1</v>
          </cell>
          <cell r="C50" t="str">
            <v>納</v>
          </cell>
          <cell r="D50" t="str">
            <v>新</v>
          </cell>
          <cell r="G50" t="str">
            <v>A</v>
          </cell>
          <cell r="H50" t="str">
            <v>0900</v>
          </cell>
          <cell r="I50" t="str">
            <v>0111</v>
          </cell>
          <cell r="J50" t="str">
            <v>0911106040</v>
          </cell>
          <cell r="N50" t="str">
            <v>JACK SUB-ASSY, PANTOGRAPH</v>
          </cell>
          <cell r="O50" t="str">
            <v>S1</v>
          </cell>
          <cell r="P50" t="str">
            <v>S1</v>
          </cell>
          <cell r="Q50" t="str">
            <v>S1</v>
          </cell>
          <cell r="R50" t="str">
            <v>S1</v>
          </cell>
          <cell r="S50" t="str">
            <v>S1</v>
          </cell>
          <cell r="Y50" t="str">
            <v>信孚</v>
          </cell>
          <cell r="Z50" t="str">
            <v>李建良</v>
          </cell>
          <cell r="AB50" t="str">
            <v>台調</v>
          </cell>
          <cell r="AC50" t="str">
            <v>Ｓ</v>
          </cell>
          <cell r="AD50">
            <v>36836</v>
          </cell>
          <cell r="AE50" t="str">
            <v>-</v>
          </cell>
          <cell r="AF50">
            <v>37011</v>
          </cell>
          <cell r="AH50">
            <v>37011</v>
          </cell>
          <cell r="AJ50">
            <v>37011</v>
          </cell>
          <cell r="AL50">
            <v>37049</v>
          </cell>
          <cell r="AN50">
            <v>37046</v>
          </cell>
        </row>
        <row r="51">
          <cell r="A51">
            <v>67</v>
          </cell>
          <cell r="B51" t="str">
            <v>C2</v>
          </cell>
          <cell r="C51" t="str">
            <v>納</v>
          </cell>
          <cell r="D51" t="str">
            <v>新</v>
          </cell>
          <cell r="G51" t="str">
            <v>A</v>
          </cell>
          <cell r="H51" t="str">
            <v>3350</v>
          </cell>
          <cell r="I51" t="str">
            <v>0171</v>
          </cell>
          <cell r="J51" t="str">
            <v>3355006140</v>
          </cell>
          <cell r="N51" t="str">
            <v>FLOOR SHIFT ASSY, TRANSMISSION（PVC）</v>
          </cell>
          <cell r="O51">
            <v>1</v>
          </cell>
          <cell r="Y51" t="str">
            <v>理嘉</v>
          </cell>
          <cell r="Z51" t="str">
            <v>李建良</v>
          </cell>
          <cell r="AB51" t="str">
            <v xml:space="preserve"> </v>
          </cell>
          <cell r="AC51" t="str">
            <v>S</v>
          </cell>
          <cell r="AD51">
            <v>36901</v>
          </cell>
          <cell r="AE51">
            <v>36924</v>
          </cell>
          <cell r="AF51">
            <v>37011</v>
          </cell>
          <cell r="AL51">
            <v>37072</v>
          </cell>
          <cell r="AN51">
            <v>37047</v>
          </cell>
        </row>
        <row r="52">
          <cell r="A52">
            <v>68</v>
          </cell>
          <cell r="B52" t="str">
            <v>C2</v>
          </cell>
          <cell r="C52" t="str">
            <v>納</v>
          </cell>
          <cell r="D52" t="str">
            <v>新</v>
          </cell>
          <cell r="G52" t="str">
            <v>A</v>
          </cell>
          <cell r="H52" t="str">
            <v>3350</v>
          </cell>
          <cell r="I52" t="str">
            <v>0172</v>
          </cell>
          <cell r="J52" t="str">
            <v>3355006150</v>
          </cell>
          <cell r="N52" t="str">
            <v>FLOOR SHIFT ASSY, TRANSMISSION（LEA）</v>
          </cell>
          <cell r="P52">
            <v>1</v>
          </cell>
          <cell r="Y52" t="str">
            <v>理嘉</v>
          </cell>
          <cell r="Z52" t="str">
            <v>李建良</v>
          </cell>
          <cell r="AB52" t="str">
            <v xml:space="preserve"> </v>
          </cell>
          <cell r="AC52" t="str">
            <v>S</v>
          </cell>
          <cell r="AD52">
            <v>36901</v>
          </cell>
          <cell r="AE52">
            <v>36924</v>
          </cell>
          <cell r="AF52">
            <v>37011</v>
          </cell>
          <cell r="AL52">
            <v>37072</v>
          </cell>
          <cell r="AN52">
            <v>37047</v>
          </cell>
        </row>
        <row r="53">
          <cell r="A53">
            <v>69</v>
          </cell>
          <cell r="B53" t="str">
            <v>C2</v>
          </cell>
          <cell r="C53" t="str">
            <v>納</v>
          </cell>
          <cell r="D53" t="str">
            <v>新</v>
          </cell>
          <cell r="G53" t="str">
            <v>A</v>
          </cell>
          <cell r="H53" t="str">
            <v>3350</v>
          </cell>
          <cell r="I53" t="str">
            <v>0173</v>
          </cell>
          <cell r="J53" t="str">
            <v>3355006160</v>
          </cell>
          <cell r="N53" t="str">
            <v>FLOOR SHIFT ASSY, TRANSMISSION（LEA+WOOD）</v>
          </cell>
          <cell r="Q53">
            <v>1</v>
          </cell>
          <cell r="R53">
            <v>1</v>
          </cell>
          <cell r="S53">
            <v>1</v>
          </cell>
          <cell r="Y53" t="str">
            <v>理嘉</v>
          </cell>
          <cell r="Z53" t="str">
            <v>李建良</v>
          </cell>
          <cell r="AB53" t="str">
            <v xml:space="preserve"> </v>
          </cell>
          <cell r="AC53" t="str">
            <v>S</v>
          </cell>
          <cell r="AD53">
            <v>36901</v>
          </cell>
          <cell r="AE53">
            <v>36924</v>
          </cell>
          <cell r="AF53">
            <v>37011</v>
          </cell>
          <cell r="AL53">
            <v>37072</v>
          </cell>
          <cell r="AN53">
            <v>37047</v>
          </cell>
        </row>
        <row r="54">
          <cell r="A54">
            <v>70</v>
          </cell>
          <cell r="B54" t="str">
            <v>CB</v>
          </cell>
          <cell r="C54" t="str">
            <v>納</v>
          </cell>
          <cell r="D54" t="str">
            <v>新</v>
          </cell>
          <cell r="G54" t="str">
            <v>A</v>
          </cell>
          <cell r="H54">
            <v>4720</v>
          </cell>
          <cell r="I54" t="str">
            <v>0272</v>
          </cell>
          <cell r="J54" t="str">
            <v>44750-06060</v>
          </cell>
          <cell r="K54" t="str">
            <v xml:space="preserve"> </v>
          </cell>
          <cell r="N54" t="str">
            <v>HOSE ASSY, VACUUM, NO.1</v>
          </cell>
          <cell r="O54">
            <v>1</v>
          </cell>
          <cell r="P54">
            <v>1</v>
          </cell>
          <cell r="Q54">
            <v>1</v>
          </cell>
          <cell r="Y54" t="str">
            <v>慧國</v>
          </cell>
          <cell r="Z54" t="str">
            <v>李建良</v>
          </cell>
          <cell r="AB54" t="str">
            <v xml:space="preserve"> </v>
          </cell>
          <cell r="AC54" t="str">
            <v>T</v>
          </cell>
          <cell r="AD54">
            <v>36899</v>
          </cell>
          <cell r="AE54">
            <v>36942</v>
          </cell>
          <cell r="AF54">
            <v>37011</v>
          </cell>
          <cell r="AL54">
            <v>37033</v>
          </cell>
          <cell r="AN54">
            <v>37042</v>
          </cell>
        </row>
        <row r="55">
          <cell r="A55">
            <v>71</v>
          </cell>
          <cell r="B55" t="str">
            <v>CB</v>
          </cell>
          <cell r="C55" t="str">
            <v>納</v>
          </cell>
          <cell r="D55" t="str">
            <v>新</v>
          </cell>
          <cell r="G55" t="str">
            <v>A</v>
          </cell>
          <cell r="H55">
            <v>4720</v>
          </cell>
          <cell r="I55" t="str">
            <v>0273</v>
          </cell>
          <cell r="J55" t="str">
            <v>44750-06070</v>
          </cell>
          <cell r="K55" t="str">
            <v xml:space="preserve"> </v>
          </cell>
          <cell r="N55" t="str">
            <v>HOSE ASSY, VACUUM</v>
          </cell>
          <cell r="R55">
            <v>1</v>
          </cell>
          <cell r="S55">
            <v>1</v>
          </cell>
          <cell r="Y55" t="str">
            <v>慧國</v>
          </cell>
          <cell r="Z55" t="str">
            <v>李建良</v>
          </cell>
          <cell r="AB55" t="str">
            <v xml:space="preserve"> </v>
          </cell>
          <cell r="AC55" t="str">
            <v>T</v>
          </cell>
          <cell r="AD55">
            <v>36899</v>
          </cell>
          <cell r="AE55">
            <v>36942</v>
          </cell>
          <cell r="AF55">
            <v>37011</v>
          </cell>
          <cell r="AL55">
            <v>37033</v>
          </cell>
          <cell r="AN55">
            <v>37042</v>
          </cell>
        </row>
        <row r="56">
          <cell r="A56">
            <v>72</v>
          </cell>
          <cell r="B56" t="str">
            <v>CB</v>
          </cell>
          <cell r="C56" t="str">
            <v>納</v>
          </cell>
          <cell r="D56" t="str">
            <v>新</v>
          </cell>
          <cell r="G56" t="str">
            <v>A</v>
          </cell>
          <cell r="H56">
            <v>4600</v>
          </cell>
          <cell r="I56" t="str">
            <v>0171</v>
          </cell>
          <cell r="J56" t="str">
            <v>46200-06010</v>
          </cell>
          <cell r="K56" t="str">
            <v xml:space="preserve"> </v>
          </cell>
          <cell r="N56" t="str">
            <v>PEDAL ASSY, PARKING BRAKE CONTROL</v>
          </cell>
          <cell r="O56">
            <v>1</v>
          </cell>
          <cell r="P56">
            <v>1</v>
          </cell>
          <cell r="Q56">
            <v>1</v>
          </cell>
          <cell r="R56">
            <v>1</v>
          </cell>
          <cell r="S56">
            <v>1</v>
          </cell>
          <cell r="Y56" t="str">
            <v>慧國</v>
          </cell>
          <cell r="Z56" t="str">
            <v>李建良</v>
          </cell>
          <cell r="AB56" t="str">
            <v xml:space="preserve"> </v>
          </cell>
          <cell r="AC56" t="str">
            <v>S</v>
          </cell>
          <cell r="AD56">
            <v>36829</v>
          </cell>
          <cell r="AE56">
            <v>36872</v>
          </cell>
          <cell r="AF56">
            <v>37011</v>
          </cell>
          <cell r="AH56">
            <v>37011</v>
          </cell>
          <cell r="AJ56">
            <v>37011</v>
          </cell>
          <cell r="AL56">
            <v>37035</v>
          </cell>
          <cell r="AN56">
            <v>37029</v>
          </cell>
        </row>
        <row r="57">
          <cell r="A57">
            <v>73</v>
          </cell>
          <cell r="B57" t="str">
            <v>CB</v>
          </cell>
          <cell r="C57" t="str">
            <v>納</v>
          </cell>
          <cell r="D57" t="str">
            <v>新</v>
          </cell>
          <cell r="G57" t="str">
            <v>A</v>
          </cell>
          <cell r="H57">
            <v>4720</v>
          </cell>
          <cell r="I57" t="str">
            <v>0172</v>
          </cell>
          <cell r="J57" t="str">
            <v>47200-06360</v>
          </cell>
          <cell r="K57" t="str">
            <v xml:space="preserve"> </v>
          </cell>
          <cell r="N57" t="str">
            <v>CYLINDER ASSY, BRAKE MASTER</v>
          </cell>
          <cell r="O57">
            <v>1</v>
          </cell>
          <cell r="P57">
            <v>1</v>
          </cell>
          <cell r="Q57">
            <v>1</v>
          </cell>
          <cell r="R57">
            <v>1</v>
          </cell>
          <cell r="Y57" t="str">
            <v>慧國</v>
          </cell>
          <cell r="Z57" t="str">
            <v>李建良</v>
          </cell>
          <cell r="AB57" t="str">
            <v xml:space="preserve"> </v>
          </cell>
          <cell r="AC57" t="str">
            <v>S</v>
          </cell>
          <cell r="AD57">
            <v>36836</v>
          </cell>
          <cell r="AE57">
            <v>36872</v>
          </cell>
          <cell r="AF57">
            <v>37011</v>
          </cell>
          <cell r="AL57">
            <v>37025</v>
          </cell>
          <cell r="AN57">
            <v>37015</v>
          </cell>
        </row>
        <row r="58">
          <cell r="A58">
            <v>74</v>
          </cell>
          <cell r="B58" t="str">
            <v>CB</v>
          </cell>
          <cell r="C58" t="str">
            <v>納</v>
          </cell>
          <cell r="D58" t="str">
            <v>新</v>
          </cell>
          <cell r="G58" t="str">
            <v>A</v>
          </cell>
          <cell r="H58">
            <v>4720</v>
          </cell>
          <cell r="I58" t="str">
            <v>0173</v>
          </cell>
          <cell r="J58" t="str">
            <v>47200-06370</v>
          </cell>
          <cell r="K58" t="str">
            <v xml:space="preserve"> </v>
          </cell>
          <cell r="N58" t="str">
            <v>CYLINDER ASSY, BRAKE MASTER</v>
          </cell>
          <cell r="Q58">
            <v>1</v>
          </cell>
          <cell r="R58">
            <v>1</v>
          </cell>
          <cell r="S58">
            <v>1</v>
          </cell>
          <cell r="Y58" t="str">
            <v>慧國</v>
          </cell>
          <cell r="Z58" t="str">
            <v>李建良</v>
          </cell>
          <cell r="AB58" t="str">
            <v xml:space="preserve"> </v>
          </cell>
          <cell r="AC58" t="str">
            <v>S</v>
          </cell>
          <cell r="AD58">
            <v>36836</v>
          </cell>
          <cell r="AE58">
            <v>36872</v>
          </cell>
          <cell r="AF58">
            <v>37011</v>
          </cell>
          <cell r="AL58">
            <v>37025</v>
          </cell>
          <cell r="AN58">
            <v>37015</v>
          </cell>
        </row>
        <row r="59">
          <cell r="A59">
            <v>75</v>
          </cell>
          <cell r="B59" t="str">
            <v>CB</v>
          </cell>
          <cell r="C59" t="str">
            <v>納</v>
          </cell>
          <cell r="D59" t="str">
            <v>新</v>
          </cell>
          <cell r="G59" t="str">
            <v>A</v>
          </cell>
          <cell r="H59">
            <v>4700</v>
          </cell>
          <cell r="I59" t="str">
            <v>0171</v>
          </cell>
          <cell r="J59" t="str">
            <v>47710-06180</v>
          </cell>
          <cell r="K59" t="str">
            <v>A</v>
          </cell>
          <cell r="L59" t="str">
            <v>A</v>
          </cell>
          <cell r="M59" t="str">
            <v>A</v>
          </cell>
          <cell r="N59" t="str">
            <v>CALIPER ASSY, DISC BRAKE FR RH</v>
          </cell>
          <cell r="O59">
            <v>1</v>
          </cell>
          <cell r="P59">
            <v>1</v>
          </cell>
          <cell r="Q59">
            <v>1</v>
          </cell>
          <cell r="R59">
            <v>1</v>
          </cell>
          <cell r="S59">
            <v>1</v>
          </cell>
          <cell r="Y59" t="str">
            <v>慧國</v>
          </cell>
          <cell r="Z59" t="str">
            <v>李建良</v>
          </cell>
          <cell r="AB59" t="str">
            <v xml:space="preserve"> </v>
          </cell>
          <cell r="AC59" t="str">
            <v>S</v>
          </cell>
          <cell r="AD59">
            <v>36829</v>
          </cell>
          <cell r="AE59">
            <v>36872</v>
          </cell>
          <cell r="AF59">
            <v>37011</v>
          </cell>
          <cell r="AL59">
            <v>37025</v>
          </cell>
          <cell r="AN59">
            <v>37029</v>
          </cell>
        </row>
        <row r="60">
          <cell r="A60">
            <v>76</v>
          </cell>
          <cell r="B60" t="str">
            <v>CB</v>
          </cell>
          <cell r="C60" t="str">
            <v>納</v>
          </cell>
          <cell r="D60" t="str">
            <v>新</v>
          </cell>
          <cell r="G60" t="str">
            <v>A</v>
          </cell>
          <cell r="H60">
            <v>4700</v>
          </cell>
          <cell r="I60" t="str">
            <v>0171</v>
          </cell>
          <cell r="J60" t="str">
            <v>47720-06180</v>
          </cell>
          <cell r="K60" t="str">
            <v>A</v>
          </cell>
          <cell r="L60" t="str">
            <v>A</v>
          </cell>
          <cell r="M60" t="str">
            <v>A</v>
          </cell>
          <cell r="N60" t="str">
            <v>CALIPER ASSY, DISC BRAKE FR LH</v>
          </cell>
          <cell r="O60">
            <v>1</v>
          </cell>
          <cell r="P60">
            <v>1</v>
          </cell>
          <cell r="Q60">
            <v>1</v>
          </cell>
          <cell r="R60">
            <v>1</v>
          </cell>
          <cell r="S60">
            <v>1</v>
          </cell>
          <cell r="Y60" t="str">
            <v>慧國</v>
          </cell>
          <cell r="Z60" t="str">
            <v>李建良</v>
          </cell>
          <cell r="AB60" t="str">
            <v xml:space="preserve"> </v>
          </cell>
          <cell r="AC60" t="str">
            <v>S</v>
          </cell>
          <cell r="AD60">
            <v>36829</v>
          </cell>
          <cell r="AE60">
            <v>36872</v>
          </cell>
          <cell r="AF60">
            <v>37011</v>
          </cell>
          <cell r="AL60">
            <v>37025</v>
          </cell>
          <cell r="AN60">
            <v>37029</v>
          </cell>
        </row>
        <row r="61">
          <cell r="A61">
            <v>77</v>
          </cell>
          <cell r="B61" t="str">
            <v>CB</v>
          </cell>
          <cell r="C61" t="str">
            <v>納</v>
          </cell>
          <cell r="D61" t="str">
            <v>新</v>
          </cell>
          <cell r="G61" t="str">
            <v>A</v>
          </cell>
          <cell r="H61">
            <v>4705</v>
          </cell>
          <cell r="I61" t="str">
            <v>0171</v>
          </cell>
          <cell r="J61" t="str">
            <v>47810-06030</v>
          </cell>
          <cell r="K61" t="str">
            <v>A</v>
          </cell>
          <cell r="L61" t="str">
            <v>A</v>
          </cell>
          <cell r="M61" t="str">
            <v>A</v>
          </cell>
          <cell r="N61" t="str">
            <v>CALIPER ASSY, DISC BRAKE RR RH</v>
          </cell>
          <cell r="O61">
            <v>1</v>
          </cell>
          <cell r="P61">
            <v>1</v>
          </cell>
          <cell r="Q61">
            <v>1</v>
          </cell>
          <cell r="R61">
            <v>1</v>
          </cell>
          <cell r="S61">
            <v>1</v>
          </cell>
          <cell r="Y61" t="str">
            <v>慧國</v>
          </cell>
          <cell r="Z61" t="str">
            <v>李建良</v>
          </cell>
          <cell r="AB61" t="str">
            <v xml:space="preserve"> </v>
          </cell>
          <cell r="AC61" t="str">
            <v>S</v>
          </cell>
          <cell r="AD61">
            <v>36829</v>
          </cell>
          <cell r="AE61">
            <v>36872</v>
          </cell>
          <cell r="AF61">
            <v>37011</v>
          </cell>
          <cell r="AL61">
            <v>37033</v>
          </cell>
          <cell r="AN61">
            <v>37047</v>
          </cell>
        </row>
        <row r="62">
          <cell r="A62">
            <v>78</v>
          </cell>
          <cell r="B62" t="str">
            <v>CB</v>
          </cell>
          <cell r="C62" t="str">
            <v>納</v>
          </cell>
          <cell r="D62" t="str">
            <v>新</v>
          </cell>
          <cell r="G62" t="str">
            <v>A</v>
          </cell>
          <cell r="H62">
            <v>4705</v>
          </cell>
          <cell r="I62" t="str">
            <v>0171</v>
          </cell>
          <cell r="J62" t="str">
            <v>47820-06030</v>
          </cell>
          <cell r="K62" t="str">
            <v>A</v>
          </cell>
          <cell r="L62" t="str">
            <v>A</v>
          </cell>
          <cell r="M62" t="str">
            <v>A</v>
          </cell>
          <cell r="N62" t="str">
            <v>CALIPER ASSY, DISC BRAKE RR LH</v>
          </cell>
          <cell r="O62">
            <v>1</v>
          </cell>
          <cell r="P62">
            <v>1</v>
          </cell>
          <cell r="Q62">
            <v>1</v>
          </cell>
          <cell r="R62">
            <v>1</v>
          </cell>
          <cell r="S62">
            <v>1</v>
          </cell>
          <cell r="Y62" t="str">
            <v>慧國</v>
          </cell>
          <cell r="Z62" t="str">
            <v>李建良</v>
          </cell>
          <cell r="AB62" t="str">
            <v xml:space="preserve"> </v>
          </cell>
          <cell r="AC62" t="str">
            <v>S</v>
          </cell>
          <cell r="AD62">
            <v>36829</v>
          </cell>
          <cell r="AE62">
            <v>36872</v>
          </cell>
          <cell r="AF62">
            <v>37011</v>
          </cell>
          <cell r="AL62">
            <v>37033</v>
          </cell>
          <cell r="AN62">
            <v>37047</v>
          </cell>
        </row>
        <row r="63">
          <cell r="A63">
            <v>79</v>
          </cell>
          <cell r="B63" t="str">
            <v>C2</v>
          </cell>
          <cell r="C63" t="str">
            <v>直</v>
          </cell>
          <cell r="D63" t="str">
            <v>新</v>
          </cell>
          <cell r="G63" t="str">
            <v>A</v>
          </cell>
          <cell r="H63" t="str">
            <v>4260</v>
          </cell>
          <cell r="I63" t="str">
            <v>0172</v>
          </cell>
          <cell r="J63" t="str">
            <v>4265206400</v>
          </cell>
          <cell r="N63" t="str">
            <v>TIRE, TUBELESS (Spec. 205/65R15)</v>
          </cell>
          <cell r="O63">
            <v>4</v>
          </cell>
          <cell r="P63">
            <v>4</v>
          </cell>
          <cell r="Q63">
            <v>4</v>
          </cell>
          <cell r="Y63" t="str">
            <v>BS</v>
          </cell>
          <cell r="Z63" t="str">
            <v>周建銘</v>
          </cell>
          <cell r="AB63" t="str">
            <v>日</v>
          </cell>
          <cell r="AC63" t="str">
            <v>S</v>
          </cell>
          <cell r="AD63">
            <v>37093</v>
          </cell>
          <cell r="AF63">
            <v>37011</v>
          </cell>
          <cell r="AH63">
            <v>37011</v>
          </cell>
          <cell r="AJ63">
            <v>37011</v>
          </cell>
          <cell r="AL63">
            <v>37042</v>
          </cell>
          <cell r="AN63">
            <v>37047</v>
          </cell>
          <cell r="AO63">
            <v>37025</v>
          </cell>
        </row>
        <row r="64">
          <cell r="A64">
            <v>80</v>
          </cell>
          <cell r="B64" t="str">
            <v>C2</v>
          </cell>
          <cell r="C64" t="str">
            <v>直</v>
          </cell>
          <cell r="D64" t="str">
            <v>新</v>
          </cell>
          <cell r="G64" t="str">
            <v>A</v>
          </cell>
          <cell r="H64" t="str">
            <v>4260</v>
          </cell>
          <cell r="I64" t="str">
            <v>0180</v>
          </cell>
          <cell r="J64" t="str">
            <v>4265206460</v>
          </cell>
          <cell r="N64" t="str">
            <v>TIRE, TUBELESS (Spec. 215/60R16)</v>
          </cell>
          <cell r="R64">
            <v>4</v>
          </cell>
          <cell r="S64">
            <v>4</v>
          </cell>
          <cell r="Y64" t="str">
            <v>BS</v>
          </cell>
          <cell r="Z64" t="str">
            <v>周建銘</v>
          </cell>
          <cell r="AB64" t="str">
            <v>日</v>
          </cell>
          <cell r="AC64" t="str">
            <v>S</v>
          </cell>
          <cell r="AD64">
            <v>37093</v>
          </cell>
          <cell r="AF64">
            <v>37011</v>
          </cell>
          <cell r="AH64">
            <v>37011</v>
          </cell>
          <cell r="AJ64">
            <v>37011</v>
          </cell>
          <cell r="AL64">
            <v>37042</v>
          </cell>
          <cell r="AN64">
            <v>37047</v>
          </cell>
          <cell r="AO64">
            <v>37025</v>
          </cell>
        </row>
        <row r="65">
          <cell r="A65">
            <v>81</v>
          </cell>
          <cell r="B65" t="str">
            <v>C2</v>
          </cell>
          <cell r="C65" t="str">
            <v>直</v>
          </cell>
          <cell r="D65" t="str">
            <v>新</v>
          </cell>
          <cell r="G65" t="str">
            <v>A</v>
          </cell>
          <cell r="H65" t="str">
            <v>4260</v>
          </cell>
          <cell r="I65" t="str">
            <v>0270</v>
          </cell>
          <cell r="J65" t="str">
            <v>4265240090</v>
          </cell>
          <cell r="N65" t="str">
            <v>TIRE, TUBELESS (Spec. T145/80D16)</v>
          </cell>
          <cell r="O65">
            <v>1</v>
          </cell>
          <cell r="P65">
            <v>1</v>
          </cell>
          <cell r="Q65">
            <v>1</v>
          </cell>
          <cell r="R65">
            <v>1</v>
          </cell>
          <cell r="S65">
            <v>1</v>
          </cell>
          <cell r="Y65" t="str">
            <v>BS</v>
          </cell>
          <cell r="Z65" t="str">
            <v>周建銘</v>
          </cell>
          <cell r="AB65" t="str">
            <v>日</v>
          </cell>
          <cell r="AC65" t="str">
            <v>S</v>
          </cell>
          <cell r="AD65">
            <v>37093</v>
          </cell>
          <cell r="AF65">
            <v>37011</v>
          </cell>
          <cell r="AH65">
            <v>37011</v>
          </cell>
          <cell r="AJ65">
            <v>37011</v>
          </cell>
          <cell r="AL65">
            <v>37042</v>
          </cell>
          <cell r="AN65">
            <v>37047</v>
          </cell>
          <cell r="AO65">
            <v>37025</v>
          </cell>
        </row>
        <row r="66">
          <cell r="A66">
            <v>82</v>
          </cell>
          <cell r="B66" t="str">
            <v>C2</v>
          </cell>
          <cell r="C66" t="str">
            <v>納</v>
          </cell>
          <cell r="D66" t="str">
            <v>新</v>
          </cell>
          <cell r="G66" t="str">
            <v>A</v>
          </cell>
          <cell r="H66" t="str">
            <v>4860</v>
          </cell>
          <cell r="I66" t="str">
            <v>0670</v>
          </cell>
          <cell r="J66" t="str">
            <v>4813106740</v>
          </cell>
          <cell r="N66" t="str">
            <v>SPRING, COIL, FR</v>
          </cell>
          <cell r="O66">
            <v>2</v>
          </cell>
          <cell r="P66">
            <v>2</v>
          </cell>
          <cell r="Q66">
            <v>2</v>
          </cell>
          <cell r="Y66" t="str">
            <v>中發</v>
          </cell>
          <cell r="Z66" t="str">
            <v>周建銘</v>
          </cell>
          <cell r="AB66" t="str">
            <v xml:space="preserve"> </v>
          </cell>
          <cell r="AC66" t="str">
            <v>S</v>
          </cell>
          <cell r="AD66">
            <v>36844</v>
          </cell>
          <cell r="AE66">
            <v>36903</v>
          </cell>
          <cell r="AF66">
            <v>37011</v>
          </cell>
          <cell r="AH66">
            <v>37011</v>
          </cell>
          <cell r="AJ66">
            <v>37011</v>
          </cell>
          <cell r="AL66">
            <v>37011</v>
          </cell>
          <cell r="AN66">
            <v>37015</v>
          </cell>
          <cell r="AO66">
            <v>37019</v>
          </cell>
        </row>
        <row r="67">
          <cell r="A67">
            <v>83</v>
          </cell>
          <cell r="B67" t="str">
            <v>C2</v>
          </cell>
          <cell r="C67" t="str">
            <v>納</v>
          </cell>
          <cell r="D67" t="str">
            <v>新</v>
          </cell>
          <cell r="G67" t="str">
            <v>A</v>
          </cell>
          <cell r="H67" t="str">
            <v>4860</v>
          </cell>
          <cell r="I67" t="str">
            <v>0673</v>
          </cell>
          <cell r="J67" t="str">
            <v>4813106770</v>
          </cell>
          <cell r="N67" t="str">
            <v>SPRING, COIL, FR</v>
          </cell>
          <cell r="R67">
            <v>2</v>
          </cell>
          <cell r="S67">
            <v>2</v>
          </cell>
          <cell r="Y67" t="str">
            <v>中發</v>
          </cell>
          <cell r="Z67" t="str">
            <v>周建銘</v>
          </cell>
          <cell r="AB67" t="str">
            <v xml:space="preserve"> </v>
          </cell>
          <cell r="AC67" t="str">
            <v>S</v>
          </cell>
          <cell r="AD67">
            <v>36844</v>
          </cell>
          <cell r="AE67">
            <v>36903</v>
          </cell>
          <cell r="AF67">
            <v>37011</v>
          </cell>
          <cell r="AH67">
            <v>37011</v>
          </cell>
          <cell r="AJ67">
            <v>37011</v>
          </cell>
          <cell r="AL67">
            <v>37011</v>
          </cell>
          <cell r="AN67">
            <v>37015</v>
          </cell>
          <cell r="AO67">
            <v>37019</v>
          </cell>
        </row>
        <row r="68">
          <cell r="A68">
            <v>84</v>
          </cell>
          <cell r="B68" t="str">
            <v>C2</v>
          </cell>
          <cell r="C68" t="str">
            <v>納</v>
          </cell>
          <cell r="D68" t="str">
            <v>新</v>
          </cell>
          <cell r="G68" t="str">
            <v>A</v>
          </cell>
          <cell r="H68" t="str">
            <v>4200</v>
          </cell>
          <cell r="I68" t="str">
            <v>0171</v>
          </cell>
          <cell r="J68" t="str">
            <v>4823106290</v>
          </cell>
          <cell r="N68" t="str">
            <v>SPRING, COIL, RR</v>
          </cell>
          <cell r="O68">
            <v>2</v>
          </cell>
          <cell r="P68">
            <v>2</v>
          </cell>
          <cell r="Q68">
            <v>2</v>
          </cell>
          <cell r="Y68" t="str">
            <v>中發</v>
          </cell>
          <cell r="Z68" t="str">
            <v>周建銘</v>
          </cell>
          <cell r="AB68" t="str">
            <v xml:space="preserve"> </v>
          </cell>
          <cell r="AC68" t="str">
            <v>S</v>
          </cell>
          <cell r="AD68">
            <v>36844</v>
          </cell>
          <cell r="AE68">
            <v>36902</v>
          </cell>
          <cell r="AF68">
            <v>37011</v>
          </cell>
          <cell r="AH68">
            <v>37011</v>
          </cell>
          <cell r="AJ68">
            <v>37011</v>
          </cell>
          <cell r="AL68">
            <v>37011</v>
          </cell>
          <cell r="AN68">
            <v>37015</v>
          </cell>
          <cell r="AO68">
            <v>37019</v>
          </cell>
        </row>
        <row r="69">
          <cell r="A69">
            <v>85</v>
          </cell>
          <cell r="B69" t="str">
            <v>C2</v>
          </cell>
          <cell r="C69" t="str">
            <v>納</v>
          </cell>
          <cell r="D69" t="str">
            <v>新</v>
          </cell>
          <cell r="G69" t="str">
            <v>A</v>
          </cell>
          <cell r="H69" t="str">
            <v>4200</v>
          </cell>
          <cell r="I69" t="str">
            <v>0172</v>
          </cell>
          <cell r="J69" t="str">
            <v>4823106300</v>
          </cell>
          <cell r="N69" t="str">
            <v>SPRING, COIL, RR</v>
          </cell>
          <cell r="R69">
            <v>2</v>
          </cell>
          <cell r="S69">
            <v>2</v>
          </cell>
          <cell r="Y69" t="str">
            <v>中發</v>
          </cell>
          <cell r="Z69" t="str">
            <v>周建銘</v>
          </cell>
          <cell r="AB69" t="str">
            <v xml:space="preserve"> </v>
          </cell>
          <cell r="AC69" t="str">
            <v>S</v>
          </cell>
          <cell r="AD69">
            <v>36844</v>
          </cell>
          <cell r="AE69">
            <v>36902</v>
          </cell>
          <cell r="AF69">
            <v>37011</v>
          </cell>
          <cell r="AH69">
            <v>37011</v>
          </cell>
          <cell r="AJ69">
            <v>37011</v>
          </cell>
          <cell r="AL69">
            <v>37011</v>
          </cell>
          <cell r="AN69">
            <v>37015</v>
          </cell>
          <cell r="AO69">
            <v>37019</v>
          </cell>
        </row>
        <row r="70">
          <cell r="A70">
            <v>86</v>
          </cell>
          <cell r="B70" t="str">
            <v>C2</v>
          </cell>
          <cell r="C70" t="str">
            <v>納</v>
          </cell>
          <cell r="D70" t="str">
            <v>新</v>
          </cell>
          <cell r="G70" t="str">
            <v>A</v>
          </cell>
          <cell r="H70" t="str">
            <v>4860</v>
          </cell>
          <cell r="I70" t="str">
            <v>0372</v>
          </cell>
          <cell r="J70" t="str">
            <v>4881106120</v>
          </cell>
          <cell r="N70" t="str">
            <v>BAR, STABILIZER</v>
          </cell>
          <cell r="O70">
            <v>1</v>
          </cell>
          <cell r="P70">
            <v>1</v>
          </cell>
          <cell r="Q70">
            <v>1</v>
          </cell>
          <cell r="R70">
            <v>1</v>
          </cell>
          <cell r="S70">
            <v>1</v>
          </cell>
          <cell r="Y70" t="str">
            <v>中發</v>
          </cell>
          <cell r="Z70" t="str">
            <v>周建銘</v>
          </cell>
          <cell r="AB70" t="str">
            <v xml:space="preserve"> </v>
          </cell>
          <cell r="AC70" t="str">
            <v>S</v>
          </cell>
          <cell r="AD70">
            <v>36897</v>
          </cell>
          <cell r="AE70">
            <v>36855</v>
          </cell>
          <cell r="AF70">
            <v>37011</v>
          </cell>
          <cell r="AH70">
            <v>37011</v>
          </cell>
          <cell r="AJ70">
            <v>37011</v>
          </cell>
          <cell r="AL70">
            <v>37026</v>
          </cell>
          <cell r="AN70">
            <v>37029</v>
          </cell>
          <cell r="AO70">
            <v>37032</v>
          </cell>
        </row>
        <row r="71">
          <cell r="A71">
            <v>87</v>
          </cell>
          <cell r="B71" t="str">
            <v>C2</v>
          </cell>
          <cell r="C71" t="str">
            <v>納</v>
          </cell>
          <cell r="D71" t="str">
            <v>新</v>
          </cell>
          <cell r="G71" t="str">
            <v>A</v>
          </cell>
          <cell r="H71" t="str">
            <v>4870</v>
          </cell>
          <cell r="I71" t="str">
            <v>0470</v>
          </cell>
          <cell r="J71" t="str">
            <v>4881206050</v>
          </cell>
          <cell r="N71" t="str">
            <v>BAR, STABILIZER, RR</v>
          </cell>
          <cell r="O71">
            <v>1</v>
          </cell>
          <cell r="P71">
            <v>1</v>
          </cell>
          <cell r="Q71">
            <v>1</v>
          </cell>
          <cell r="Y71" t="str">
            <v>中發</v>
          </cell>
          <cell r="Z71" t="str">
            <v>周建銘</v>
          </cell>
          <cell r="AB71" t="str">
            <v xml:space="preserve"> </v>
          </cell>
          <cell r="AC71" t="str">
            <v>S</v>
          </cell>
          <cell r="AD71">
            <v>36844</v>
          </cell>
          <cell r="AE71">
            <v>36859</v>
          </cell>
          <cell r="AF71">
            <v>37011</v>
          </cell>
          <cell r="AH71">
            <v>37011</v>
          </cell>
          <cell r="AJ71">
            <v>37011</v>
          </cell>
          <cell r="AL71">
            <v>37026</v>
          </cell>
          <cell r="AN71">
            <v>37029</v>
          </cell>
          <cell r="AO71">
            <v>37032</v>
          </cell>
        </row>
        <row r="72">
          <cell r="A72">
            <v>88</v>
          </cell>
          <cell r="B72" t="str">
            <v>C2</v>
          </cell>
          <cell r="C72" t="str">
            <v>納</v>
          </cell>
          <cell r="D72" t="str">
            <v>新</v>
          </cell>
          <cell r="G72" t="str">
            <v>A</v>
          </cell>
          <cell r="H72" t="str">
            <v>4870</v>
          </cell>
          <cell r="I72" t="str">
            <v>0472</v>
          </cell>
          <cell r="J72" t="str">
            <v>4881206070</v>
          </cell>
          <cell r="N72" t="str">
            <v>BAR, STABILIZER, RR</v>
          </cell>
          <cell r="R72">
            <v>1</v>
          </cell>
          <cell r="S72">
            <v>1</v>
          </cell>
          <cell r="Y72" t="str">
            <v>中發</v>
          </cell>
          <cell r="Z72" t="str">
            <v>周建銘</v>
          </cell>
          <cell r="AB72" t="str">
            <v xml:space="preserve"> </v>
          </cell>
          <cell r="AC72" t="str">
            <v>S</v>
          </cell>
          <cell r="AD72">
            <v>36844</v>
          </cell>
          <cell r="AE72">
            <v>36859</v>
          </cell>
          <cell r="AF72">
            <v>37011</v>
          </cell>
          <cell r="AH72">
            <v>37011</v>
          </cell>
          <cell r="AJ72">
            <v>37011</v>
          </cell>
          <cell r="AL72">
            <v>37026</v>
          </cell>
          <cell r="AN72">
            <v>37029</v>
          </cell>
          <cell r="AO72">
            <v>37032</v>
          </cell>
        </row>
        <row r="73">
          <cell r="A73">
            <v>89</v>
          </cell>
          <cell r="B73" t="str">
            <v>B1</v>
          </cell>
          <cell r="C73" t="str">
            <v>納</v>
          </cell>
          <cell r="D73" t="str">
            <v>新</v>
          </cell>
          <cell r="G73" t="str">
            <v>A</v>
          </cell>
          <cell r="H73" t="str">
            <v>7810</v>
          </cell>
          <cell r="I73" t="str">
            <v>0241</v>
          </cell>
          <cell r="J73" t="str">
            <v>7818006160</v>
          </cell>
          <cell r="N73" t="str">
            <v>CABLE ASSY, ACCELERATOR CONTROL</v>
          </cell>
          <cell r="O73" t="str">
            <v>S1</v>
          </cell>
          <cell r="P73" t="str">
            <v>S1</v>
          </cell>
          <cell r="Q73" t="str">
            <v>S1</v>
          </cell>
          <cell r="Y73" t="str">
            <v>中發</v>
          </cell>
          <cell r="Z73" t="str">
            <v>周建銘</v>
          </cell>
          <cell r="AB73" t="str">
            <v>台調</v>
          </cell>
          <cell r="AC73" t="str">
            <v>Ｓ</v>
          </cell>
          <cell r="AD73">
            <v>36915</v>
          </cell>
          <cell r="AE73" t="str">
            <v>-</v>
          </cell>
          <cell r="AF73">
            <v>37011</v>
          </cell>
          <cell r="AL73">
            <v>37026</v>
          </cell>
          <cell r="AN73">
            <v>37029</v>
          </cell>
          <cell r="AO73">
            <v>37032</v>
          </cell>
        </row>
        <row r="74">
          <cell r="A74">
            <v>90</v>
          </cell>
          <cell r="B74" t="str">
            <v>C2</v>
          </cell>
          <cell r="C74" t="str">
            <v>納</v>
          </cell>
          <cell r="D74" t="str">
            <v>新</v>
          </cell>
          <cell r="G74" t="str">
            <v>A</v>
          </cell>
          <cell r="H74" t="str">
            <v>4260</v>
          </cell>
          <cell r="I74" t="str">
            <v>0172</v>
          </cell>
          <cell r="J74" t="str">
            <v>4260006730</v>
          </cell>
          <cell r="N74" t="str">
            <v>WHEEL ASSY</v>
          </cell>
          <cell r="O74">
            <v>4</v>
          </cell>
          <cell r="P74">
            <v>4</v>
          </cell>
          <cell r="Q74">
            <v>4</v>
          </cell>
          <cell r="Y74" t="str">
            <v>中慶</v>
          </cell>
          <cell r="Z74" t="str">
            <v>周建銘</v>
          </cell>
          <cell r="AB74" t="str">
            <v xml:space="preserve"> </v>
          </cell>
          <cell r="AC74" t="str">
            <v>T</v>
          </cell>
          <cell r="AD74">
            <v>36951</v>
          </cell>
          <cell r="AF74">
            <v>37011</v>
          </cell>
          <cell r="AH74">
            <v>37011</v>
          </cell>
          <cell r="AJ74">
            <v>37011</v>
          </cell>
          <cell r="AL74">
            <v>37011</v>
          </cell>
          <cell r="AN74">
            <v>37015</v>
          </cell>
          <cell r="AO74">
            <v>37025</v>
          </cell>
        </row>
        <row r="75">
          <cell r="A75">
            <v>91</v>
          </cell>
          <cell r="B75" t="str">
            <v>C2</v>
          </cell>
          <cell r="C75" t="str">
            <v>納</v>
          </cell>
          <cell r="D75" t="str">
            <v>新</v>
          </cell>
          <cell r="G75" t="str">
            <v>A</v>
          </cell>
          <cell r="H75" t="str">
            <v>4260</v>
          </cell>
          <cell r="I75" t="str">
            <v>0180</v>
          </cell>
          <cell r="J75" t="str">
            <v>4260006770</v>
          </cell>
          <cell r="N75" t="str">
            <v>WHEEL ASSY</v>
          </cell>
          <cell r="R75">
            <v>4</v>
          </cell>
          <cell r="S75">
            <v>4</v>
          </cell>
          <cell r="Y75" t="str">
            <v>中慶</v>
          </cell>
          <cell r="Z75" t="str">
            <v>周建銘</v>
          </cell>
          <cell r="AB75" t="str">
            <v xml:space="preserve"> </v>
          </cell>
          <cell r="AC75" t="str">
            <v>T</v>
          </cell>
          <cell r="AD75">
            <v>36951</v>
          </cell>
          <cell r="AF75">
            <v>37011</v>
          </cell>
          <cell r="AH75">
            <v>37011</v>
          </cell>
          <cell r="AJ75">
            <v>37011</v>
          </cell>
          <cell r="AL75">
            <v>37011</v>
          </cell>
          <cell r="AN75">
            <v>37015</v>
          </cell>
          <cell r="AO75">
            <v>37025</v>
          </cell>
        </row>
        <row r="76">
          <cell r="A76">
            <v>92</v>
          </cell>
          <cell r="B76" t="str">
            <v>C2</v>
          </cell>
          <cell r="C76" t="str">
            <v>納</v>
          </cell>
          <cell r="D76" t="str">
            <v>新</v>
          </cell>
          <cell r="G76" t="str">
            <v>A</v>
          </cell>
          <cell r="H76" t="str">
            <v>4260</v>
          </cell>
          <cell r="I76" t="str">
            <v>0270</v>
          </cell>
          <cell r="J76" t="str">
            <v>4260006820</v>
          </cell>
          <cell r="N76" t="str">
            <v>WHEEL ASSY</v>
          </cell>
          <cell r="O76">
            <v>1</v>
          </cell>
          <cell r="P76">
            <v>1</v>
          </cell>
          <cell r="Q76">
            <v>1</v>
          </cell>
          <cell r="R76">
            <v>1</v>
          </cell>
          <cell r="S76">
            <v>1</v>
          </cell>
          <cell r="Y76" t="str">
            <v>中慶</v>
          </cell>
          <cell r="Z76" t="str">
            <v>周建銘</v>
          </cell>
          <cell r="AB76" t="str">
            <v xml:space="preserve"> </v>
          </cell>
          <cell r="AC76" t="str">
            <v>T</v>
          </cell>
          <cell r="AD76">
            <v>36951</v>
          </cell>
          <cell r="AF76">
            <v>37011</v>
          </cell>
          <cell r="AH76">
            <v>37011</v>
          </cell>
          <cell r="AJ76">
            <v>37011</v>
          </cell>
          <cell r="AL76">
            <v>37011</v>
          </cell>
          <cell r="AN76">
            <v>37015</v>
          </cell>
          <cell r="AO76">
            <v>37025</v>
          </cell>
        </row>
        <row r="77">
          <cell r="A77">
            <v>93</v>
          </cell>
          <cell r="B77" t="str">
            <v>C2</v>
          </cell>
          <cell r="C77" t="str">
            <v>管</v>
          </cell>
          <cell r="D77" t="str">
            <v>新</v>
          </cell>
          <cell r="G77" t="str">
            <v>-</v>
          </cell>
          <cell r="H77" t="str">
            <v>4260</v>
          </cell>
          <cell r="I77" t="str">
            <v>0172</v>
          </cell>
          <cell r="J77" t="str">
            <v>4261106200</v>
          </cell>
          <cell r="N77" t="str">
            <v>WHEEL, DISC</v>
          </cell>
          <cell r="O77">
            <v>4</v>
          </cell>
          <cell r="P77">
            <v>4</v>
          </cell>
          <cell r="Q77">
            <v>4</v>
          </cell>
          <cell r="Y77" t="str">
            <v>中慶</v>
          </cell>
          <cell r="Z77" t="str">
            <v>周建銘</v>
          </cell>
          <cell r="AB77" t="str">
            <v xml:space="preserve"> </v>
          </cell>
          <cell r="AC77" t="str">
            <v>S</v>
          </cell>
          <cell r="AD77">
            <v>36844</v>
          </cell>
          <cell r="AE77">
            <v>36861</v>
          </cell>
          <cell r="AF77">
            <v>37011</v>
          </cell>
          <cell r="AH77">
            <v>37011</v>
          </cell>
          <cell r="AJ77">
            <v>37011</v>
          </cell>
          <cell r="AL77">
            <v>37011</v>
          </cell>
          <cell r="AN77">
            <v>37015</v>
          </cell>
          <cell r="AO77">
            <v>37025</v>
          </cell>
        </row>
        <row r="78">
          <cell r="A78">
            <v>94</v>
          </cell>
          <cell r="B78" t="str">
            <v>C2</v>
          </cell>
          <cell r="C78" t="str">
            <v>管</v>
          </cell>
          <cell r="D78" t="str">
            <v>新</v>
          </cell>
          <cell r="G78" t="str">
            <v>-</v>
          </cell>
          <cell r="H78" t="str">
            <v>4260</v>
          </cell>
          <cell r="I78" t="str">
            <v>0180</v>
          </cell>
          <cell r="J78" t="str">
            <v>4261106210</v>
          </cell>
          <cell r="N78" t="str">
            <v>WHEEL, DISC</v>
          </cell>
          <cell r="R78">
            <v>4</v>
          </cell>
          <cell r="S78">
            <v>4</v>
          </cell>
          <cell r="Y78" t="str">
            <v>中慶</v>
          </cell>
          <cell r="Z78" t="str">
            <v>周建銘</v>
          </cell>
          <cell r="AB78" t="str">
            <v xml:space="preserve"> </v>
          </cell>
          <cell r="AC78" t="str">
            <v>S</v>
          </cell>
          <cell r="AD78">
            <v>36844</v>
          </cell>
          <cell r="AE78">
            <v>36847</v>
          </cell>
          <cell r="AF78">
            <v>37011</v>
          </cell>
          <cell r="AH78">
            <v>37011</v>
          </cell>
          <cell r="AJ78">
            <v>37011</v>
          </cell>
          <cell r="AL78">
            <v>37011</v>
          </cell>
          <cell r="AN78">
            <v>37015</v>
          </cell>
          <cell r="AO78">
            <v>37025</v>
          </cell>
        </row>
        <row r="79">
          <cell r="A79">
            <v>95</v>
          </cell>
          <cell r="B79" t="str">
            <v>C2</v>
          </cell>
          <cell r="C79" t="str">
            <v>管</v>
          </cell>
          <cell r="D79" t="str">
            <v>新</v>
          </cell>
          <cell r="G79" t="str">
            <v>-</v>
          </cell>
          <cell r="H79" t="str">
            <v>4260</v>
          </cell>
          <cell r="I79" t="str">
            <v>0270</v>
          </cell>
          <cell r="J79" t="str">
            <v>4261106230</v>
          </cell>
          <cell r="N79" t="str">
            <v>WHEEL, DISC</v>
          </cell>
          <cell r="O79">
            <v>1</v>
          </cell>
          <cell r="P79">
            <v>1</v>
          </cell>
          <cell r="Q79">
            <v>1</v>
          </cell>
          <cell r="R79">
            <v>1</v>
          </cell>
          <cell r="S79">
            <v>1</v>
          </cell>
          <cell r="Y79" t="str">
            <v>中慶</v>
          </cell>
          <cell r="Z79" t="str">
            <v>周建銘</v>
          </cell>
          <cell r="AB79" t="str">
            <v xml:space="preserve"> </v>
          </cell>
          <cell r="AC79" t="str">
            <v>S</v>
          </cell>
          <cell r="AD79">
            <v>36844</v>
          </cell>
          <cell r="AE79">
            <v>36861</v>
          </cell>
          <cell r="AF79">
            <v>37011</v>
          </cell>
          <cell r="AH79">
            <v>37011</v>
          </cell>
          <cell r="AJ79">
            <v>37011</v>
          </cell>
          <cell r="AL79">
            <v>37011</v>
          </cell>
          <cell r="AN79">
            <v>37015</v>
          </cell>
          <cell r="AO79">
            <v>37025</v>
          </cell>
        </row>
        <row r="80">
          <cell r="A80">
            <v>96</v>
          </cell>
          <cell r="B80" t="str">
            <v>C2</v>
          </cell>
          <cell r="C80" t="str">
            <v>納</v>
          </cell>
          <cell r="D80" t="str">
            <v>新</v>
          </cell>
          <cell r="G80" t="str">
            <v>A</v>
          </cell>
          <cell r="H80" t="str">
            <v>4300</v>
          </cell>
          <cell r="I80" t="str">
            <v>0172</v>
          </cell>
          <cell r="J80" t="str">
            <v>4321106160</v>
          </cell>
          <cell r="N80" t="str">
            <v>KNUCKLE, STEERING RH</v>
          </cell>
          <cell r="O80">
            <v>1</v>
          </cell>
          <cell r="P80">
            <v>1</v>
          </cell>
          <cell r="Q80">
            <v>1</v>
          </cell>
          <cell r="R80">
            <v>1</v>
          </cell>
          <cell r="S80">
            <v>1</v>
          </cell>
          <cell r="Y80" t="str">
            <v>六和</v>
          </cell>
          <cell r="Z80" t="str">
            <v>李建良</v>
          </cell>
          <cell r="AB80" t="str">
            <v xml:space="preserve"> </v>
          </cell>
          <cell r="AC80" t="str">
            <v>T</v>
          </cell>
          <cell r="AD80">
            <v>36857</v>
          </cell>
          <cell r="AE80">
            <v>36858</v>
          </cell>
          <cell r="AF80">
            <v>37011</v>
          </cell>
          <cell r="AH80">
            <v>37011</v>
          </cell>
          <cell r="AJ80">
            <v>37011</v>
          </cell>
          <cell r="AL80">
            <v>37011</v>
          </cell>
          <cell r="AN80">
            <v>37015</v>
          </cell>
        </row>
        <row r="81">
          <cell r="A81">
            <v>97</v>
          </cell>
          <cell r="B81" t="str">
            <v>C2</v>
          </cell>
          <cell r="C81" t="str">
            <v>納</v>
          </cell>
          <cell r="D81" t="str">
            <v>新</v>
          </cell>
          <cell r="E81" t="str">
            <v>有</v>
          </cell>
          <cell r="G81" t="str">
            <v>A</v>
          </cell>
          <cell r="H81" t="str">
            <v>4300</v>
          </cell>
          <cell r="I81" t="str">
            <v>0272</v>
          </cell>
          <cell r="J81" t="str">
            <v>4321206200</v>
          </cell>
          <cell r="N81" t="str">
            <v>KNUCKLE, STEERING, LH</v>
          </cell>
          <cell r="O81">
            <v>1</v>
          </cell>
          <cell r="P81">
            <v>1</v>
          </cell>
          <cell r="Q81">
            <v>1</v>
          </cell>
          <cell r="R81">
            <v>1</v>
          </cell>
          <cell r="S81">
            <v>1</v>
          </cell>
          <cell r="Y81" t="str">
            <v>六和</v>
          </cell>
          <cell r="Z81" t="str">
            <v>李建良</v>
          </cell>
          <cell r="AB81" t="str">
            <v xml:space="preserve"> </v>
          </cell>
          <cell r="AC81" t="str">
            <v>T</v>
          </cell>
          <cell r="AD81">
            <v>36857</v>
          </cell>
          <cell r="AE81">
            <v>36858</v>
          </cell>
          <cell r="AF81">
            <v>37011</v>
          </cell>
          <cell r="AH81">
            <v>37011</v>
          </cell>
          <cell r="AJ81">
            <v>37011</v>
          </cell>
          <cell r="AL81">
            <v>37011</v>
          </cell>
          <cell r="AN81">
            <v>37015</v>
          </cell>
        </row>
        <row r="82">
          <cell r="A82">
            <v>98</v>
          </cell>
          <cell r="B82" t="str">
            <v>C2</v>
          </cell>
          <cell r="C82" t="str">
            <v>納</v>
          </cell>
          <cell r="D82" t="str">
            <v>新</v>
          </cell>
          <cell r="G82" t="str">
            <v>A</v>
          </cell>
          <cell r="H82" t="str">
            <v>4410</v>
          </cell>
          <cell r="I82" t="str">
            <v>0173</v>
          </cell>
          <cell r="J82" t="str">
            <v>4431006140</v>
          </cell>
          <cell r="N82" t="str">
            <v>PUMP ASSY, VANE (P4 Type)</v>
          </cell>
          <cell r="O82">
            <v>1</v>
          </cell>
          <cell r="P82">
            <v>1</v>
          </cell>
          <cell r="Q82">
            <v>1</v>
          </cell>
          <cell r="Y82" t="str">
            <v>六和</v>
          </cell>
          <cell r="Z82" t="str">
            <v>周建銘</v>
          </cell>
          <cell r="AB82" t="str">
            <v>台</v>
          </cell>
          <cell r="AC82" t="str">
            <v>S</v>
          </cell>
          <cell r="AD82">
            <v>37093</v>
          </cell>
          <cell r="AF82">
            <v>37011</v>
          </cell>
          <cell r="AH82">
            <v>37011</v>
          </cell>
          <cell r="AJ82">
            <v>37011</v>
          </cell>
          <cell r="AL82">
            <v>37011</v>
          </cell>
          <cell r="AN82">
            <v>37015</v>
          </cell>
          <cell r="AO82">
            <v>37025</v>
          </cell>
        </row>
        <row r="83">
          <cell r="A83">
            <v>99</v>
          </cell>
          <cell r="B83" t="str">
            <v>C2</v>
          </cell>
          <cell r="C83" t="str">
            <v>納</v>
          </cell>
          <cell r="D83" t="str">
            <v>新</v>
          </cell>
          <cell r="G83" t="str">
            <v>A</v>
          </cell>
          <cell r="H83" t="str">
            <v>4410</v>
          </cell>
          <cell r="I83" t="str">
            <v>0371</v>
          </cell>
          <cell r="J83" t="str">
            <v>4444333041</v>
          </cell>
          <cell r="N83" t="str">
            <v>BRACKET, PUMP</v>
          </cell>
          <cell r="R83">
            <v>1</v>
          </cell>
          <cell r="S83">
            <v>1</v>
          </cell>
          <cell r="Y83" t="str">
            <v>六和</v>
          </cell>
          <cell r="Z83" t="str">
            <v>周建銘</v>
          </cell>
          <cell r="AB83" t="str">
            <v>台</v>
          </cell>
          <cell r="AC83" t="str">
            <v>T</v>
          </cell>
          <cell r="AD83">
            <v>36896</v>
          </cell>
          <cell r="AE83">
            <v>36867</v>
          </cell>
          <cell r="AF83">
            <v>37011</v>
          </cell>
          <cell r="AH83">
            <v>37011</v>
          </cell>
          <cell r="AJ83">
            <v>37011</v>
          </cell>
          <cell r="AL83">
            <v>37011</v>
          </cell>
          <cell r="AN83">
            <v>37015</v>
          </cell>
        </row>
        <row r="84">
          <cell r="A84">
            <v>100</v>
          </cell>
          <cell r="B84" t="str">
            <v>B3</v>
          </cell>
          <cell r="C84" t="str">
            <v>納</v>
          </cell>
          <cell r="D84" t="str">
            <v>新</v>
          </cell>
          <cell r="G84" t="str">
            <v>A</v>
          </cell>
          <cell r="H84" t="str">
            <v>5220</v>
          </cell>
          <cell r="I84" t="str">
            <v>0141</v>
          </cell>
          <cell r="J84" t="str">
            <v>5102333040</v>
          </cell>
          <cell r="N84" t="str">
            <v>BRACKET SUB-ASSY, FR SUSPENSION MBR, RH</v>
          </cell>
          <cell r="O84" t="str">
            <v>S1</v>
          </cell>
          <cell r="P84" t="str">
            <v>S1</v>
          </cell>
          <cell r="Q84" t="str">
            <v>S1</v>
          </cell>
          <cell r="R84" t="str">
            <v>S1</v>
          </cell>
          <cell r="S84" t="str">
            <v>S1</v>
          </cell>
          <cell r="Y84" t="str">
            <v>六和</v>
          </cell>
          <cell r="Z84" t="str">
            <v>周建銘</v>
          </cell>
          <cell r="AB84" t="str">
            <v>台調</v>
          </cell>
          <cell r="AC84" t="str">
            <v>Ｔ</v>
          </cell>
          <cell r="AD84">
            <v>36878</v>
          </cell>
          <cell r="AE84">
            <v>36844</v>
          </cell>
          <cell r="AF84">
            <v>37011</v>
          </cell>
          <cell r="AH84">
            <v>37011</v>
          </cell>
          <cell r="AJ84">
            <v>37011</v>
          </cell>
          <cell r="AL84">
            <v>37011</v>
          </cell>
          <cell r="AN84">
            <v>37015</v>
          </cell>
          <cell r="AO84">
            <v>37011</v>
          </cell>
        </row>
        <row r="85">
          <cell r="A85">
            <v>101</v>
          </cell>
          <cell r="B85" t="str">
            <v>B3</v>
          </cell>
          <cell r="C85" t="str">
            <v>納</v>
          </cell>
          <cell r="D85" t="str">
            <v>新</v>
          </cell>
          <cell r="G85" t="str">
            <v>A</v>
          </cell>
          <cell r="H85" t="str">
            <v>5220</v>
          </cell>
          <cell r="I85" t="str">
            <v>0141</v>
          </cell>
          <cell r="J85" t="str">
            <v>5102433050</v>
          </cell>
          <cell r="N85" t="str">
            <v>BRACKET SUB-ASSY, FR SUSPENSION MBR, LH</v>
          </cell>
          <cell r="O85" t="str">
            <v>S1</v>
          </cell>
          <cell r="P85" t="str">
            <v>S1</v>
          </cell>
          <cell r="Q85" t="str">
            <v>S1</v>
          </cell>
          <cell r="R85" t="str">
            <v>S1</v>
          </cell>
          <cell r="S85" t="str">
            <v>S1</v>
          </cell>
          <cell r="Y85" t="str">
            <v>六和</v>
          </cell>
          <cell r="Z85" t="str">
            <v>周建銘</v>
          </cell>
          <cell r="AB85" t="str">
            <v>台調</v>
          </cell>
          <cell r="AC85" t="str">
            <v>Ｔ</v>
          </cell>
          <cell r="AD85">
            <v>36878</v>
          </cell>
          <cell r="AE85">
            <v>36844</v>
          </cell>
          <cell r="AF85">
            <v>37011</v>
          </cell>
          <cell r="AH85">
            <v>37011</v>
          </cell>
          <cell r="AJ85">
            <v>37011</v>
          </cell>
          <cell r="AL85">
            <v>37011</v>
          </cell>
          <cell r="AN85">
            <v>37015</v>
          </cell>
          <cell r="AO85">
            <v>37011</v>
          </cell>
        </row>
        <row r="86">
          <cell r="A86">
            <v>102</v>
          </cell>
          <cell r="B86" t="str">
            <v>B3</v>
          </cell>
          <cell r="C86" t="str">
            <v>納</v>
          </cell>
          <cell r="D86" t="str">
            <v>新</v>
          </cell>
          <cell r="G86" t="str">
            <v>A</v>
          </cell>
          <cell r="H86" t="str">
            <v>5220</v>
          </cell>
          <cell r="I86" t="str">
            <v>0241</v>
          </cell>
          <cell r="J86" t="str">
            <v>5220333020</v>
          </cell>
          <cell r="K86" t="str">
            <v>A</v>
          </cell>
          <cell r="L86" t="str">
            <v>A</v>
          </cell>
          <cell r="M86" t="str">
            <v>A</v>
          </cell>
          <cell r="N86" t="str">
            <v>STOPPER SUB-ASSY, RR SUSP MBR, LWR RH</v>
          </cell>
          <cell r="O86" t="str">
            <v>S1</v>
          </cell>
          <cell r="P86" t="str">
            <v>S1</v>
          </cell>
          <cell r="Q86" t="str">
            <v>S1</v>
          </cell>
          <cell r="R86" t="str">
            <v>S1</v>
          </cell>
          <cell r="S86" t="str">
            <v>S1</v>
          </cell>
          <cell r="Y86" t="str">
            <v>六和</v>
          </cell>
          <cell r="Z86" t="str">
            <v>周建銘</v>
          </cell>
          <cell r="AB86" t="str">
            <v>台調</v>
          </cell>
          <cell r="AC86" t="str">
            <v>Ｔ</v>
          </cell>
          <cell r="AD86">
            <v>36899</v>
          </cell>
          <cell r="AE86">
            <v>36844</v>
          </cell>
          <cell r="AF86">
            <v>37011</v>
          </cell>
          <cell r="AH86">
            <v>37011</v>
          </cell>
          <cell r="AJ86">
            <v>37011</v>
          </cell>
          <cell r="AL86">
            <v>37011</v>
          </cell>
          <cell r="AN86">
            <v>37015</v>
          </cell>
          <cell r="AO86">
            <v>37011</v>
          </cell>
        </row>
        <row r="87">
          <cell r="A87">
            <v>103</v>
          </cell>
          <cell r="B87" t="str">
            <v>B3</v>
          </cell>
          <cell r="C87" t="str">
            <v>納</v>
          </cell>
          <cell r="D87" t="str">
            <v>新</v>
          </cell>
          <cell r="G87" t="str">
            <v>A</v>
          </cell>
          <cell r="H87" t="str">
            <v>5220</v>
          </cell>
          <cell r="I87" t="str">
            <v>0241</v>
          </cell>
          <cell r="J87" t="str">
            <v>5220433020</v>
          </cell>
          <cell r="K87" t="str">
            <v>A</v>
          </cell>
          <cell r="L87" t="str">
            <v>A</v>
          </cell>
          <cell r="M87" t="str">
            <v>A</v>
          </cell>
          <cell r="N87" t="str">
            <v>STOPPER SUB-ASSY, RR SUSP MBR, LWR LH</v>
          </cell>
          <cell r="O87" t="str">
            <v>S1</v>
          </cell>
          <cell r="P87" t="str">
            <v>S1</v>
          </cell>
          <cell r="Q87" t="str">
            <v>S1</v>
          </cell>
          <cell r="R87" t="str">
            <v>S1</v>
          </cell>
          <cell r="S87" t="str">
            <v>S1</v>
          </cell>
          <cell r="Y87" t="str">
            <v>六和</v>
          </cell>
          <cell r="Z87" t="str">
            <v>周建銘</v>
          </cell>
          <cell r="AB87" t="str">
            <v>台調</v>
          </cell>
          <cell r="AC87" t="str">
            <v>Ｔ</v>
          </cell>
          <cell r="AD87">
            <v>36899</v>
          </cell>
          <cell r="AE87">
            <v>36844</v>
          </cell>
          <cell r="AF87">
            <v>37011</v>
          </cell>
          <cell r="AH87">
            <v>37011</v>
          </cell>
          <cell r="AJ87">
            <v>37011</v>
          </cell>
          <cell r="AL87">
            <v>37011</v>
          </cell>
          <cell r="AN87">
            <v>37015</v>
          </cell>
          <cell r="AO87">
            <v>37011</v>
          </cell>
        </row>
        <row r="88">
          <cell r="A88">
            <v>104</v>
          </cell>
          <cell r="B88" t="str">
            <v>C2</v>
          </cell>
          <cell r="C88" t="str">
            <v>直</v>
          </cell>
          <cell r="D88" t="str">
            <v>新</v>
          </cell>
          <cell r="G88" t="str">
            <v>A</v>
          </cell>
          <cell r="H88" t="str">
            <v>4260</v>
          </cell>
          <cell r="I88" t="str">
            <v>0172</v>
          </cell>
          <cell r="J88" t="str">
            <v>4265206410</v>
          </cell>
          <cell r="N88" t="str">
            <v>TIRE, TUBELESS (Spec. 205/65R15)</v>
          </cell>
          <cell r="O88">
            <v>4</v>
          </cell>
          <cell r="P88">
            <v>4</v>
          </cell>
          <cell r="Q88">
            <v>4</v>
          </cell>
          <cell r="Y88" t="str">
            <v>正新</v>
          </cell>
          <cell r="Z88" t="str">
            <v>周建銘</v>
          </cell>
          <cell r="AB88" t="str">
            <v>台</v>
          </cell>
          <cell r="AC88" t="str">
            <v>S</v>
          </cell>
          <cell r="AD88">
            <v>37093</v>
          </cell>
          <cell r="AF88">
            <v>37011</v>
          </cell>
          <cell r="AH88">
            <v>37011</v>
          </cell>
          <cell r="AJ88">
            <v>37011</v>
          </cell>
          <cell r="AL88">
            <v>37062</v>
          </cell>
          <cell r="AN88">
            <v>37068</v>
          </cell>
        </row>
        <row r="89">
          <cell r="A89">
            <v>105</v>
          </cell>
          <cell r="B89" t="str">
            <v>C2</v>
          </cell>
          <cell r="C89" t="str">
            <v>直</v>
          </cell>
          <cell r="D89" t="str">
            <v>新</v>
          </cell>
          <cell r="G89" t="str">
            <v>A</v>
          </cell>
          <cell r="H89" t="str">
            <v>4260</v>
          </cell>
          <cell r="I89" t="str">
            <v>0180</v>
          </cell>
          <cell r="J89" t="str">
            <v>4265206470</v>
          </cell>
          <cell r="N89" t="str">
            <v>TIRE, TUBELESS (Spec. 215/60R16)</v>
          </cell>
          <cell r="R89">
            <v>4</v>
          </cell>
          <cell r="S89">
            <v>4</v>
          </cell>
          <cell r="Y89" t="str">
            <v>正新</v>
          </cell>
          <cell r="Z89" t="str">
            <v>周建銘</v>
          </cell>
          <cell r="AB89" t="str">
            <v>台</v>
          </cell>
          <cell r="AC89" t="str">
            <v>S</v>
          </cell>
          <cell r="AD89">
            <v>37093</v>
          </cell>
          <cell r="AF89">
            <v>37011</v>
          </cell>
          <cell r="AH89">
            <v>37011</v>
          </cell>
          <cell r="AJ89">
            <v>37011</v>
          </cell>
          <cell r="AL89">
            <v>37062</v>
          </cell>
          <cell r="AN89">
            <v>37068</v>
          </cell>
        </row>
        <row r="90">
          <cell r="A90">
            <v>106</v>
          </cell>
          <cell r="B90" t="str">
            <v>C2</v>
          </cell>
          <cell r="C90" t="str">
            <v>納</v>
          </cell>
          <cell r="D90" t="str">
            <v>新</v>
          </cell>
          <cell r="G90" t="str">
            <v>A</v>
          </cell>
          <cell r="H90" t="str">
            <v>4300</v>
          </cell>
          <cell r="I90" t="str">
            <v>0171</v>
          </cell>
          <cell r="J90" t="str">
            <v>4851006300</v>
          </cell>
          <cell r="N90" t="str">
            <v>ABSORBER ASSY, SHOCK, FR RH</v>
          </cell>
          <cell r="O90">
            <v>1</v>
          </cell>
          <cell r="P90">
            <v>1</v>
          </cell>
          <cell r="Q90">
            <v>1</v>
          </cell>
          <cell r="R90">
            <v>1</v>
          </cell>
          <cell r="S90">
            <v>1</v>
          </cell>
          <cell r="Y90" t="str">
            <v>永華</v>
          </cell>
          <cell r="Z90" t="str">
            <v>周建銘</v>
          </cell>
          <cell r="AB90" t="str">
            <v xml:space="preserve"> </v>
          </cell>
          <cell r="AC90" t="str">
            <v>S</v>
          </cell>
          <cell r="AD90">
            <v>36844</v>
          </cell>
          <cell r="AE90">
            <v>36847</v>
          </cell>
          <cell r="AF90">
            <v>37011</v>
          </cell>
          <cell r="AH90">
            <v>37011</v>
          </cell>
          <cell r="AJ90">
            <v>37011</v>
          </cell>
          <cell r="AL90">
            <v>37011</v>
          </cell>
          <cell r="AN90">
            <v>37015</v>
          </cell>
          <cell r="AO90">
            <v>37018</v>
          </cell>
        </row>
        <row r="91">
          <cell r="A91">
            <v>107</v>
          </cell>
          <cell r="B91" t="str">
            <v>C2</v>
          </cell>
          <cell r="C91" t="str">
            <v>納</v>
          </cell>
          <cell r="D91" t="str">
            <v>新</v>
          </cell>
          <cell r="G91" t="str">
            <v>A</v>
          </cell>
          <cell r="H91" t="str">
            <v>4300</v>
          </cell>
          <cell r="I91" t="str">
            <v>0271</v>
          </cell>
          <cell r="J91" t="str">
            <v>4852006300</v>
          </cell>
          <cell r="N91" t="str">
            <v>ABSORBER ASSY, SHOCK, FR LH</v>
          </cell>
          <cell r="O91">
            <v>1</v>
          </cell>
          <cell r="P91">
            <v>1</v>
          </cell>
          <cell r="Q91">
            <v>1</v>
          </cell>
          <cell r="R91">
            <v>1</v>
          </cell>
          <cell r="S91">
            <v>1</v>
          </cell>
          <cell r="Y91" t="str">
            <v>永華</v>
          </cell>
          <cell r="Z91" t="str">
            <v>周建銘</v>
          </cell>
          <cell r="AB91" t="str">
            <v xml:space="preserve"> </v>
          </cell>
          <cell r="AC91" t="str">
            <v>S</v>
          </cell>
          <cell r="AD91">
            <v>36844</v>
          </cell>
          <cell r="AE91">
            <v>36847</v>
          </cell>
          <cell r="AF91">
            <v>37011</v>
          </cell>
          <cell r="AH91">
            <v>37011</v>
          </cell>
          <cell r="AJ91">
            <v>37011</v>
          </cell>
          <cell r="AL91">
            <v>37011</v>
          </cell>
          <cell r="AN91">
            <v>37015</v>
          </cell>
          <cell r="AO91">
            <v>37018</v>
          </cell>
        </row>
        <row r="92">
          <cell r="A92">
            <v>108</v>
          </cell>
          <cell r="B92" t="str">
            <v>C2</v>
          </cell>
          <cell r="C92" t="str">
            <v>納</v>
          </cell>
          <cell r="D92" t="str">
            <v>新</v>
          </cell>
          <cell r="G92" t="str">
            <v>A</v>
          </cell>
          <cell r="H92" t="str">
            <v>4200</v>
          </cell>
          <cell r="I92" t="str">
            <v>0171</v>
          </cell>
          <cell r="J92" t="str">
            <v>4853006240</v>
          </cell>
          <cell r="N92" t="str">
            <v>ABSORBER ASSY, SHOCK, RR RH</v>
          </cell>
          <cell r="O92">
            <v>1</v>
          </cell>
          <cell r="P92">
            <v>1</v>
          </cell>
          <cell r="Q92">
            <v>1</v>
          </cell>
          <cell r="R92">
            <v>1</v>
          </cell>
          <cell r="S92">
            <v>1</v>
          </cell>
          <cell r="Y92" t="str">
            <v>永華</v>
          </cell>
          <cell r="Z92" t="str">
            <v>周建銘</v>
          </cell>
          <cell r="AB92" t="str">
            <v xml:space="preserve"> </v>
          </cell>
          <cell r="AC92" t="str">
            <v>S</v>
          </cell>
          <cell r="AD92">
            <v>36844</v>
          </cell>
          <cell r="AE92">
            <v>36847</v>
          </cell>
          <cell r="AF92">
            <v>37011</v>
          </cell>
          <cell r="AH92">
            <v>37011</v>
          </cell>
          <cell r="AJ92">
            <v>37011</v>
          </cell>
          <cell r="AL92">
            <v>37011</v>
          </cell>
          <cell r="AN92">
            <v>37015</v>
          </cell>
          <cell r="AO92">
            <v>37018</v>
          </cell>
        </row>
        <row r="93">
          <cell r="A93">
            <v>109</v>
          </cell>
          <cell r="B93" t="str">
            <v>C2</v>
          </cell>
          <cell r="C93" t="str">
            <v>納</v>
          </cell>
          <cell r="D93" t="str">
            <v>新</v>
          </cell>
          <cell r="G93" t="str">
            <v>A</v>
          </cell>
          <cell r="H93" t="str">
            <v>4200</v>
          </cell>
          <cell r="I93" t="str">
            <v>0271</v>
          </cell>
          <cell r="J93" t="str">
            <v>4854006240</v>
          </cell>
          <cell r="N93" t="str">
            <v>ABSORBER ASSY, SHOCK, RR LH</v>
          </cell>
          <cell r="O93">
            <v>1</v>
          </cell>
          <cell r="P93">
            <v>1</v>
          </cell>
          <cell r="Q93">
            <v>1</v>
          </cell>
          <cell r="R93">
            <v>1</v>
          </cell>
          <cell r="S93">
            <v>1</v>
          </cell>
          <cell r="Y93" t="str">
            <v>永華</v>
          </cell>
          <cell r="Z93" t="str">
            <v>周建銘</v>
          </cell>
          <cell r="AB93" t="str">
            <v xml:space="preserve"> </v>
          </cell>
          <cell r="AC93" t="str">
            <v>S</v>
          </cell>
          <cell r="AD93">
            <v>36844</v>
          </cell>
          <cell r="AE93">
            <v>36847</v>
          </cell>
          <cell r="AF93">
            <v>37011</v>
          </cell>
          <cell r="AH93">
            <v>37011</v>
          </cell>
          <cell r="AJ93">
            <v>37011</v>
          </cell>
          <cell r="AL93">
            <v>37011</v>
          </cell>
          <cell r="AN93">
            <v>37015</v>
          </cell>
          <cell r="AO93">
            <v>37018</v>
          </cell>
        </row>
        <row r="94">
          <cell r="A94">
            <v>110</v>
          </cell>
          <cell r="B94" t="str">
            <v>C2</v>
          </cell>
          <cell r="C94" t="str">
            <v>納</v>
          </cell>
          <cell r="D94" t="str">
            <v>新</v>
          </cell>
          <cell r="G94" t="str">
            <v>A</v>
          </cell>
          <cell r="H94" t="str">
            <v>4870</v>
          </cell>
          <cell r="J94">
            <v>4873006020</v>
          </cell>
          <cell r="N94" t="str">
            <v>ARM ASSY RR SUSPENSION NO.2RH(HIGHT SENSOR)</v>
          </cell>
          <cell r="S94">
            <v>1</v>
          </cell>
          <cell r="Y94" t="str">
            <v>協祥</v>
          </cell>
          <cell r="Z94" t="str">
            <v>周建銘</v>
          </cell>
          <cell r="AC94" t="str">
            <v>S</v>
          </cell>
          <cell r="AD94">
            <v>36874</v>
          </cell>
          <cell r="AE94">
            <v>36871</v>
          </cell>
          <cell r="AF94">
            <v>37011</v>
          </cell>
          <cell r="AH94">
            <v>37011</v>
          </cell>
          <cell r="AJ94">
            <v>37011</v>
          </cell>
          <cell r="AL94">
            <v>37011</v>
          </cell>
          <cell r="AN94">
            <v>37015</v>
          </cell>
          <cell r="AO94">
            <v>37022</v>
          </cell>
        </row>
        <row r="95">
          <cell r="A95">
            <v>111</v>
          </cell>
          <cell r="B95" t="str">
            <v>C2</v>
          </cell>
          <cell r="C95" t="str">
            <v>納</v>
          </cell>
          <cell r="D95" t="str">
            <v>新</v>
          </cell>
          <cell r="G95" t="str">
            <v>A</v>
          </cell>
          <cell r="H95" t="str">
            <v>4520</v>
          </cell>
          <cell r="I95" t="str">
            <v>0171</v>
          </cell>
          <cell r="J95" t="str">
            <v>4525006350</v>
          </cell>
          <cell r="N95" t="str">
            <v>COLUMN ASSY, STEERING</v>
          </cell>
          <cell r="O95">
            <v>1</v>
          </cell>
          <cell r="P95">
            <v>1</v>
          </cell>
          <cell r="Q95">
            <v>1</v>
          </cell>
          <cell r="R95">
            <v>1</v>
          </cell>
          <cell r="S95">
            <v>1</v>
          </cell>
          <cell r="Y95" t="str">
            <v>協祥</v>
          </cell>
          <cell r="Z95" t="str">
            <v>周建銘</v>
          </cell>
          <cell r="AA95" t="str">
            <v>有</v>
          </cell>
          <cell r="AB95" t="str">
            <v>台</v>
          </cell>
          <cell r="AC95" t="str">
            <v>T</v>
          </cell>
          <cell r="AD95">
            <v>36859</v>
          </cell>
          <cell r="AE95">
            <v>36844</v>
          </cell>
          <cell r="AF95">
            <v>37011</v>
          </cell>
          <cell r="AH95">
            <v>37011</v>
          </cell>
          <cell r="AJ95">
            <v>37011</v>
          </cell>
          <cell r="AL95">
            <v>37029</v>
          </cell>
          <cell r="AN95">
            <v>37034</v>
          </cell>
          <cell r="AO95">
            <v>37036</v>
          </cell>
        </row>
        <row r="96">
          <cell r="A96">
            <v>112</v>
          </cell>
          <cell r="B96" t="str">
            <v>C2</v>
          </cell>
          <cell r="C96" t="str">
            <v>納</v>
          </cell>
          <cell r="D96" t="str">
            <v>新</v>
          </cell>
          <cell r="G96" t="str">
            <v>A</v>
          </cell>
          <cell r="H96" t="str">
            <v>4860</v>
          </cell>
          <cell r="I96" t="str">
            <v>0170</v>
          </cell>
          <cell r="J96" t="str">
            <v>4806806080</v>
          </cell>
          <cell r="N96" t="str">
            <v>ARM SUB-ASSY, SUSPENSION LWR RH W/BUSH</v>
          </cell>
          <cell r="O96">
            <v>1</v>
          </cell>
          <cell r="P96">
            <v>1</v>
          </cell>
          <cell r="Q96">
            <v>1</v>
          </cell>
          <cell r="R96">
            <v>1</v>
          </cell>
          <cell r="S96">
            <v>1</v>
          </cell>
          <cell r="Y96" t="str">
            <v>協祥</v>
          </cell>
          <cell r="Z96" t="str">
            <v>周建銘</v>
          </cell>
          <cell r="AB96" t="str">
            <v xml:space="preserve"> </v>
          </cell>
          <cell r="AC96" t="str">
            <v>T</v>
          </cell>
          <cell r="AD96">
            <v>36819</v>
          </cell>
          <cell r="AE96">
            <v>36824</v>
          </cell>
          <cell r="AF96">
            <v>37011</v>
          </cell>
          <cell r="AH96">
            <v>37011</v>
          </cell>
          <cell r="AJ96">
            <v>37011</v>
          </cell>
          <cell r="AL96">
            <v>37011</v>
          </cell>
          <cell r="AN96">
            <v>37015</v>
          </cell>
          <cell r="AO96">
            <v>37036</v>
          </cell>
        </row>
        <row r="97">
          <cell r="A97">
            <v>113</v>
          </cell>
          <cell r="B97" t="str">
            <v>C2</v>
          </cell>
          <cell r="C97" t="str">
            <v>納</v>
          </cell>
          <cell r="D97" t="str">
            <v>新</v>
          </cell>
          <cell r="G97" t="str">
            <v>A</v>
          </cell>
          <cell r="H97" t="str">
            <v>4860</v>
          </cell>
          <cell r="I97" t="str">
            <v>0170</v>
          </cell>
          <cell r="J97" t="str">
            <v>4806906080</v>
          </cell>
          <cell r="N97" t="str">
            <v>ARM SUB-ASSY, SUSPENSION LWR LH W/BUSH</v>
          </cell>
          <cell r="O97">
            <v>1</v>
          </cell>
          <cell r="P97">
            <v>1</v>
          </cell>
          <cell r="Q97">
            <v>1</v>
          </cell>
          <cell r="R97">
            <v>1</v>
          </cell>
          <cell r="S97">
            <v>1</v>
          </cell>
          <cell r="Y97" t="str">
            <v>協祥</v>
          </cell>
          <cell r="Z97" t="str">
            <v>周建銘</v>
          </cell>
          <cell r="AB97" t="str">
            <v xml:space="preserve"> </v>
          </cell>
          <cell r="AC97" t="str">
            <v>T</v>
          </cell>
          <cell r="AD97">
            <v>36819</v>
          </cell>
          <cell r="AE97">
            <v>36824</v>
          </cell>
          <cell r="AF97">
            <v>37011</v>
          </cell>
          <cell r="AH97">
            <v>37011</v>
          </cell>
          <cell r="AJ97">
            <v>37011</v>
          </cell>
          <cell r="AL97">
            <v>37011</v>
          </cell>
          <cell r="AN97">
            <v>37015</v>
          </cell>
          <cell r="AO97">
            <v>37036</v>
          </cell>
        </row>
        <row r="98">
          <cell r="A98">
            <v>114</v>
          </cell>
          <cell r="B98" t="str">
            <v>C2</v>
          </cell>
          <cell r="C98" t="str">
            <v>納</v>
          </cell>
          <cell r="D98" t="str">
            <v>新</v>
          </cell>
          <cell r="G98" t="str">
            <v>A</v>
          </cell>
          <cell r="H98" t="str">
            <v>4870</v>
          </cell>
          <cell r="I98" t="str">
            <v>0170</v>
          </cell>
          <cell r="J98" t="str">
            <v>4871006020</v>
          </cell>
          <cell r="N98" t="str">
            <v>ARM ASSY, RR SUSPENSION No.1</v>
          </cell>
          <cell r="O98">
            <v>2</v>
          </cell>
          <cell r="P98">
            <v>2</v>
          </cell>
          <cell r="Q98">
            <v>2</v>
          </cell>
          <cell r="R98">
            <v>2</v>
          </cell>
          <cell r="S98">
            <v>2</v>
          </cell>
          <cell r="Y98" t="str">
            <v>協祥</v>
          </cell>
          <cell r="Z98" t="str">
            <v>周建銘</v>
          </cell>
          <cell r="AB98" t="str">
            <v xml:space="preserve"> </v>
          </cell>
          <cell r="AC98" t="str">
            <v>T</v>
          </cell>
          <cell r="AD98">
            <v>36874</v>
          </cell>
          <cell r="AE98">
            <v>36833</v>
          </cell>
          <cell r="AF98">
            <v>37011</v>
          </cell>
          <cell r="AH98">
            <v>37011</v>
          </cell>
          <cell r="AJ98">
            <v>37011</v>
          </cell>
          <cell r="AL98">
            <v>37011</v>
          </cell>
          <cell r="AN98">
            <v>37015</v>
          </cell>
          <cell r="AO98">
            <v>37022</v>
          </cell>
        </row>
        <row r="99">
          <cell r="A99">
            <v>115</v>
          </cell>
          <cell r="B99" t="str">
            <v>C2</v>
          </cell>
          <cell r="C99" t="str">
            <v>納</v>
          </cell>
          <cell r="D99" t="str">
            <v>新</v>
          </cell>
          <cell r="G99" t="str">
            <v>A</v>
          </cell>
          <cell r="H99" t="str">
            <v>4870</v>
          </cell>
          <cell r="I99" t="str">
            <v>0270</v>
          </cell>
          <cell r="J99" t="str">
            <v>4873006010</v>
          </cell>
          <cell r="N99" t="str">
            <v>ARM ASSY, RR SUSPENSION No.2 RH</v>
          </cell>
          <cell r="O99">
            <v>1</v>
          </cell>
          <cell r="P99">
            <v>1</v>
          </cell>
          <cell r="Q99">
            <v>1</v>
          </cell>
          <cell r="R99">
            <v>1</v>
          </cell>
          <cell r="S99">
            <v>1</v>
          </cell>
          <cell r="Y99" t="str">
            <v>協祥</v>
          </cell>
          <cell r="Z99" t="str">
            <v>周建銘</v>
          </cell>
          <cell r="AB99" t="str">
            <v xml:space="preserve"> </v>
          </cell>
          <cell r="AC99" t="str">
            <v>S</v>
          </cell>
          <cell r="AD99">
            <v>36874</v>
          </cell>
          <cell r="AE99">
            <v>36871</v>
          </cell>
          <cell r="AF99">
            <v>37011</v>
          </cell>
          <cell r="AH99">
            <v>37011</v>
          </cell>
          <cell r="AJ99">
            <v>37011</v>
          </cell>
          <cell r="AL99">
            <v>37011</v>
          </cell>
          <cell r="AN99">
            <v>37015</v>
          </cell>
          <cell r="AO99">
            <v>37022</v>
          </cell>
        </row>
        <row r="100">
          <cell r="A100">
            <v>116</v>
          </cell>
          <cell r="B100" t="str">
            <v>C2</v>
          </cell>
          <cell r="C100" t="str">
            <v>納</v>
          </cell>
          <cell r="D100" t="str">
            <v>新</v>
          </cell>
          <cell r="G100" t="str">
            <v>A</v>
          </cell>
          <cell r="H100" t="str">
            <v>4870</v>
          </cell>
          <cell r="I100" t="str">
            <v>0270</v>
          </cell>
          <cell r="J100" t="str">
            <v>4874006010</v>
          </cell>
          <cell r="N100" t="str">
            <v>ARM ASSY RR SUSPENSION No.2 LH</v>
          </cell>
          <cell r="O100">
            <v>1</v>
          </cell>
          <cell r="P100">
            <v>1</v>
          </cell>
          <cell r="Q100">
            <v>1</v>
          </cell>
          <cell r="R100">
            <v>1</v>
          </cell>
          <cell r="S100">
            <v>1</v>
          </cell>
          <cell r="Y100" t="str">
            <v>協祥</v>
          </cell>
          <cell r="Z100" t="str">
            <v>周建銘</v>
          </cell>
          <cell r="AB100" t="str">
            <v xml:space="preserve"> </v>
          </cell>
          <cell r="AC100" t="str">
            <v>S</v>
          </cell>
          <cell r="AD100">
            <v>36874</v>
          </cell>
          <cell r="AE100">
            <v>36871</v>
          </cell>
          <cell r="AF100">
            <v>37011</v>
          </cell>
          <cell r="AH100">
            <v>37011</v>
          </cell>
          <cell r="AJ100">
            <v>37011</v>
          </cell>
          <cell r="AL100">
            <v>37011</v>
          </cell>
          <cell r="AN100">
            <v>37015</v>
          </cell>
          <cell r="AO100">
            <v>37022</v>
          </cell>
        </row>
        <row r="101">
          <cell r="A101">
            <v>117</v>
          </cell>
          <cell r="B101" t="str">
            <v>C2</v>
          </cell>
          <cell r="C101" t="str">
            <v>納</v>
          </cell>
          <cell r="D101" t="str">
            <v>新</v>
          </cell>
          <cell r="G101" t="str">
            <v>A</v>
          </cell>
          <cell r="H101" t="str">
            <v>4870</v>
          </cell>
          <cell r="I101" t="str">
            <v>0370</v>
          </cell>
          <cell r="J101" t="str">
            <v>4878006010</v>
          </cell>
          <cell r="N101" t="str">
            <v>ROD ASSY, STRUT, RR</v>
          </cell>
          <cell r="O101">
            <v>2</v>
          </cell>
          <cell r="P101">
            <v>2</v>
          </cell>
          <cell r="Q101">
            <v>2</v>
          </cell>
          <cell r="R101">
            <v>2</v>
          </cell>
          <cell r="S101">
            <v>2</v>
          </cell>
          <cell r="Y101" t="str">
            <v>協祥</v>
          </cell>
          <cell r="Z101" t="str">
            <v>周建銘</v>
          </cell>
          <cell r="AB101" t="str">
            <v xml:space="preserve"> </v>
          </cell>
          <cell r="AC101" t="str">
            <v>T</v>
          </cell>
          <cell r="AD101">
            <v>36874</v>
          </cell>
          <cell r="AE101">
            <v>36833</v>
          </cell>
          <cell r="AF101">
            <v>37011</v>
          </cell>
          <cell r="AH101">
            <v>37011</v>
          </cell>
          <cell r="AJ101">
            <v>37011</v>
          </cell>
          <cell r="AL101">
            <v>37011</v>
          </cell>
          <cell r="AN101">
            <v>37015</v>
          </cell>
          <cell r="AO101">
            <v>37022</v>
          </cell>
        </row>
        <row r="102">
          <cell r="A102">
            <v>61</v>
          </cell>
          <cell r="B102" t="str">
            <v>B3</v>
          </cell>
          <cell r="C102" t="str">
            <v>構</v>
          </cell>
          <cell r="D102" t="str">
            <v>新</v>
          </cell>
          <cell r="G102" t="str">
            <v>-</v>
          </cell>
          <cell r="H102">
            <v>4710</v>
          </cell>
          <cell r="I102" t="str">
            <v>0102</v>
          </cell>
          <cell r="J102" t="str">
            <v>5510633080</v>
          </cell>
          <cell r="K102" t="str">
            <v>B</v>
          </cell>
          <cell r="L102" t="str">
            <v>A</v>
          </cell>
          <cell r="M102" t="str">
            <v>A</v>
          </cell>
          <cell r="N102" t="str">
            <v>SUPPORT SUB-ASSY, BRAKE PEDAL</v>
          </cell>
          <cell r="O102" t="str">
            <v>S1</v>
          </cell>
          <cell r="P102" t="str">
            <v>S1</v>
          </cell>
          <cell r="Q102" t="str">
            <v>S1</v>
          </cell>
          <cell r="R102" t="str">
            <v>S1</v>
          </cell>
          <cell r="S102" t="str">
            <v>S1</v>
          </cell>
          <cell r="Y102" t="str">
            <v>協祥</v>
          </cell>
          <cell r="Z102" t="str">
            <v>周建銘</v>
          </cell>
          <cell r="AB102" t="str">
            <v>台調</v>
          </cell>
          <cell r="AC102" t="str">
            <v>Ｔ</v>
          </cell>
          <cell r="AD102">
            <v>36864</v>
          </cell>
          <cell r="AE102">
            <v>36853</v>
          </cell>
          <cell r="AF102">
            <v>37011</v>
          </cell>
          <cell r="AH102">
            <v>37011</v>
          </cell>
          <cell r="AJ102">
            <v>37011</v>
          </cell>
          <cell r="AL102">
            <v>37011</v>
          </cell>
          <cell r="AN102">
            <v>37015</v>
          </cell>
          <cell r="AO102">
            <v>37022</v>
          </cell>
        </row>
        <row r="103">
          <cell r="A103">
            <v>118</v>
          </cell>
          <cell r="B103" t="str">
            <v>B3</v>
          </cell>
          <cell r="C103" t="str">
            <v>納</v>
          </cell>
          <cell r="D103" t="str">
            <v>新</v>
          </cell>
          <cell r="G103" t="str">
            <v>A</v>
          </cell>
          <cell r="H103" t="str">
            <v>7810</v>
          </cell>
          <cell r="I103" t="str">
            <v>0131</v>
          </cell>
          <cell r="J103" t="str">
            <v>7801033010</v>
          </cell>
          <cell r="K103" t="str">
            <v>A</v>
          </cell>
          <cell r="L103" t="str">
            <v>A</v>
          </cell>
          <cell r="M103" t="str">
            <v>A</v>
          </cell>
          <cell r="N103" t="str">
            <v>PEDAL ASSY, ACCELERATOR</v>
          </cell>
          <cell r="O103" t="str">
            <v xml:space="preserve"> </v>
          </cell>
          <cell r="P103" t="str">
            <v xml:space="preserve"> </v>
          </cell>
          <cell r="Q103" t="str">
            <v xml:space="preserve"> </v>
          </cell>
          <cell r="R103" t="str">
            <v>S1</v>
          </cell>
          <cell r="S103" t="str">
            <v>S1</v>
          </cell>
          <cell r="Y103" t="str">
            <v>協祥</v>
          </cell>
          <cell r="Z103" t="str">
            <v>周建銘</v>
          </cell>
          <cell r="AB103" t="str">
            <v>台調</v>
          </cell>
          <cell r="AC103" t="str">
            <v>Ｔ</v>
          </cell>
          <cell r="AD103">
            <v>36941</v>
          </cell>
          <cell r="AE103">
            <v>36927</v>
          </cell>
          <cell r="AF103">
            <v>37011</v>
          </cell>
          <cell r="AH103">
            <v>37011</v>
          </cell>
          <cell r="AJ103">
            <v>37011</v>
          </cell>
          <cell r="AL103">
            <v>37031</v>
          </cell>
          <cell r="AN103">
            <v>37034</v>
          </cell>
          <cell r="AO103">
            <v>37036</v>
          </cell>
        </row>
        <row r="104">
          <cell r="A104">
            <v>119</v>
          </cell>
          <cell r="B104" t="str">
            <v>B3</v>
          </cell>
          <cell r="C104" t="str">
            <v>納</v>
          </cell>
          <cell r="D104" t="str">
            <v>新</v>
          </cell>
          <cell r="G104" t="str">
            <v>A</v>
          </cell>
          <cell r="H104" t="str">
            <v>7810</v>
          </cell>
          <cell r="I104" t="str">
            <v>0141</v>
          </cell>
          <cell r="J104" t="str">
            <v>7812006030</v>
          </cell>
          <cell r="N104" t="str">
            <v>ROD ASSY, ACCELERATOR PEDAL</v>
          </cell>
          <cell r="O104" t="str">
            <v>S1</v>
          </cell>
          <cell r="P104" t="str">
            <v>S1</v>
          </cell>
          <cell r="Q104" t="str">
            <v>S1</v>
          </cell>
          <cell r="R104" t="str">
            <v xml:space="preserve"> </v>
          </cell>
          <cell r="S104" t="str">
            <v xml:space="preserve"> </v>
          </cell>
          <cell r="Y104" t="str">
            <v>協祥</v>
          </cell>
          <cell r="Z104" t="str">
            <v>周建銘</v>
          </cell>
          <cell r="AB104" t="str">
            <v>台調</v>
          </cell>
          <cell r="AC104" t="str">
            <v>Ｔ</v>
          </cell>
          <cell r="AD104">
            <v>36941</v>
          </cell>
          <cell r="AE104">
            <v>36927</v>
          </cell>
          <cell r="AF104">
            <v>37011</v>
          </cell>
          <cell r="AH104">
            <v>37011</v>
          </cell>
          <cell r="AJ104">
            <v>37011</v>
          </cell>
          <cell r="AL104">
            <v>37011</v>
          </cell>
          <cell r="AN104">
            <v>37015</v>
          </cell>
          <cell r="AO104">
            <v>37022</v>
          </cell>
        </row>
        <row r="105">
          <cell r="A105">
            <v>120</v>
          </cell>
          <cell r="B105" t="str">
            <v>B1</v>
          </cell>
          <cell r="C105" t="str">
            <v>納</v>
          </cell>
          <cell r="D105" t="str">
            <v>流</v>
          </cell>
          <cell r="G105" t="str">
            <v>A</v>
          </cell>
          <cell r="H105" t="str">
            <v>0900</v>
          </cell>
          <cell r="I105" t="str">
            <v>0111</v>
          </cell>
          <cell r="J105" t="str">
            <v>0911320040</v>
          </cell>
          <cell r="N105" t="str">
            <v>HANDLE, PANTOGRAPH JACK</v>
          </cell>
          <cell r="O105" t="str">
            <v>S1</v>
          </cell>
          <cell r="P105" t="str">
            <v>S1</v>
          </cell>
          <cell r="Q105" t="str">
            <v>S1</v>
          </cell>
          <cell r="R105" t="str">
            <v>S1</v>
          </cell>
          <cell r="S105" t="str">
            <v>S1</v>
          </cell>
          <cell r="Y105" t="str">
            <v>信孚</v>
          </cell>
          <cell r="Z105" t="str">
            <v>周建銘</v>
          </cell>
          <cell r="AB105" t="str">
            <v>台調</v>
          </cell>
          <cell r="AC105" t="str">
            <v>Ｔ</v>
          </cell>
          <cell r="AD105">
            <v>36859</v>
          </cell>
          <cell r="AE105" t="str">
            <v>-</v>
          </cell>
          <cell r="AF105">
            <v>37011</v>
          </cell>
          <cell r="AH105">
            <v>37011</v>
          </cell>
          <cell r="AJ105">
            <v>37011</v>
          </cell>
          <cell r="AL105">
            <v>37011</v>
          </cell>
          <cell r="AN105">
            <v>37015</v>
          </cell>
          <cell r="AO105" t="str">
            <v>　Ｏ</v>
          </cell>
        </row>
        <row r="106">
          <cell r="A106">
            <v>121</v>
          </cell>
          <cell r="B106" t="str">
            <v>B1</v>
          </cell>
          <cell r="C106" t="str">
            <v>納</v>
          </cell>
          <cell r="D106" t="str">
            <v>流</v>
          </cell>
          <cell r="G106" t="str">
            <v>A</v>
          </cell>
          <cell r="H106" t="str">
            <v>0900</v>
          </cell>
          <cell r="I106" t="str">
            <v>0201</v>
          </cell>
          <cell r="J106" t="str">
            <v>0910106010</v>
          </cell>
          <cell r="N106" t="str">
            <v>TOOL SET, STD L/JACK</v>
          </cell>
          <cell r="O106" t="str">
            <v>S1</v>
          </cell>
          <cell r="P106" t="str">
            <v>S1</v>
          </cell>
          <cell r="Q106" t="str">
            <v>S1</v>
          </cell>
          <cell r="R106" t="str">
            <v>S1</v>
          </cell>
          <cell r="S106" t="str">
            <v>S1</v>
          </cell>
          <cell r="Y106" t="str">
            <v>建台豊</v>
          </cell>
          <cell r="Z106" t="str">
            <v>周建銘</v>
          </cell>
          <cell r="AB106" t="str">
            <v>台調</v>
          </cell>
          <cell r="AC106" t="str">
            <v>Ｔ</v>
          </cell>
          <cell r="AD106" t="str">
            <v>-</v>
          </cell>
          <cell r="AE106" t="str">
            <v>-</v>
          </cell>
          <cell r="AF106">
            <v>37011</v>
          </cell>
          <cell r="AH106">
            <v>37011</v>
          </cell>
          <cell r="AJ106">
            <v>37011</v>
          </cell>
          <cell r="AL106">
            <v>37011</v>
          </cell>
          <cell r="AN106">
            <v>37015</v>
          </cell>
          <cell r="AO106" t="str">
            <v>　Ｏ</v>
          </cell>
        </row>
        <row r="107">
          <cell r="A107">
            <v>139</v>
          </cell>
          <cell r="B107" t="str">
            <v>C2</v>
          </cell>
          <cell r="C107" t="str">
            <v>納</v>
          </cell>
          <cell r="D107" t="str">
            <v>新</v>
          </cell>
          <cell r="E107" t="str">
            <v>有</v>
          </cell>
          <cell r="G107" t="str">
            <v>A</v>
          </cell>
          <cell r="H107" t="str">
            <v>4860</v>
          </cell>
          <cell r="I107" t="str">
            <v>0324</v>
          </cell>
          <cell r="J107">
            <v>4881506110</v>
          </cell>
          <cell r="N107" t="str">
            <v>BUSH, STABILIZER</v>
          </cell>
          <cell r="O107">
            <v>2</v>
          </cell>
          <cell r="P107">
            <v>2</v>
          </cell>
          <cell r="Q107">
            <v>2</v>
          </cell>
          <cell r="R107">
            <v>2</v>
          </cell>
          <cell r="S107">
            <v>2</v>
          </cell>
          <cell r="V107">
            <v>2</v>
          </cell>
          <cell r="X107">
            <v>2</v>
          </cell>
          <cell r="Y107" t="str">
            <v>洋新</v>
          </cell>
          <cell r="Z107" t="str">
            <v>周建銘</v>
          </cell>
          <cell r="AB107" t="str">
            <v xml:space="preserve"> </v>
          </cell>
          <cell r="AC107" t="str">
            <v>S</v>
          </cell>
          <cell r="AD107">
            <v>36836</v>
          </cell>
          <cell r="AE107">
            <v>36843</v>
          </cell>
          <cell r="AF107">
            <v>37011</v>
          </cell>
          <cell r="AL107">
            <v>37013</v>
          </cell>
          <cell r="AN107">
            <v>37016</v>
          </cell>
        </row>
        <row r="108">
          <cell r="A108">
            <v>140</v>
          </cell>
          <cell r="B108" t="str">
            <v>C2</v>
          </cell>
          <cell r="C108" t="str">
            <v>納</v>
          </cell>
          <cell r="D108" t="str">
            <v>新</v>
          </cell>
          <cell r="G108" t="str">
            <v>A</v>
          </cell>
          <cell r="H108" t="str">
            <v>4870</v>
          </cell>
          <cell r="I108" t="str">
            <v>0470</v>
          </cell>
          <cell r="J108">
            <v>4881806170</v>
          </cell>
          <cell r="N108" t="str">
            <v>BUSH, STABILIZER, RR</v>
          </cell>
          <cell r="O108">
            <v>2</v>
          </cell>
          <cell r="P108">
            <v>2</v>
          </cell>
          <cell r="Q108">
            <v>2</v>
          </cell>
          <cell r="Y108" t="str">
            <v>洋新</v>
          </cell>
          <cell r="Z108" t="str">
            <v>周建銘</v>
          </cell>
          <cell r="AB108" t="str">
            <v xml:space="preserve"> </v>
          </cell>
          <cell r="AC108" t="str">
            <v>S</v>
          </cell>
          <cell r="AD108">
            <v>36836</v>
          </cell>
          <cell r="AE108">
            <v>36843</v>
          </cell>
          <cell r="AF108">
            <v>37011</v>
          </cell>
          <cell r="AH108">
            <v>37011</v>
          </cell>
          <cell r="AJ108">
            <v>37011</v>
          </cell>
          <cell r="AL108">
            <v>37013</v>
          </cell>
          <cell r="AN108">
            <v>37016</v>
          </cell>
        </row>
        <row r="109">
          <cell r="A109">
            <v>141</v>
          </cell>
          <cell r="B109" t="str">
            <v>C2</v>
          </cell>
          <cell r="C109" t="str">
            <v>納</v>
          </cell>
          <cell r="D109" t="str">
            <v>新</v>
          </cell>
          <cell r="G109" t="str">
            <v>A</v>
          </cell>
          <cell r="H109" t="str">
            <v>4870</v>
          </cell>
          <cell r="I109" t="str">
            <v>0402</v>
          </cell>
          <cell r="J109">
            <v>4881806180</v>
          </cell>
          <cell r="N109" t="str">
            <v>BUSH, STABILIZER, RR</v>
          </cell>
          <cell r="R109">
            <v>2</v>
          </cell>
          <cell r="S109">
            <v>2</v>
          </cell>
          <cell r="T109">
            <v>2</v>
          </cell>
          <cell r="U109">
            <v>2</v>
          </cell>
          <cell r="V109">
            <v>2</v>
          </cell>
          <cell r="W109">
            <v>2</v>
          </cell>
          <cell r="X109">
            <v>2</v>
          </cell>
          <cell r="Y109" t="str">
            <v>洋新</v>
          </cell>
          <cell r="Z109" t="str">
            <v>周建銘</v>
          </cell>
          <cell r="AB109" t="str">
            <v xml:space="preserve"> </v>
          </cell>
          <cell r="AC109" t="str">
            <v>S</v>
          </cell>
          <cell r="AD109">
            <v>36836</v>
          </cell>
          <cell r="AE109">
            <v>36843</v>
          </cell>
          <cell r="AF109">
            <v>37011</v>
          </cell>
          <cell r="AH109">
            <v>37011</v>
          </cell>
          <cell r="AJ109">
            <v>37011</v>
          </cell>
          <cell r="AL109">
            <v>37013</v>
          </cell>
          <cell r="AN109">
            <v>37047</v>
          </cell>
        </row>
        <row r="110">
          <cell r="A110">
            <v>157</v>
          </cell>
          <cell r="B110" t="str">
            <v>C2</v>
          </cell>
          <cell r="C110" t="str">
            <v>管</v>
          </cell>
          <cell r="D110" t="str">
            <v>新</v>
          </cell>
          <cell r="G110" t="str">
            <v>-</v>
          </cell>
          <cell r="H110" t="str">
            <v>4860</v>
          </cell>
          <cell r="I110" t="str">
            <v>0170</v>
          </cell>
          <cell r="J110" t="str">
            <v>4865406050</v>
          </cell>
          <cell r="N110" t="str">
            <v>BUSH, LWR ARM</v>
          </cell>
          <cell r="O110">
            <v>2</v>
          </cell>
          <cell r="P110">
            <v>2</v>
          </cell>
          <cell r="Q110">
            <v>2</v>
          </cell>
          <cell r="R110">
            <v>2</v>
          </cell>
          <cell r="S110">
            <v>2</v>
          </cell>
          <cell r="Y110" t="str">
            <v>洋新</v>
          </cell>
          <cell r="Z110" t="str">
            <v>周建銘</v>
          </cell>
          <cell r="AB110" t="str">
            <v xml:space="preserve"> </v>
          </cell>
          <cell r="AC110" t="str">
            <v>S</v>
          </cell>
          <cell r="AD110">
            <v>36859</v>
          </cell>
          <cell r="AE110">
            <v>36855</v>
          </cell>
          <cell r="AF110">
            <v>37011</v>
          </cell>
          <cell r="AL110">
            <v>37013</v>
          </cell>
          <cell r="AN110">
            <v>37016</v>
          </cell>
        </row>
        <row r="111">
          <cell r="A111">
            <v>158</v>
          </cell>
          <cell r="B111" t="str">
            <v>C2</v>
          </cell>
          <cell r="C111" t="str">
            <v>管</v>
          </cell>
          <cell r="D111" t="str">
            <v>新</v>
          </cell>
          <cell r="G111" t="str">
            <v>-</v>
          </cell>
          <cell r="H111" t="str">
            <v>4860</v>
          </cell>
          <cell r="I111" t="str">
            <v>0170</v>
          </cell>
          <cell r="J111" t="str">
            <v>4865506050</v>
          </cell>
          <cell r="N111" t="str">
            <v>BUSH, LWR ARM, NO.2</v>
          </cell>
          <cell r="O111">
            <v>2</v>
          </cell>
          <cell r="P111">
            <v>2</v>
          </cell>
          <cell r="Q111">
            <v>2</v>
          </cell>
          <cell r="R111">
            <v>2</v>
          </cell>
          <cell r="S111">
            <v>2</v>
          </cell>
          <cell r="Y111" t="str">
            <v>洋新</v>
          </cell>
          <cell r="Z111" t="str">
            <v>周建銘</v>
          </cell>
          <cell r="AB111" t="str">
            <v xml:space="preserve"> </v>
          </cell>
          <cell r="AC111" t="str">
            <v>S</v>
          </cell>
          <cell r="AD111">
            <v>36859</v>
          </cell>
          <cell r="AE111">
            <v>36855</v>
          </cell>
          <cell r="AF111">
            <v>37011</v>
          </cell>
          <cell r="AL111">
            <v>37013</v>
          </cell>
          <cell r="AN111">
            <v>37016</v>
          </cell>
        </row>
        <row r="112">
          <cell r="A112">
            <v>159</v>
          </cell>
          <cell r="B112" t="str">
            <v>C2</v>
          </cell>
          <cell r="C112" t="str">
            <v>管</v>
          </cell>
          <cell r="D112" t="str">
            <v>新</v>
          </cell>
          <cell r="G112" t="str">
            <v>-</v>
          </cell>
          <cell r="H112" t="str">
            <v>4870</v>
          </cell>
          <cell r="I112" t="str">
            <v>0170</v>
          </cell>
          <cell r="J112">
            <v>4872506080</v>
          </cell>
          <cell r="N112" t="str">
            <v>BUSH, RR SUSPENSION ARM</v>
          </cell>
          <cell r="O112">
            <v>2</v>
          </cell>
          <cell r="P112">
            <v>2</v>
          </cell>
          <cell r="Q112">
            <v>2</v>
          </cell>
          <cell r="R112">
            <v>2</v>
          </cell>
          <cell r="S112">
            <v>2</v>
          </cell>
          <cell r="Y112" t="str">
            <v>洋新</v>
          </cell>
          <cell r="Z112" t="str">
            <v>周建銘</v>
          </cell>
          <cell r="AB112" t="str">
            <v xml:space="preserve"> </v>
          </cell>
          <cell r="AC112" t="str">
            <v>S</v>
          </cell>
          <cell r="AD112">
            <v>36875</v>
          </cell>
          <cell r="AE112">
            <v>36855</v>
          </cell>
          <cell r="AF112">
            <v>37011</v>
          </cell>
          <cell r="AL112">
            <v>37013</v>
          </cell>
          <cell r="AN112">
            <v>37016</v>
          </cell>
        </row>
        <row r="113">
          <cell r="A113">
            <v>160</v>
          </cell>
          <cell r="B113" t="str">
            <v>C2</v>
          </cell>
          <cell r="C113" t="str">
            <v>管</v>
          </cell>
          <cell r="D113" t="str">
            <v>新</v>
          </cell>
          <cell r="G113" t="str">
            <v>-</v>
          </cell>
          <cell r="H113" t="str">
            <v>4870</v>
          </cell>
          <cell r="I113" t="str">
            <v>0370</v>
          </cell>
          <cell r="J113" t="str">
            <v>4872506100</v>
          </cell>
          <cell r="N113" t="str">
            <v>BUSH, RR SUSPENSION ARM</v>
          </cell>
          <cell r="O113">
            <v>2</v>
          </cell>
          <cell r="P113">
            <v>2</v>
          </cell>
          <cell r="Q113">
            <v>2</v>
          </cell>
          <cell r="R113">
            <v>2</v>
          </cell>
          <cell r="S113">
            <v>2</v>
          </cell>
          <cell r="Y113" t="str">
            <v>洋新</v>
          </cell>
          <cell r="Z113" t="str">
            <v>周建銘</v>
          </cell>
          <cell r="AB113" t="str">
            <v xml:space="preserve"> </v>
          </cell>
          <cell r="AC113" t="str">
            <v>S</v>
          </cell>
          <cell r="AD113">
            <v>36875</v>
          </cell>
          <cell r="AE113">
            <v>36861</v>
          </cell>
          <cell r="AF113">
            <v>37011</v>
          </cell>
          <cell r="AL113">
            <v>37013</v>
          </cell>
          <cell r="AN113">
            <v>37016</v>
          </cell>
        </row>
        <row r="114">
          <cell r="A114">
            <v>161</v>
          </cell>
          <cell r="B114" t="str">
            <v>C2</v>
          </cell>
          <cell r="C114" t="str">
            <v>管</v>
          </cell>
          <cell r="D114" t="str">
            <v>新</v>
          </cell>
          <cell r="G114" t="str">
            <v>-</v>
          </cell>
          <cell r="H114" t="str">
            <v>4200</v>
          </cell>
          <cell r="I114" t="str">
            <v>0171</v>
          </cell>
          <cell r="J114">
            <v>4872506110</v>
          </cell>
          <cell r="N114" t="str">
            <v>BUSH, LWR CONTROL ARM</v>
          </cell>
          <cell r="O114">
            <v>2</v>
          </cell>
          <cell r="P114">
            <v>2</v>
          </cell>
          <cell r="Q114">
            <v>2</v>
          </cell>
          <cell r="R114">
            <v>2</v>
          </cell>
          <cell r="S114">
            <v>2</v>
          </cell>
          <cell r="Y114" t="str">
            <v>洋新</v>
          </cell>
          <cell r="Z114" t="str">
            <v>周建銘</v>
          </cell>
          <cell r="AB114" t="str">
            <v xml:space="preserve"> </v>
          </cell>
          <cell r="AC114" t="str">
            <v>S</v>
          </cell>
          <cell r="AD114">
            <v>36864</v>
          </cell>
          <cell r="AE114">
            <v>36861</v>
          </cell>
          <cell r="AF114">
            <v>37011</v>
          </cell>
          <cell r="AL114">
            <v>37013</v>
          </cell>
          <cell r="AN114">
            <v>37016</v>
          </cell>
        </row>
        <row r="115">
          <cell r="A115">
            <v>162</v>
          </cell>
          <cell r="B115" t="str">
            <v>C2</v>
          </cell>
          <cell r="C115" t="str">
            <v>管</v>
          </cell>
          <cell r="D115" t="str">
            <v>新</v>
          </cell>
          <cell r="G115" t="str">
            <v>-</v>
          </cell>
          <cell r="H115" t="str">
            <v>4200</v>
          </cell>
          <cell r="I115" t="str">
            <v>0171</v>
          </cell>
          <cell r="J115" t="str">
            <v>4872506120</v>
          </cell>
          <cell r="N115" t="str">
            <v>BUSH, RR SUSPENSION ARM</v>
          </cell>
          <cell r="O115">
            <v>4</v>
          </cell>
          <cell r="P115">
            <v>4</v>
          </cell>
          <cell r="Q115">
            <v>4</v>
          </cell>
          <cell r="R115">
            <v>4</v>
          </cell>
          <cell r="S115">
            <v>4</v>
          </cell>
          <cell r="Y115" t="str">
            <v>洋新</v>
          </cell>
          <cell r="Z115" t="str">
            <v>周建銘</v>
          </cell>
          <cell r="AB115" t="str">
            <v xml:space="preserve"> </v>
          </cell>
          <cell r="AC115" t="str">
            <v>S</v>
          </cell>
          <cell r="AD115">
            <v>36864</v>
          </cell>
          <cell r="AE115">
            <v>36861</v>
          </cell>
          <cell r="AF115">
            <v>37011</v>
          </cell>
          <cell r="AL115">
            <v>37013</v>
          </cell>
          <cell r="AN115">
            <v>37016</v>
          </cell>
        </row>
        <row r="116">
          <cell r="A116">
            <v>163</v>
          </cell>
          <cell r="B116" t="str">
            <v>C2</v>
          </cell>
          <cell r="C116" t="str">
            <v>管</v>
          </cell>
          <cell r="D116" t="str">
            <v>新</v>
          </cell>
          <cell r="G116" t="str">
            <v>-</v>
          </cell>
          <cell r="H116" t="str">
            <v>4870</v>
          </cell>
          <cell r="I116" t="str">
            <v>0270</v>
          </cell>
          <cell r="J116" t="str">
            <v>4872506120</v>
          </cell>
          <cell r="N116" t="str">
            <v>BUSH, RR SUSPENSION ARM</v>
          </cell>
          <cell r="O116">
            <v>2</v>
          </cell>
          <cell r="P116">
            <v>2</v>
          </cell>
          <cell r="Q116">
            <v>2</v>
          </cell>
          <cell r="R116">
            <v>2</v>
          </cell>
          <cell r="S116">
            <v>2</v>
          </cell>
          <cell r="Y116" t="str">
            <v>洋新</v>
          </cell>
          <cell r="Z116" t="str">
            <v>周建銘</v>
          </cell>
          <cell r="AC116" t="str">
            <v>S</v>
          </cell>
          <cell r="AD116">
            <v>36875</v>
          </cell>
          <cell r="AE116">
            <v>36855</v>
          </cell>
          <cell r="AF116">
            <v>37011</v>
          </cell>
          <cell r="AL116">
            <v>37013</v>
          </cell>
          <cell r="AN116">
            <v>37016</v>
          </cell>
        </row>
        <row r="117">
          <cell r="A117">
            <v>122</v>
          </cell>
          <cell r="B117" t="str">
            <v>C2</v>
          </cell>
          <cell r="C117" t="str">
            <v>管</v>
          </cell>
          <cell r="D117" t="str">
            <v>新</v>
          </cell>
          <cell r="G117" t="str">
            <v>A</v>
          </cell>
          <cell r="H117" t="str">
            <v>4520</v>
          </cell>
          <cell r="I117" t="str">
            <v>0171</v>
          </cell>
          <cell r="J117">
            <v>4502006030</v>
          </cell>
          <cell r="N117" t="str">
            <v>BKT　ASSY,STRG　COLUMN　UPR　W/SWITCH</v>
          </cell>
          <cell r="O117">
            <v>1</v>
          </cell>
          <cell r="P117">
            <v>1</v>
          </cell>
          <cell r="Q117">
            <v>1</v>
          </cell>
          <cell r="R117">
            <v>1</v>
          </cell>
          <cell r="S117">
            <v>1</v>
          </cell>
          <cell r="Y117" t="str">
            <v>理嘉</v>
          </cell>
          <cell r="Z117" t="str">
            <v>周建銘</v>
          </cell>
          <cell r="AC117" t="str">
            <v>T</v>
          </cell>
          <cell r="AF117">
            <v>37011</v>
          </cell>
          <cell r="AL117">
            <v>37026</v>
          </cell>
          <cell r="AN117">
            <v>37029</v>
          </cell>
          <cell r="AO117">
            <v>37034</v>
          </cell>
        </row>
        <row r="118">
          <cell r="A118">
            <v>123</v>
          </cell>
          <cell r="B118" t="str">
            <v>B1</v>
          </cell>
          <cell r="C118" t="str">
            <v>納</v>
          </cell>
          <cell r="D118" t="str">
            <v>新</v>
          </cell>
          <cell r="G118" t="str">
            <v>A</v>
          </cell>
          <cell r="H118" t="str">
            <v>6950</v>
          </cell>
          <cell r="I118" t="str">
            <v>0111</v>
          </cell>
          <cell r="J118" t="str">
            <v>8187013010</v>
          </cell>
          <cell r="N118" t="str">
            <v>LAMP ASSY, KEY CYLINDER</v>
          </cell>
          <cell r="Q118" t="str">
            <v>S1</v>
          </cell>
          <cell r="R118" t="str">
            <v>S1</v>
          </cell>
          <cell r="S118" t="str">
            <v>S1</v>
          </cell>
          <cell r="Y118" t="str">
            <v>理嘉</v>
          </cell>
          <cell r="Z118" t="str">
            <v>周建銘</v>
          </cell>
          <cell r="AB118" t="str">
            <v>台調</v>
          </cell>
          <cell r="AC118" t="str">
            <v>Ｓ</v>
          </cell>
          <cell r="AD118">
            <v>36864</v>
          </cell>
          <cell r="AE118" t="str">
            <v>-</v>
          </cell>
          <cell r="AF118">
            <v>37011</v>
          </cell>
          <cell r="AL118">
            <v>37011</v>
          </cell>
          <cell r="AN118">
            <v>37015</v>
          </cell>
          <cell r="AO118">
            <v>37034</v>
          </cell>
        </row>
        <row r="119">
          <cell r="A119">
            <v>124</v>
          </cell>
          <cell r="B119" t="str">
            <v>C2</v>
          </cell>
          <cell r="E119" t="str">
            <v>有</v>
          </cell>
          <cell r="F119" t="str">
            <v>専</v>
          </cell>
          <cell r="G119" t="str">
            <v>D</v>
          </cell>
          <cell r="H119" t="str">
            <v>4510</v>
          </cell>
          <cell r="I119" t="str">
            <v>0178</v>
          </cell>
          <cell r="J119">
            <v>4510006550</v>
          </cell>
          <cell r="N119" t="str">
            <v>WHEEL ASSY, STEERING (LEA+WOOD)</v>
          </cell>
          <cell r="W119">
            <v>1</v>
          </cell>
          <cell r="Y119" t="str">
            <v>豊裕</v>
          </cell>
          <cell r="Z119" t="str">
            <v>周建銘</v>
          </cell>
          <cell r="AC119" t="str">
            <v>S</v>
          </cell>
          <cell r="AD119">
            <v>36958</v>
          </cell>
          <cell r="AE119">
            <v>36924</v>
          </cell>
          <cell r="AF119">
            <v>37011</v>
          </cell>
          <cell r="AL119">
            <v>37015</v>
          </cell>
          <cell r="AN119">
            <v>37019</v>
          </cell>
          <cell r="AO119">
            <v>37026</v>
          </cell>
        </row>
        <row r="120">
          <cell r="A120">
            <v>125</v>
          </cell>
          <cell r="B120" t="str">
            <v>C2</v>
          </cell>
          <cell r="E120" t="str">
            <v>有</v>
          </cell>
          <cell r="F120" t="str">
            <v>専</v>
          </cell>
          <cell r="G120" t="str">
            <v>D</v>
          </cell>
          <cell r="H120" t="str">
            <v>4510</v>
          </cell>
          <cell r="I120" t="str">
            <v>0180</v>
          </cell>
          <cell r="J120">
            <v>4510006570</v>
          </cell>
          <cell r="N120" t="str">
            <v>WHEEL ASSY, STEERING (LEA+WOOD)</v>
          </cell>
          <cell r="U120">
            <v>1</v>
          </cell>
          <cell r="Y120" t="str">
            <v>豊裕</v>
          </cell>
          <cell r="Z120" t="str">
            <v>周建銘</v>
          </cell>
          <cell r="AC120" t="str">
            <v>S</v>
          </cell>
          <cell r="AD120">
            <v>36958</v>
          </cell>
          <cell r="AE120">
            <v>36924</v>
          </cell>
          <cell r="AF120">
            <v>37011</v>
          </cell>
          <cell r="AL120">
            <v>37015</v>
          </cell>
          <cell r="AN120">
            <v>37019</v>
          </cell>
          <cell r="AO120">
            <v>37026</v>
          </cell>
        </row>
        <row r="121">
          <cell r="A121">
            <v>126</v>
          </cell>
          <cell r="B121" t="str">
            <v>C2</v>
          </cell>
          <cell r="C121" t="str">
            <v>納</v>
          </cell>
          <cell r="D121" t="str">
            <v>新</v>
          </cell>
          <cell r="G121" t="str">
            <v>A</v>
          </cell>
          <cell r="H121" t="str">
            <v>4510</v>
          </cell>
          <cell r="I121" t="str">
            <v>0176</v>
          </cell>
          <cell r="J121" t="str">
            <v>4510006530</v>
          </cell>
          <cell r="N121" t="str">
            <v>WHEEL ASSY, STEERING (LEA)</v>
          </cell>
          <cell r="Q121" t="str">
            <v>P</v>
          </cell>
          <cell r="Y121" t="str">
            <v>豊裕</v>
          </cell>
          <cell r="Z121" t="str">
            <v>周建銘</v>
          </cell>
          <cell r="AB121" t="str">
            <v>台</v>
          </cell>
          <cell r="AC121" t="str">
            <v>S</v>
          </cell>
          <cell r="AD121">
            <v>36958</v>
          </cell>
          <cell r="AE121">
            <v>36924</v>
          </cell>
          <cell r="AF121">
            <v>37011</v>
          </cell>
          <cell r="AL121">
            <v>37015</v>
          </cell>
          <cell r="AN121">
            <v>37019</v>
          </cell>
        </row>
        <row r="122">
          <cell r="A122">
            <v>127</v>
          </cell>
          <cell r="B122" t="str">
            <v>C2</v>
          </cell>
          <cell r="C122" t="str">
            <v>納</v>
          </cell>
          <cell r="D122" t="str">
            <v>新</v>
          </cell>
          <cell r="E122" t="str">
            <v>有</v>
          </cell>
          <cell r="G122" t="str">
            <v>A</v>
          </cell>
          <cell r="H122" t="str">
            <v>4510</v>
          </cell>
          <cell r="I122" t="str">
            <v>0179</v>
          </cell>
          <cell r="J122" t="str">
            <v>4510006560</v>
          </cell>
          <cell r="N122" t="str">
            <v>WHEEL ASSY, STEERING (LEA+WOOD)</v>
          </cell>
          <cell r="Q122" t="str">
            <v>D</v>
          </cell>
          <cell r="R122">
            <v>1</v>
          </cell>
          <cell r="S122">
            <v>1</v>
          </cell>
          <cell r="T122">
            <v>1</v>
          </cell>
          <cell r="Y122" t="str">
            <v>豊裕</v>
          </cell>
          <cell r="Z122" t="str">
            <v>周建銘</v>
          </cell>
          <cell r="AB122" t="str">
            <v>台</v>
          </cell>
          <cell r="AC122" t="str">
            <v>S</v>
          </cell>
          <cell r="AD122">
            <v>36958</v>
          </cell>
          <cell r="AE122">
            <v>36924</v>
          </cell>
          <cell r="AF122">
            <v>37011</v>
          </cell>
          <cell r="AL122">
            <v>37015</v>
          </cell>
          <cell r="AN122">
            <v>37019</v>
          </cell>
        </row>
        <row r="123">
          <cell r="A123">
            <v>128</v>
          </cell>
          <cell r="B123" t="str">
            <v>B3</v>
          </cell>
          <cell r="C123" t="str">
            <v>納</v>
          </cell>
          <cell r="D123" t="str">
            <v>新</v>
          </cell>
          <cell r="G123" t="str">
            <v>A</v>
          </cell>
          <cell r="H123" t="str">
            <v>7440</v>
          </cell>
          <cell r="I123" t="str">
            <v>0141</v>
          </cell>
          <cell r="J123">
            <v>7440406060</v>
          </cell>
          <cell r="N123" t="str">
            <v>CLAMP SUB-ASSY, BATTERY</v>
          </cell>
          <cell r="O123" t="str">
            <v>S1</v>
          </cell>
          <cell r="P123" t="str">
            <v>S1</v>
          </cell>
          <cell r="Q123" t="str">
            <v>S1</v>
          </cell>
          <cell r="R123" t="str">
            <v>S1</v>
          </cell>
          <cell r="S123" t="str">
            <v>S1</v>
          </cell>
          <cell r="Y123" t="str">
            <v>太平洋</v>
          </cell>
          <cell r="Z123" t="str">
            <v>周国達</v>
          </cell>
          <cell r="AB123" t="str">
            <v>台調</v>
          </cell>
          <cell r="AC123" t="str">
            <v>Ｔ</v>
          </cell>
          <cell r="AD123">
            <v>36915</v>
          </cell>
          <cell r="AE123">
            <v>36922</v>
          </cell>
          <cell r="AF123">
            <v>37011</v>
          </cell>
          <cell r="AH123">
            <v>37011</v>
          </cell>
          <cell r="AJ123">
            <v>37011</v>
          </cell>
          <cell r="AL123">
            <v>37011</v>
          </cell>
          <cell r="AN123">
            <v>37015</v>
          </cell>
          <cell r="AO123" t="str">
            <v>　Ｏ</v>
          </cell>
        </row>
        <row r="124">
          <cell r="A124">
            <v>129</v>
          </cell>
          <cell r="B124" t="str">
            <v>B3</v>
          </cell>
          <cell r="C124" t="str">
            <v>納</v>
          </cell>
          <cell r="D124" t="str">
            <v>新</v>
          </cell>
          <cell r="G124" t="str">
            <v>A</v>
          </cell>
          <cell r="H124" t="str">
            <v>7440</v>
          </cell>
          <cell r="I124" t="str">
            <v>0141</v>
          </cell>
          <cell r="J124">
            <v>7445206020</v>
          </cell>
          <cell r="N124" t="str">
            <v>BOLT, BATTERY CLAMP, NO.2</v>
          </cell>
          <cell r="O124" t="str">
            <v>S1</v>
          </cell>
          <cell r="P124" t="str">
            <v>S1</v>
          </cell>
          <cell r="Q124" t="str">
            <v>S1</v>
          </cell>
          <cell r="R124" t="str">
            <v>S1</v>
          </cell>
          <cell r="S124" t="str">
            <v>S1</v>
          </cell>
          <cell r="Y124" t="str">
            <v>太平洋</v>
          </cell>
          <cell r="Z124" t="str">
            <v>周国達</v>
          </cell>
          <cell r="AB124" t="str">
            <v>台調</v>
          </cell>
          <cell r="AC124" t="str">
            <v>Ｔ</v>
          </cell>
          <cell r="AD124">
            <v>36915</v>
          </cell>
          <cell r="AE124" t="str">
            <v>-</v>
          </cell>
          <cell r="AF124">
            <v>37011</v>
          </cell>
          <cell r="AH124">
            <v>37011</v>
          </cell>
          <cell r="AJ124">
            <v>37011</v>
          </cell>
          <cell r="AL124">
            <v>37011</v>
          </cell>
          <cell r="AN124">
            <v>37015</v>
          </cell>
          <cell r="AO124" t="str">
            <v>　Ｏ</v>
          </cell>
        </row>
        <row r="125">
          <cell r="A125">
            <v>130</v>
          </cell>
          <cell r="B125" t="str">
            <v>B3</v>
          </cell>
          <cell r="C125" t="str">
            <v>納</v>
          </cell>
          <cell r="D125" t="str">
            <v>新</v>
          </cell>
          <cell r="G125" t="str">
            <v>A</v>
          </cell>
          <cell r="H125" t="str">
            <v>5811</v>
          </cell>
          <cell r="I125" t="str">
            <v>0131</v>
          </cell>
          <cell r="J125" t="str">
            <v>5815233040</v>
          </cell>
          <cell r="N125" t="str">
            <v>INSULATOR, FR FLOOR HEAT, NO.1 LWR</v>
          </cell>
          <cell r="O125" t="str">
            <v>S1</v>
          </cell>
          <cell r="P125" t="str">
            <v>S1</v>
          </cell>
          <cell r="Q125" t="str">
            <v>S1</v>
          </cell>
          <cell r="R125" t="str">
            <v>S1</v>
          </cell>
          <cell r="S125" t="str">
            <v>S1</v>
          </cell>
          <cell r="Y125" t="str">
            <v>太平洋</v>
          </cell>
          <cell r="Z125" t="str">
            <v>周国達</v>
          </cell>
          <cell r="AB125" t="str">
            <v>台調</v>
          </cell>
          <cell r="AC125" t="str">
            <v>Ｔ</v>
          </cell>
          <cell r="AD125">
            <v>36899</v>
          </cell>
          <cell r="AE125">
            <v>36875</v>
          </cell>
          <cell r="AF125">
            <v>37011</v>
          </cell>
          <cell r="AH125">
            <v>37011</v>
          </cell>
          <cell r="AJ125">
            <v>37011</v>
          </cell>
          <cell r="AL125">
            <v>37011</v>
          </cell>
          <cell r="AN125">
            <v>37015</v>
          </cell>
          <cell r="AO125" t="str">
            <v>　Ｏ</v>
          </cell>
        </row>
        <row r="126">
          <cell r="A126">
            <v>131</v>
          </cell>
          <cell r="B126" t="str">
            <v>B3</v>
          </cell>
          <cell r="C126" t="str">
            <v>納</v>
          </cell>
          <cell r="D126" t="str">
            <v>新</v>
          </cell>
          <cell r="G126" t="str">
            <v>A</v>
          </cell>
          <cell r="H126" t="str">
            <v>5811</v>
          </cell>
          <cell r="I126" t="str">
            <v>0131</v>
          </cell>
          <cell r="J126" t="str">
            <v>5832733030</v>
          </cell>
          <cell r="K126" t="str">
            <v>D</v>
          </cell>
          <cell r="L126" t="str">
            <v>D</v>
          </cell>
          <cell r="M126" t="str">
            <v>D</v>
          </cell>
          <cell r="N126" t="str">
            <v>INSULATOR, MAIN MUFFLER HEAT</v>
          </cell>
          <cell r="O126" t="str">
            <v>S1</v>
          </cell>
          <cell r="P126" t="str">
            <v>S1</v>
          </cell>
          <cell r="Q126" t="str">
            <v>S1</v>
          </cell>
          <cell r="R126" t="str">
            <v>S1</v>
          </cell>
          <cell r="S126" t="str">
            <v>S1</v>
          </cell>
          <cell r="Y126" t="str">
            <v>太平洋</v>
          </cell>
          <cell r="Z126" t="str">
            <v>周国達</v>
          </cell>
          <cell r="AB126" t="str">
            <v>台調</v>
          </cell>
          <cell r="AC126" t="str">
            <v>Ｔ</v>
          </cell>
          <cell r="AD126">
            <v>36899</v>
          </cell>
          <cell r="AE126">
            <v>36875</v>
          </cell>
          <cell r="AF126">
            <v>37011</v>
          </cell>
          <cell r="AH126">
            <v>37011</v>
          </cell>
          <cell r="AJ126">
            <v>37011</v>
          </cell>
          <cell r="AL126">
            <v>37011</v>
          </cell>
          <cell r="AN126">
            <v>37015</v>
          </cell>
          <cell r="AO126" t="str">
            <v>　Ｏ</v>
          </cell>
        </row>
        <row r="127">
          <cell r="A127">
            <v>132</v>
          </cell>
          <cell r="B127" t="str">
            <v>UP</v>
          </cell>
          <cell r="C127" t="str">
            <v>納</v>
          </cell>
          <cell r="D127" t="str">
            <v>新</v>
          </cell>
          <cell r="G127" t="str">
            <v>A</v>
          </cell>
          <cell r="H127">
            <v>2300</v>
          </cell>
          <cell r="I127" t="str">
            <v>010203</v>
          </cell>
          <cell r="J127" t="str">
            <v>23842-0H010</v>
          </cell>
          <cell r="K127" t="str">
            <v>-</v>
          </cell>
          <cell r="L127" t="str">
            <v>-</v>
          </cell>
          <cell r="M127" t="str">
            <v>-</v>
          </cell>
          <cell r="N127" t="str">
            <v>CLAMP, FUEL PIPE, NO.2</v>
          </cell>
          <cell r="O127" t="str">
            <v>S1</v>
          </cell>
          <cell r="P127" t="str">
            <v>S1</v>
          </cell>
          <cell r="Q127" t="str">
            <v>S1</v>
          </cell>
          <cell r="Y127" t="str">
            <v>台扣</v>
          </cell>
          <cell r="Z127" t="str">
            <v>周国達</v>
          </cell>
          <cell r="AB127" t="str">
            <v>台（台扣）</v>
          </cell>
          <cell r="AC127" t="str">
            <v>T</v>
          </cell>
          <cell r="AD127">
            <v>36845</v>
          </cell>
          <cell r="AE127" t="str">
            <v>2001/2/6(正式図)2001/1/18(仮正式図)</v>
          </cell>
          <cell r="AF127">
            <v>37011</v>
          </cell>
          <cell r="AH127">
            <v>37011</v>
          </cell>
          <cell r="AJ127">
            <v>37011</v>
          </cell>
          <cell r="AL127">
            <v>37011</v>
          </cell>
          <cell r="AN127">
            <v>37015</v>
          </cell>
        </row>
        <row r="128">
          <cell r="A128">
            <v>133</v>
          </cell>
          <cell r="B128" t="str">
            <v>UP</v>
          </cell>
          <cell r="C128" t="str">
            <v>納</v>
          </cell>
          <cell r="D128" t="str">
            <v>新</v>
          </cell>
          <cell r="G128" t="str">
            <v>A</v>
          </cell>
          <cell r="H128">
            <v>1700</v>
          </cell>
          <cell r="I128" t="str">
            <v>0305</v>
          </cell>
          <cell r="J128" t="str">
            <v>17750-0A080</v>
          </cell>
          <cell r="K128" t="str">
            <v>-</v>
          </cell>
          <cell r="L128" t="str">
            <v>-</v>
          </cell>
          <cell r="M128" t="str">
            <v>-</v>
          </cell>
          <cell r="N128" t="str">
            <v xml:space="preserve">INLET ASSY, AIR CLEANER </v>
          </cell>
          <cell r="R128" t="str">
            <v>S1</v>
          </cell>
          <cell r="S128" t="str">
            <v>S1</v>
          </cell>
          <cell r="Y128" t="str">
            <v>建上</v>
          </cell>
          <cell r="Z128" t="str">
            <v>周国達</v>
          </cell>
          <cell r="AB128" t="str">
            <v>台</v>
          </cell>
          <cell r="AC128" t="str">
            <v>T</v>
          </cell>
          <cell r="AD128">
            <v>36845</v>
          </cell>
          <cell r="AE128" t="str">
            <v>2000/12/28(正式図)</v>
          </cell>
          <cell r="AF128">
            <v>37011</v>
          </cell>
          <cell r="AH128">
            <v>37011</v>
          </cell>
          <cell r="AJ128">
            <v>37011</v>
          </cell>
          <cell r="AL128">
            <v>37057</v>
          </cell>
          <cell r="AN128">
            <v>37062</v>
          </cell>
        </row>
        <row r="129">
          <cell r="A129">
            <v>134</v>
          </cell>
          <cell r="B129" t="str">
            <v>UP</v>
          </cell>
          <cell r="C129" t="str">
            <v>納</v>
          </cell>
          <cell r="D129" t="str">
            <v>新</v>
          </cell>
          <cell r="G129" t="str">
            <v>A</v>
          </cell>
          <cell r="H129">
            <v>1700</v>
          </cell>
          <cell r="I129" t="str">
            <v>0305</v>
          </cell>
          <cell r="J129" t="str">
            <v>17751-0A010</v>
          </cell>
          <cell r="K129" t="str">
            <v>-</v>
          </cell>
          <cell r="L129" t="str">
            <v>-</v>
          </cell>
          <cell r="M129" t="str">
            <v>-</v>
          </cell>
          <cell r="N129" t="str">
            <v>INLET, AIR CLEANER</v>
          </cell>
          <cell r="R129" t="str">
            <v>S1</v>
          </cell>
          <cell r="S129" t="str">
            <v>S1</v>
          </cell>
          <cell r="Y129" t="str">
            <v>建上</v>
          </cell>
          <cell r="Z129" t="str">
            <v>周国達</v>
          </cell>
          <cell r="AB129" t="str">
            <v>台</v>
          </cell>
          <cell r="AC129" t="str">
            <v>T</v>
          </cell>
          <cell r="AD129">
            <v>36845</v>
          </cell>
          <cell r="AE129" t="str">
            <v>2000/12/28(正式図)</v>
          </cell>
          <cell r="AF129">
            <v>37011</v>
          </cell>
          <cell r="AL129">
            <v>37011</v>
          </cell>
          <cell r="AN129">
            <v>37015</v>
          </cell>
        </row>
        <row r="130">
          <cell r="A130">
            <v>135</v>
          </cell>
          <cell r="B130" t="str">
            <v>UP</v>
          </cell>
          <cell r="C130" t="str">
            <v>納</v>
          </cell>
          <cell r="D130" t="str">
            <v>新</v>
          </cell>
          <cell r="G130" t="str">
            <v>A</v>
          </cell>
          <cell r="H130">
            <v>1700</v>
          </cell>
          <cell r="I130" t="str">
            <v>0303</v>
          </cell>
          <cell r="J130" t="str">
            <v>17805-0H020</v>
          </cell>
          <cell r="K130" t="str">
            <v>A</v>
          </cell>
          <cell r="L130" t="str">
            <v>A</v>
          </cell>
          <cell r="M130" t="str">
            <v>A</v>
          </cell>
          <cell r="N130" t="str">
            <v>RESONATOR SUB-ASSY, INTAKE AIR</v>
          </cell>
          <cell r="O130" t="str">
            <v>S1</v>
          </cell>
          <cell r="P130" t="str">
            <v>S1</v>
          </cell>
          <cell r="Q130" t="str">
            <v>S1</v>
          </cell>
          <cell r="Y130" t="str">
            <v>建上</v>
          </cell>
          <cell r="Z130" t="str">
            <v>周国達</v>
          </cell>
          <cell r="AB130" t="str">
            <v>台</v>
          </cell>
          <cell r="AC130" t="str">
            <v>T</v>
          </cell>
          <cell r="AD130">
            <v>36845</v>
          </cell>
          <cell r="AE130" t="str">
            <v>2000/12/28(正式図)</v>
          </cell>
          <cell r="AF130">
            <v>37011</v>
          </cell>
          <cell r="AH130">
            <v>37011</v>
          </cell>
          <cell r="AJ130">
            <v>37011</v>
          </cell>
          <cell r="AL130">
            <v>37011</v>
          </cell>
          <cell r="AN130">
            <v>37015</v>
          </cell>
        </row>
        <row r="131">
          <cell r="A131">
            <v>136</v>
          </cell>
          <cell r="B131" t="str">
            <v>UP</v>
          </cell>
          <cell r="C131" t="str">
            <v>納</v>
          </cell>
          <cell r="D131" t="str">
            <v>新</v>
          </cell>
          <cell r="G131" t="str">
            <v>A</v>
          </cell>
          <cell r="H131">
            <v>1700</v>
          </cell>
          <cell r="I131" t="str">
            <v>0202</v>
          </cell>
          <cell r="J131" t="str">
            <v>17880-0H030</v>
          </cell>
          <cell r="K131" t="str">
            <v>-</v>
          </cell>
          <cell r="L131" t="str">
            <v>-</v>
          </cell>
          <cell r="M131" t="str">
            <v>-</v>
          </cell>
          <cell r="N131" t="str">
            <v>HOSE ASSY, AIR CLEANER</v>
          </cell>
          <cell r="O131" t="str">
            <v>S1</v>
          </cell>
          <cell r="P131" t="str">
            <v>S1</v>
          </cell>
          <cell r="Q131" t="str">
            <v>S1</v>
          </cell>
          <cell r="Y131" t="str">
            <v>建上</v>
          </cell>
          <cell r="Z131" t="str">
            <v>周国達</v>
          </cell>
          <cell r="AB131" t="str">
            <v>台</v>
          </cell>
          <cell r="AC131" t="str">
            <v>T</v>
          </cell>
          <cell r="AD131">
            <v>36845</v>
          </cell>
          <cell r="AF131">
            <v>37011</v>
          </cell>
          <cell r="AH131">
            <v>37011</v>
          </cell>
          <cell r="AJ131">
            <v>37011</v>
          </cell>
          <cell r="AL131">
            <v>37134</v>
          </cell>
          <cell r="AN131">
            <v>37139</v>
          </cell>
        </row>
        <row r="132">
          <cell r="A132">
            <v>137</v>
          </cell>
          <cell r="B132" t="str">
            <v>B5</v>
          </cell>
          <cell r="C132" t="str">
            <v>納</v>
          </cell>
          <cell r="D132" t="str">
            <v>新</v>
          </cell>
          <cell r="G132" t="str">
            <v>A</v>
          </cell>
          <cell r="H132" t="str">
            <v>1740</v>
          </cell>
          <cell r="I132" t="str">
            <v>0541</v>
          </cell>
          <cell r="J132">
            <v>1756511220</v>
          </cell>
          <cell r="N132" t="str">
            <v>SUPPORT, EXHAUST PIPE, NO.4</v>
          </cell>
          <cell r="O132" t="str">
            <v>S2</v>
          </cell>
          <cell r="P132" t="str">
            <v>S2</v>
          </cell>
          <cell r="Q132" t="str">
            <v>S2</v>
          </cell>
          <cell r="R132" t="str">
            <v>S2</v>
          </cell>
          <cell r="S132" t="str">
            <v>S2</v>
          </cell>
          <cell r="Y132" t="str">
            <v>洋新</v>
          </cell>
          <cell r="Z132" t="str">
            <v>周国達</v>
          </cell>
          <cell r="AB132" t="str">
            <v>台調</v>
          </cell>
          <cell r="AC132" t="str">
            <v>Ｓ</v>
          </cell>
          <cell r="AD132">
            <v>36815</v>
          </cell>
          <cell r="AE132" t="str">
            <v>-</v>
          </cell>
          <cell r="AF132">
            <v>37011</v>
          </cell>
          <cell r="AL132">
            <v>37011</v>
          </cell>
          <cell r="AN132">
            <v>37022</v>
          </cell>
          <cell r="AO132" t="str">
            <v>　Ｏ</v>
          </cell>
        </row>
        <row r="133">
          <cell r="A133">
            <v>138</v>
          </cell>
          <cell r="B133" t="str">
            <v>C2</v>
          </cell>
          <cell r="C133" t="str">
            <v>納</v>
          </cell>
          <cell r="D133" t="str">
            <v>新</v>
          </cell>
          <cell r="G133" t="str">
            <v>A</v>
          </cell>
          <cell r="H133" t="str">
            <v>4860</v>
          </cell>
          <cell r="I133" t="str">
            <v>0570</v>
          </cell>
          <cell r="J133">
            <v>4815806040</v>
          </cell>
          <cell r="N133" t="str">
            <v>INSULATOR, FR COIL SPRING, LWR</v>
          </cell>
          <cell r="O133">
            <v>2</v>
          </cell>
          <cell r="P133">
            <v>2</v>
          </cell>
          <cell r="Q133">
            <v>2</v>
          </cell>
          <cell r="R133">
            <v>2</v>
          </cell>
          <cell r="S133">
            <v>2</v>
          </cell>
          <cell r="U133">
            <v>2</v>
          </cell>
          <cell r="V133">
            <v>2</v>
          </cell>
          <cell r="W133">
            <v>2</v>
          </cell>
          <cell r="X133">
            <v>2</v>
          </cell>
          <cell r="Y133" t="str">
            <v>洋新</v>
          </cell>
          <cell r="Z133" t="str">
            <v>周国達</v>
          </cell>
          <cell r="AB133" t="str">
            <v xml:space="preserve"> </v>
          </cell>
          <cell r="AC133" t="str">
            <v>S</v>
          </cell>
          <cell r="AD133">
            <v>36844</v>
          </cell>
          <cell r="AE133">
            <v>36859</v>
          </cell>
          <cell r="AF133">
            <v>37011</v>
          </cell>
          <cell r="AL133">
            <v>37013</v>
          </cell>
          <cell r="AN133">
            <v>37016</v>
          </cell>
        </row>
        <row r="134">
          <cell r="A134">
            <v>142</v>
          </cell>
          <cell r="B134" t="str">
            <v>UP</v>
          </cell>
          <cell r="C134" t="str">
            <v>納</v>
          </cell>
          <cell r="D134" t="str">
            <v>新</v>
          </cell>
          <cell r="E134" t="str">
            <v>有</v>
          </cell>
          <cell r="G134" t="str">
            <v>A</v>
          </cell>
          <cell r="H134">
            <v>1200</v>
          </cell>
          <cell r="I134" t="str">
            <v>0506</v>
          </cell>
          <cell r="J134" t="str">
            <v>12309-0A080</v>
          </cell>
          <cell r="K134" t="str">
            <v>-</v>
          </cell>
          <cell r="L134" t="str">
            <v>-</v>
          </cell>
          <cell r="M134" t="str">
            <v>-</v>
          </cell>
          <cell r="N134" t="str">
            <v>ROD SUB-ASSY, ENGINE MOVING CONTROL</v>
          </cell>
          <cell r="R134" t="str">
            <v>S1</v>
          </cell>
          <cell r="S134" t="str">
            <v>S1</v>
          </cell>
          <cell r="V134">
            <v>1</v>
          </cell>
          <cell r="X134">
            <v>1</v>
          </cell>
          <cell r="Y134" t="str">
            <v>洋新</v>
          </cell>
          <cell r="Z134" t="str">
            <v>周国達</v>
          </cell>
          <cell r="AB134" t="str">
            <v>台</v>
          </cell>
          <cell r="AC134" t="str">
            <v>S</v>
          </cell>
          <cell r="AD134">
            <v>36996</v>
          </cell>
          <cell r="AE134" t="str">
            <v>2001/1/31(正式外設申)2000/12/5(参考外設申)</v>
          </cell>
          <cell r="AF134">
            <v>37011</v>
          </cell>
          <cell r="AH134">
            <v>37011</v>
          </cell>
          <cell r="AJ134">
            <v>37011</v>
          </cell>
          <cell r="AL134">
            <v>37041</v>
          </cell>
          <cell r="AN134">
            <v>37046</v>
          </cell>
        </row>
        <row r="135">
          <cell r="A135">
            <v>143</v>
          </cell>
          <cell r="B135" t="str">
            <v>UP</v>
          </cell>
          <cell r="C135" t="str">
            <v>納</v>
          </cell>
          <cell r="D135" t="str">
            <v>新</v>
          </cell>
          <cell r="E135" t="str">
            <v>有</v>
          </cell>
          <cell r="G135" t="str">
            <v>A</v>
          </cell>
          <cell r="H135">
            <v>1200</v>
          </cell>
          <cell r="I135" t="str">
            <v>0504</v>
          </cell>
          <cell r="J135" t="str">
            <v>12309-0H030</v>
          </cell>
          <cell r="K135" t="str">
            <v>-</v>
          </cell>
          <cell r="L135" t="str">
            <v>-</v>
          </cell>
          <cell r="M135" t="str">
            <v>-</v>
          </cell>
          <cell r="N135" t="str">
            <v>ROD SUB-ASSY, ENGINE MOVING CONTROL</v>
          </cell>
          <cell r="O135" t="str">
            <v>S1</v>
          </cell>
          <cell r="P135" t="str">
            <v>S1</v>
          </cell>
          <cell r="Q135" t="str">
            <v>S1</v>
          </cell>
          <cell r="T135">
            <v>1</v>
          </cell>
          <cell r="U135">
            <v>1</v>
          </cell>
          <cell r="V135">
            <v>1</v>
          </cell>
          <cell r="W135">
            <v>1</v>
          </cell>
          <cell r="X135">
            <v>1</v>
          </cell>
          <cell r="Y135" t="str">
            <v>洋新</v>
          </cell>
          <cell r="Z135" t="str">
            <v>周国達</v>
          </cell>
          <cell r="AB135" t="str">
            <v>台</v>
          </cell>
          <cell r="AC135" t="str">
            <v>S</v>
          </cell>
          <cell r="AD135">
            <v>36996</v>
          </cell>
          <cell r="AE135" t="str">
            <v>2001/1/31(正式外設申)2000/12/5(参考外設申)</v>
          </cell>
          <cell r="AF135">
            <v>37011</v>
          </cell>
          <cell r="AH135">
            <v>37011</v>
          </cell>
          <cell r="AJ135">
            <v>37011</v>
          </cell>
          <cell r="AL135">
            <v>37041</v>
          </cell>
          <cell r="AN135">
            <v>37046</v>
          </cell>
        </row>
        <row r="136">
          <cell r="A136">
            <v>144</v>
          </cell>
          <cell r="B136" t="str">
            <v>UP</v>
          </cell>
          <cell r="C136" t="str">
            <v>納</v>
          </cell>
          <cell r="D136" t="str">
            <v>新</v>
          </cell>
          <cell r="G136" t="str">
            <v>A</v>
          </cell>
          <cell r="H136">
            <v>1200</v>
          </cell>
          <cell r="I136" t="str">
            <v>0204</v>
          </cell>
          <cell r="J136" t="str">
            <v>12372-0H040</v>
          </cell>
          <cell r="K136" t="str">
            <v>-</v>
          </cell>
          <cell r="L136" t="str">
            <v>-</v>
          </cell>
          <cell r="M136" t="str">
            <v>-</v>
          </cell>
          <cell r="N136" t="str">
            <v>INSULSTOR, ENGINE MOUNTING, LH</v>
          </cell>
          <cell r="O136" t="str">
            <v>S1</v>
          </cell>
          <cell r="P136" t="str">
            <v>S1</v>
          </cell>
          <cell r="Q136" t="str">
            <v>S1</v>
          </cell>
          <cell r="Y136" t="str">
            <v>洋新</v>
          </cell>
          <cell r="Z136" t="str">
            <v>周国達</v>
          </cell>
          <cell r="AB136" t="str">
            <v>台</v>
          </cell>
          <cell r="AC136" t="str">
            <v>S</v>
          </cell>
          <cell r="AD136">
            <v>36996</v>
          </cell>
          <cell r="AE136" t="str">
            <v>2001/3/12(号口仮外設申)2000/8/11(試作図)</v>
          </cell>
          <cell r="AF136">
            <v>37011</v>
          </cell>
          <cell r="AH136">
            <v>37011</v>
          </cell>
          <cell r="AJ136">
            <v>37011</v>
          </cell>
          <cell r="AL136">
            <v>37103</v>
          </cell>
          <cell r="AN136">
            <v>37106</v>
          </cell>
        </row>
        <row r="137">
          <cell r="A137">
            <v>145</v>
          </cell>
          <cell r="B137" t="str">
            <v>UP</v>
          </cell>
          <cell r="C137" t="str">
            <v>納</v>
          </cell>
          <cell r="D137" t="str">
            <v>新</v>
          </cell>
          <cell r="G137" t="str">
            <v>A</v>
          </cell>
          <cell r="H137">
            <v>1600</v>
          </cell>
          <cell r="I137" t="str">
            <v>0105/10</v>
          </cell>
          <cell r="J137" t="str">
            <v>16523-0H020</v>
          </cell>
          <cell r="K137" t="str">
            <v>-</v>
          </cell>
          <cell r="L137" t="str">
            <v>-</v>
          </cell>
          <cell r="M137" t="str">
            <v>-</v>
          </cell>
          <cell r="N137" t="str">
            <v>CUSHION, RADIATOR SUPPORT</v>
          </cell>
          <cell r="O137" t="str">
            <v>S2</v>
          </cell>
          <cell r="P137" t="str">
            <v>S2</v>
          </cell>
          <cell r="Q137" t="str">
            <v>S2</v>
          </cell>
          <cell r="R137" t="str">
            <v>S2</v>
          </cell>
          <cell r="S137" t="str">
            <v>S2</v>
          </cell>
          <cell r="Y137" t="str">
            <v>洋新</v>
          </cell>
          <cell r="Z137" t="str">
            <v>周国達</v>
          </cell>
          <cell r="AB137" t="str">
            <v>台</v>
          </cell>
          <cell r="AC137" t="str">
            <v>T</v>
          </cell>
          <cell r="AD137">
            <v>36838</v>
          </cell>
          <cell r="AE137" t="str">
            <v>2001/1/2(正式図)2000/11/8(仮正式図)</v>
          </cell>
          <cell r="AF137">
            <v>37011</v>
          </cell>
          <cell r="AL137">
            <v>37011</v>
          </cell>
          <cell r="AN137">
            <v>37015</v>
          </cell>
        </row>
        <row r="138">
          <cell r="A138">
            <v>146</v>
          </cell>
          <cell r="B138" t="str">
            <v>UP</v>
          </cell>
          <cell r="C138" t="str">
            <v>納</v>
          </cell>
          <cell r="D138" t="str">
            <v>新</v>
          </cell>
          <cell r="E138">
            <v>1</v>
          </cell>
          <cell r="G138" t="str">
            <v>A</v>
          </cell>
          <cell r="H138">
            <v>1600</v>
          </cell>
          <cell r="I138" t="str">
            <v>0110</v>
          </cell>
          <cell r="J138" t="str">
            <v>16535-0A080</v>
          </cell>
          <cell r="K138" t="str">
            <v>-</v>
          </cell>
          <cell r="L138" t="str">
            <v>-</v>
          </cell>
          <cell r="M138" t="str">
            <v>-</v>
          </cell>
          <cell r="N138" t="str">
            <v>SUPPORT, RADIATOR LWR</v>
          </cell>
          <cell r="R138" t="str">
            <v>S2</v>
          </cell>
          <cell r="S138" t="str">
            <v>S2</v>
          </cell>
          <cell r="V138">
            <v>1</v>
          </cell>
          <cell r="X138">
            <v>1</v>
          </cell>
          <cell r="Y138" t="str">
            <v>洋新</v>
          </cell>
          <cell r="Z138" t="str">
            <v>周国達</v>
          </cell>
          <cell r="AB138" t="str">
            <v>台</v>
          </cell>
          <cell r="AC138" t="str">
            <v>S</v>
          </cell>
          <cell r="AD138">
            <v>36838</v>
          </cell>
          <cell r="AE138" t="str">
            <v>2000/11/25(正式外設申)2000/11/3(検討図)</v>
          </cell>
          <cell r="AF138">
            <v>37011</v>
          </cell>
          <cell r="AL138">
            <v>37011</v>
          </cell>
          <cell r="AN138">
            <v>37015</v>
          </cell>
        </row>
        <row r="139">
          <cell r="A139">
            <v>147</v>
          </cell>
          <cell r="B139" t="str">
            <v>UP</v>
          </cell>
          <cell r="C139" t="str">
            <v>納</v>
          </cell>
          <cell r="D139" t="str">
            <v>新</v>
          </cell>
          <cell r="E139">
            <v>1</v>
          </cell>
          <cell r="G139" t="str">
            <v>A</v>
          </cell>
          <cell r="H139">
            <v>1600</v>
          </cell>
          <cell r="I139" t="str">
            <v>0105</v>
          </cell>
          <cell r="J139" t="str">
            <v>16535-0H010</v>
          </cell>
          <cell r="K139" t="str">
            <v>-</v>
          </cell>
          <cell r="L139" t="str">
            <v>-</v>
          </cell>
          <cell r="M139" t="str">
            <v>-</v>
          </cell>
          <cell r="N139" t="str">
            <v>SUPPORT, RADIATOR LWR</v>
          </cell>
          <cell r="O139" t="str">
            <v>S2</v>
          </cell>
          <cell r="P139" t="str">
            <v>S2</v>
          </cell>
          <cell r="Q139" t="str">
            <v>S2</v>
          </cell>
          <cell r="T139">
            <v>1</v>
          </cell>
          <cell r="U139">
            <v>1</v>
          </cell>
          <cell r="V139">
            <v>1</v>
          </cell>
          <cell r="W139">
            <v>1</v>
          </cell>
          <cell r="X139">
            <v>1</v>
          </cell>
          <cell r="Y139" t="str">
            <v>洋新</v>
          </cell>
          <cell r="Z139" t="str">
            <v>周国達</v>
          </cell>
          <cell r="AB139" t="str">
            <v>台</v>
          </cell>
          <cell r="AC139" t="str">
            <v>S</v>
          </cell>
          <cell r="AD139">
            <v>36838</v>
          </cell>
          <cell r="AE139" t="str">
            <v>2000/11/25(正式外設申)</v>
          </cell>
          <cell r="AF139">
            <v>37011</v>
          </cell>
          <cell r="AL139">
            <v>37011</v>
          </cell>
          <cell r="AN139">
            <v>37015</v>
          </cell>
        </row>
        <row r="140">
          <cell r="A140">
            <v>148</v>
          </cell>
          <cell r="B140" t="str">
            <v>B5</v>
          </cell>
          <cell r="C140" t="str">
            <v>納</v>
          </cell>
          <cell r="D140" t="str">
            <v>新</v>
          </cell>
          <cell r="G140" t="str">
            <v>A</v>
          </cell>
          <cell r="H140" t="str">
            <v>1740</v>
          </cell>
          <cell r="I140" t="str">
            <v>0541</v>
          </cell>
          <cell r="J140" t="str">
            <v>175090H010</v>
          </cell>
          <cell r="N140" t="str">
            <v>STOPPER SUB-ASSY, EXHAUST PIPE</v>
          </cell>
          <cell r="O140" t="str">
            <v>S1</v>
          </cell>
          <cell r="P140" t="str">
            <v>S1</v>
          </cell>
          <cell r="Q140" t="str">
            <v>S1</v>
          </cell>
          <cell r="R140" t="str">
            <v>S1</v>
          </cell>
          <cell r="S140" t="str">
            <v>S1</v>
          </cell>
          <cell r="Y140" t="str">
            <v>洋新</v>
          </cell>
          <cell r="Z140" t="str">
            <v>周国達</v>
          </cell>
          <cell r="AB140" t="str">
            <v>台調</v>
          </cell>
          <cell r="AC140" t="str">
            <v>Ｓ</v>
          </cell>
          <cell r="AD140">
            <v>36844</v>
          </cell>
          <cell r="AE140" t="str">
            <v>-</v>
          </cell>
          <cell r="AF140">
            <v>37011</v>
          </cell>
          <cell r="AL140">
            <v>37011</v>
          </cell>
          <cell r="AN140">
            <v>37015</v>
          </cell>
          <cell r="AO140" t="str">
            <v>　Ｏ</v>
          </cell>
        </row>
        <row r="141">
          <cell r="A141">
            <v>149</v>
          </cell>
          <cell r="B141" t="str">
            <v>B5</v>
          </cell>
          <cell r="C141" t="str">
            <v>納</v>
          </cell>
          <cell r="D141" t="str">
            <v>新</v>
          </cell>
          <cell r="G141" t="str">
            <v>A</v>
          </cell>
          <cell r="H141" t="str">
            <v>1740</v>
          </cell>
          <cell r="I141" t="str">
            <v>0541</v>
          </cell>
          <cell r="J141" t="str">
            <v>175090H020</v>
          </cell>
          <cell r="N141" t="str">
            <v>STOPPER SUB-ASSY, EXHAUST PIPE</v>
          </cell>
          <cell r="O141" t="str">
            <v>S1</v>
          </cell>
          <cell r="P141" t="str">
            <v>S1</v>
          </cell>
          <cell r="Q141" t="str">
            <v>S1</v>
          </cell>
          <cell r="R141" t="str">
            <v>S1</v>
          </cell>
          <cell r="S141" t="str">
            <v>S1</v>
          </cell>
          <cell r="Y141" t="str">
            <v>洋新</v>
          </cell>
          <cell r="Z141" t="str">
            <v>周国達</v>
          </cell>
          <cell r="AB141" t="str">
            <v>台調</v>
          </cell>
          <cell r="AC141" t="str">
            <v>Ｓ</v>
          </cell>
          <cell r="AD141">
            <v>36844</v>
          </cell>
          <cell r="AE141" t="str">
            <v>-</v>
          </cell>
          <cell r="AF141">
            <v>37011</v>
          </cell>
          <cell r="AL141">
            <v>37011</v>
          </cell>
          <cell r="AN141">
            <v>37015</v>
          </cell>
          <cell r="AO141" t="str">
            <v>　Ｏ</v>
          </cell>
        </row>
        <row r="142">
          <cell r="A142">
            <v>150</v>
          </cell>
          <cell r="B142" t="str">
            <v>B5</v>
          </cell>
          <cell r="C142" t="str">
            <v>納</v>
          </cell>
          <cell r="D142" t="str">
            <v>新</v>
          </cell>
          <cell r="G142" t="str">
            <v>A</v>
          </cell>
          <cell r="H142" t="str">
            <v>1740</v>
          </cell>
          <cell r="I142" t="str">
            <v>0541</v>
          </cell>
          <cell r="J142" t="str">
            <v>1756503100</v>
          </cell>
          <cell r="K142" t="str">
            <v>A</v>
          </cell>
          <cell r="L142" t="str">
            <v>A</v>
          </cell>
          <cell r="M142" t="str">
            <v>A</v>
          </cell>
          <cell r="N142" t="str">
            <v>SUPPORT, EXHAUST PIPE, NO.4</v>
          </cell>
          <cell r="O142" t="str">
            <v>S1</v>
          </cell>
          <cell r="P142" t="str">
            <v>S1</v>
          </cell>
          <cell r="Q142" t="str">
            <v>S1</v>
          </cell>
          <cell r="Y142" t="str">
            <v>洋新</v>
          </cell>
          <cell r="Z142" t="str">
            <v>周国達</v>
          </cell>
          <cell r="AB142" t="str">
            <v>台調</v>
          </cell>
          <cell r="AC142" t="str">
            <v>Ｔ</v>
          </cell>
          <cell r="AD142">
            <v>36815</v>
          </cell>
          <cell r="AE142" t="str">
            <v>-</v>
          </cell>
          <cell r="AF142">
            <v>37011</v>
          </cell>
          <cell r="AL142">
            <v>37011</v>
          </cell>
          <cell r="AN142">
            <v>37015</v>
          </cell>
          <cell r="AO142" t="str">
            <v>　Ｏ</v>
          </cell>
        </row>
        <row r="143">
          <cell r="A143">
            <v>151</v>
          </cell>
          <cell r="B143" t="str">
            <v>B5</v>
          </cell>
          <cell r="C143" t="str">
            <v>納</v>
          </cell>
          <cell r="D143" t="str">
            <v>新</v>
          </cell>
          <cell r="G143" t="str">
            <v>A</v>
          </cell>
          <cell r="H143" t="str">
            <v>1740</v>
          </cell>
          <cell r="I143" t="str">
            <v>0561</v>
          </cell>
          <cell r="J143" t="str">
            <v>175650A170</v>
          </cell>
          <cell r="N143" t="str">
            <v>SUPPORT, EXHAUST PIPE, NO.4</v>
          </cell>
          <cell r="R143" t="str">
            <v>S1</v>
          </cell>
          <cell r="S143" t="str">
            <v>S1</v>
          </cell>
          <cell r="Y143" t="str">
            <v>洋新</v>
          </cell>
          <cell r="Z143" t="str">
            <v>周国達</v>
          </cell>
          <cell r="AB143" t="str">
            <v>台調</v>
          </cell>
          <cell r="AC143" t="str">
            <v>Ｓ</v>
          </cell>
          <cell r="AD143">
            <v>36815</v>
          </cell>
          <cell r="AE143" t="str">
            <v>-</v>
          </cell>
          <cell r="AF143">
            <v>37011</v>
          </cell>
          <cell r="AL143">
            <v>37011</v>
          </cell>
          <cell r="AN143">
            <v>37015</v>
          </cell>
        </row>
        <row r="144">
          <cell r="A144">
            <v>152</v>
          </cell>
          <cell r="B144" t="str">
            <v>B5</v>
          </cell>
          <cell r="C144" t="str">
            <v>納</v>
          </cell>
          <cell r="D144" t="str">
            <v>新</v>
          </cell>
          <cell r="G144" t="str">
            <v>A</v>
          </cell>
          <cell r="H144" t="str">
            <v>1740</v>
          </cell>
          <cell r="I144" t="str">
            <v>0541</v>
          </cell>
          <cell r="J144" t="str">
            <v>175720H030</v>
          </cell>
          <cell r="N144" t="str">
            <v>BRACKET, EXHAUST PIPE NO.1 SUPPORT</v>
          </cell>
          <cell r="O144" t="str">
            <v>S1</v>
          </cell>
          <cell r="P144" t="str">
            <v>S1</v>
          </cell>
          <cell r="Q144" t="str">
            <v>S1</v>
          </cell>
          <cell r="R144" t="str">
            <v>S1</v>
          </cell>
          <cell r="S144" t="str">
            <v>S1</v>
          </cell>
          <cell r="Y144" t="str">
            <v>洋新</v>
          </cell>
          <cell r="Z144" t="str">
            <v>周国達</v>
          </cell>
          <cell r="AB144" t="str">
            <v>台調</v>
          </cell>
          <cell r="AC144" t="str">
            <v>Ｓ</v>
          </cell>
          <cell r="AD144">
            <v>36815</v>
          </cell>
          <cell r="AE144" t="str">
            <v>-</v>
          </cell>
          <cell r="AF144">
            <v>37011</v>
          </cell>
          <cell r="AL144">
            <v>37011</v>
          </cell>
          <cell r="AN144">
            <v>37015</v>
          </cell>
          <cell r="AO144" t="str">
            <v>　Ｏ</v>
          </cell>
        </row>
        <row r="145">
          <cell r="A145">
            <v>153</v>
          </cell>
          <cell r="B145" t="str">
            <v>B5</v>
          </cell>
          <cell r="C145" t="str">
            <v>納</v>
          </cell>
          <cell r="D145" t="str">
            <v>新</v>
          </cell>
          <cell r="G145" t="str">
            <v>A</v>
          </cell>
          <cell r="J145" t="str">
            <v>175810H010</v>
          </cell>
          <cell r="N145" t="str">
            <v>DAMPER, EX. PIPE</v>
          </cell>
          <cell r="Y145" t="str">
            <v>洋新</v>
          </cell>
          <cell r="Z145" t="str">
            <v>周国達</v>
          </cell>
          <cell r="AB145" t="str">
            <v>台調</v>
          </cell>
          <cell r="AC145" t="str">
            <v>Ｓ</v>
          </cell>
          <cell r="AD145" t="str">
            <v>-</v>
          </cell>
          <cell r="AE145" t="str">
            <v>-</v>
          </cell>
          <cell r="AF145">
            <v>37011</v>
          </cell>
          <cell r="AL145" t="str">
            <v>?</v>
          </cell>
          <cell r="AO145" t="str">
            <v>　Ｏ</v>
          </cell>
        </row>
        <row r="146">
          <cell r="A146">
            <v>154</v>
          </cell>
          <cell r="B146" t="str">
            <v>C2</v>
          </cell>
          <cell r="C146" t="str">
            <v>納</v>
          </cell>
          <cell r="D146" t="str">
            <v>新</v>
          </cell>
          <cell r="E146" t="str">
            <v>有</v>
          </cell>
          <cell r="G146" t="str">
            <v>A</v>
          </cell>
          <cell r="H146" t="str">
            <v>4860</v>
          </cell>
          <cell r="I146" t="str">
            <v>0570</v>
          </cell>
          <cell r="J146" t="str">
            <v>4815706050</v>
          </cell>
          <cell r="N146" t="str">
            <v>INSULATOR, FR COIL SPRING</v>
          </cell>
          <cell r="O146">
            <v>2</v>
          </cell>
          <cell r="P146">
            <v>2</v>
          </cell>
          <cell r="Q146">
            <v>2</v>
          </cell>
          <cell r="R146">
            <v>2</v>
          </cell>
          <cell r="S146">
            <v>2</v>
          </cell>
          <cell r="Y146" t="str">
            <v>洋新</v>
          </cell>
          <cell r="Z146" t="str">
            <v>周国達</v>
          </cell>
          <cell r="AB146" t="str">
            <v xml:space="preserve"> </v>
          </cell>
          <cell r="AC146" t="str">
            <v>S</v>
          </cell>
          <cell r="AD146">
            <v>36844</v>
          </cell>
          <cell r="AE146">
            <v>36859</v>
          </cell>
          <cell r="AF146">
            <v>37011</v>
          </cell>
          <cell r="AL146">
            <v>37013</v>
          </cell>
          <cell r="AN146">
            <v>37016</v>
          </cell>
        </row>
        <row r="147">
          <cell r="A147">
            <v>155</v>
          </cell>
          <cell r="B147" t="str">
            <v>C2</v>
          </cell>
          <cell r="C147" t="str">
            <v>納</v>
          </cell>
          <cell r="D147" t="str">
            <v>新</v>
          </cell>
          <cell r="G147" t="str">
            <v>A</v>
          </cell>
          <cell r="H147" t="str">
            <v>4200</v>
          </cell>
          <cell r="I147" t="str">
            <v>0171</v>
          </cell>
          <cell r="J147" t="str">
            <v>4825806030</v>
          </cell>
          <cell r="N147" t="str">
            <v>INSULATOR, RR COIL SPRING, LWR</v>
          </cell>
          <cell r="O147">
            <v>2</v>
          </cell>
          <cell r="P147">
            <v>2</v>
          </cell>
          <cell r="Q147">
            <v>2</v>
          </cell>
          <cell r="R147">
            <v>2</v>
          </cell>
          <cell r="S147">
            <v>2</v>
          </cell>
          <cell r="Y147" t="str">
            <v>洋新</v>
          </cell>
          <cell r="Z147" t="str">
            <v>周国達</v>
          </cell>
          <cell r="AB147" t="str">
            <v xml:space="preserve"> </v>
          </cell>
          <cell r="AC147" t="str">
            <v>S</v>
          </cell>
          <cell r="AD147">
            <v>36844</v>
          </cell>
          <cell r="AE147">
            <v>36859</v>
          </cell>
          <cell r="AF147">
            <v>37011</v>
          </cell>
          <cell r="AL147">
            <v>37021</v>
          </cell>
          <cell r="AN147">
            <v>37026</v>
          </cell>
        </row>
        <row r="148">
          <cell r="A148">
            <v>156</v>
          </cell>
          <cell r="B148" t="str">
            <v>C2</v>
          </cell>
          <cell r="C148" t="str">
            <v>納</v>
          </cell>
          <cell r="D148" t="str">
            <v>新</v>
          </cell>
          <cell r="G148" t="str">
            <v>A</v>
          </cell>
          <cell r="H148" t="str">
            <v>4860</v>
          </cell>
          <cell r="I148" t="str">
            <v>0570</v>
          </cell>
          <cell r="J148" t="str">
            <v>4860906100</v>
          </cell>
          <cell r="N148" t="str">
            <v>SUPPORT SUB-ASSY, FR SUSPENSION</v>
          </cell>
          <cell r="O148">
            <v>2</v>
          </cell>
          <cell r="P148">
            <v>2</v>
          </cell>
          <cell r="Q148">
            <v>2</v>
          </cell>
          <cell r="R148">
            <v>2</v>
          </cell>
          <cell r="S148">
            <v>2</v>
          </cell>
          <cell r="Y148" t="str">
            <v>洋新</v>
          </cell>
          <cell r="Z148" t="str">
            <v>周国達</v>
          </cell>
          <cell r="AB148" t="str">
            <v xml:space="preserve"> </v>
          </cell>
          <cell r="AC148" t="str">
            <v>S</v>
          </cell>
          <cell r="AD148">
            <v>36841</v>
          </cell>
          <cell r="AE148">
            <v>36840</v>
          </cell>
          <cell r="AF148">
            <v>37011</v>
          </cell>
          <cell r="AH148">
            <v>37011</v>
          </cell>
          <cell r="AJ148">
            <v>37011</v>
          </cell>
          <cell r="AL148">
            <v>37031</v>
          </cell>
          <cell r="AN148">
            <v>37034</v>
          </cell>
        </row>
        <row r="149">
          <cell r="A149">
            <v>164</v>
          </cell>
          <cell r="B149" t="str">
            <v>C2</v>
          </cell>
          <cell r="C149" t="str">
            <v>納</v>
          </cell>
          <cell r="D149" t="str">
            <v>新</v>
          </cell>
          <cell r="G149" t="str">
            <v>A</v>
          </cell>
          <cell r="H149" t="str">
            <v>4200</v>
          </cell>
          <cell r="I149" t="str">
            <v>0171</v>
          </cell>
          <cell r="J149" t="str">
            <v>4875006070</v>
          </cell>
          <cell r="N149" t="str">
            <v>SUPPORT ASSY, RR SUSPENSION</v>
          </cell>
          <cell r="O149">
            <v>1</v>
          </cell>
          <cell r="P149">
            <v>1</v>
          </cell>
          <cell r="Q149">
            <v>1</v>
          </cell>
          <cell r="R149">
            <v>1</v>
          </cell>
          <cell r="S149">
            <v>1</v>
          </cell>
          <cell r="Y149" t="str">
            <v>洋新</v>
          </cell>
          <cell r="Z149" t="str">
            <v>周国達</v>
          </cell>
          <cell r="AB149" t="str">
            <v xml:space="preserve"> </v>
          </cell>
          <cell r="AC149" t="str">
            <v>S</v>
          </cell>
          <cell r="AD149">
            <v>36844</v>
          </cell>
          <cell r="AE149">
            <v>36859</v>
          </cell>
          <cell r="AF149">
            <v>37011</v>
          </cell>
          <cell r="AL149">
            <v>37031</v>
          </cell>
          <cell r="AN149">
            <v>37034</v>
          </cell>
        </row>
        <row r="150">
          <cell r="A150">
            <v>165</v>
          </cell>
          <cell r="B150" t="str">
            <v>C2</v>
          </cell>
          <cell r="C150" t="str">
            <v>納</v>
          </cell>
          <cell r="D150" t="str">
            <v>新</v>
          </cell>
          <cell r="G150" t="str">
            <v>A</v>
          </cell>
          <cell r="H150" t="str">
            <v>4200</v>
          </cell>
          <cell r="I150" t="str">
            <v>0271</v>
          </cell>
          <cell r="J150" t="str">
            <v>4876006070</v>
          </cell>
          <cell r="N150" t="str">
            <v>SUPPORT ASSY RR SUSPENSION,LH</v>
          </cell>
          <cell r="O150">
            <v>1</v>
          </cell>
          <cell r="P150">
            <v>1</v>
          </cell>
          <cell r="Q150">
            <v>1</v>
          </cell>
          <cell r="R150">
            <v>1</v>
          </cell>
          <cell r="S150">
            <v>1</v>
          </cell>
          <cell r="Y150" t="str">
            <v>洋新</v>
          </cell>
          <cell r="Z150" t="str">
            <v>周国達</v>
          </cell>
          <cell r="AB150" t="str">
            <v xml:space="preserve"> </v>
          </cell>
          <cell r="AC150" t="str">
            <v>S</v>
          </cell>
          <cell r="AD150">
            <v>36844</v>
          </cell>
          <cell r="AE150">
            <v>36859</v>
          </cell>
          <cell r="AF150">
            <v>37011</v>
          </cell>
          <cell r="AL150">
            <v>37031</v>
          </cell>
          <cell r="AN150">
            <v>37034</v>
          </cell>
        </row>
        <row r="151">
          <cell r="A151">
            <v>166</v>
          </cell>
          <cell r="B151" t="str">
            <v>B3</v>
          </cell>
          <cell r="C151" t="str">
            <v>納</v>
          </cell>
          <cell r="D151" t="str">
            <v>新</v>
          </cell>
          <cell r="G151" t="str">
            <v>A</v>
          </cell>
          <cell r="H151" t="str">
            <v>5220</v>
          </cell>
          <cell r="I151" t="str">
            <v>0141</v>
          </cell>
          <cell r="J151" t="str">
            <v>5221106040</v>
          </cell>
          <cell r="N151" t="str">
            <v>CUSHION, FR SUSP MEMBER BODY MT, FR</v>
          </cell>
          <cell r="O151" t="str">
            <v>S2</v>
          </cell>
          <cell r="P151" t="str">
            <v>S2</v>
          </cell>
          <cell r="Q151" t="str">
            <v>S2</v>
          </cell>
          <cell r="R151" t="str">
            <v>S2</v>
          </cell>
          <cell r="S151" t="str">
            <v>S2</v>
          </cell>
          <cell r="Y151" t="str">
            <v>洋新</v>
          </cell>
          <cell r="Z151" t="str">
            <v>周国達</v>
          </cell>
          <cell r="AB151" t="str">
            <v>台調</v>
          </cell>
          <cell r="AC151" t="str">
            <v>Ｓ</v>
          </cell>
          <cell r="AD151">
            <v>36871</v>
          </cell>
          <cell r="AE151" t="str">
            <v>左記日付先行版 -</v>
          </cell>
          <cell r="AF151">
            <v>37011</v>
          </cell>
          <cell r="AL151">
            <v>37011</v>
          </cell>
          <cell r="AN151">
            <v>37015</v>
          </cell>
          <cell r="AO151" t="str">
            <v>　Ｏ</v>
          </cell>
        </row>
        <row r="152">
          <cell r="A152">
            <v>167</v>
          </cell>
          <cell r="B152" t="str">
            <v>B3</v>
          </cell>
          <cell r="C152" t="str">
            <v>納</v>
          </cell>
          <cell r="D152" t="str">
            <v>新</v>
          </cell>
          <cell r="G152" t="str">
            <v>A</v>
          </cell>
          <cell r="H152" t="str">
            <v>5220</v>
          </cell>
          <cell r="I152" t="str">
            <v>0141</v>
          </cell>
          <cell r="J152" t="str">
            <v>5221306040</v>
          </cell>
          <cell r="N152" t="str">
            <v>STOPPER, FR SUSP MEMBER BODY MT, FR</v>
          </cell>
          <cell r="O152" t="str">
            <v>S2</v>
          </cell>
          <cell r="P152" t="str">
            <v>S2</v>
          </cell>
          <cell r="Q152" t="str">
            <v>S2</v>
          </cell>
          <cell r="R152" t="str">
            <v>S2</v>
          </cell>
          <cell r="S152" t="str">
            <v>S2</v>
          </cell>
          <cell r="Y152" t="str">
            <v>洋新</v>
          </cell>
          <cell r="Z152" t="str">
            <v>周国達</v>
          </cell>
          <cell r="AB152" t="str">
            <v>台調</v>
          </cell>
          <cell r="AC152" t="str">
            <v>Ｓ</v>
          </cell>
          <cell r="AD152">
            <v>36871</v>
          </cell>
          <cell r="AE152" t="str">
            <v>左記日付先行版 -</v>
          </cell>
          <cell r="AF152">
            <v>37011</v>
          </cell>
          <cell r="AL152">
            <v>37011</v>
          </cell>
          <cell r="AN152">
            <v>37015</v>
          </cell>
          <cell r="AO152" t="str">
            <v>　Ｏ</v>
          </cell>
        </row>
        <row r="153">
          <cell r="A153">
            <v>168</v>
          </cell>
          <cell r="B153" t="str">
            <v>B3</v>
          </cell>
          <cell r="C153" t="str">
            <v>納</v>
          </cell>
          <cell r="D153" t="str">
            <v>新</v>
          </cell>
          <cell r="G153" t="str">
            <v>A</v>
          </cell>
          <cell r="H153" t="str">
            <v>5220</v>
          </cell>
          <cell r="I153" t="str">
            <v>0141</v>
          </cell>
          <cell r="J153" t="str">
            <v>5221506040</v>
          </cell>
          <cell r="N153" t="str">
            <v>CUSHION, FR SUSP MEMBER BODY MT, RR</v>
          </cell>
          <cell r="O153" t="str">
            <v>S1</v>
          </cell>
          <cell r="P153" t="str">
            <v>S1</v>
          </cell>
          <cell r="Q153" t="str">
            <v>S1</v>
          </cell>
          <cell r="R153" t="str">
            <v>S1</v>
          </cell>
          <cell r="S153" t="str">
            <v>S1</v>
          </cell>
          <cell r="Y153" t="str">
            <v>洋新</v>
          </cell>
          <cell r="Z153" t="str">
            <v>周国達</v>
          </cell>
          <cell r="AB153" t="str">
            <v>台調</v>
          </cell>
          <cell r="AC153" t="str">
            <v>Ｓ</v>
          </cell>
          <cell r="AD153">
            <v>36871</v>
          </cell>
          <cell r="AE153" t="str">
            <v>左記日付先行版 -</v>
          </cell>
          <cell r="AF153">
            <v>37011</v>
          </cell>
          <cell r="AL153">
            <v>37011</v>
          </cell>
          <cell r="AN153">
            <v>37015</v>
          </cell>
          <cell r="AO153" t="str">
            <v>　Ｏ</v>
          </cell>
        </row>
        <row r="154">
          <cell r="A154">
            <v>169</v>
          </cell>
          <cell r="B154" t="str">
            <v>B3</v>
          </cell>
          <cell r="C154" t="str">
            <v>納</v>
          </cell>
          <cell r="D154" t="str">
            <v>新</v>
          </cell>
          <cell r="G154" t="str">
            <v>A</v>
          </cell>
          <cell r="H154" t="str">
            <v>5220</v>
          </cell>
          <cell r="I154" t="str">
            <v>0141</v>
          </cell>
          <cell r="J154" t="str">
            <v>5221606040</v>
          </cell>
          <cell r="N154" t="str">
            <v>STOPPER, FR SUSP MEMBER BODY MT, RR</v>
          </cell>
          <cell r="O154" t="str">
            <v>S2</v>
          </cell>
          <cell r="P154" t="str">
            <v>S2</v>
          </cell>
          <cell r="Q154" t="str">
            <v>S2</v>
          </cell>
          <cell r="R154" t="str">
            <v>S2</v>
          </cell>
          <cell r="S154" t="str">
            <v>S2</v>
          </cell>
          <cell r="Y154" t="str">
            <v>洋新</v>
          </cell>
          <cell r="Z154" t="str">
            <v>周国達</v>
          </cell>
          <cell r="AB154" t="str">
            <v>台調</v>
          </cell>
          <cell r="AC154" t="str">
            <v>Ｓ</v>
          </cell>
          <cell r="AD154">
            <v>36871</v>
          </cell>
          <cell r="AE154" t="str">
            <v>左記日付先行版 -</v>
          </cell>
          <cell r="AF154">
            <v>37011</v>
          </cell>
          <cell r="AL154">
            <v>37011</v>
          </cell>
          <cell r="AN154">
            <v>37015</v>
          </cell>
          <cell r="AO154" t="str">
            <v>　Ｏ</v>
          </cell>
        </row>
        <row r="155">
          <cell r="A155">
            <v>170</v>
          </cell>
          <cell r="B155" t="str">
            <v>B3</v>
          </cell>
          <cell r="C155" t="str">
            <v>納</v>
          </cell>
          <cell r="D155" t="str">
            <v>新</v>
          </cell>
          <cell r="G155" t="str">
            <v>A</v>
          </cell>
          <cell r="H155" t="str">
            <v>5220</v>
          </cell>
          <cell r="I155" t="str">
            <v>0141</v>
          </cell>
          <cell r="J155" t="str">
            <v>5221706020</v>
          </cell>
          <cell r="N155" t="str">
            <v>CUSHION, FR SUSP MEMBER BODY MT, RR LH</v>
          </cell>
          <cell r="O155" t="str">
            <v>S1</v>
          </cell>
          <cell r="P155" t="str">
            <v>S1</v>
          </cell>
          <cell r="Q155" t="str">
            <v>S1</v>
          </cell>
          <cell r="R155" t="str">
            <v>S1</v>
          </cell>
          <cell r="S155" t="str">
            <v>S1</v>
          </cell>
          <cell r="Y155" t="str">
            <v>洋新</v>
          </cell>
          <cell r="Z155" t="str">
            <v>周国達</v>
          </cell>
          <cell r="AB155" t="str">
            <v>台調</v>
          </cell>
          <cell r="AC155" t="str">
            <v>Ｓ</v>
          </cell>
          <cell r="AD155">
            <v>36871</v>
          </cell>
          <cell r="AE155" t="str">
            <v>左記日付先行版 -</v>
          </cell>
          <cell r="AF155">
            <v>37011</v>
          </cell>
          <cell r="AL155">
            <v>37011</v>
          </cell>
          <cell r="AN155">
            <v>37015</v>
          </cell>
        </row>
        <row r="156">
          <cell r="A156">
            <v>171</v>
          </cell>
          <cell r="B156" t="str">
            <v>B3</v>
          </cell>
          <cell r="C156" t="str">
            <v>納</v>
          </cell>
          <cell r="D156" t="str">
            <v>新</v>
          </cell>
          <cell r="G156" t="str">
            <v>A</v>
          </cell>
          <cell r="H156" t="str">
            <v>5220</v>
          </cell>
          <cell r="I156" t="str">
            <v>0241</v>
          </cell>
          <cell r="J156" t="str">
            <v>5227106060</v>
          </cell>
          <cell r="N156" t="str">
            <v>CUSHION, RR SUSPENSION MBR BODY MT, FR</v>
          </cell>
          <cell r="O156" t="str">
            <v>S1</v>
          </cell>
          <cell r="P156" t="str">
            <v>S1</v>
          </cell>
          <cell r="Q156" t="str">
            <v>S1</v>
          </cell>
          <cell r="R156" t="str">
            <v>S1</v>
          </cell>
          <cell r="S156" t="str">
            <v>S1</v>
          </cell>
          <cell r="Y156" t="str">
            <v>洋新</v>
          </cell>
          <cell r="Z156" t="str">
            <v>周国達</v>
          </cell>
          <cell r="AB156" t="str">
            <v>台調</v>
          </cell>
          <cell r="AC156" t="str">
            <v>Ｓ</v>
          </cell>
          <cell r="AD156">
            <v>36871</v>
          </cell>
          <cell r="AE156" t="str">
            <v>左記日付先行版 -</v>
          </cell>
          <cell r="AF156">
            <v>37011</v>
          </cell>
          <cell r="AL156">
            <v>37011</v>
          </cell>
          <cell r="AN156">
            <v>37015</v>
          </cell>
        </row>
        <row r="157">
          <cell r="A157">
            <v>172</v>
          </cell>
          <cell r="B157" t="str">
            <v>B3</v>
          </cell>
          <cell r="C157" t="str">
            <v>納</v>
          </cell>
          <cell r="D157" t="str">
            <v>新</v>
          </cell>
          <cell r="G157" t="str">
            <v>A</v>
          </cell>
          <cell r="H157" t="str">
            <v>5220</v>
          </cell>
          <cell r="I157" t="str">
            <v>0241</v>
          </cell>
          <cell r="J157" t="str">
            <v>5227206050</v>
          </cell>
          <cell r="N157" t="str">
            <v>CUSHION, RR SUSP MEMBER BODY MT, FR LWR</v>
          </cell>
          <cell r="O157" t="str">
            <v>S1</v>
          </cell>
          <cell r="P157" t="str">
            <v>S1</v>
          </cell>
          <cell r="Q157" t="str">
            <v>S1</v>
          </cell>
          <cell r="R157" t="str">
            <v>S1</v>
          </cell>
          <cell r="S157" t="str">
            <v>S1</v>
          </cell>
          <cell r="Y157" t="str">
            <v>洋新</v>
          </cell>
          <cell r="Z157" t="str">
            <v>周国達</v>
          </cell>
          <cell r="AB157" t="str">
            <v>台調</v>
          </cell>
          <cell r="AC157" t="str">
            <v>Ｓ</v>
          </cell>
          <cell r="AD157">
            <v>36871</v>
          </cell>
          <cell r="AE157" t="str">
            <v>左記日付先行版 -</v>
          </cell>
          <cell r="AF157">
            <v>37011</v>
          </cell>
          <cell r="AL157">
            <v>37011</v>
          </cell>
          <cell r="AN157">
            <v>37015</v>
          </cell>
          <cell r="AO157" t="str">
            <v>　Ｏ</v>
          </cell>
        </row>
        <row r="158">
          <cell r="A158">
            <v>173</v>
          </cell>
          <cell r="B158" t="str">
            <v>B3</v>
          </cell>
          <cell r="C158" t="str">
            <v>納</v>
          </cell>
          <cell r="D158" t="str">
            <v>新</v>
          </cell>
          <cell r="G158" t="str">
            <v>A</v>
          </cell>
          <cell r="H158" t="str">
            <v>5220</v>
          </cell>
          <cell r="I158" t="str">
            <v>0241</v>
          </cell>
          <cell r="J158" t="str">
            <v>5227506060</v>
          </cell>
          <cell r="N158" t="str">
            <v>CUSHION, RR SUSPENSION MBR BODY MT, RR</v>
          </cell>
          <cell r="O158" t="str">
            <v>S2</v>
          </cell>
          <cell r="P158" t="str">
            <v>S2</v>
          </cell>
          <cell r="Q158" t="str">
            <v>S2</v>
          </cell>
          <cell r="R158" t="str">
            <v>S2</v>
          </cell>
          <cell r="S158" t="str">
            <v>S2</v>
          </cell>
          <cell r="Y158" t="str">
            <v>洋新</v>
          </cell>
          <cell r="Z158" t="str">
            <v>周国達</v>
          </cell>
          <cell r="AB158" t="str">
            <v>台調</v>
          </cell>
          <cell r="AC158" t="str">
            <v>Ｓ</v>
          </cell>
          <cell r="AD158">
            <v>36871</v>
          </cell>
          <cell r="AE158" t="str">
            <v>左記日付先行版 -</v>
          </cell>
          <cell r="AF158">
            <v>37011</v>
          </cell>
          <cell r="AL158">
            <v>37011</v>
          </cell>
          <cell r="AN158">
            <v>37015</v>
          </cell>
        </row>
        <row r="159">
          <cell r="A159">
            <v>174</v>
          </cell>
          <cell r="B159" t="str">
            <v>B5</v>
          </cell>
          <cell r="C159" t="str">
            <v>納</v>
          </cell>
          <cell r="D159" t="str">
            <v>構</v>
          </cell>
          <cell r="G159" t="str">
            <v>A</v>
          </cell>
          <cell r="J159">
            <v>77020</v>
          </cell>
          <cell r="N159" t="str">
            <v>TUBE ASSY, FUEL SUCTION W/PUMP</v>
          </cell>
          <cell r="Y159" t="str">
            <v>電綜</v>
          </cell>
          <cell r="Z159" t="str">
            <v>周国達</v>
          </cell>
          <cell r="AB159" t="str">
            <v>V to V</v>
          </cell>
          <cell r="AC159" t="str">
            <v>Ｓ</v>
          </cell>
          <cell r="AD159" t="str">
            <v>-</v>
          </cell>
          <cell r="AE159" t="str">
            <v>-</v>
          </cell>
          <cell r="AF159">
            <v>37011</v>
          </cell>
          <cell r="AL159" t="str">
            <v>?</v>
          </cell>
          <cell r="AO159" t="str">
            <v>　Ｏ</v>
          </cell>
        </row>
        <row r="160">
          <cell r="A160">
            <v>175</v>
          </cell>
          <cell r="B160" t="str">
            <v>N5</v>
          </cell>
          <cell r="D160" t="str">
            <v>新</v>
          </cell>
          <cell r="F160" t="str">
            <v>専</v>
          </cell>
          <cell r="H160">
            <v>8710</v>
          </cell>
          <cell r="I160" t="str">
            <v>0209</v>
          </cell>
          <cell r="J160">
            <v>8724506260</v>
          </cell>
          <cell r="N160" t="str">
            <v>HOSE, WATER</v>
          </cell>
          <cell r="X160" t="str">
            <v>Ｓ１</v>
          </cell>
          <cell r="Y160" t="str">
            <v>電綜</v>
          </cell>
          <cell r="Z160" t="str">
            <v>周国達</v>
          </cell>
          <cell r="AF160">
            <v>37011</v>
          </cell>
          <cell r="AH160">
            <v>37011</v>
          </cell>
          <cell r="AJ160">
            <v>37011</v>
          </cell>
          <cell r="AL160">
            <v>37026</v>
          </cell>
          <cell r="AN160">
            <v>37029</v>
          </cell>
        </row>
        <row r="161">
          <cell r="A161">
            <v>176</v>
          </cell>
          <cell r="B161" t="str">
            <v>N5</v>
          </cell>
          <cell r="D161" t="str">
            <v>新</v>
          </cell>
          <cell r="F161" t="str">
            <v>専</v>
          </cell>
          <cell r="H161">
            <v>8710</v>
          </cell>
          <cell r="I161" t="str">
            <v>0209</v>
          </cell>
          <cell r="J161">
            <v>8724506270</v>
          </cell>
          <cell r="N161" t="str">
            <v>HOSE, WATER</v>
          </cell>
          <cell r="X161" t="str">
            <v>Ｓ１</v>
          </cell>
          <cell r="Y161" t="str">
            <v>電綜</v>
          </cell>
          <cell r="Z161" t="str">
            <v>周国達</v>
          </cell>
          <cell r="AF161">
            <v>37011</v>
          </cell>
          <cell r="AH161">
            <v>37011</v>
          </cell>
          <cell r="AJ161">
            <v>37011</v>
          </cell>
          <cell r="AL161">
            <v>37026</v>
          </cell>
          <cell r="AN161">
            <v>37029</v>
          </cell>
        </row>
        <row r="162">
          <cell r="A162">
            <v>177</v>
          </cell>
          <cell r="B162" t="str">
            <v>N5</v>
          </cell>
          <cell r="C162" t="str">
            <v>納</v>
          </cell>
          <cell r="D162" t="str">
            <v>新</v>
          </cell>
          <cell r="E162" t="str">
            <v>有</v>
          </cell>
          <cell r="G162" t="str">
            <v>A</v>
          </cell>
          <cell r="H162">
            <v>8710</v>
          </cell>
          <cell r="I162" t="str">
            <v>0210</v>
          </cell>
          <cell r="J162">
            <v>8724506280</v>
          </cell>
          <cell r="N162" t="str">
            <v>HOSE, WATER</v>
          </cell>
          <cell r="R162" t="str">
            <v>S1</v>
          </cell>
          <cell r="S162" t="str">
            <v>S1</v>
          </cell>
          <cell r="X162" t="str">
            <v>Ｓ１</v>
          </cell>
          <cell r="Y162" t="str">
            <v>電綜</v>
          </cell>
          <cell r="Z162" t="str">
            <v>周国達</v>
          </cell>
          <cell r="AC162" t="str">
            <v>S</v>
          </cell>
          <cell r="AD162">
            <v>36859</v>
          </cell>
          <cell r="AF162">
            <v>37011</v>
          </cell>
          <cell r="AH162">
            <v>37011</v>
          </cell>
          <cell r="AJ162">
            <v>37011</v>
          </cell>
          <cell r="AL162">
            <v>37026</v>
          </cell>
          <cell r="AN162">
            <v>37029</v>
          </cell>
        </row>
        <row r="163">
          <cell r="A163">
            <v>178</v>
          </cell>
          <cell r="B163" t="str">
            <v>N5</v>
          </cell>
          <cell r="C163" t="str">
            <v>納</v>
          </cell>
          <cell r="D163" t="str">
            <v>新</v>
          </cell>
          <cell r="E163" t="str">
            <v>有</v>
          </cell>
          <cell r="G163" t="str">
            <v>A</v>
          </cell>
          <cell r="H163">
            <v>8710</v>
          </cell>
          <cell r="I163" t="str">
            <v>0210</v>
          </cell>
          <cell r="J163">
            <v>8724506290</v>
          </cell>
          <cell r="N163" t="str">
            <v>HOSE, WATER</v>
          </cell>
          <cell r="R163" t="str">
            <v>S1</v>
          </cell>
          <cell r="S163" t="str">
            <v>S1</v>
          </cell>
          <cell r="X163" t="str">
            <v>Ｓ１</v>
          </cell>
          <cell r="Y163" t="str">
            <v>電綜</v>
          </cell>
          <cell r="Z163" t="str">
            <v>周国達</v>
          </cell>
          <cell r="AC163" t="str">
            <v>S</v>
          </cell>
          <cell r="AD163">
            <v>36859</v>
          </cell>
          <cell r="AF163">
            <v>37011</v>
          </cell>
          <cell r="AH163">
            <v>37011</v>
          </cell>
          <cell r="AJ163">
            <v>37011</v>
          </cell>
          <cell r="AL163">
            <v>37026</v>
          </cell>
          <cell r="AN163">
            <v>37029</v>
          </cell>
        </row>
        <row r="164">
          <cell r="A164">
            <v>179</v>
          </cell>
          <cell r="B164" t="str">
            <v>N5</v>
          </cell>
          <cell r="C164" t="str">
            <v>納</v>
          </cell>
          <cell r="D164" t="str">
            <v>新</v>
          </cell>
          <cell r="G164" t="str">
            <v>A</v>
          </cell>
          <cell r="H164">
            <v>8710</v>
          </cell>
          <cell r="I164" t="str">
            <v>0211</v>
          </cell>
          <cell r="J164">
            <v>8724506300</v>
          </cell>
          <cell r="N164" t="str">
            <v>HOSE, WATER</v>
          </cell>
          <cell r="O164" t="str">
            <v>S1</v>
          </cell>
          <cell r="P164" t="str">
            <v>S1</v>
          </cell>
          <cell r="Q164" t="str">
            <v>S1</v>
          </cell>
          <cell r="Y164" t="str">
            <v>電綜</v>
          </cell>
          <cell r="Z164" t="str">
            <v>周国達</v>
          </cell>
          <cell r="AC164" t="str">
            <v>S</v>
          </cell>
          <cell r="AD164">
            <v>36981</v>
          </cell>
          <cell r="AF164">
            <v>37011</v>
          </cell>
          <cell r="AH164">
            <v>37011</v>
          </cell>
          <cell r="AJ164">
            <v>37011</v>
          </cell>
          <cell r="AL164">
            <v>37026</v>
          </cell>
          <cell r="AN164">
            <v>37029</v>
          </cell>
        </row>
        <row r="165">
          <cell r="A165">
            <v>180</v>
          </cell>
          <cell r="B165" t="str">
            <v>N5</v>
          </cell>
          <cell r="C165" t="str">
            <v>納</v>
          </cell>
          <cell r="D165" t="str">
            <v>新</v>
          </cell>
          <cell r="G165" t="str">
            <v>A</v>
          </cell>
          <cell r="H165">
            <v>8710</v>
          </cell>
          <cell r="I165" t="str">
            <v>0211</v>
          </cell>
          <cell r="J165">
            <v>8724506310</v>
          </cell>
          <cell r="N165" t="str">
            <v>HOSE, WATER</v>
          </cell>
          <cell r="O165" t="str">
            <v>S1</v>
          </cell>
          <cell r="P165" t="str">
            <v>S1</v>
          </cell>
          <cell r="Q165" t="str">
            <v>S1</v>
          </cell>
          <cell r="Y165" t="str">
            <v>電綜</v>
          </cell>
          <cell r="Z165" t="str">
            <v>周国達</v>
          </cell>
          <cell r="AC165" t="str">
            <v>S</v>
          </cell>
          <cell r="AD165">
            <v>36981</v>
          </cell>
          <cell r="AF165">
            <v>37011</v>
          </cell>
          <cell r="AH165">
            <v>37011</v>
          </cell>
          <cell r="AJ165">
            <v>37011</v>
          </cell>
          <cell r="AL165">
            <v>37026</v>
          </cell>
          <cell r="AN165">
            <v>37029</v>
          </cell>
        </row>
        <row r="166">
          <cell r="A166">
            <v>181</v>
          </cell>
          <cell r="B166" t="str">
            <v>UP</v>
          </cell>
          <cell r="C166" t="str">
            <v>納</v>
          </cell>
          <cell r="D166" t="str">
            <v>新</v>
          </cell>
          <cell r="G166" t="str">
            <v>A</v>
          </cell>
          <cell r="H166">
            <v>1600</v>
          </cell>
          <cell r="I166" t="str">
            <v>0202</v>
          </cell>
          <cell r="J166" t="str">
            <v>16360-0H030</v>
          </cell>
          <cell r="K166" t="str">
            <v>-</v>
          </cell>
          <cell r="L166" t="str">
            <v>-</v>
          </cell>
          <cell r="M166" t="str">
            <v>-</v>
          </cell>
          <cell r="N166" t="str">
            <v>FAN ASSY, W/MOTOR</v>
          </cell>
          <cell r="O166" t="str">
            <v>S1</v>
          </cell>
          <cell r="P166" t="str">
            <v>S1</v>
          </cell>
          <cell r="Q166" t="str">
            <v>S1</v>
          </cell>
          <cell r="Y166" t="str">
            <v>電綜</v>
          </cell>
          <cell r="Z166" t="str">
            <v>周国達</v>
          </cell>
          <cell r="AB166" t="str">
            <v>台</v>
          </cell>
          <cell r="AC166" t="str">
            <v>S</v>
          </cell>
          <cell r="AD166">
            <v>36831</v>
          </cell>
          <cell r="AE166" t="str">
            <v>2000/11/20(正式外設申)</v>
          </cell>
          <cell r="AF166">
            <v>37011</v>
          </cell>
          <cell r="AL166">
            <v>37026</v>
          </cell>
          <cell r="AN166">
            <v>37029</v>
          </cell>
        </row>
        <row r="167">
          <cell r="A167">
            <v>182</v>
          </cell>
          <cell r="B167" t="str">
            <v>UP</v>
          </cell>
          <cell r="C167" t="str">
            <v>納</v>
          </cell>
          <cell r="D167" t="str">
            <v>新</v>
          </cell>
          <cell r="G167" t="str">
            <v>A</v>
          </cell>
          <cell r="H167">
            <v>1600</v>
          </cell>
          <cell r="I167" t="str">
            <v>0110</v>
          </cell>
          <cell r="J167" t="str">
            <v>16400-0A280</v>
          </cell>
          <cell r="K167" t="str">
            <v>-</v>
          </cell>
          <cell r="L167" t="str">
            <v>-</v>
          </cell>
          <cell r="M167" t="str">
            <v>-</v>
          </cell>
          <cell r="N167" t="str">
            <v>RADIATOR ASSY</v>
          </cell>
          <cell r="R167" t="str">
            <v>S1</v>
          </cell>
          <cell r="S167" t="str">
            <v>S1</v>
          </cell>
          <cell r="Y167" t="str">
            <v>電綜</v>
          </cell>
          <cell r="Z167" t="str">
            <v>周国達</v>
          </cell>
          <cell r="AB167" t="str">
            <v>台</v>
          </cell>
          <cell r="AC167" t="str">
            <v>S</v>
          </cell>
          <cell r="AD167">
            <v>36812</v>
          </cell>
          <cell r="AE167" t="str">
            <v>2000/11/25(正式外設申)2000/10/14(仮外設申)</v>
          </cell>
          <cell r="AF167">
            <v>37011</v>
          </cell>
          <cell r="AL167">
            <v>37026</v>
          </cell>
          <cell r="AN167">
            <v>37029</v>
          </cell>
        </row>
        <row r="168">
          <cell r="A168">
            <v>183</v>
          </cell>
          <cell r="B168" t="str">
            <v>UP</v>
          </cell>
          <cell r="C168" t="str">
            <v>納</v>
          </cell>
          <cell r="D168" t="str">
            <v>新</v>
          </cell>
          <cell r="G168" t="str">
            <v>A</v>
          </cell>
          <cell r="H168">
            <v>1600</v>
          </cell>
          <cell r="I168" t="str">
            <v>0105</v>
          </cell>
          <cell r="J168" t="str">
            <v>16400-0H070</v>
          </cell>
          <cell r="K168" t="str">
            <v>-</v>
          </cell>
          <cell r="L168" t="str">
            <v>-</v>
          </cell>
          <cell r="M168" t="str">
            <v>-</v>
          </cell>
          <cell r="N168" t="str">
            <v>RADIATOR ASSY</v>
          </cell>
          <cell r="O168" t="str">
            <v>S1</v>
          </cell>
          <cell r="P168" t="str">
            <v>S1</v>
          </cell>
          <cell r="Q168" t="str">
            <v>S1</v>
          </cell>
          <cell r="T168" t="str">
            <v xml:space="preserve">  </v>
          </cell>
          <cell r="Y168" t="str">
            <v>電綜</v>
          </cell>
          <cell r="Z168" t="str">
            <v>周国達</v>
          </cell>
          <cell r="AB168" t="str">
            <v>台</v>
          </cell>
          <cell r="AC168" t="str">
            <v>S</v>
          </cell>
          <cell r="AD168">
            <v>36812</v>
          </cell>
          <cell r="AE168" t="str">
            <v>2000/11/25(正式外設申)2000/10/14(仮外設申)</v>
          </cell>
          <cell r="AF168">
            <v>37011</v>
          </cell>
          <cell r="AL168">
            <v>37026</v>
          </cell>
          <cell r="AN168">
            <v>37029</v>
          </cell>
        </row>
        <row r="169">
          <cell r="A169">
            <v>184</v>
          </cell>
          <cell r="B169" t="str">
            <v>UP</v>
          </cell>
          <cell r="C169" t="str">
            <v>納</v>
          </cell>
          <cell r="D169" t="str">
            <v>新</v>
          </cell>
          <cell r="G169" t="str">
            <v>A</v>
          </cell>
          <cell r="H169">
            <v>1600</v>
          </cell>
          <cell r="I169" t="str">
            <v>0405</v>
          </cell>
          <cell r="J169" t="str">
            <v>16470-0A080</v>
          </cell>
          <cell r="K169" t="str">
            <v>-</v>
          </cell>
          <cell r="L169" t="str">
            <v>-</v>
          </cell>
          <cell r="M169" t="str">
            <v>-</v>
          </cell>
          <cell r="N169" t="str">
            <v>RESERVE TANK ASSY, RADIATOR</v>
          </cell>
          <cell r="R169" t="str">
            <v>S1</v>
          </cell>
          <cell r="S169" t="str">
            <v>S1</v>
          </cell>
          <cell r="Y169" t="str">
            <v>電綜</v>
          </cell>
          <cell r="Z169" t="str">
            <v>周国達</v>
          </cell>
          <cell r="AB169" t="str">
            <v>台</v>
          </cell>
          <cell r="AC169" t="str">
            <v>S</v>
          </cell>
          <cell r="AD169">
            <v>36831</v>
          </cell>
          <cell r="AE169" t="str">
            <v>2000/11/20(正式外設申)</v>
          </cell>
          <cell r="AF169">
            <v>37011</v>
          </cell>
          <cell r="AL169">
            <v>37011</v>
          </cell>
          <cell r="AN169">
            <v>37015</v>
          </cell>
        </row>
        <row r="170">
          <cell r="A170">
            <v>185</v>
          </cell>
          <cell r="B170" t="str">
            <v>UP</v>
          </cell>
          <cell r="C170" t="str">
            <v>納</v>
          </cell>
          <cell r="D170" t="str">
            <v>新</v>
          </cell>
          <cell r="G170" t="str">
            <v>A</v>
          </cell>
          <cell r="H170">
            <v>1600</v>
          </cell>
          <cell r="I170" t="str">
            <v>0402</v>
          </cell>
          <cell r="J170" t="str">
            <v>16470-0H010</v>
          </cell>
          <cell r="K170" t="str">
            <v>-</v>
          </cell>
          <cell r="L170" t="str">
            <v>-</v>
          </cell>
          <cell r="M170" t="str">
            <v>-</v>
          </cell>
          <cell r="N170" t="str">
            <v>RESERVE TANK ASSY, RADIATOR</v>
          </cell>
          <cell r="O170" t="str">
            <v>S1</v>
          </cell>
          <cell r="P170" t="str">
            <v>S1</v>
          </cell>
          <cell r="Q170" t="str">
            <v>S1</v>
          </cell>
          <cell r="Y170" t="str">
            <v>電綜</v>
          </cell>
          <cell r="Z170" t="str">
            <v>周国達</v>
          </cell>
          <cell r="AB170" t="str">
            <v>台</v>
          </cell>
          <cell r="AC170" t="str">
            <v>S</v>
          </cell>
          <cell r="AD170">
            <v>36831</v>
          </cell>
          <cell r="AE170" t="str">
            <v>2000/11/20(正式外設申)</v>
          </cell>
          <cell r="AF170">
            <v>37011</v>
          </cell>
          <cell r="AL170">
            <v>37011</v>
          </cell>
          <cell r="AN170">
            <v>37015</v>
          </cell>
        </row>
        <row r="171">
          <cell r="A171">
            <v>186</v>
          </cell>
          <cell r="B171" t="str">
            <v>UP</v>
          </cell>
          <cell r="C171" t="str">
            <v>納</v>
          </cell>
          <cell r="D171" t="str">
            <v>新</v>
          </cell>
          <cell r="G171" t="str">
            <v>A</v>
          </cell>
          <cell r="H171">
            <v>1700</v>
          </cell>
          <cell r="I171" t="str">
            <v>0105</v>
          </cell>
          <cell r="J171" t="str">
            <v>17700-0H030</v>
          </cell>
          <cell r="K171" t="str">
            <v>-</v>
          </cell>
          <cell r="L171" t="str">
            <v>-</v>
          </cell>
          <cell r="M171" t="str">
            <v>-</v>
          </cell>
          <cell r="N171" t="str">
            <v>CLEANER ASSY, AIR</v>
          </cell>
          <cell r="O171" t="str">
            <v>S1</v>
          </cell>
          <cell r="P171" t="str">
            <v>S1</v>
          </cell>
          <cell r="Q171" t="str">
            <v>S1</v>
          </cell>
          <cell r="Y171" t="str">
            <v>電綜</v>
          </cell>
          <cell r="Z171" t="str">
            <v>周国達</v>
          </cell>
          <cell r="AB171" t="str">
            <v>台</v>
          </cell>
          <cell r="AC171" t="str">
            <v>S</v>
          </cell>
          <cell r="AD171">
            <v>36845</v>
          </cell>
          <cell r="AE171" t="str">
            <v>2001/2/2(正式外設申)</v>
          </cell>
          <cell r="AF171">
            <v>37011</v>
          </cell>
          <cell r="AL171">
            <v>37134</v>
          </cell>
          <cell r="AN171">
            <v>37139</v>
          </cell>
        </row>
        <row r="172">
          <cell r="A172">
            <v>492</v>
          </cell>
          <cell r="B172" t="str">
            <v>B1</v>
          </cell>
          <cell r="C172" t="str">
            <v>納</v>
          </cell>
          <cell r="D172" t="str">
            <v>新</v>
          </cell>
          <cell r="G172" t="str">
            <v>A</v>
          </cell>
          <cell r="H172" t="str">
            <v>8530</v>
          </cell>
          <cell r="I172" t="str">
            <v>0211</v>
          </cell>
          <cell r="J172" t="str">
            <v>8537006050</v>
          </cell>
          <cell r="N172" t="str">
            <v>HOSE ASSY, WASHER</v>
          </cell>
          <cell r="O172" t="str">
            <v>S1</v>
          </cell>
          <cell r="P172" t="str">
            <v>S1</v>
          </cell>
          <cell r="Q172" t="str">
            <v>S1</v>
          </cell>
          <cell r="R172" t="str">
            <v>S1</v>
          </cell>
          <cell r="S172" t="str">
            <v>S1</v>
          </cell>
          <cell r="Y172" t="str">
            <v>電綜</v>
          </cell>
          <cell r="Z172" t="str">
            <v>周国達</v>
          </cell>
          <cell r="AB172" t="str">
            <v>V to V</v>
          </cell>
          <cell r="AC172" t="str">
            <v>Ｓ</v>
          </cell>
          <cell r="AD172">
            <v>36950</v>
          </cell>
          <cell r="AE172" t="str">
            <v>-</v>
          </cell>
          <cell r="AF172">
            <v>37011</v>
          </cell>
          <cell r="AL172">
            <v>37011</v>
          </cell>
          <cell r="AN172">
            <v>37015</v>
          </cell>
          <cell r="AO172" t="str">
            <v>　Ｏ</v>
          </cell>
        </row>
        <row r="173">
          <cell r="A173">
            <v>187</v>
          </cell>
          <cell r="B173" t="str">
            <v>B3</v>
          </cell>
          <cell r="C173" t="str">
            <v>納</v>
          </cell>
          <cell r="D173" t="str">
            <v>新</v>
          </cell>
          <cell r="G173" t="str">
            <v>A</v>
          </cell>
          <cell r="H173" t="str">
            <v>5140</v>
          </cell>
          <cell r="I173" t="str">
            <v>0241</v>
          </cell>
          <cell r="J173">
            <v>5329106030</v>
          </cell>
          <cell r="N173" t="str">
            <v>SEAL, RADIATOR SUPPORT TO FRAME, RH</v>
          </cell>
          <cell r="S173" t="str">
            <v>S1</v>
          </cell>
          <cell r="Y173" t="str">
            <v>豊裕</v>
          </cell>
          <cell r="Z173" t="str">
            <v>周国達</v>
          </cell>
          <cell r="AB173" t="str">
            <v>台調</v>
          </cell>
          <cell r="AC173" t="str">
            <v>Ｔ</v>
          </cell>
          <cell r="AD173">
            <v>36949</v>
          </cell>
          <cell r="AE173">
            <v>36970</v>
          </cell>
          <cell r="AF173">
            <v>37011</v>
          </cell>
          <cell r="AH173">
            <v>37011</v>
          </cell>
          <cell r="AJ173">
            <v>37011</v>
          </cell>
          <cell r="AL173" t="str">
            <v>?</v>
          </cell>
          <cell r="AO173" t="str">
            <v>　Ｏ</v>
          </cell>
        </row>
        <row r="174">
          <cell r="A174">
            <v>188</v>
          </cell>
          <cell r="B174" t="str">
            <v>B3</v>
          </cell>
          <cell r="C174" t="str">
            <v>納</v>
          </cell>
          <cell r="D174" t="str">
            <v>新</v>
          </cell>
          <cell r="G174" t="str">
            <v>A</v>
          </cell>
          <cell r="H174" t="str">
            <v>5140</v>
          </cell>
          <cell r="I174" t="str">
            <v>0241</v>
          </cell>
          <cell r="J174">
            <v>5329206040</v>
          </cell>
          <cell r="N174" t="str">
            <v>SEAL, RADIATOR SUPPORT TO FRAME, LH</v>
          </cell>
          <cell r="S174" t="str">
            <v>S1</v>
          </cell>
          <cell r="Y174" t="str">
            <v>豊裕</v>
          </cell>
          <cell r="Z174" t="str">
            <v>周国達</v>
          </cell>
          <cell r="AB174" t="str">
            <v>台調</v>
          </cell>
          <cell r="AC174" t="str">
            <v>Ｔ</v>
          </cell>
          <cell r="AD174">
            <v>36949</v>
          </cell>
          <cell r="AE174">
            <v>36970</v>
          </cell>
          <cell r="AF174">
            <v>37011</v>
          </cell>
          <cell r="AH174">
            <v>37011</v>
          </cell>
          <cell r="AJ174">
            <v>37011</v>
          </cell>
          <cell r="AL174" t="str">
            <v>?</v>
          </cell>
        </row>
        <row r="175">
          <cell r="A175">
            <v>189</v>
          </cell>
          <cell r="B175" t="str">
            <v>UP</v>
          </cell>
          <cell r="C175" t="str">
            <v>納</v>
          </cell>
          <cell r="D175" t="str">
            <v>新</v>
          </cell>
          <cell r="G175" t="str">
            <v>A</v>
          </cell>
          <cell r="H175">
            <v>1700</v>
          </cell>
          <cell r="I175" t="str">
            <v>0303</v>
          </cell>
          <cell r="J175" t="str">
            <v>17750-0H030</v>
          </cell>
          <cell r="K175" t="str">
            <v>-</v>
          </cell>
          <cell r="L175" t="str">
            <v>-</v>
          </cell>
          <cell r="M175" t="str">
            <v>-</v>
          </cell>
          <cell r="N175" t="str">
            <v>INLET ASSY, AIR CLEANER</v>
          </cell>
          <cell r="O175" t="str">
            <v>S1</v>
          </cell>
          <cell r="P175" t="str">
            <v>S1</v>
          </cell>
          <cell r="Q175" t="str">
            <v>S1</v>
          </cell>
          <cell r="Y175" t="str">
            <v>豊裕</v>
          </cell>
          <cell r="Z175" t="str">
            <v>周国達</v>
          </cell>
          <cell r="AB175" t="str">
            <v>台</v>
          </cell>
          <cell r="AC175" t="str">
            <v>S</v>
          </cell>
          <cell r="AD175">
            <v>36845</v>
          </cell>
          <cell r="AE175" t="str">
            <v>2001/3/12(仮正式図)</v>
          </cell>
          <cell r="AF175">
            <v>37011</v>
          </cell>
          <cell r="AH175">
            <v>37011</v>
          </cell>
          <cell r="AJ175">
            <v>37011</v>
          </cell>
          <cell r="AL175">
            <v>37103</v>
          </cell>
          <cell r="AN175">
            <v>37106</v>
          </cell>
        </row>
        <row r="176">
          <cell r="A176">
            <v>190</v>
          </cell>
          <cell r="B176" t="str">
            <v>B3</v>
          </cell>
          <cell r="C176" t="str">
            <v>納</v>
          </cell>
          <cell r="D176" t="str">
            <v>新</v>
          </cell>
          <cell r="G176" t="str">
            <v>A</v>
          </cell>
          <cell r="H176" t="str">
            <v>5140</v>
          </cell>
          <cell r="I176" t="str">
            <v>0241</v>
          </cell>
          <cell r="J176" t="str">
            <v>5329106020</v>
          </cell>
          <cell r="N176" t="str">
            <v>SEAL, RADIATOR SUPPORT TO FRAME, RH</v>
          </cell>
          <cell r="O176" t="str">
            <v>S1</v>
          </cell>
          <cell r="P176" t="str">
            <v>S1</v>
          </cell>
          <cell r="Q176" t="str">
            <v>S1</v>
          </cell>
          <cell r="R176" t="str">
            <v>S1</v>
          </cell>
          <cell r="Y176" t="str">
            <v>豊裕</v>
          </cell>
          <cell r="Z176" t="str">
            <v>周国達</v>
          </cell>
          <cell r="AB176" t="str">
            <v>台調</v>
          </cell>
          <cell r="AC176" t="str">
            <v>Ｔ</v>
          </cell>
          <cell r="AD176">
            <v>36884</v>
          </cell>
          <cell r="AE176">
            <v>36970</v>
          </cell>
          <cell r="AF176">
            <v>37011</v>
          </cell>
          <cell r="AH176">
            <v>37011</v>
          </cell>
          <cell r="AJ176">
            <v>37011</v>
          </cell>
          <cell r="AL176" t="str">
            <v>?</v>
          </cell>
          <cell r="AO176" t="str">
            <v>　Ｏ</v>
          </cell>
        </row>
        <row r="177">
          <cell r="A177">
            <v>191</v>
          </cell>
          <cell r="B177" t="str">
            <v>B3</v>
          </cell>
          <cell r="C177" t="str">
            <v>納</v>
          </cell>
          <cell r="D177" t="str">
            <v>新</v>
          </cell>
          <cell r="G177" t="str">
            <v>A</v>
          </cell>
          <cell r="H177" t="str">
            <v>5140</v>
          </cell>
          <cell r="I177" t="str">
            <v>0241</v>
          </cell>
          <cell r="J177" t="str">
            <v>5329206030</v>
          </cell>
          <cell r="N177" t="str">
            <v>SEAL, RADIATOR SUPPORT TO FRAME, LH</v>
          </cell>
          <cell r="O177" t="str">
            <v>S1</v>
          </cell>
          <cell r="P177" t="str">
            <v>S1</v>
          </cell>
          <cell r="Q177" t="str">
            <v>S1</v>
          </cell>
          <cell r="R177" t="str">
            <v>S1</v>
          </cell>
          <cell r="Y177" t="str">
            <v>豊裕</v>
          </cell>
          <cell r="Z177" t="str">
            <v>周国達</v>
          </cell>
          <cell r="AB177" t="str">
            <v>台調</v>
          </cell>
          <cell r="AC177" t="str">
            <v>Ｔ</v>
          </cell>
          <cell r="AD177">
            <v>36884</v>
          </cell>
          <cell r="AE177">
            <v>36970</v>
          </cell>
          <cell r="AF177">
            <v>37011</v>
          </cell>
          <cell r="AH177">
            <v>37011</v>
          </cell>
          <cell r="AJ177">
            <v>37011</v>
          </cell>
          <cell r="AL177" t="str">
            <v>?</v>
          </cell>
          <cell r="AO177" t="str">
            <v>　Ｏ</v>
          </cell>
        </row>
        <row r="178">
          <cell r="A178">
            <v>192</v>
          </cell>
          <cell r="B178" t="str">
            <v>N5</v>
          </cell>
          <cell r="C178" t="str">
            <v>納</v>
          </cell>
          <cell r="D178" t="str">
            <v>新</v>
          </cell>
          <cell r="G178" t="str">
            <v>A</v>
          </cell>
          <cell r="H178">
            <v>8650</v>
          </cell>
          <cell r="I178" t="str">
            <v>0111</v>
          </cell>
          <cell r="J178">
            <v>8651006040</v>
          </cell>
          <cell r="N178" t="str">
            <v>HORN ASSY, HIGH PITCHED</v>
          </cell>
          <cell r="O178" t="str">
            <v>S1</v>
          </cell>
          <cell r="P178" t="str">
            <v>S1</v>
          </cell>
          <cell r="Q178" t="str">
            <v>S1</v>
          </cell>
          <cell r="R178" t="str">
            <v>S1</v>
          </cell>
          <cell r="S178" t="str">
            <v>S1</v>
          </cell>
          <cell r="Y178" t="str">
            <v>今仙</v>
          </cell>
          <cell r="Z178" t="str">
            <v>林文材</v>
          </cell>
          <cell r="AC178" t="str">
            <v>S</v>
          </cell>
          <cell r="AD178">
            <v>36936</v>
          </cell>
          <cell r="AE178" t="str">
            <v>2000/2/9(申）</v>
          </cell>
          <cell r="AF178">
            <v>37011</v>
          </cell>
          <cell r="AH178">
            <v>37011</v>
          </cell>
          <cell r="AJ178">
            <v>37011</v>
          </cell>
          <cell r="AL178">
            <v>37011</v>
          </cell>
          <cell r="AN178">
            <v>37015</v>
          </cell>
        </row>
        <row r="179">
          <cell r="A179">
            <v>193</v>
          </cell>
          <cell r="B179" t="str">
            <v>N5</v>
          </cell>
          <cell r="C179" t="str">
            <v>納</v>
          </cell>
          <cell r="D179" t="str">
            <v>新</v>
          </cell>
          <cell r="G179" t="str">
            <v>A</v>
          </cell>
          <cell r="H179">
            <v>8650</v>
          </cell>
          <cell r="I179" t="str">
            <v>0111</v>
          </cell>
          <cell r="J179">
            <v>8652006050</v>
          </cell>
          <cell r="N179" t="str">
            <v>HORN ASSY, LOW PITCHED</v>
          </cell>
          <cell r="O179" t="str">
            <v>S1</v>
          </cell>
          <cell r="P179" t="str">
            <v>S1</v>
          </cell>
          <cell r="Q179" t="str">
            <v>S1</v>
          </cell>
          <cell r="R179" t="str">
            <v>S1</v>
          </cell>
          <cell r="S179" t="str">
            <v>S1</v>
          </cell>
          <cell r="Y179" t="str">
            <v>今仙</v>
          </cell>
          <cell r="Z179" t="str">
            <v>林文材</v>
          </cell>
          <cell r="AC179" t="str">
            <v>S</v>
          </cell>
          <cell r="AD179">
            <v>36936</v>
          </cell>
          <cell r="AE179" t="str">
            <v>2000/2/9(申）</v>
          </cell>
          <cell r="AF179">
            <v>37011</v>
          </cell>
          <cell r="AH179">
            <v>37011</v>
          </cell>
          <cell r="AJ179">
            <v>37011</v>
          </cell>
          <cell r="AL179">
            <v>37011</v>
          </cell>
          <cell r="AN179">
            <v>37015</v>
          </cell>
        </row>
        <row r="180">
          <cell r="A180">
            <v>194</v>
          </cell>
          <cell r="B180" t="str">
            <v>N5</v>
          </cell>
          <cell r="C180" t="str">
            <v>納</v>
          </cell>
          <cell r="D180" t="str">
            <v>新</v>
          </cell>
          <cell r="G180" t="str">
            <v>A</v>
          </cell>
          <cell r="H180">
            <v>8200</v>
          </cell>
          <cell r="I180" t="str">
            <v>060B</v>
          </cell>
          <cell r="J180">
            <v>8211206050</v>
          </cell>
          <cell r="N180" t="str">
            <v>WIRE, ENGINE ROOM, NO.2</v>
          </cell>
          <cell r="O180" t="str">
            <v>S1</v>
          </cell>
          <cell r="P180" t="str">
            <v>S1</v>
          </cell>
          <cell r="Q180" t="str">
            <v>S1</v>
          </cell>
          <cell r="Y180" t="str">
            <v>矢崎</v>
          </cell>
          <cell r="Z180" t="str">
            <v>林文材</v>
          </cell>
          <cell r="AD180">
            <v>36906</v>
          </cell>
          <cell r="AF180">
            <v>37011</v>
          </cell>
          <cell r="AL180">
            <v>37042</v>
          </cell>
          <cell r="AN180">
            <v>37047</v>
          </cell>
        </row>
        <row r="181">
          <cell r="A181">
            <v>195</v>
          </cell>
          <cell r="B181" t="str">
            <v>N5</v>
          </cell>
          <cell r="C181" t="str">
            <v>納</v>
          </cell>
          <cell r="D181" t="str">
            <v>新</v>
          </cell>
          <cell r="G181" t="str">
            <v>A</v>
          </cell>
          <cell r="H181">
            <v>8200</v>
          </cell>
          <cell r="I181" t="str">
            <v>020A</v>
          </cell>
          <cell r="J181">
            <v>8211506730</v>
          </cell>
          <cell r="N181" t="str">
            <v>WIRE, ENGINE ROOM MAIN</v>
          </cell>
          <cell r="O181" t="str">
            <v>S1</v>
          </cell>
          <cell r="Y181" t="str">
            <v>矢崎</v>
          </cell>
          <cell r="Z181" t="str">
            <v>林文材</v>
          </cell>
          <cell r="AC181" t="str">
            <v>S</v>
          </cell>
          <cell r="AD181">
            <v>36901</v>
          </cell>
          <cell r="AF181">
            <v>37011</v>
          </cell>
          <cell r="AL181">
            <v>37042</v>
          </cell>
          <cell r="AN181">
            <v>37047</v>
          </cell>
        </row>
        <row r="182">
          <cell r="A182">
            <v>196</v>
          </cell>
          <cell r="B182" t="str">
            <v>N5</v>
          </cell>
          <cell r="C182" t="str">
            <v>納</v>
          </cell>
          <cell r="D182" t="str">
            <v>新</v>
          </cell>
          <cell r="G182" t="str">
            <v>A</v>
          </cell>
          <cell r="H182">
            <v>8200</v>
          </cell>
          <cell r="I182" t="str">
            <v>020B</v>
          </cell>
          <cell r="J182">
            <v>8211506740</v>
          </cell>
          <cell r="N182" t="str">
            <v>WIRE, ENGINE ROOM MAIN</v>
          </cell>
          <cell r="P182" t="str">
            <v>S1</v>
          </cell>
          <cell r="Y182" t="str">
            <v>矢崎</v>
          </cell>
          <cell r="Z182" t="str">
            <v>林文材</v>
          </cell>
          <cell r="AC182" t="str">
            <v>S</v>
          </cell>
          <cell r="AF182">
            <v>37011</v>
          </cell>
          <cell r="AL182">
            <v>37042</v>
          </cell>
          <cell r="AN182">
            <v>37047</v>
          </cell>
        </row>
        <row r="183">
          <cell r="A183">
            <v>197</v>
          </cell>
          <cell r="B183" t="str">
            <v>N5</v>
          </cell>
          <cell r="C183" t="str">
            <v>納</v>
          </cell>
          <cell r="D183" t="str">
            <v>新</v>
          </cell>
          <cell r="G183" t="str">
            <v>A</v>
          </cell>
          <cell r="H183">
            <v>8200</v>
          </cell>
          <cell r="I183" t="str">
            <v>020C</v>
          </cell>
          <cell r="J183">
            <v>8211506750</v>
          </cell>
          <cell r="N183" t="str">
            <v>WIRE, ENGINE ROOM MAIN</v>
          </cell>
          <cell r="Q183" t="str">
            <v>P1</v>
          </cell>
          <cell r="Y183" t="str">
            <v>矢崎</v>
          </cell>
          <cell r="Z183" t="str">
            <v>林文材</v>
          </cell>
          <cell r="AD183">
            <v>36906</v>
          </cell>
          <cell r="AF183">
            <v>37011</v>
          </cell>
          <cell r="AL183">
            <v>37042</v>
          </cell>
          <cell r="AN183">
            <v>37047</v>
          </cell>
        </row>
        <row r="184">
          <cell r="A184">
            <v>198</v>
          </cell>
          <cell r="B184" t="str">
            <v>N5</v>
          </cell>
          <cell r="C184" t="str">
            <v>納</v>
          </cell>
          <cell r="D184" t="str">
            <v>新</v>
          </cell>
          <cell r="G184" t="str">
            <v>A</v>
          </cell>
          <cell r="H184">
            <v>8200</v>
          </cell>
          <cell r="I184" t="str">
            <v>020G</v>
          </cell>
          <cell r="J184">
            <v>8211506780</v>
          </cell>
          <cell r="N184" t="str">
            <v>WIRE, ENGINE ROOM MAIN</v>
          </cell>
          <cell r="Q184" t="str">
            <v>P1</v>
          </cell>
          <cell r="Y184" t="str">
            <v>矢崎</v>
          </cell>
          <cell r="Z184" t="str">
            <v>林文材</v>
          </cell>
          <cell r="AD184">
            <v>36906</v>
          </cell>
          <cell r="AF184">
            <v>37011</v>
          </cell>
          <cell r="AL184">
            <v>37042</v>
          </cell>
          <cell r="AN184">
            <v>37047</v>
          </cell>
        </row>
        <row r="185">
          <cell r="A185">
            <v>199</v>
          </cell>
          <cell r="B185" t="str">
            <v>N5</v>
          </cell>
          <cell r="C185" t="str">
            <v>納</v>
          </cell>
          <cell r="D185" t="str">
            <v>新</v>
          </cell>
          <cell r="G185" t="str">
            <v>A</v>
          </cell>
          <cell r="H185">
            <v>8200</v>
          </cell>
          <cell r="I185" t="str">
            <v>020H</v>
          </cell>
          <cell r="J185">
            <v>8211506790</v>
          </cell>
          <cell r="N185" t="str">
            <v>WIRE, ENGINE ROOM MAIN</v>
          </cell>
          <cell r="R185" t="str">
            <v>S1</v>
          </cell>
          <cell r="Y185" t="str">
            <v>矢崎</v>
          </cell>
          <cell r="Z185" t="str">
            <v>林文材</v>
          </cell>
          <cell r="AD185">
            <v>36906</v>
          </cell>
          <cell r="AF185">
            <v>37011</v>
          </cell>
          <cell r="AL185">
            <v>37042</v>
          </cell>
          <cell r="AN185">
            <v>37047</v>
          </cell>
        </row>
        <row r="186">
          <cell r="A186">
            <v>200</v>
          </cell>
          <cell r="B186" t="str">
            <v>N5</v>
          </cell>
          <cell r="C186" t="str">
            <v>納</v>
          </cell>
          <cell r="D186" t="str">
            <v>新</v>
          </cell>
          <cell r="G186" t="str">
            <v>A</v>
          </cell>
          <cell r="H186">
            <v>8200</v>
          </cell>
          <cell r="I186" t="str">
            <v>020J</v>
          </cell>
          <cell r="J186">
            <v>8211506800</v>
          </cell>
          <cell r="N186" t="str">
            <v>WIRE, ENGINE ROOM MAIN</v>
          </cell>
          <cell r="R186" t="str">
            <v>P1</v>
          </cell>
          <cell r="Y186" t="str">
            <v>矢崎</v>
          </cell>
          <cell r="Z186" t="str">
            <v>林文材</v>
          </cell>
          <cell r="AD186">
            <v>36906</v>
          </cell>
          <cell r="AF186">
            <v>37011</v>
          </cell>
          <cell r="AL186">
            <v>37042</v>
          </cell>
          <cell r="AN186">
            <v>37047</v>
          </cell>
        </row>
        <row r="187">
          <cell r="A187">
            <v>201</v>
          </cell>
          <cell r="B187" t="str">
            <v>N5</v>
          </cell>
          <cell r="C187" t="str">
            <v>納</v>
          </cell>
          <cell r="D187" t="str">
            <v>新</v>
          </cell>
          <cell r="G187" t="str">
            <v>A</v>
          </cell>
          <cell r="H187">
            <v>8200</v>
          </cell>
          <cell r="I187" t="str">
            <v>020K</v>
          </cell>
          <cell r="J187">
            <v>8211506810</v>
          </cell>
          <cell r="N187" t="str">
            <v>WIRE, ENGINE ROOM MAIN</v>
          </cell>
          <cell r="S187" t="str">
            <v>S1</v>
          </cell>
          <cell r="Y187" t="str">
            <v>矢崎</v>
          </cell>
          <cell r="Z187" t="str">
            <v>林文材</v>
          </cell>
          <cell r="AD187">
            <v>36906</v>
          </cell>
          <cell r="AF187">
            <v>37011</v>
          </cell>
          <cell r="AL187">
            <v>37042</v>
          </cell>
          <cell r="AN187">
            <v>37047</v>
          </cell>
        </row>
        <row r="188">
          <cell r="A188">
            <v>202</v>
          </cell>
          <cell r="B188" t="str">
            <v>N5</v>
          </cell>
          <cell r="C188" t="str">
            <v>納</v>
          </cell>
          <cell r="D188" t="str">
            <v>新</v>
          </cell>
          <cell r="G188" t="str">
            <v>K</v>
          </cell>
          <cell r="H188">
            <v>8200</v>
          </cell>
          <cell r="I188" t="str">
            <v>030B</v>
          </cell>
          <cell r="J188">
            <v>8212106650</v>
          </cell>
          <cell r="N188" t="str">
            <v>WIRE, ENGINE</v>
          </cell>
          <cell r="P188" t="str">
            <v>S1</v>
          </cell>
          <cell r="Q188" t="str">
            <v>S1</v>
          </cell>
          <cell r="Y188" t="str">
            <v>矢崎</v>
          </cell>
          <cell r="Z188" t="str">
            <v>林文材</v>
          </cell>
          <cell r="AD188">
            <v>36906</v>
          </cell>
          <cell r="AF188">
            <v>37011</v>
          </cell>
          <cell r="AL188">
            <v>37042</v>
          </cell>
          <cell r="AN188">
            <v>37047</v>
          </cell>
        </row>
        <row r="189">
          <cell r="A189">
            <v>203</v>
          </cell>
          <cell r="B189" t="str">
            <v>N5</v>
          </cell>
          <cell r="C189" t="str">
            <v>納</v>
          </cell>
          <cell r="D189" t="str">
            <v>新</v>
          </cell>
          <cell r="G189" t="str">
            <v>A</v>
          </cell>
          <cell r="H189">
            <v>8200</v>
          </cell>
          <cell r="I189" t="str">
            <v>040A</v>
          </cell>
          <cell r="J189">
            <v>8212206040</v>
          </cell>
          <cell r="N189" t="str">
            <v>WIRE, ENGINE, NO.2</v>
          </cell>
          <cell r="O189" t="str">
            <v>S1</v>
          </cell>
          <cell r="P189" t="str">
            <v>S1</v>
          </cell>
          <cell r="Q189" t="str">
            <v>S1</v>
          </cell>
          <cell r="R189" t="str">
            <v>S1</v>
          </cell>
          <cell r="S189" t="str">
            <v>S1</v>
          </cell>
          <cell r="Y189" t="str">
            <v>矢崎</v>
          </cell>
          <cell r="Z189" t="str">
            <v>林文材</v>
          </cell>
          <cell r="AD189">
            <v>36906</v>
          </cell>
          <cell r="AF189">
            <v>37011</v>
          </cell>
          <cell r="AL189">
            <v>37042</v>
          </cell>
          <cell r="AN189">
            <v>37047</v>
          </cell>
        </row>
        <row r="190">
          <cell r="A190">
            <v>204</v>
          </cell>
          <cell r="B190" t="str">
            <v>N5</v>
          </cell>
          <cell r="C190" t="str">
            <v>納</v>
          </cell>
          <cell r="D190" t="str">
            <v>新</v>
          </cell>
          <cell r="G190" t="str">
            <v>A</v>
          </cell>
          <cell r="H190">
            <v>8200</v>
          </cell>
          <cell r="I190" t="str">
            <v>050A</v>
          </cell>
          <cell r="J190">
            <v>8212306050</v>
          </cell>
          <cell r="N190" t="str">
            <v>WIRE, ENGINE, NO.3</v>
          </cell>
          <cell r="O190" t="str">
            <v>S1</v>
          </cell>
          <cell r="P190" t="str">
            <v>S1</v>
          </cell>
          <cell r="Q190" t="str">
            <v>S1</v>
          </cell>
          <cell r="R190" t="str">
            <v>S1</v>
          </cell>
          <cell r="S190" t="str">
            <v>S1</v>
          </cell>
          <cell r="Y190" t="str">
            <v>矢崎</v>
          </cell>
          <cell r="Z190" t="str">
            <v>林文材</v>
          </cell>
          <cell r="AD190">
            <v>36906</v>
          </cell>
          <cell r="AF190">
            <v>37011</v>
          </cell>
          <cell r="AL190">
            <v>37042</v>
          </cell>
          <cell r="AN190">
            <v>37047</v>
          </cell>
        </row>
        <row r="191">
          <cell r="A191">
            <v>205</v>
          </cell>
          <cell r="B191" t="str">
            <v>N5</v>
          </cell>
          <cell r="C191" t="str">
            <v>納</v>
          </cell>
          <cell r="D191" t="str">
            <v>新</v>
          </cell>
          <cell r="G191" t="str">
            <v>A</v>
          </cell>
          <cell r="H191">
            <v>8200</v>
          </cell>
          <cell r="I191" t="str">
            <v>080A</v>
          </cell>
          <cell r="J191">
            <v>8214306060</v>
          </cell>
          <cell r="N191" t="str">
            <v>WIRE, INSTRUMENT PANEL, NO.3</v>
          </cell>
          <cell r="O191" t="str">
            <v>S1</v>
          </cell>
          <cell r="P191" t="str">
            <v>S1</v>
          </cell>
          <cell r="Q191" t="str">
            <v>S1</v>
          </cell>
          <cell r="R191" t="str">
            <v>S1</v>
          </cell>
          <cell r="S191" t="str">
            <v>S1</v>
          </cell>
          <cell r="Y191" t="str">
            <v>矢崎</v>
          </cell>
          <cell r="Z191" t="str">
            <v>林文材</v>
          </cell>
          <cell r="AD191">
            <v>36906</v>
          </cell>
          <cell r="AF191">
            <v>37011</v>
          </cell>
          <cell r="AL191">
            <v>37042</v>
          </cell>
          <cell r="AN191">
            <v>37047</v>
          </cell>
        </row>
        <row r="192">
          <cell r="A192">
            <v>206</v>
          </cell>
          <cell r="B192" t="str">
            <v>N5</v>
          </cell>
          <cell r="C192" t="str">
            <v>納</v>
          </cell>
          <cell r="D192" t="str">
            <v>新</v>
          </cell>
          <cell r="G192" t="str">
            <v>A</v>
          </cell>
          <cell r="H192">
            <v>8200</v>
          </cell>
          <cell r="I192" t="str">
            <v>080A</v>
          </cell>
          <cell r="J192">
            <v>8214306070</v>
          </cell>
          <cell r="N192" t="str">
            <v>WIRE, INSTRUMENT PANEL, NO.3</v>
          </cell>
          <cell r="O192" t="str">
            <v>S1</v>
          </cell>
          <cell r="P192" t="str">
            <v>S1</v>
          </cell>
          <cell r="Q192" t="str">
            <v>S1</v>
          </cell>
          <cell r="R192" t="str">
            <v>S1</v>
          </cell>
          <cell r="S192" t="str">
            <v>S1</v>
          </cell>
          <cell r="Y192" t="str">
            <v>矢崎</v>
          </cell>
          <cell r="Z192" t="str">
            <v>林文材</v>
          </cell>
          <cell r="AD192">
            <v>36906</v>
          </cell>
          <cell r="AF192">
            <v>37011</v>
          </cell>
        </row>
        <row r="193">
          <cell r="A193">
            <v>207</v>
          </cell>
          <cell r="B193" t="str">
            <v>N5</v>
          </cell>
          <cell r="C193" t="str">
            <v>納</v>
          </cell>
          <cell r="D193" t="str">
            <v>新</v>
          </cell>
          <cell r="G193" t="str">
            <v>A</v>
          </cell>
          <cell r="H193">
            <v>8200</v>
          </cell>
          <cell r="I193" t="str">
            <v>100A</v>
          </cell>
          <cell r="J193">
            <v>8214506330</v>
          </cell>
          <cell r="N193" t="str">
            <v>WIRE, INSTRUMENT PANEL</v>
          </cell>
          <cell r="O193" t="str">
            <v>S1</v>
          </cell>
          <cell r="Y193" t="str">
            <v>矢崎</v>
          </cell>
          <cell r="Z193" t="str">
            <v>林文材</v>
          </cell>
          <cell r="AD193">
            <v>36906</v>
          </cell>
          <cell r="AF193">
            <v>37011</v>
          </cell>
          <cell r="AL193">
            <v>37042</v>
          </cell>
          <cell r="AN193">
            <v>37047</v>
          </cell>
        </row>
        <row r="194">
          <cell r="A194">
            <v>208</v>
          </cell>
          <cell r="B194" t="str">
            <v>N5</v>
          </cell>
          <cell r="C194" t="str">
            <v>納</v>
          </cell>
          <cell r="D194" t="str">
            <v>新</v>
          </cell>
          <cell r="G194" t="str">
            <v>A</v>
          </cell>
          <cell r="H194">
            <v>8200</v>
          </cell>
          <cell r="I194" t="str">
            <v>100B</v>
          </cell>
          <cell r="J194">
            <v>8214506340</v>
          </cell>
          <cell r="N194" t="str">
            <v>WIRE, INSTRUMENT PANEL</v>
          </cell>
          <cell r="P194" t="str">
            <v>S1</v>
          </cell>
          <cell r="Y194" t="str">
            <v>矢崎</v>
          </cell>
          <cell r="Z194" t="str">
            <v>林文材</v>
          </cell>
          <cell r="AD194">
            <v>36906</v>
          </cell>
          <cell r="AF194">
            <v>37011</v>
          </cell>
          <cell r="AL194">
            <v>37042</v>
          </cell>
          <cell r="AN194">
            <v>37047</v>
          </cell>
        </row>
        <row r="195">
          <cell r="A195">
            <v>209</v>
          </cell>
          <cell r="B195" t="str">
            <v>N5</v>
          </cell>
          <cell r="C195" t="str">
            <v>納</v>
          </cell>
          <cell r="D195" t="str">
            <v>新</v>
          </cell>
          <cell r="G195" t="str">
            <v>A</v>
          </cell>
          <cell r="H195">
            <v>8200</v>
          </cell>
          <cell r="I195" t="str">
            <v>100C</v>
          </cell>
          <cell r="J195">
            <v>8214506350</v>
          </cell>
          <cell r="N195" t="str">
            <v>WIRE, INSTRUMENT PANEL</v>
          </cell>
          <cell r="Q195" t="str">
            <v>P1</v>
          </cell>
          <cell r="Y195" t="str">
            <v>矢崎</v>
          </cell>
          <cell r="Z195" t="str">
            <v>林文材</v>
          </cell>
          <cell r="AD195">
            <v>36906</v>
          </cell>
          <cell r="AF195">
            <v>37011</v>
          </cell>
          <cell r="AL195">
            <v>37042</v>
          </cell>
          <cell r="AN195">
            <v>37047</v>
          </cell>
        </row>
        <row r="196">
          <cell r="A196">
            <v>210</v>
          </cell>
          <cell r="B196" t="str">
            <v>N5</v>
          </cell>
          <cell r="C196" t="str">
            <v>納</v>
          </cell>
          <cell r="D196" t="str">
            <v>新</v>
          </cell>
          <cell r="G196" t="str">
            <v>A</v>
          </cell>
          <cell r="H196">
            <v>8200</v>
          </cell>
          <cell r="I196" t="str">
            <v>100E</v>
          </cell>
          <cell r="J196">
            <v>8214506370</v>
          </cell>
          <cell r="N196" t="str">
            <v>WIRE, INSTRUMENT PANEL</v>
          </cell>
          <cell r="Q196" t="str">
            <v>P1</v>
          </cell>
          <cell r="Y196" t="str">
            <v>矢崎</v>
          </cell>
          <cell r="Z196" t="str">
            <v>林文材</v>
          </cell>
          <cell r="AD196">
            <v>36906</v>
          </cell>
          <cell r="AF196">
            <v>37011</v>
          </cell>
          <cell r="AL196">
            <v>37042</v>
          </cell>
          <cell r="AN196">
            <v>37047</v>
          </cell>
        </row>
        <row r="197">
          <cell r="A197">
            <v>211</v>
          </cell>
          <cell r="B197" t="str">
            <v>N5</v>
          </cell>
          <cell r="C197" t="str">
            <v>納</v>
          </cell>
          <cell r="D197" t="str">
            <v>新</v>
          </cell>
          <cell r="G197" t="str">
            <v>A</v>
          </cell>
          <cell r="H197">
            <v>8200</v>
          </cell>
          <cell r="I197" t="str">
            <v>100F</v>
          </cell>
          <cell r="J197">
            <v>8214506380</v>
          </cell>
          <cell r="N197" t="str">
            <v>WIRE, INSTRUMENT PANEL</v>
          </cell>
          <cell r="Q197" t="str">
            <v>P1</v>
          </cell>
          <cell r="Y197" t="str">
            <v>矢崎</v>
          </cell>
          <cell r="Z197" t="str">
            <v>林文材</v>
          </cell>
          <cell r="AD197">
            <v>36906</v>
          </cell>
          <cell r="AF197">
            <v>37011</v>
          </cell>
          <cell r="AL197">
            <v>37042</v>
          </cell>
          <cell r="AN197">
            <v>37047</v>
          </cell>
        </row>
        <row r="198">
          <cell r="A198">
            <v>212</v>
          </cell>
          <cell r="B198" t="str">
            <v>N5</v>
          </cell>
          <cell r="C198" t="str">
            <v>納</v>
          </cell>
          <cell r="D198" t="str">
            <v>新</v>
          </cell>
          <cell r="G198" t="str">
            <v>A</v>
          </cell>
          <cell r="H198">
            <v>8200</v>
          </cell>
          <cell r="I198" t="str">
            <v>100G</v>
          </cell>
          <cell r="J198">
            <v>8214506390</v>
          </cell>
          <cell r="N198" t="str">
            <v>WIRE, INSTRUMENT PANEL</v>
          </cell>
          <cell r="Q198" t="str">
            <v>S1</v>
          </cell>
          <cell r="Y198" t="str">
            <v>矢崎</v>
          </cell>
          <cell r="Z198" t="str">
            <v>林文材</v>
          </cell>
          <cell r="AD198">
            <v>36906</v>
          </cell>
          <cell r="AF198">
            <v>37011</v>
          </cell>
          <cell r="AL198">
            <v>37042</v>
          </cell>
          <cell r="AN198">
            <v>37047</v>
          </cell>
        </row>
        <row r="199">
          <cell r="A199">
            <v>213</v>
          </cell>
          <cell r="B199" t="str">
            <v>N5</v>
          </cell>
          <cell r="C199" t="str">
            <v>納</v>
          </cell>
          <cell r="D199" t="str">
            <v>新</v>
          </cell>
          <cell r="G199" t="str">
            <v>A</v>
          </cell>
          <cell r="H199">
            <v>8200</v>
          </cell>
          <cell r="I199" t="str">
            <v>100H</v>
          </cell>
          <cell r="J199">
            <v>8214506400</v>
          </cell>
          <cell r="N199" t="str">
            <v>WIRE, INSTRUMENT PANEL</v>
          </cell>
          <cell r="Q199" t="str">
            <v>S1</v>
          </cell>
          <cell r="Y199" t="str">
            <v>矢崎</v>
          </cell>
          <cell r="Z199" t="str">
            <v>林文材</v>
          </cell>
          <cell r="AD199">
            <v>36906</v>
          </cell>
          <cell r="AF199">
            <v>37011</v>
          </cell>
          <cell r="AL199">
            <v>37042</v>
          </cell>
          <cell r="AN199">
            <v>37047</v>
          </cell>
        </row>
        <row r="200">
          <cell r="A200">
            <v>214</v>
          </cell>
          <cell r="B200" t="str">
            <v>N5</v>
          </cell>
          <cell r="C200" t="str">
            <v>納</v>
          </cell>
          <cell r="D200" t="str">
            <v>新</v>
          </cell>
          <cell r="G200" t="str">
            <v>A</v>
          </cell>
          <cell r="H200">
            <v>8200</v>
          </cell>
          <cell r="I200" t="str">
            <v>100J</v>
          </cell>
          <cell r="J200">
            <v>8214506410</v>
          </cell>
          <cell r="N200" t="str">
            <v>WIRE, INSTRUMENT PANEL</v>
          </cell>
          <cell r="R200" t="str">
            <v>S1</v>
          </cell>
          <cell r="Y200" t="str">
            <v>矢崎</v>
          </cell>
          <cell r="Z200" t="str">
            <v>林文材</v>
          </cell>
          <cell r="AD200">
            <v>36906</v>
          </cell>
          <cell r="AF200">
            <v>37011</v>
          </cell>
          <cell r="AL200">
            <v>37042</v>
          </cell>
          <cell r="AN200">
            <v>37047</v>
          </cell>
        </row>
        <row r="201">
          <cell r="A201">
            <v>215</v>
          </cell>
          <cell r="B201" t="str">
            <v>N5</v>
          </cell>
          <cell r="C201" t="str">
            <v>納</v>
          </cell>
          <cell r="D201" t="str">
            <v>新</v>
          </cell>
          <cell r="G201" t="str">
            <v>A</v>
          </cell>
          <cell r="H201">
            <v>8200</v>
          </cell>
          <cell r="I201" t="str">
            <v>100K</v>
          </cell>
          <cell r="J201">
            <v>8214506420</v>
          </cell>
          <cell r="N201" t="str">
            <v>WIRE, INSTRUMENT PANEL</v>
          </cell>
          <cell r="R201" t="str">
            <v>P1</v>
          </cell>
          <cell r="Y201" t="str">
            <v>矢崎</v>
          </cell>
          <cell r="Z201" t="str">
            <v>林文材</v>
          </cell>
          <cell r="AD201">
            <v>36906</v>
          </cell>
          <cell r="AF201">
            <v>37011</v>
          </cell>
          <cell r="AL201">
            <v>37042</v>
          </cell>
          <cell r="AN201">
            <v>37047</v>
          </cell>
        </row>
        <row r="202">
          <cell r="A202">
            <v>216</v>
          </cell>
          <cell r="B202" t="str">
            <v>N5</v>
          </cell>
          <cell r="C202" t="str">
            <v>納</v>
          </cell>
          <cell r="D202" t="str">
            <v>新</v>
          </cell>
          <cell r="G202" t="str">
            <v>A</v>
          </cell>
          <cell r="H202">
            <v>8200</v>
          </cell>
          <cell r="I202" t="str">
            <v>100L</v>
          </cell>
          <cell r="J202">
            <v>8214506430</v>
          </cell>
          <cell r="N202" t="str">
            <v>WIRE, INSTRUMENT PANEL</v>
          </cell>
          <cell r="R202" t="str">
            <v>P1</v>
          </cell>
          <cell r="Y202" t="str">
            <v>矢崎</v>
          </cell>
          <cell r="Z202" t="str">
            <v>林文材</v>
          </cell>
          <cell r="AD202">
            <v>36906</v>
          </cell>
          <cell r="AF202">
            <v>37011</v>
          </cell>
          <cell r="AL202">
            <v>37042</v>
          </cell>
          <cell r="AN202">
            <v>37047</v>
          </cell>
        </row>
        <row r="203">
          <cell r="A203">
            <v>217</v>
          </cell>
          <cell r="B203" t="str">
            <v>N5</v>
          </cell>
          <cell r="C203" t="str">
            <v>納</v>
          </cell>
          <cell r="D203" t="str">
            <v>新</v>
          </cell>
          <cell r="G203" t="str">
            <v>A</v>
          </cell>
          <cell r="H203">
            <v>8200</v>
          </cell>
          <cell r="I203" t="str">
            <v>100M</v>
          </cell>
          <cell r="J203">
            <v>8214506440</v>
          </cell>
          <cell r="N203" t="str">
            <v>WIRE, INSTRUMENT PANEL</v>
          </cell>
          <cell r="S203" t="str">
            <v>S1</v>
          </cell>
          <cell r="Y203" t="str">
            <v>矢崎</v>
          </cell>
          <cell r="Z203" t="str">
            <v>林文材</v>
          </cell>
          <cell r="AD203">
            <v>36906</v>
          </cell>
          <cell r="AF203">
            <v>37011</v>
          </cell>
          <cell r="AL203">
            <v>37042</v>
          </cell>
          <cell r="AN203">
            <v>37047</v>
          </cell>
        </row>
        <row r="204">
          <cell r="A204">
            <v>218</v>
          </cell>
          <cell r="B204" t="str">
            <v>N5</v>
          </cell>
          <cell r="C204" t="str">
            <v>納</v>
          </cell>
          <cell r="D204" t="str">
            <v>新</v>
          </cell>
          <cell r="G204" t="str">
            <v>A</v>
          </cell>
          <cell r="H204">
            <v>8200</v>
          </cell>
          <cell r="I204" t="str">
            <v>110C</v>
          </cell>
          <cell r="J204">
            <v>8215106240</v>
          </cell>
          <cell r="N204" t="str">
            <v>WIRE, FR DOOR, RH</v>
          </cell>
          <cell r="R204" t="str">
            <v>S1</v>
          </cell>
          <cell r="Y204" t="str">
            <v>矢崎</v>
          </cell>
          <cell r="Z204" t="str">
            <v>林文材</v>
          </cell>
          <cell r="AD204">
            <v>36906</v>
          </cell>
          <cell r="AF204">
            <v>37011</v>
          </cell>
          <cell r="AL204">
            <v>37042</v>
          </cell>
          <cell r="AN204">
            <v>37047</v>
          </cell>
        </row>
        <row r="205">
          <cell r="A205">
            <v>219</v>
          </cell>
          <cell r="B205" t="str">
            <v>N5</v>
          </cell>
          <cell r="C205" t="str">
            <v>納</v>
          </cell>
          <cell r="D205" t="str">
            <v>新</v>
          </cell>
          <cell r="G205" t="str">
            <v>A</v>
          </cell>
          <cell r="H205">
            <v>8200</v>
          </cell>
          <cell r="I205" t="str">
            <v>110D</v>
          </cell>
          <cell r="J205">
            <v>8215106250</v>
          </cell>
          <cell r="N205" t="str">
            <v>WIRE, FR DOOR, RH</v>
          </cell>
          <cell r="S205" t="str">
            <v>S1</v>
          </cell>
          <cell r="Y205" t="str">
            <v>矢崎</v>
          </cell>
          <cell r="Z205" t="str">
            <v>林文材</v>
          </cell>
          <cell r="AD205">
            <v>36906</v>
          </cell>
          <cell r="AF205">
            <v>37011</v>
          </cell>
          <cell r="AL205">
            <v>37042</v>
          </cell>
          <cell r="AN205">
            <v>37047</v>
          </cell>
        </row>
        <row r="206">
          <cell r="A206">
            <v>220</v>
          </cell>
          <cell r="B206" t="str">
            <v>N5</v>
          </cell>
          <cell r="C206" t="str">
            <v>納</v>
          </cell>
          <cell r="D206" t="str">
            <v>新</v>
          </cell>
          <cell r="G206" t="str">
            <v>A</v>
          </cell>
          <cell r="H206">
            <v>8200</v>
          </cell>
          <cell r="I206" t="str">
            <v>120C</v>
          </cell>
          <cell r="J206">
            <v>8215206270</v>
          </cell>
          <cell r="N206" t="str">
            <v>WIRE, FR DOOR, LH</v>
          </cell>
          <cell r="R206" t="str">
            <v>S1</v>
          </cell>
          <cell r="Y206" t="str">
            <v>矢崎</v>
          </cell>
          <cell r="Z206" t="str">
            <v>林文材</v>
          </cell>
          <cell r="AD206">
            <v>36906</v>
          </cell>
          <cell r="AF206">
            <v>37011</v>
          </cell>
          <cell r="AL206">
            <v>37042</v>
          </cell>
          <cell r="AN206">
            <v>37047</v>
          </cell>
        </row>
        <row r="207">
          <cell r="A207">
            <v>221</v>
          </cell>
          <cell r="B207" t="str">
            <v>N5</v>
          </cell>
          <cell r="C207" t="str">
            <v>納</v>
          </cell>
          <cell r="D207" t="str">
            <v>新</v>
          </cell>
          <cell r="G207" t="str">
            <v>A</v>
          </cell>
          <cell r="H207">
            <v>8200</v>
          </cell>
          <cell r="I207" t="str">
            <v>120D</v>
          </cell>
          <cell r="J207">
            <v>8215206280</v>
          </cell>
          <cell r="N207" t="str">
            <v>WIRE, FR DOOR, LH</v>
          </cell>
          <cell r="S207" t="str">
            <v>S1</v>
          </cell>
          <cell r="Y207" t="str">
            <v>矢崎</v>
          </cell>
          <cell r="Z207" t="str">
            <v>林文材</v>
          </cell>
          <cell r="AD207">
            <v>36906</v>
          </cell>
          <cell r="AF207">
            <v>37011</v>
          </cell>
          <cell r="AL207">
            <v>37042</v>
          </cell>
          <cell r="AN207">
            <v>37047</v>
          </cell>
        </row>
        <row r="208">
          <cell r="A208">
            <v>222</v>
          </cell>
          <cell r="B208" t="str">
            <v>N5</v>
          </cell>
          <cell r="C208" t="str">
            <v>納</v>
          </cell>
          <cell r="D208" t="str">
            <v>新</v>
          </cell>
          <cell r="G208" t="str">
            <v>A</v>
          </cell>
          <cell r="H208">
            <v>8200</v>
          </cell>
          <cell r="I208" t="str">
            <v>130A,140A</v>
          </cell>
          <cell r="J208">
            <v>8215306030</v>
          </cell>
          <cell r="N208" t="str">
            <v>WIRE, RR DOOR, NO.1</v>
          </cell>
          <cell r="O208" t="str">
            <v>S1</v>
          </cell>
          <cell r="P208" t="str">
            <v>S1</v>
          </cell>
          <cell r="Q208" t="str">
            <v>S1</v>
          </cell>
          <cell r="Y208" t="str">
            <v>矢崎</v>
          </cell>
          <cell r="Z208" t="str">
            <v>林文材</v>
          </cell>
          <cell r="AD208">
            <v>36906</v>
          </cell>
          <cell r="AF208">
            <v>37011</v>
          </cell>
          <cell r="AL208">
            <v>37042</v>
          </cell>
          <cell r="AN208">
            <v>37047</v>
          </cell>
        </row>
        <row r="209">
          <cell r="A209">
            <v>223</v>
          </cell>
          <cell r="B209" t="str">
            <v>N5</v>
          </cell>
          <cell r="C209" t="str">
            <v>納</v>
          </cell>
          <cell r="D209" t="str">
            <v>新</v>
          </cell>
          <cell r="G209" t="str">
            <v>A</v>
          </cell>
          <cell r="H209">
            <v>8200</v>
          </cell>
          <cell r="I209" t="str">
            <v>130C,140C</v>
          </cell>
          <cell r="J209">
            <v>8215306060</v>
          </cell>
          <cell r="N209" t="str">
            <v>WIRE, RR DOOR, NO.1</v>
          </cell>
          <cell r="R209" t="str">
            <v>S1</v>
          </cell>
          <cell r="S209" t="str">
            <v>S1</v>
          </cell>
          <cell r="Y209" t="str">
            <v>矢崎</v>
          </cell>
          <cell r="Z209" t="str">
            <v>林文材</v>
          </cell>
          <cell r="AD209">
            <v>36906</v>
          </cell>
          <cell r="AF209">
            <v>37011</v>
          </cell>
          <cell r="AL209">
            <v>37042</v>
          </cell>
          <cell r="AN209">
            <v>37047</v>
          </cell>
        </row>
        <row r="210">
          <cell r="A210">
            <v>224</v>
          </cell>
          <cell r="B210" t="str">
            <v>N5</v>
          </cell>
          <cell r="C210" t="str">
            <v>納</v>
          </cell>
          <cell r="D210" t="str">
            <v>新</v>
          </cell>
          <cell r="G210" t="str">
            <v>A</v>
          </cell>
          <cell r="H210">
            <v>8200</v>
          </cell>
          <cell r="I210" t="str">
            <v>14</v>
          </cell>
          <cell r="J210">
            <v>8215406030</v>
          </cell>
          <cell r="N210" t="str">
            <v>WIRE, RR DOOR, NO.2</v>
          </cell>
          <cell r="O210" t="str">
            <v>S1</v>
          </cell>
          <cell r="P210" t="str">
            <v>S1</v>
          </cell>
          <cell r="Q210" t="str">
            <v>S1</v>
          </cell>
          <cell r="Y210" t="str">
            <v>矢崎</v>
          </cell>
          <cell r="Z210" t="str">
            <v>林文材</v>
          </cell>
          <cell r="AF210">
            <v>37011</v>
          </cell>
          <cell r="AL210">
            <v>37042</v>
          </cell>
          <cell r="AN210">
            <v>37047</v>
          </cell>
        </row>
        <row r="211">
          <cell r="A211">
            <v>225</v>
          </cell>
          <cell r="B211" t="str">
            <v>N5</v>
          </cell>
          <cell r="C211" t="str">
            <v>納</v>
          </cell>
          <cell r="D211" t="str">
            <v>新</v>
          </cell>
          <cell r="G211" t="str">
            <v>A</v>
          </cell>
          <cell r="H211">
            <v>8200</v>
          </cell>
          <cell r="I211" t="str">
            <v>14</v>
          </cell>
          <cell r="J211">
            <v>8215406060</v>
          </cell>
          <cell r="N211" t="str">
            <v>WIRE, RR DOOR, NO.2</v>
          </cell>
          <cell r="R211" t="str">
            <v>S1</v>
          </cell>
          <cell r="S211" t="str">
            <v>S1</v>
          </cell>
          <cell r="Y211" t="str">
            <v>矢崎</v>
          </cell>
          <cell r="Z211" t="str">
            <v>林文材</v>
          </cell>
          <cell r="AF211">
            <v>37011</v>
          </cell>
          <cell r="AL211">
            <v>37042</v>
          </cell>
          <cell r="AN211">
            <v>37047</v>
          </cell>
        </row>
        <row r="212">
          <cell r="A212">
            <v>226</v>
          </cell>
          <cell r="B212" t="str">
            <v>N5</v>
          </cell>
          <cell r="C212" t="str">
            <v>納</v>
          </cell>
          <cell r="D212" t="str">
            <v>新</v>
          </cell>
          <cell r="G212" t="str">
            <v>A</v>
          </cell>
          <cell r="H212">
            <v>8200</v>
          </cell>
          <cell r="I212" t="str">
            <v>160A</v>
          </cell>
          <cell r="J212">
            <v>8216106460</v>
          </cell>
          <cell r="N212" t="str">
            <v>WIRE, FLOOR</v>
          </cell>
          <cell r="O212" t="str">
            <v>S1</v>
          </cell>
          <cell r="Y212" t="str">
            <v>矢崎</v>
          </cell>
          <cell r="Z212" t="str">
            <v>林文材</v>
          </cell>
          <cell r="AD212">
            <v>36906</v>
          </cell>
          <cell r="AF212">
            <v>37011</v>
          </cell>
          <cell r="AL212">
            <v>37042</v>
          </cell>
          <cell r="AN212">
            <v>37047</v>
          </cell>
        </row>
        <row r="213">
          <cell r="A213">
            <v>227</v>
          </cell>
          <cell r="B213" t="str">
            <v>N5</v>
          </cell>
          <cell r="C213" t="str">
            <v>納</v>
          </cell>
          <cell r="D213" t="str">
            <v>新</v>
          </cell>
          <cell r="G213" t="str">
            <v>A</v>
          </cell>
          <cell r="H213">
            <v>8200</v>
          </cell>
          <cell r="I213" t="str">
            <v>160B</v>
          </cell>
          <cell r="J213">
            <v>8216106550</v>
          </cell>
          <cell r="N213" t="str">
            <v>WIRE, FLOOR</v>
          </cell>
          <cell r="P213" t="str">
            <v>S1</v>
          </cell>
          <cell r="Q213" t="str">
            <v>P1</v>
          </cell>
          <cell r="Y213" t="str">
            <v>矢崎</v>
          </cell>
          <cell r="Z213" t="str">
            <v>林文材</v>
          </cell>
          <cell r="AD213">
            <v>36906</v>
          </cell>
          <cell r="AF213">
            <v>37011</v>
          </cell>
          <cell r="AL213">
            <v>37042</v>
          </cell>
          <cell r="AN213">
            <v>37047</v>
          </cell>
        </row>
        <row r="214">
          <cell r="A214">
            <v>228</v>
          </cell>
          <cell r="B214" t="str">
            <v>N5</v>
          </cell>
          <cell r="C214" t="str">
            <v>納</v>
          </cell>
          <cell r="D214" t="str">
            <v>新</v>
          </cell>
          <cell r="G214" t="str">
            <v>A</v>
          </cell>
          <cell r="H214">
            <v>8200</v>
          </cell>
          <cell r="I214" t="str">
            <v>160C</v>
          </cell>
          <cell r="J214">
            <v>8216106560</v>
          </cell>
          <cell r="N214" t="str">
            <v>WIRE, FLOOR</v>
          </cell>
          <cell r="Q214" t="str">
            <v>S1</v>
          </cell>
          <cell r="Y214" t="str">
            <v>矢崎</v>
          </cell>
          <cell r="Z214" t="str">
            <v>林文材</v>
          </cell>
          <cell r="AD214">
            <v>36906</v>
          </cell>
          <cell r="AF214">
            <v>37011</v>
          </cell>
          <cell r="AL214">
            <v>37042</v>
          </cell>
          <cell r="AN214">
            <v>37047</v>
          </cell>
        </row>
        <row r="215">
          <cell r="A215">
            <v>229</v>
          </cell>
          <cell r="B215" t="str">
            <v>N5</v>
          </cell>
          <cell r="C215" t="str">
            <v>納</v>
          </cell>
          <cell r="D215" t="str">
            <v>新</v>
          </cell>
          <cell r="G215" t="str">
            <v>A</v>
          </cell>
          <cell r="H215">
            <v>8200</v>
          </cell>
          <cell r="I215" t="str">
            <v>160D</v>
          </cell>
          <cell r="J215">
            <v>8216106570</v>
          </cell>
          <cell r="N215" t="str">
            <v>WIRE, FLOOR</v>
          </cell>
          <cell r="R215" t="str">
            <v>S1</v>
          </cell>
          <cell r="Y215" t="str">
            <v>矢崎</v>
          </cell>
          <cell r="Z215" t="str">
            <v>林文材</v>
          </cell>
          <cell r="AD215">
            <v>36906</v>
          </cell>
          <cell r="AF215">
            <v>37011</v>
          </cell>
          <cell r="AL215">
            <v>37042</v>
          </cell>
          <cell r="AN215">
            <v>37047</v>
          </cell>
        </row>
        <row r="216">
          <cell r="A216">
            <v>230</v>
          </cell>
          <cell r="B216" t="str">
            <v>N5</v>
          </cell>
          <cell r="C216" t="str">
            <v>納</v>
          </cell>
          <cell r="D216" t="str">
            <v>新</v>
          </cell>
          <cell r="G216" t="str">
            <v>A</v>
          </cell>
          <cell r="H216">
            <v>8200</v>
          </cell>
          <cell r="I216" t="str">
            <v>160F</v>
          </cell>
          <cell r="J216">
            <v>8216106580</v>
          </cell>
          <cell r="N216" t="str">
            <v>WIRE, FLOOR</v>
          </cell>
          <cell r="R216" t="str">
            <v>P1</v>
          </cell>
          <cell r="Y216" t="str">
            <v>矢崎</v>
          </cell>
          <cell r="Z216" t="str">
            <v>林文材</v>
          </cell>
          <cell r="AD216">
            <v>36906</v>
          </cell>
          <cell r="AF216">
            <v>37011</v>
          </cell>
          <cell r="AL216">
            <v>37042</v>
          </cell>
          <cell r="AN216">
            <v>37047</v>
          </cell>
        </row>
        <row r="217">
          <cell r="A217">
            <v>231</v>
          </cell>
          <cell r="B217" t="str">
            <v>N5</v>
          </cell>
          <cell r="C217" t="str">
            <v>納</v>
          </cell>
          <cell r="D217" t="str">
            <v>新</v>
          </cell>
          <cell r="G217" t="str">
            <v>A</v>
          </cell>
          <cell r="H217">
            <v>8200</v>
          </cell>
          <cell r="I217" t="str">
            <v>160G</v>
          </cell>
          <cell r="J217">
            <v>8216106590</v>
          </cell>
          <cell r="N217" t="str">
            <v>WIRE, FLOOR</v>
          </cell>
          <cell r="S217" t="str">
            <v>S1</v>
          </cell>
          <cell r="Y217" t="str">
            <v>矢崎</v>
          </cell>
          <cell r="Z217" t="str">
            <v>林文材</v>
          </cell>
          <cell r="AD217">
            <v>36906</v>
          </cell>
          <cell r="AF217">
            <v>37011</v>
          </cell>
          <cell r="AL217">
            <v>37042</v>
          </cell>
          <cell r="AN217">
            <v>37047</v>
          </cell>
        </row>
        <row r="218">
          <cell r="A218">
            <v>232</v>
          </cell>
          <cell r="B218" t="str">
            <v>N5</v>
          </cell>
          <cell r="C218" t="str">
            <v>納</v>
          </cell>
          <cell r="D218" t="str">
            <v>新</v>
          </cell>
          <cell r="G218" t="str">
            <v>A</v>
          </cell>
          <cell r="H218">
            <v>8200</v>
          </cell>
          <cell r="I218" t="str">
            <v>180A</v>
          </cell>
          <cell r="J218">
            <v>8216306050</v>
          </cell>
          <cell r="N218" t="str">
            <v>WIRE, FLOOR, NO.3</v>
          </cell>
          <cell r="O218" t="str">
            <v>S1</v>
          </cell>
          <cell r="P218" t="str">
            <v>S1</v>
          </cell>
          <cell r="Q218" t="str">
            <v>P1</v>
          </cell>
          <cell r="Y218" t="str">
            <v>矢崎</v>
          </cell>
          <cell r="Z218" t="str">
            <v>林文材</v>
          </cell>
          <cell r="AD218">
            <v>36906</v>
          </cell>
          <cell r="AF218">
            <v>37011</v>
          </cell>
          <cell r="AL218">
            <v>37042</v>
          </cell>
          <cell r="AN218">
            <v>37047</v>
          </cell>
        </row>
        <row r="219">
          <cell r="A219">
            <v>233</v>
          </cell>
          <cell r="B219" t="str">
            <v>N5</v>
          </cell>
          <cell r="C219" t="str">
            <v>納</v>
          </cell>
          <cell r="D219" t="str">
            <v>新</v>
          </cell>
          <cell r="G219" t="str">
            <v>A</v>
          </cell>
          <cell r="H219">
            <v>8200</v>
          </cell>
          <cell r="I219" t="str">
            <v>180B</v>
          </cell>
          <cell r="J219">
            <v>8216306060</v>
          </cell>
          <cell r="N219" t="str">
            <v>WIRE, FLOOR, NO.3</v>
          </cell>
          <cell r="Q219" t="str">
            <v>S1</v>
          </cell>
          <cell r="R219" t="str">
            <v>S1</v>
          </cell>
          <cell r="S219" t="str">
            <v>S1</v>
          </cell>
          <cell r="Y219" t="str">
            <v>矢崎</v>
          </cell>
          <cell r="Z219" t="str">
            <v>林文材</v>
          </cell>
          <cell r="AD219">
            <v>36906</v>
          </cell>
          <cell r="AF219">
            <v>37011</v>
          </cell>
          <cell r="AL219">
            <v>37042</v>
          </cell>
          <cell r="AN219">
            <v>37047</v>
          </cell>
        </row>
        <row r="220">
          <cell r="A220">
            <v>234</v>
          </cell>
          <cell r="B220" t="str">
            <v>N5</v>
          </cell>
          <cell r="C220" t="str">
            <v>納</v>
          </cell>
          <cell r="D220" t="str">
            <v>新</v>
          </cell>
          <cell r="G220" t="str">
            <v>A</v>
          </cell>
          <cell r="H220">
            <v>8200</v>
          </cell>
          <cell r="I220" t="str">
            <v>200B</v>
          </cell>
          <cell r="J220">
            <v>8217106380</v>
          </cell>
          <cell r="N220" t="str">
            <v>WIRE, ROOF</v>
          </cell>
          <cell r="P220" t="str">
            <v>S1</v>
          </cell>
          <cell r="Y220" t="str">
            <v>矢崎</v>
          </cell>
          <cell r="Z220" t="str">
            <v>林文材</v>
          </cell>
          <cell r="AD220">
            <v>36906</v>
          </cell>
          <cell r="AF220">
            <v>37011</v>
          </cell>
          <cell r="AL220">
            <v>37042</v>
          </cell>
          <cell r="AN220">
            <v>37047</v>
          </cell>
        </row>
        <row r="221">
          <cell r="A221">
            <v>235</v>
          </cell>
          <cell r="B221" t="str">
            <v>N5</v>
          </cell>
          <cell r="C221" t="str">
            <v>納</v>
          </cell>
          <cell r="D221" t="str">
            <v>新</v>
          </cell>
          <cell r="G221" t="str">
            <v>A</v>
          </cell>
          <cell r="H221">
            <v>8200</v>
          </cell>
          <cell r="I221" t="str">
            <v>200F</v>
          </cell>
          <cell r="J221">
            <v>8217106410</v>
          </cell>
          <cell r="N221" t="str">
            <v>WIRE, ROOF</v>
          </cell>
          <cell r="R221" t="str">
            <v>S1</v>
          </cell>
          <cell r="Y221" t="str">
            <v>矢崎</v>
          </cell>
          <cell r="Z221" t="str">
            <v>林文材</v>
          </cell>
          <cell r="AD221">
            <v>36906</v>
          </cell>
          <cell r="AF221">
            <v>37011</v>
          </cell>
          <cell r="AL221">
            <v>37042</v>
          </cell>
          <cell r="AN221">
            <v>37047</v>
          </cell>
        </row>
        <row r="222">
          <cell r="A222">
            <v>236</v>
          </cell>
          <cell r="B222" t="str">
            <v>N5</v>
          </cell>
          <cell r="C222" t="str">
            <v>納</v>
          </cell>
          <cell r="D222" t="str">
            <v>新</v>
          </cell>
          <cell r="G222" t="str">
            <v>A</v>
          </cell>
          <cell r="H222">
            <v>8200</v>
          </cell>
          <cell r="I222" t="str">
            <v>200G</v>
          </cell>
          <cell r="J222">
            <v>8217106420</v>
          </cell>
          <cell r="N222" t="str">
            <v>WIRE, ROOF</v>
          </cell>
          <cell r="Q222" t="str">
            <v>P1</v>
          </cell>
          <cell r="Y222" t="str">
            <v>矢崎</v>
          </cell>
          <cell r="Z222" t="str">
            <v>林文材</v>
          </cell>
          <cell r="AD222">
            <v>36906</v>
          </cell>
          <cell r="AF222">
            <v>37011</v>
          </cell>
          <cell r="AL222">
            <v>37042</v>
          </cell>
          <cell r="AN222">
            <v>37047</v>
          </cell>
        </row>
        <row r="223">
          <cell r="A223">
            <v>237</v>
          </cell>
          <cell r="B223" t="str">
            <v>N5</v>
          </cell>
          <cell r="C223" t="str">
            <v>納</v>
          </cell>
          <cell r="D223" t="str">
            <v>新</v>
          </cell>
          <cell r="G223" t="str">
            <v>A</v>
          </cell>
          <cell r="H223">
            <v>8200</v>
          </cell>
          <cell r="I223" t="str">
            <v>200H</v>
          </cell>
          <cell r="J223">
            <v>8217106430</v>
          </cell>
          <cell r="N223" t="str">
            <v>WIRE, ROOF</v>
          </cell>
          <cell r="Q223" t="str">
            <v>S1</v>
          </cell>
          <cell r="R223" t="str">
            <v>S1</v>
          </cell>
          <cell r="S223" t="str">
            <v>S1</v>
          </cell>
          <cell r="Y223" t="str">
            <v>矢崎</v>
          </cell>
          <cell r="Z223" t="str">
            <v>林文材</v>
          </cell>
          <cell r="AD223">
            <v>36906</v>
          </cell>
          <cell r="AF223">
            <v>37011</v>
          </cell>
          <cell r="AL223">
            <v>37042</v>
          </cell>
          <cell r="AN223">
            <v>37047</v>
          </cell>
        </row>
        <row r="224">
          <cell r="A224">
            <v>238</v>
          </cell>
          <cell r="B224" t="str">
            <v>N5</v>
          </cell>
          <cell r="C224" t="str">
            <v>納</v>
          </cell>
          <cell r="D224" t="str">
            <v>新</v>
          </cell>
          <cell r="G224" t="str">
            <v>A</v>
          </cell>
          <cell r="H224">
            <v>8200</v>
          </cell>
          <cell r="I224" t="str">
            <v>190A</v>
          </cell>
          <cell r="J224">
            <v>8218706060</v>
          </cell>
          <cell r="N224" t="str">
            <v>WIRE, RR WINDOW, NO.2</v>
          </cell>
          <cell r="O224" t="str">
            <v>S1</v>
          </cell>
          <cell r="P224" t="str">
            <v>S1</v>
          </cell>
          <cell r="Q224" t="str">
            <v>S1</v>
          </cell>
          <cell r="R224" t="str">
            <v>S1</v>
          </cell>
          <cell r="S224" t="str">
            <v>S1</v>
          </cell>
          <cell r="Y224" t="str">
            <v>矢崎</v>
          </cell>
          <cell r="Z224" t="str">
            <v>林文材</v>
          </cell>
          <cell r="AD224">
            <v>36906</v>
          </cell>
          <cell r="AF224">
            <v>37011</v>
          </cell>
          <cell r="AL224">
            <v>37042</v>
          </cell>
          <cell r="AN224">
            <v>37047</v>
          </cell>
        </row>
        <row r="225">
          <cell r="A225">
            <v>239</v>
          </cell>
          <cell r="B225" t="str">
            <v>N5</v>
          </cell>
          <cell r="C225" t="str">
            <v>納</v>
          </cell>
          <cell r="D225" t="str">
            <v>新</v>
          </cell>
          <cell r="G225" t="str">
            <v>A</v>
          </cell>
          <cell r="H225">
            <v>8612</v>
          </cell>
          <cell r="I225" t="str">
            <v>0401</v>
          </cell>
          <cell r="J225">
            <v>9098007287</v>
          </cell>
          <cell r="N225" t="str">
            <v>CABLE, BOND</v>
          </cell>
          <cell r="R225" t="str">
            <v>S1</v>
          </cell>
          <cell r="S225" t="str">
            <v>S1</v>
          </cell>
          <cell r="Y225" t="str">
            <v>矢崎</v>
          </cell>
          <cell r="Z225" t="str">
            <v>林文材</v>
          </cell>
          <cell r="AF225">
            <v>37011</v>
          </cell>
          <cell r="AL225">
            <v>37042</v>
          </cell>
          <cell r="AN225">
            <v>37047</v>
          </cell>
        </row>
        <row r="226">
          <cell r="A226">
            <v>240</v>
          </cell>
          <cell r="B226" t="str">
            <v>N5</v>
          </cell>
          <cell r="C226" t="str">
            <v>納</v>
          </cell>
          <cell r="D226" t="str">
            <v>新</v>
          </cell>
          <cell r="G226" t="str">
            <v>A</v>
          </cell>
          <cell r="H226">
            <v>8612</v>
          </cell>
          <cell r="J226">
            <v>9098007326</v>
          </cell>
          <cell r="N226" t="str">
            <v>CABLE, BOND</v>
          </cell>
          <cell r="Y226" t="str">
            <v>矢崎</v>
          </cell>
          <cell r="Z226" t="str">
            <v>林文材</v>
          </cell>
          <cell r="AF226">
            <v>37011</v>
          </cell>
          <cell r="AL226">
            <v>37042</v>
          </cell>
          <cell r="AN226">
            <v>37047</v>
          </cell>
        </row>
        <row r="227">
          <cell r="A227">
            <v>241</v>
          </cell>
          <cell r="B227" t="str">
            <v>N5</v>
          </cell>
          <cell r="C227" t="str">
            <v>納</v>
          </cell>
          <cell r="D227" t="str">
            <v>新</v>
          </cell>
          <cell r="G227" t="str">
            <v>A</v>
          </cell>
          <cell r="H227">
            <v>8612</v>
          </cell>
          <cell r="I227" t="str">
            <v>0401</v>
          </cell>
          <cell r="J227">
            <v>9098007346</v>
          </cell>
          <cell r="N227" t="str">
            <v>CABLE, BOND</v>
          </cell>
          <cell r="R227" t="str">
            <v>S1</v>
          </cell>
          <cell r="S227" t="str">
            <v>S1</v>
          </cell>
          <cell r="Y227" t="str">
            <v>矢崎</v>
          </cell>
          <cell r="Z227" t="str">
            <v>林文材</v>
          </cell>
          <cell r="AF227">
            <v>37011</v>
          </cell>
          <cell r="AL227">
            <v>37042</v>
          </cell>
          <cell r="AN227">
            <v>37047</v>
          </cell>
        </row>
        <row r="228">
          <cell r="A228">
            <v>242</v>
          </cell>
          <cell r="B228" t="str">
            <v>N5</v>
          </cell>
          <cell r="C228" t="str">
            <v>納</v>
          </cell>
          <cell r="D228" t="str">
            <v>新</v>
          </cell>
          <cell r="G228" t="str">
            <v>A</v>
          </cell>
          <cell r="H228">
            <v>8612</v>
          </cell>
          <cell r="I228" t="str">
            <v>0401</v>
          </cell>
          <cell r="J228">
            <v>9098007347</v>
          </cell>
          <cell r="N228" t="str">
            <v>CABLE, BOND</v>
          </cell>
          <cell r="R228" t="str">
            <v>S1</v>
          </cell>
          <cell r="S228" t="str">
            <v>S1</v>
          </cell>
          <cell r="Y228" t="str">
            <v>矢崎</v>
          </cell>
          <cell r="Z228" t="str">
            <v>林文材</v>
          </cell>
          <cell r="AD228">
            <v>36937</v>
          </cell>
          <cell r="AF228">
            <v>37011</v>
          </cell>
          <cell r="AL228">
            <v>37042</v>
          </cell>
          <cell r="AN228">
            <v>37047</v>
          </cell>
        </row>
        <row r="229">
          <cell r="A229">
            <v>243</v>
          </cell>
          <cell r="B229" t="str">
            <v>N5</v>
          </cell>
          <cell r="C229" t="str">
            <v>納</v>
          </cell>
          <cell r="D229" t="str">
            <v>新</v>
          </cell>
          <cell r="G229" t="str">
            <v>A</v>
          </cell>
          <cell r="H229">
            <v>8612</v>
          </cell>
          <cell r="J229">
            <v>9098007368</v>
          </cell>
          <cell r="N229" t="str">
            <v>CABLE, BOND</v>
          </cell>
          <cell r="Y229" t="str">
            <v>矢崎</v>
          </cell>
          <cell r="Z229" t="str">
            <v>林文材</v>
          </cell>
          <cell r="AF229">
            <v>37011</v>
          </cell>
          <cell r="AL229">
            <v>37042</v>
          </cell>
          <cell r="AN229">
            <v>37047</v>
          </cell>
        </row>
        <row r="230">
          <cell r="A230">
            <v>244</v>
          </cell>
          <cell r="B230" t="str">
            <v>N5</v>
          </cell>
          <cell r="C230" t="str">
            <v>納</v>
          </cell>
          <cell r="D230" t="str">
            <v>新</v>
          </cell>
          <cell r="G230" t="str">
            <v>A</v>
          </cell>
          <cell r="H230">
            <v>8612</v>
          </cell>
          <cell r="I230" t="str">
            <v>0401;0403</v>
          </cell>
          <cell r="J230">
            <v>9098007400</v>
          </cell>
          <cell r="N230" t="str">
            <v>CABLE, BOND</v>
          </cell>
          <cell r="O230" t="str">
            <v>S1</v>
          </cell>
          <cell r="P230" t="str">
            <v>S1</v>
          </cell>
          <cell r="Q230" t="str">
            <v>S1</v>
          </cell>
          <cell r="R230" t="str">
            <v>S1</v>
          </cell>
          <cell r="S230" t="str">
            <v>S1</v>
          </cell>
          <cell r="Y230" t="str">
            <v>矢崎</v>
          </cell>
          <cell r="Z230" t="str">
            <v>林文材</v>
          </cell>
          <cell r="AD230">
            <v>36937</v>
          </cell>
          <cell r="AF230">
            <v>37011</v>
          </cell>
          <cell r="AL230">
            <v>37042</v>
          </cell>
          <cell r="AN230">
            <v>37047</v>
          </cell>
        </row>
        <row r="231">
          <cell r="A231">
            <v>245</v>
          </cell>
          <cell r="B231" t="str">
            <v>N5</v>
          </cell>
          <cell r="C231" t="str">
            <v>納</v>
          </cell>
          <cell r="D231" t="str">
            <v>新</v>
          </cell>
          <cell r="G231" t="str">
            <v>A</v>
          </cell>
          <cell r="H231">
            <v>8612</v>
          </cell>
          <cell r="I231" t="str">
            <v>0403</v>
          </cell>
          <cell r="J231">
            <v>9098007410</v>
          </cell>
          <cell r="N231" t="str">
            <v>CABLE, BOND</v>
          </cell>
          <cell r="O231" t="str">
            <v>S1</v>
          </cell>
          <cell r="P231" t="str">
            <v>S1</v>
          </cell>
          <cell r="Q231" t="str">
            <v>S1</v>
          </cell>
          <cell r="Y231" t="str">
            <v>矢崎</v>
          </cell>
          <cell r="Z231" t="str">
            <v>林文材</v>
          </cell>
          <cell r="AD231">
            <v>36937</v>
          </cell>
          <cell r="AF231">
            <v>37011</v>
          </cell>
          <cell r="AL231">
            <v>37042</v>
          </cell>
          <cell r="AN231">
            <v>37047</v>
          </cell>
        </row>
        <row r="232">
          <cell r="A232">
            <v>246</v>
          </cell>
          <cell r="B232" t="str">
            <v>N5</v>
          </cell>
          <cell r="C232" t="str">
            <v>納</v>
          </cell>
          <cell r="D232" t="str">
            <v>新</v>
          </cell>
          <cell r="G232" t="str">
            <v>A</v>
          </cell>
          <cell r="H232">
            <v>8612</v>
          </cell>
          <cell r="I232" t="str">
            <v>0152</v>
          </cell>
          <cell r="J232">
            <v>8612006110</v>
          </cell>
          <cell r="N232" t="str">
            <v>RECEIVER ASSY, RADIO</v>
          </cell>
          <cell r="O232" t="str">
            <v>S1</v>
          </cell>
          <cell r="Y232" t="str">
            <v>松下</v>
          </cell>
          <cell r="Z232" t="str">
            <v>林文材</v>
          </cell>
          <cell r="AF232">
            <v>37011</v>
          </cell>
          <cell r="AH232">
            <v>37011</v>
          </cell>
          <cell r="AJ232">
            <v>37011</v>
          </cell>
          <cell r="AL232" t="str">
            <v>仕様未決</v>
          </cell>
        </row>
        <row r="233">
          <cell r="A233">
            <v>247</v>
          </cell>
          <cell r="B233" t="str">
            <v>N5</v>
          </cell>
          <cell r="C233" t="str">
            <v>納</v>
          </cell>
          <cell r="D233" t="str">
            <v>新</v>
          </cell>
          <cell r="G233" t="str">
            <v>A</v>
          </cell>
          <cell r="H233">
            <v>8612</v>
          </cell>
          <cell r="I233" t="str">
            <v>0151</v>
          </cell>
          <cell r="J233">
            <v>8612033480</v>
          </cell>
          <cell r="N233" t="str">
            <v>RECEIVER ASSY, RADIO</v>
          </cell>
          <cell r="P233" t="str">
            <v>S1</v>
          </cell>
          <cell r="Q233" t="str">
            <v>S1</v>
          </cell>
          <cell r="R233" t="str">
            <v>S1</v>
          </cell>
          <cell r="Y233" t="str">
            <v>松下</v>
          </cell>
          <cell r="Z233" t="str">
            <v>林文材</v>
          </cell>
          <cell r="AF233">
            <v>37011</v>
          </cell>
          <cell r="AH233">
            <v>37011</v>
          </cell>
          <cell r="AJ233">
            <v>37011</v>
          </cell>
          <cell r="AL233" t="str">
            <v>仕様未決</v>
          </cell>
        </row>
        <row r="234">
          <cell r="A234">
            <v>248</v>
          </cell>
          <cell r="B234" t="str">
            <v>N5</v>
          </cell>
          <cell r="C234" t="str">
            <v>納</v>
          </cell>
          <cell r="D234" t="str">
            <v>新</v>
          </cell>
          <cell r="G234" t="str">
            <v>A</v>
          </cell>
          <cell r="H234">
            <v>8612</v>
          </cell>
          <cell r="J234">
            <v>8616006170</v>
          </cell>
          <cell r="N234" t="str">
            <v>SPEAKER ASSY, RADIO (FR)</v>
          </cell>
          <cell r="O234" t="str">
            <v>S2</v>
          </cell>
          <cell r="P234" t="str">
            <v>S2</v>
          </cell>
          <cell r="Q234" t="str">
            <v>S2</v>
          </cell>
          <cell r="R234" t="str">
            <v>S2</v>
          </cell>
          <cell r="S234" t="str">
            <v>S2</v>
          </cell>
          <cell r="Y234" t="str">
            <v>松下</v>
          </cell>
          <cell r="Z234" t="str">
            <v>林文材</v>
          </cell>
          <cell r="AE234" t="str">
            <v>2001/2/27  (申）</v>
          </cell>
          <cell r="AF234">
            <v>37011</v>
          </cell>
          <cell r="AH234">
            <v>37011</v>
          </cell>
          <cell r="AJ234">
            <v>37011</v>
          </cell>
          <cell r="AL234">
            <v>37026</v>
          </cell>
          <cell r="AN234">
            <v>37029</v>
          </cell>
        </row>
        <row r="235">
          <cell r="A235">
            <v>249</v>
          </cell>
          <cell r="B235" t="str">
            <v>N5</v>
          </cell>
          <cell r="C235" t="str">
            <v>納</v>
          </cell>
          <cell r="D235" t="str">
            <v>新</v>
          </cell>
          <cell r="G235" t="str">
            <v>A</v>
          </cell>
          <cell r="H235">
            <v>8612</v>
          </cell>
          <cell r="J235">
            <v>8616006180</v>
          </cell>
          <cell r="N235" t="str">
            <v>SPEAKER ASSY, RADIO (I/P)</v>
          </cell>
          <cell r="O235" t="str">
            <v>S2</v>
          </cell>
          <cell r="P235" t="str">
            <v>S2</v>
          </cell>
          <cell r="Q235" t="str">
            <v>S2</v>
          </cell>
          <cell r="R235" t="str">
            <v>S2</v>
          </cell>
          <cell r="S235" t="str">
            <v>S2</v>
          </cell>
          <cell r="Y235" t="str">
            <v>松下</v>
          </cell>
          <cell r="Z235" t="str">
            <v>林文材</v>
          </cell>
          <cell r="AE235" t="str">
            <v>2001/2/27  (申）</v>
          </cell>
          <cell r="AF235">
            <v>37011</v>
          </cell>
          <cell r="AH235">
            <v>37011</v>
          </cell>
          <cell r="AJ235">
            <v>37011</v>
          </cell>
          <cell r="AL235">
            <v>37026</v>
          </cell>
          <cell r="AN235">
            <v>37029</v>
          </cell>
        </row>
        <row r="236">
          <cell r="A236">
            <v>250</v>
          </cell>
          <cell r="B236" t="str">
            <v>N5</v>
          </cell>
          <cell r="C236" t="str">
            <v>納</v>
          </cell>
          <cell r="D236" t="str">
            <v>新</v>
          </cell>
          <cell r="G236" t="str">
            <v>A</v>
          </cell>
          <cell r="H236">
            <v>8612</v>
          </cell>
          <cell r="J236">
            <v>8616006190</v>
          </cell>
          <cell r="N236" t="str">
            <v>SPEAKER ASSY, RADIO (RR)</v>
          </cell>
          <cell r="O236" t="str">
            <v>S2</v>
          </cell>
          <cell r="P236" t="str">
            <v>S2</v>
          </cell>
          <cell r="Q236" t="str">
            <v>S2</v>
          </cell>
          <cell r="R236" t="str">
            <v>S2</v>
          </cell>
          <cell r="S236" t="str">
            <v>2S</v>
          </cell>
          <cell r="Y236" t="str">
            <v>松下</v>
          </cell>
          <cell r="Z236" t="str">
            <v>林文材</v>
          </cell>
          <cell r="AE236" t="str">
            <v>2001/2/27  (申）</v>
          </cell>
          <cell r="AF236">
            <v>37011</v>
          </cell>
          <cell r="AH236">
            <v>37011</v>
          </cell>
          <cell r="AJ236">
            <v>37011</v>
          </cell>
          <cell r="AL236">
            <v>37026</v>
          </cell>
          <cell r="AN236">
            <v>37029</v>
          </cell>
        </row>
        <row r="237">
          <cell r="A237">
            <v>251</v>
          </cell>
          <cell r="B237" t="str">
            <v>N5</v>
          </cell>
          <cell r="C237" t="str">
            <v>納</v>
          </cell>
          <cell r="D237" t="str">
            <v>流</v>
          </cell>
          <cell r="G237" t="str">
            <v>A</v>
          </cell>
          <cell r="H237">
            <v>8593</v>
          </cell>
          <cell r="I237" t="str">
            <v>050A</v>
          </cell>
          <cell r="J237">
            <v>9008087010</v>
          </cell>
          <cell r="N237" t="str">
            <v>RELAY</v>
          </cell>
          <cell r="O237" t="str">
            <v>S8</v>
          </cell>
          <cell r="P237" t="str">
            <v>S8</v>
          </cell>
          <cell r="Q237" t="str">
            <v>S8</v>
          </cell>
          <cell r="R237" t="str">
            <v>S8</v>
          </cell>
          <cell r="S237" t="str">
            <v>S8</v>
          </cell>
          <cell r="Y237" t="str">
            <v>泰科</v>
          </cell>
          <cell r="Z237" t="str">
            <v>林文材</v>
          </cell>
          <cell r="AC237" t="str">
            <v>S</v>
          </cell>
          <cell r="AD237" t="str">
            <v xml:space="preserve"> </v>
          </cell>
          <cell r="AF237">
            <v>37011</v>
          </cell>
          <cell r="AH237">
            <v>37011</v>
          </cell>
          <cell r="AJ237">
            <v>37011</v>
          </cell>
          <cell r="AL237" t="str">
            <v>流用</v>
          </cell>
        </row>
        <row r="238">
          <cell r="A238">
            <v>252</v>
          </cell>
          <cell r="B238" t="str">
            <v>N5</v>
          </cell>
          <cell r="C238" t="str">
            <v>納</v>
          </cell>
          <cell r="D238" t="str">
            <v>新</v>
          </cell>
          <cell r="G238" t="str">
            <v>A</v>
          </cell>
          <cell r="H238">
            <v>8400</v>
          </cell>
          <cell r="I238" t="str">
            <v>1527</v>
          </cell>
          <cell r="J238">
            <v>8403006010</v>
          </cell>
          <cell r="N238" t="str">
            <v xml:space="preserve">SWITCH ASSY, MULTIPLEX NETWORK    </v>
          </cell>
          <cell r="R238" t="str">
            <v>S1</v>
          </cell>
          <cell r="S238" t="str">
            <v>S1</v>
          </cell>
          <cell r="Y238" t="str">
            <v>理嘉</v>
          </cell>
          <cell r="Z238" t="str">
            <v>林文材</v>
          </cell>
          <cell r="AB238" t="str">
            <v>日</v>
          </cell>
          <cell r="AC238" t="str">
            <v>S</v>
          </cell>
          <cell r="AD238">
            <v>36920</v>
          </cell>
          <cell r="AE238" t="str">
            <v>2001/2/3(申）</v>
          </cell>
          <cell r="AF238">
            <v>37011</v>
          </cell>
          <cell r="AL238">
            <v>37103</v>
          </cell>
          <cell r="AN238">
            <v>37106</v>
          </cell>
        </row>
        <row r="239">
          <cell r="A239">
            <v>253</v>
          </cell>
          <cell r="B239" t="str">
            <v>N5</v>
          </cell>
          <cell r="C239" t="str">
            <v>納</v>
          </cell>
          <cell r="D239" t="str">
            <v>新</v>
          </cell>
          <cell r="G239" t="str">
            <v>A</v>
          </cell>
          <cell r="H239">
            <v>8400</v>
          </cell>
          <cell r="I239" t="str">
            <v>0211</v>
          </cell>
          <cell r="J239">
            <v>8411906030</v>
          </cell>
          <cell r="N239" t="str">
            <v>RHEOSTAT, LIGHT CONTROL</v>
          </cell>
          <cell r="O239" t="str">
            <v>S1</v>
          </cell>
          <cell r="Y239" t="str">
            <v>理嘉</v>
          </cell>
          <cell r="Z239" t="str">
            <v>林文材</v>
          </cell>
          <cell r="AB239" t="str">
            <v>日</v>
          </cell>
          <cell r="AC239" t="str">
            <v>S</v>
          </cell>
          <cell r="AD239">
            <v>36875</v>
          </cell>
          <cell r="AE239" t="str">
            <v>2000/12/23(申)</v>
          </cell>
          <cell r="AF239">
            <v>37011</v>
          </cell>
          <cell r="AL239">
            <v>37026</v>
          </cell>
          <cell r="AN239">
            <v>37029</v>
          </cell>
        </row>
        <row r="240">
          <cell r="A240">
            <v>254</v>
          </cell>
          <cell r="B240" t="str">
            <v>N5</v>
          </cell>
          <cell r="C240" t="str">
            <v>納</v>
          </cell>
          <cell r="D240" t="str">
            <v>新</v>
          </cell>
          <cell r="G240" t="str">
            <v>A</v>
          </cell>
          <cell r="H240">
            <v>8400</v>
          </cell>
          <cell r="I240" t="str">
            <v>0212</v>
          </cell>
          <cell r="J240">
            <v>8411906040</v>
          </cell>
          <cell r="N240" t="str">
            <v>RHEOSTAT, LIGHT CONTROL</v>
          </cell>
          <cell r="P240" t="str">
            <v>S1</v>
          </cell>
          <cell r="Q240" t="str">
            <v>S1</v>
          </cell>
          <cell r="R240" t="str">
            <v>S1</v>
          </cell>
          <cell r="S240" t="str">
            <v>S1</v>
          </cell>
          <cell r="Y240" t="str">
            <v>理嘉</v>
          </cell>
          <cell r="Z240" t="str">
            <v>林文材</v>
          </cell>
          <cell r="AB240" t="str">
            <v>日</v>
          </cell>
          <cell r="AC240" t="str">
            <v>S</v>
          </cell>
          <cell r="AD240">
            <v>36875</v>
          </cell>
          <cell r="AE240" t="str">
            <v>2000/12/23(申)</v>
          </cell>
          <cell r="AF240">
            <v>37011</v>
          </cell>
          <cell r="AL240">
            <v>37026</v>
          </cell>
          <cell r="AN240">
            <v>37029</v>
          </cell>
        </row>
        <row r="241">
          <cell r="A241">
            <v>255</v>
          </cell>
          <cell r="B241" t="str">
            <v>N5</v>
          </cell>
          <cell r="C241" t="str">
            <v>納</v>
          </cell>
          <cell r="D241" t="str">
            <v>新</v>
          </cell>
          <cell r="G241" t="str">
            <v>A</v>
          </cell>
          <cell r="H241">
            <v>8430</v>
          </cell>
          <cell r="I241" t="str">
            <v>0219;0218</v>
          </cell>
          <cell r="J241">
            <v>8414006140</v>
          </cell>
          <cell r="L241" t="str">
            <v>B</v>
          </cell>
          <cell r="N241" t="str">
            <v>SWITCH ASSY, HEADLAMP DIMMER</v>
          </cell>
          <cell r="O241" t="str">
            <v>S1</v>
          </cell>
          <cell r="Y241" t="str">
            <v>理嘉</v>
          </cell>
          <cell r="Z241" t="str">
            <v>林文材</v>
          </cell>
          <cell r="AB241" t="str">
            <v>日</v>
          </cell>
          <cell r="AC241" t="str">
            <v>S</v>
          </cell>
          <cell r="AD241">
            <v>36874</v>
          </cell>
          <cell r="AE241" t="str">
            <v>2001/1/3(申）</v>
          </cell>
          <cell r="AF241">
            <v>37011</v>
          </cell>
          <cell r="AL241">
            <v>37026</v>
          </cell>
          <cell r="AN241">
            <v>37029</v>
          </cell>
        </row>
        <row r="242">
          <cell r="A242">
            <v>256</v>
          </cell>
          <cell r="B242" t="str">
            <v>N5</v>
          </cell>
          <cell r="C242" t="str">
            <v>納</v>
          </cell>
          <cell r="D242" t="str">
            <v>新</v>
          </cell>
          <cell r="G242" t="str">
            <v>A</v>
          </cell>
          <cell r="H242">
            <v>8430</v>
          </cell>
          <cell r="I242" t="str">
            <v>0223;0215</v>
          </cell>
          <cell r="J242">
            <v>8414006150</v>
          </cell>
          <cell r="L242" t="str">
            <v>B</v>
          </cell>
          <cell r="N242" t="str">
            <v>SWITCH ASSY, HEADLAMP DIMMER</v>
          </cell>
          <cell r="P242" t="str">
            <v>S1</v>
          </cell>
          <cell r="Y242" t="str">
            <v>理嘉</v>
          </cell>
          <cell r="Z242" t="str">
            <v>林文材</v>
          </cell>
          <cell r="AB242" t="str">
            <v>日</v>
          </cell>
          <cell r="AC242" t="str">
            <v>S</v>
          </cell>
          <cell r="AD242">
            <v>36874</v>
          </cell>
          <cell r="AE242" t="str">
            <v>2001/1/3(申）</v>
          </cell>
          <cell r="AF242">
            <v>37011</v>
          </cell>
          <cell r="AL242">
            <v>37026</v>
          </cell>
          <cell r="AN242">
            <v>37029</v>
          </cell>
        </row>
        <row r="243">
          <cell r="A243">
            <v>257</v>
          </cell>
          <cell r="B243" t="str">
            <v>N5</v>
          </cell>
          <cell r="C243" t="str">
            <v>納</v>
          </cell>
          <cell r="D243" t="str">
            <v>新</v>
          </cell>
          <cell r="G243" t="str">
            <v>A</v>
          </cell>
          <cell r="H243">
            <v>8430</v>
          </cell>
          <cell r="I243" t="str">
            <v>0224</v>
          </cell>
          <cell r="J243">
            <v>8430606060</v>
          </cell>
          <cell r="N243" t="str">
            <v>CABLE SUB-ASSY, SPIRAL</v>
          </cell>
          <cell r="Q243" t="str">
            <v>S1</v>
          </cell>
          <cell r="R243" t="str">
            <v>S1</v>
          </cell>
          <cell r="Y243" t="str">
            <v>理嘉</v>
          </cell>
          <cell r="Z243" t="str">
            <v>林文材</v>
          </cell>
          <cell r="AB243" t="str">
            <v>日</v>
          </cell>
          <cell r="AC243" t="str">
            <v>S</v>
          </cell>
          <cell r="AD243">
            <v>36874</v>
          </cell>
          <cell r="AE243" t="str">
            <v>2001/2/2(申）</v>
          </cell>
          <cell r="AF243">
            <v>37011</v>
          </cell>
          <cell r="AL243">
            <v>37026</v>
          </cell>
          <cell r="AN243">
            <v>37029</v>
          </cell>
        </row>
        <row r="244">
          <cell r="A244">
            <v>258</v>
          </cell>
          <cell r="B244" t="str">
            <v>N5</v>
          </cell>
          <cell r="C244" t="str">
            <v>納</v>
          </cell>
          <cell r="D244" t="str">
            <v>新</v>
          </cell>
          <cell r="G244" t="str">
            <v>A</v>
          </cell>
          <cell r="H244">
            <v>8430</v>
          </cell>
          <cell r="I244" t="str">
            <v>0214;0203</v>
          </cell>
          <cell r="J244">
            <v>8430706030</v>
          </cell>
          <cell r="N244" t="str">
            <v>CABLE SUB-ASSY, SPIRAL W/SENSOR</v>
          </cell>
          <cell r="Q244" t="str">
            <v>P1</v>
          </cell>
          <cell r="R244" t="str">
            <v>P1</v>
          </cell>
          <cell r="S244" t="str">
            <v>S1</v>
          </cell>
          <cell r="Y244" t="str">
            <v>理嘉</v>
          </cell>
          <cell r="Z244" t="str">
            <v>林文材</v>
          </cell>
          <cell r="AB244" t="str">
            <v>日</v>
          </cell>
          <cell r="AC244" t="str">
            <v>S</v>
          </cell>
          <cell r="AE244" t="str">
            <v>2001/2/13(申）</v>
          </cell>
          <cell r="AF244">
            <v>37011</v>
          </cell>
          <cell r="AL244">
            <v>37026</v>
          </cell>
          <cell r="AN244">
            <v>37029</v>
          </cell>
        </row>
        <row r="245">
          <cell r="A245">
            <v>261</v>
          </cell>
          <cell r="B245" t="str">
            <v>N5</v>
          </cell>
          <cell r="C245" t="str">
            <v>納</v>
          </cell>
          <cell r="D245" t="str">
            <v>新</v>
          </cell>
          <cell r="G245" t="str">
            <v>A</v>
          </cell>
          <cell r="H245">
            <v>8430</v>
          </cell>
          <cell r="I245" t="str">
            <v>0214；0224;0223</v>
          </cell>
          <cell r="J245">
            <v>8465206100</v>
          </cell>
          <cell r="N245" t="str">
            <v>SWITCH, WINDSHIELD WIPER</v>
          </cell>
          <cell r="P245" t="str">
            <v>S1</v>
          </cell>
          <cell r="Q245" t="str">
            <v>S1,P1</v>
          </cell>
          <cell r="R245" t="str">
            <v>S1,P1</v>
          </cell>
          <cell r="S245" t="str">
            <v>S1</v>
          </cell>
          <cell r="Y245" t="str">
            <v>理嘉</v>
          </cell>
          <cell r="Z245" t="str">
            <v>林文材</v>
          </cell>
          <cell r="AB245" t="str">
            <v>日</v>
          </cell>
          <cell r="AC245" t="str">
            <v>S</v>
          </cell>
          <cell r="AD245">
            <v>36874</v>
          </cell>
          <cell r="AE245" t="str">
            <v>2001/1/3(申）</v>
          </cell>
          <cell r="AF245">
            <v>37011</v>
          </cell>
          <cell r="AL245">
            <v>37026</v>
          </cell>
          <cell r="AN245">
            <v>37029</v>
          </cell>
        </row>
        <row r="246">
          <cell r="A246">
            <v>262</v>
          </cell>
          <cell r="B246" t="str">
            <v>N5</v>
          </cell>
          <cell r="C246" t="str">
            <v>納</v>
          </cell>
          <cell r="D246" t="str">
            <v>新</v>
          </cell>
          <cell r="G246" t="str">
            <v>A</v>
          </cell>
          <cell r="H246">
            <v>8430</v>
          </cell>
          <cell r="I246" t="str">
            <v>0219;0218;0215</v>
          </cell>
          <cell r="J246">
            <v>8465206110</v>
          </cell>
          <cell r="N246" t="str">
            <v>SWITCH, WINDSHIELD WIPER</v>
          </cell>
          <cell r="O246" t="str">
            <v>S1</v>
          </cell>
          <cell r="Y246" t="str">
            <v>理嘉</v>
          </cell>
          <cell r="Z246" t="str">
            <v>林文材</v>
          </cell>
          <cell r="AB246" t="str">
            <v>日</v>
          </cell>
          <cell r="AC246" t="str">
            <v>S</v>
          </cell>
          <cell r="AD246">
            <v>36874</v>
          </cell>
          <cell r="AE246" t="str">
            <v>2001/1/3(申）</v>
          </cell>
          <cell r="AF246">
            <v>37011</v>
          </cell>
          <cell r="AL246">
            <v>37026</v>
          </cell>
          <cell r="AN246">
            <v>37029</v>
          </cell>
        </row>
        <row r="247">
          <cell r="A247">
            <v>263</v>
          </cell>
          <cell r="B247" t="str">
            <v>N5</v>
          </cell>
          <cell r="C247" t="str">
            <v>納</v>
          </cell>
          <cell r="D247" t="str">
            <v>流</v>
          </cell>
          <cell r="G247" t="str">
            <v>A</v>
          </cell>
          <cell r="H247">
            <v>8430</v>
          </cell>
          <cell r="I247" t="str">
            <v>0214；0224</v>
          </cell>
          <cell r="J247" t="str">
            <v>8414002160-A</v>
          </cell>
          <cell r="N247" t="str">
            <v>SWITCH ASSY, HEADLAMP DIMMER</v>
          </cell>
          <cell r="Q247" t="str">
            <v>S1</v>
          </cell>
          <cell r="R247" t="str">
            <v>S1</v>
          </cell>
          <cell r="S247" t="str">
            <v>S1</v>
          </cell>
          <cell r="Y247" t="str">
            <v>理嘉</v>
          </cell>
          <cell r="Z247" t="str">
            <v>林文材</v>
          </cell>
          <cell r="AB247" t="str">
            <v>日</v>
          </cell>
          <cell r="AF247">
            <v>37011</v>
          </cell>
          <cell r="AL247">
            <v>37026</v>
          </cell>
          <cell r="AN247">
            <v>37029</v>
          </cell>
        </row>
        <row r="248">
          <cell r="A248">
            <v>259</v>
          </cell>
          <cell r="B248" t="str">
            <v>N5</v>
          </cell>
          <cell r="C248" t="str">
            <v>納</v>
          </cell>
          <cell r="D248" t="str">
            <v>新</v>
          </cell>
          <cell r="G248" t="str">
            <v>A</v>
          </cell>
          <cell r="H248">
            <v>8430</v>
          </cell>
          <cell r="I248" t="str">
            <v>0301</v>
          </cell>
          <cell r="J248" t="str">
            <v>84340-06010</v>
          </cell>
          <cell r="N248" t="str">
            <v>SWITCH ASSY, STOP LAMP</v>
          </cell>
          <cell r="R248" t="str">
            <v>S1</v>
          </cell>
          <cell r="S248" t="str">
            <v>S1</v>
          </cell>
          <cell r="Y248" t="str">
            <v>理嘉</v>
          </cell>
          <cell r="Z248" t="str">
            <v>林文材</v>
          </cell>
          <cell r="AB248" t="str">
            <v>日</v>
          </cell>
          <cell r="AF248">
            <v>37011</v>
          </cell>
          <cell r="AL248" t="str">
            <v>PENDING</v>
          </cell>
        </row>
        <row r="249">
          <cell r="A249">
            <v>260</v>
          </cell>
          <cell r="B249" t="str">
            <v>N5</v>
          </cell>
          <cell r="C249" t="str">
            <v>納</v>
          </cell>
          <cell r="D249" t="str">
            <v>新</v>
          </cell>
          <cell r="G249" t="str">
            <v>A</v>
          </cell>
          <cell r="H249">
            <v>8430</v>
          </cell>
          <cell r="I249" t="str">
            <v>0301</v>
          </cell>
          <cell r="J249" t="str">
            <v>84340-06020</v>
          </cell>
          <cell r="N249" t="str">
            <v>SWITCH ASSY, STOP LAMP</v>
          </cell>
          <cell r="O249" t="str">
            <v>S1</v>
          </cell>
          <cell r="P249" t="str">
            <v>S1</v>
          </cell>
          <cell r="Q249" t="str">
            <v>S1</v>
          </cell>
          <cell r="Y249" t="str">
            <v>理嘉</v>
          </cell>
          <cell r="Z249" t="str">
            <v>林文材</v>
          </cell>
          <cell r="AB249" t="str">
            <v>日</v>
          </cell>
          <cell r="AF249">
            <v>37011</v>
          </cell>
        </row>
        <row r="250">
          <cell r="A250">
            <v>264</v>
          </cell>
          <cell r="B250" t="str">
            <v>N5</v>
          </cell>
          <cell r="C250" t="str">
            <v>納</v>
          </cell>
          <cell r="D250" t="str">
            <v>新</v>
          </cell>
          <cell r="G250" t="str">
            <v>A</v>
          </cell>
          <cell r="H250">
            <v>2880</v>
          </cell>
          <cell r="I250" t="str">
            <v>0131</v>
          </cell>
          <cell r="J250" t="str">
            <v>288000H010</v>
          </cell>
          <cell r="N250" t="str">
            <v>BATTERY</v>
          </cell>
          <cell r="O250" t="str">
            <v>S1</v>
          </cell>
          <cell r="P250" t="str">
            <v>S1</v>
          </cell>
          <cell r="Q250" t="str">
            <v>S1</v>
          </cell>
          <cell r="R250" t="str">
            <v>S1</v>
          </cell>
          <cell r="S250" t="str">
            <v>S1</v>
          </cell>
          <cell r="Y250" t="str">
            <v>統一</v>
          </cell>
          <cell r="Z250" t="str">
            <v>林文材</v>
          </cell>
          <cell r="AC250" t="str">
            <v>S</v>
          </cell>
          <cell r="AD250">
            <v>36845</v>
          </cell>
          <cell r="AE250" t="str">
            <v>2000/11/16（申）</v>
          </cell>
          <cell r="AF250">
            <v>37011</v>
          </cell>
          <cell r="AH250">
            <v>37011</v>
          </cell>
          <cell r="AJ250">
            <v>37011</v>
          </cell>
          <cell r="AL250">
            <v>37011</v>
          </cell>
          <cell r="AN250">
            <v>37015</v>
          </cell>
        </row>
        <row r="251">
          <cell r="A251">
            <v>265</v>
          </cell>
          <cell r="B251" t="str">
            <v>N5</v>
          </cell>
          <cell r="C251" t="str">
            <v>納</v>
          </cell>
          <cell r="D251" t="str">
            <v>新</v>
          </cell>
          <cell r="G251" t="str">
            <v>A</v>
          </cell>
          <cell r="H251">
            <v>8300</v>
          </cell>
          <cell r="I251" t="str">
            <v>010B</v>
          </cell>
          <cell r="J251">
            <v>8380006770</v>
          </cell>
          <cell r="N251" t="str">
            <v>METER ASSY, COMBINATION</v>
          </cell>
          <cell r="O251" t="str">
            <v>S1</v>
          </cell>
          <cell r="Y251" t="str">
            <v>造隆</v>
          </cell>
          <cell r="Z251" t="str">
            <v>林文材</v>
          </cell>
          <cell r="AD251">
            <v>36906</v>
          </cell>
          <cell r="AE251" t="str">
            <v>2001/2/5(申）</v>
          </cell>
          <cell r="AF251">
            <v>37011</v>
          </cell>
          <cell r="AH251">
            <v>37011</v>
          </cell>
          <cell r="AJ251">
            <v>37011</v>
          </cell>
          <cell r="AL251">
            <v>37103</v>
          </cell>
          <cell r="AN251">
            <v>37106</v>
          </cell>
        </row>
        <row r="252">
          <cell r="A252">
            <v>266</v>
          </cell>
          <cell r="B252" t="str">
            <v>N5</v>
          </cell>
          <cell r="C252" t="str">
            <v>納</v>
          </cell>
          <cell r="D252" t="str">
            <v>新</v>
          </cell>
          <cell r="G252" t="str">
            <v>A</v>
          </cell>
          <cell r="H252">
            <v>8300</v>
          </cell>
          <cell r="I252" t="str">
            <v>012D</v>
          </cell>
          <cell r="J252">
            <v>8380006810</v>
          </cell>
          <cell r="N252" t="str">
            <v>METER ASSY, COMBINATION</v>
          </cell>
          <cell r="P252" t="str">
            <v>S1</v>
          </cell>
          <cell r="Q252" t="str">
            <v>S1</v>
          </cell>
          <cell r="Y252" t="str">
            <v>造隆</v>
          </cell>
          <cell r="Z252" t="str">
            <v>林文材</v>
          </cell>
          <cell r="AD252">
            <v>36906</v>
          </cell>
          <cell r="AE252" t="str">
            <v>2001/2/5(申）</v>
          </cell>
          <cell r="AF252">
            <v>37011</v>
          </cell>
          <cell r="AH252">
            <v>37011</v>
          </cell>
          <cell r="AJ252">
            <v>37011</v>
          </cell>
          <cell r="AL252">
            <v>37103</v>
          </cell>
          <cell r="AN252">
            <v>37106</v>
          </cell>
        </row>
        <row r="253">
          <cell r="A253">
            <v>267</v>
          </cell>
          <cell r="B253" t="str">
            <v>N5</v>
          </cell>
          <cell r="C253" t="str">
            <v>納</v>
          </cell>
          <cell r="D253" t="str">
            <v>新</v>
          </cell>
          <cell r="G253" t="str">
            <v>A</v>
          </cell>
          <cell r="H253">
            <v>8300</v>
          </cell>
          <cell r="I253" t="str">
            <v>013A</v>
          </cell>
          <cell r="J253">
            <v>8380006820</v>
          </cell>
          <cell r="N253" t="str">
            <v>METER ASSY, COMBINATION</v>
          </cell>
          <cell r="R253" t="str">
            <v>S1</v>
          </cell>
          <cell r="Y253" t="str">
            <v>造隆</v>
          </cell>
          <cell r="Z253" t="str">
            <v>林文材</v>
          </cell>
          <cell r="AC253" t="str">
            <v>S</v>
          </cell>
          <cell r="AD253">
            <v>36920</v>
          </cell>
          <cell r="AE253" t="str">
            <v>2001/2/5(申）</v>
          </cell>
          <cell r="AF253">
            <v>37011</v>
          </cell>
          <cell r="AH253">
            <v>37011</v>
          </cell>
          <cell r="AJ253">
            <v>37011</v>
          </cell>
          <cell r="AL253">
            <v>37103</v>
          </cell>
          <cell r="AN253">
            <v>37106</v>
          </cell>
        </row>
        <row r="254">
          <cell r="A254">
            <v>268</v>
          </cell>
          <cell r="B254" t="str">
            <v>N5</v>
          </cell>
          <cell r="C254" t="str">
            <v>納</v>
          </cell>
          <cell r="D254" t="str">
            <v>新</v>
          </cell>
          <cell r="G254" t="str">
            <v>A</v>
          </cell>
          <cell r="H254">
            <v>8300</v>
          </cell>
          <cell r="I254" t="str">
            <v>013C</v>
          </cell>
          <cell r="J254">
            <v>8380006840</v>
          </cell>
          <cell r="N254" t="str">
            <v>METER ASSY, COMBINATION</v>
          </cell>
          <cell r="R254" t="str">
            <v>P1</v>
          </cell>
          <cell r="S254" t="str">
            <v>S1</v>
          </cell>
          <cell r="Y254" t="str">
            <v>造隆</v>
          </cell>
          <cell r="Z254" t="str">
            <v>林文材</v>
          </cell>
          <cell r="AC254" t="str">
            <v>S</v>
          </cell>
          <cell r="AD254">
            <v>36920</v>
          </cell>
          <cell r="AE254" t="str">
            <v>2001/2/5(申）</v>
          </cell>
          <cell r="AF254">
            <v>37011</v>
          </cell>
          <cell r="AH254">
            <v>37011</v>
          </cell>
          <cell r="AJ254">
            <v>37011</v>
          </cell>
          <cell r="AL254">
            <v>37103</v>
          </cell>
          <cell r="AN254">
            <v>37106</v>
          </cell>
        </row>
        <row r="255">
          <cell r="A255">
            <v>269</v>
          </cell>
          <cell r="B255" t="str">
            <v>N5</v>
          </cell>
          <cell r="C255" t="str">
            <v>納</v>
          </cell>
          <cell r="D255" t="str">
            <v>新</v>
          </cell>
          <cell r="G255" t="str">
            <v>A</v>
          </cell>
          <cell r="H255">
            <v>2880</v>
          </cell>
          <cell r="I255" t="str">
            <v>0131</v>
          </cell>
          <cell r="J255" t="str">
            <v>288000H020</v>
          </cell>
          <cell r="N255" t="str">
            <v>BATTERY</v>
          </cell>
          <cell r="O255" t="str">
            <v>S1</v>
          </cell>
          <cell r="P255" t="str">
            <v>S1</v>
          </cell>
          <cell r="Q255" t="str">
            <v>S1</v>
          </cell>
          <cell r="R255" t="str">
            <v>S1</v>
          </cell>
          <cell r="S255" t="str">
            <v>S1</v>
          </cell>
          <cell r="Y255" t="str">
            <v>湯淺</v>
          </cell>
          <cell r="Z255" t="str">
            <v>林文材</v>
          </cell>
          <cell r="AC255" t="str">
            <v>S</v>
          </cell>
          <cell r="AD255">
            <v>36845</v>
          </cell>
          <cell r="AE255" t="str">
            <v>2000/11/16（申）</v>
          </cell>
          <cell r="AF255">
            <v>37011</v>
          </cell>
          <cell r="AL255">
            <v>37011</v>
          </cell>
          <cell r="AN255">
            <v>37015</v>
          </cell>
        </row>
        <row r="256">
          <cell r="A256">
            <v>270</v>
          </cell>
          <cell r="B256" t="str">
            <v>N5</v>
          </cell>
          <cell r="C256" t="str">
            <v>納</v>
          </cell>
          <cell r="D256" t="str">
            <v>新</v>
          </cell>
          <cell r="G256" t="str">
            <v>A</v>
          </cell>
          <cell r="H256">
            <v>8390</v>
          </cell>
          <cell r="I256" t="str">
            <v>0109；0110</v>
          </cell>
          <cell r="J256">
            <v>8391006060</v>
          </cell>
          <cell r="N256" t="str">
            <v>CLOCK ASSY</v>
          </cell>
          <cell r="O256" t="str">
            <v>S1</v>
          </cell>
          <cell r="P256" t="str">
            <v>S1</v>
          </cell>
          <cell r="Q256" t="str">
            <v>S1</v>
          </cell>
          <cell r="R256" t="str">
            <v>S1</v>
          </cell>
          <cell r="S256" t="str">
            <v>S1</v>
          </cell>
          <cell r="Y256" t="str">
            <v>新源泰</v>
          </cell>
          <cell r="Z256" t="str">
            <v>林文材</v>
          </cell>
          <cell r="AB256" t="str">
            <v>台湾</v>
          </cell>
          <cell r="AC256" t="str">
            <v>S</v>
          </cell>
          <cell r="AD256">
            <v>36920</v>
          </cell>
          <cell r="AE256">
            <v>36922</v>
          </cell>
          <cell r="AF256">
            <v>37011</v>
          </cell>
          <cell r="AL256">
            <v>37011</v>
          </cell>
          <cell r="AN256">
            <v>37015</v>
          </cell>
        </row>
        <row r="257">
          <cell r="A257">
            <v>271</v>
          </cell>
          <cell r="B257" t="str">
            <v>N5</v>
          </cell>
          <cell r="C257" t="str">
            <v>納</v>
          </cell>
          <cell r="D257" t="str">
            <v>新</v>
          </cell>
          <cell r="G257" t="str">
            <v>A</v>
          </cell>
          <cell r="H257">
            <v>8710</v>
          </cell>
          <cell r="I257" t="str">
            <v>0110</v>
          </cell>
          <cell r="J257">
            <v>8701006280</v>
          </cell>
          <cell r="N257" t="str">
            <v>UNIT ASSY, AIR CONDITIONER</v>
          </cell>
          <cell r="O257" t="str">
            <v>S1</v>
          </cell>
          <cell r="Y257" t="str">
            <v>電綜</v>
          </cell>
          <cell r="Z257" t="str">
            <v>林文材</v>
          </cell>
          <cell r="AC257" t="str">
            <v>S</v>
          </cell>
          <cell r="AD257">
            <v>36859</v>
          </cell>
          <cell r="AE257" t="str">
            <v>2000/12/11（申）</v>
          </cell>
          <cell r="AF257">
            <v>37011</v>
          </cell>
          <cell r="AH257">
            <v>37011</v>
          </cell>
          <cell r="AJ257">
            <v>37011</v>
          </cell>
          <cell r="AL257">
            <v>37026</v>
          </cell>
          <cell r="AN257">
            <v>37029</v>
          </cell>
        </row>
        <row r="258">
          <cell r="A258">
            <v>272</v>
          </cell>
          <cell r="B258" t="str">
            <v>N5</v>
          </cell>
          <cell r="C258" t="str">
            <v>納</v>
          </cell>
          <cell r="D258" t="str">
            <v>新</v>
          </cell>
          <cell r="E258" t="str">
            <v>有</v>
          </cell>
          <cell r="G258" t="str">
            <v>A</v>
          </cell>
          <cell r="H258">
            <v>8710</v>
          </cell>
          <cell r="I258" t="str">
            <v>0111</v>
          </cell>
          <cell r="J258">
            <v>8701006290</v>
          </cell>
          <cell r="N258" t="str">
            <v>UNIT ASSY, AIR CONDITIONER</v>
          </cell>
          <cell r="P258" t="str">
            <v>S1</v>
          </cell>
          <cell r="Q258" t="str">
            <v>S1</v>
          </cell>
          <cell r="R258" t="str">
            <v>S1</v>
          </cell>
          <cell r="S258" t="str">
            <v>S1</v>
          </cell>
          <cell r="X258" t="str">
            <v>Ｓ１</v>
          </cell>
          <cell r="Y258" t="str">
            <v>電綜</v>
          </cell>
          <cell r="Z258" t="str">
            <v>林文材</v>
          </cell>
          <cell r="AC258" t="str">
            <v>S</v>
          </cell>
          <cell r="AD258">
            <v>36859</v>
          </cell>
          <cell r="AE258" t="str">
            <v>2000/12/11（申）</v>
          </cell>
          <cell r="AF258">
            <v>37011</v>
          </cell>
          <cell r="AH258">
            <v>37011</v>
          </cell>
          <cell r="AJ258">
            <v>37011</v>
          </cell>
          <cell r="AL258">
            <v>37026</v>
          </cell>
          <cell r="AN258">
            <v>37029</v>
          </cell>
        </row>
        <row r="259">
          <cell r="A259">
            <v>273</v>
          </cell>
          <cell r="B259" t="str">
            <v>N5</v>
          </cell>
          <cell r="D259" t="str">
            <v>新</v>
          </cell>
          <cell r="F259" t="str">
            <v>専</v>
          </cell>
          <cell r="H259">
            <v>8710</v>
          </cell>
          <cell r="I259" t="str">
            <v>0112</v>
          </cell>
          <cell r="J259">
            <v>8701006300</v>
          </cell>
          <cell r="N259" t="str">
            <v>UNIT ASSY, AIR CONDITIONER</v>
          </cell>
          <cell r="X259" t="str">
            <v>Ｓ１</v>
          </cell>
          <cell r="Y259" t="str">
            <v>電綜</v>
          </cell>
          <cell r="Z259" t="str">
            <v>林文材</v>
          </cell>
          <cell r="AE259" t="str">
            <v>2000/12/29（申）</v>
          </cell>
          <cell r="AF259">
            <v>37011</v>
          </cell>
          <cell r="AH259">
            <v>37011</v>
          </cell>
          <cell r="AJ259">
            <v>37011</v>
          </cell>
          <cell r="AL259">
            <v>37026</v>
          </cell>
          <cell r="AN259">
            <v>37029</v>
          </cell>
        </row>
        <row r="260">
          <cell r="A260">
            <v>274</v>
          </cell>
          <cell r="B260" t="str">
            <v>N5</v>
          </cell>
          <cell r="C260" t="str">
            <v>納</v>
          </cell>
          <cell r="D260" t="str">
            <v>新</v>
          </cell>
          <cell r="E260" t="str">
            <v>有</v>
          </cell>
          <cell r="G260" t="str">
            <v>A</v>
          </cell>
          <cell r="H260">
            <v>8830</v>
          </cell>
          <cell r="I260" t="str">
            <v>0104</v>
          </cell>
          <cell r="J260">
            <v>8831006110</v>
          </cell>
          <cell r="N260" t="str">
            <v>COMPRESSOR ASSY, W/MAGNET CLUTCH</v>
          </cell>
          <cell r="R260" t="str">
            <v>S1</v>
          </cell>
          <cell r="S260" t="str">
            <v>S1</v>
          </cell>
          <cell r="X260" t="str">
            <v>Ｓ１</v>
          </cell>
          <cell r="Y260" t="str">
            <v>電綜</v>
          </cell>
          <cell r="Z260" t="str">
            <v>林文材</v>
          </cell>
          <cell r="AC260" t="str">
            <v>S</v>
          </cell>
          <cell r="AD260">
            <v>36981</v>
          </cell>
          <cell r="AF260">
            <v>37011</v>
          </cell>
          <cell r="AL260">
            <v>37103</v>
          </cell>
          <cell r="AN260">
            <v>37106</v>
          </cell>
        </row>
        <row r="261">
          <cell r="A261">
            <v>275</v>
          </cell>
          <cell r="B261" t="str">
            <v>N5</v>
          </cell>
          <cell r="C261" t="str">
            <v>納</v>
          </cell>
          <cell r="D261" t="str">
            <v>新</v>
          </cell>
          <cell r="E261" t="str">
            <v>有</v>
          </cell>
          <cell r="G261" t="str">
            <v>A</v>
          </cell>
          <cell r="H261">
            <v>8830</v>
          </cell>
          <cell r="I261" t="str">
            <v>0109</v>
          </cell>
          <cell r="J261">
            <v>8831006160</v>
          </cell>
          <cell r="N261" t="str">
            <v>COMPRESSOR ASSY, W/MAGNET CLUTCH</v>
          </cell>
          <cell r="O261" t="str">
            <v>S1</v>
          </cell>
          <cell r="P261" t="str">
            <v>S1</v>
          </cell>
          <cell r="Q261" t="str">
            <v>S1</v>
          </cell>
          <cell r="X261" t="str">
            <v>Ｓ１</v>
          </cell>
          <cell r="Y261" t="str">
            <v>電綜</v>
          </cell>
          <cell r="Z261" t="str">
            <v>林文材</v>
          </cell>
          <cell r="AC261" t="str">
            <v>S</v>
          </cell>
          <cell r="AD261">
            <v>36981</v>
          </cell>
          <cell r="AF261">
            <v>37011</v>
          </cell>
          <cell r="AL261">
            <v>37103</v>
          </cell>
          <cell r="AN261">
            <v>37106</v>
          </cell>
        </row>
        <row r="262">
          <cell r="A262">
            <v>276</v>
          </cell>
          <cell r="B262" t="str">
            <v>N5</v>
          </cell>
          <cell r="C262" t="str">
            <v>納</v>
          </cell>
          <cell r="D262" t="str">
            <v>新</v>
          </cell>
          <cell r="E262" t="str">
            <v>有</v>
          </cell>
          <cell r="G262" t="str">
            <v>A</v>
          </cell>
          <cell r="H262">
            <v>8830</v>
          </cell>
          <cell r="I262" t="str">
            <v>0307</v>
          </cell>
          <cell r="J262">
            <v>8846006120</v>
          </cell>
          <cell r="N262" t="str">
            <v>CONDENSER ASSY</v>
          </cell>
          <cell r="O262" t="str">
            <v>S1</v>
          </cell>
          <cell r="P262" t="str">
            <v>S1</v>
          </cell>
          <cell r="Q262" t="str">
            <v>S1</v>
          </cell>
          <cell r="R262" t="str">
            <v>S1</v>
          </cell>
          <cell r="S262" t="str">
            <v>S1</v>
          </cell>
          <cell r="X262" t="str">
            <v>Ｓ１</v>
          </cell>
          <cell r="Y262" t="str">
            <v>電綜</v>
          </cell>
          <cell r="Z262" t="str">
            <v>林文材</v>
          </cell>
          <cell r="AC262" t="str">
            <v>S</v>
          </cell>
          <cell r="AD262">
            <v>36981</v>
          </cell>
          <cell r="AF262">
            <v>37011</v>
          </cell>
          <cell r="AH262">
            <v>37011</v>
          </cell>
          <cell r="AJ262">
            <v>37011</v>
          </cell>
          <cell r="AL262">
            <v>37026</v>
          </cell>
          <cell r="AN262">
            <v>37029</v>
          </cell>
        </row>
        <row r="263">
          <cell r="A263">
            <v>277</v>
          </cell>
          <cell r="B263" t="str">
            <v>N5</v>
          </cell>
          <cell r="C263" t="str">
            <v>納</v>
          </cell>
          <cell r="D263" t="str">
            <v>新</v>
          </cell>
          <cell r="E263" t="str">
            <v>有</v>
          </cell>
          <cell r="G263" t="str">
            <v>A</v>
          </cell>
          <cell r="H263">
            <v>8830</v>
          </cell>
          <cell r="I263" t="str">
            <v>0410</v>
          </cell>
          <cell r="J263">
            <v>8870306150</v>
          </cell>
          <cell r="N263" t="str">
            <v>HOSE SUB-ASSY, DISCHARGE</v>
          </cell>
          <cell r="R263" t="str">
            <v>S1</v>
          </cell>
          <cell r="S263" t="str">
            <v>S1</v>
          </cell>
          <cell r="X263" t="str">
            <v>Ｓ１</v>
          </cell>
          <cell r="Y263" t="str">
            <v>電綜</v>
          </cell>
          <cell r="Z263" t="str">
            <v>林文材</v>
          </cell>
          <cell r="AC263" t="str">
            <v>S</v>
          </cell>
          <cell r="AD263">
            <v>36981</v>
          </cell>
          <cell r="AF263">
            <v>37011</v>
          </cell>
          <cell r="AH263">
            <v>37011</v>
          </cell>
          <cell r="AJ263">
            <v>37011</v>
          </cell>
          <cell r="AL263">
            <v>37026</v>
          </cell>
          <cell r="AN263">
            <v>37029</v>
          </cell>
        </row>
        <row r="264">
          <cell r="A264">
            <v>278</v>
          </cell>
          <cell r="B264" t="str">
            <v>N5</v>
          </cell>
          <cell r="C264" t="str">
            <v>納</v>
          </cell>
          <cell r="D264" t="str">
            <v>新</v>
          </cell>
          <cell r="E264" t="str">
            <v>有</v>
          </cell>
          <cell r="G264" t="str">
            <v>A</v>
          </cell>
          <cell r="H264">
            <v>8830</v>
          </cell>
          <cell r="I264" t="str">
            <v>0411</v>
          </cell>
          <cell r="J264">
            <v>8870306160</v>
          </cell>
          <cell r="N264" t="str">
            <v>HOSE SUB-ASSY, DISCHARGE</v>
          </cell>
          <cell r="O264" t="str">
            <v>S1</v>
          </cell>
          <cell r="P264" t="str">
            <v>S1</v>
          </cell>
          <cell r="Q264" t="str">
            <v>S1</v>
          </cell>
          <cell r="X264" t="str">
            <v>Ｓ１</v>
          </cell>
          <cell r="Y264" t="str">
            <v>電綜</v>
          </cell>
          <cell r="Z264" t="str">
            <v>林文材</v>
          </cell>
          <cell r="AC264" t="str">
            <v>S</v>
          </cell>
          <cell r="AD264">
            <v>36981</v>
          </cell>
          <cell r="AF264">
            <v>37011</v>
          </cell>
          <cell r="AH264">
            <v>37011</v>
          </cell>
          <cell r="AJ264">
            <v>37011</v>
          </cell>
          <cell r="AL264">
            <v>37026</v>
          </cell>
          <cell r="AN264">
            <v>37029</v>
          </cell>
        </row>
        <row r="265">
          <cell r="A265">
            <v>279</v>
          </cell>
          <cell r="B265" t="str">
            <v>N5</v>
          </cell>
          <cell r="C265" t="str">
            <v>納</v>
          </cell>
          <cell r="D265" t="str">
            <v>新</v>
          </cell>
          <cell r="E265" t="str">
            <v>有</v>
          </cell>
          <cell r="G265" t="str">
            <v>A</v>
          </cell>
          <cell r="H265">
            <v>8830</v>
          </cell>
          <cell r="I265" t="str">
            <v>0410</v>
          </cell>
          <cell r="J265">
            <v>8870406180</v>
          </cell>
          <cell r="N265" t="str">
            <v>HOSE SUB-ASSY, SUCTION</v>
          </cell>
          <cell r="R265" t="str">
            <v>S1</v>
          </cell>
          <cell r="S265" t="str">
            <v>S1</v>
          </cell>
          <cell r="X265" t="str">
            <v>Ｓ１</v>
          </cell>
          <cell r="Y265" t="str">
            <v>電綜</v>
          </cell>
          <cell r="Z265" t="str">
            <v>林文材</v>
          </cell>
          <cell r="AC265" t="str">
            <v>S</v>
          </cell>
          <cell r="AD265">
            <v>36981</v>
          </cell>
          <cell r="AF265">
            <v>37011</v>
          </cell>
          <cell r="AH265">
            <v>37011</v>
          </cell>
          <cell r="AJ265">
            <v>37011</v>
          </cell>
          <cell r="AL265">
            <v>37026</v>
          </cell>
          <cell r="AN265">
            <v>37029</v>
          </cell>
        </row>
        <row r="266">
          <cell r="A266">
            <v>280</v>
          </cell>
          <cell r="B266" t="str">
            <v>N5</v>
          </cell>
          <cell r="C266" t="str">
            <v>納</v>
          </cell>
          <cell r="D266" t="str">
            <v>新</v>
          </cell>
          <cell r="E266" t="str">
            <v>有</v>
          </cell>
          <cell r="G266" t="str">
            <v>A</v>
          </cell>
          <cell r="H266">
            <v>8830</v>
          </cell>
          <cell r="I266" t="str">
            <v>0411</v>
          </cell>
          <cell r="J266">
            <v>8870406190</v>
          </cell>
          <cell r="N266" t="str">
            <v>HOSE SUB-ASSY, SUCTION</v>
          </cell>
          <cell r="O266" t="str">
            <v>S1</v>
          </cell>
          <cell r="P266" t="str">
            <v>S1</v>
          </cell>
          <cell r="Q266" t="str">
            <v>S1</v>
          </cell>
          <cell r="X266" t="str">
            <v>Ｓ１</v>
          </cell>
          <cell r="Y266" t="str">
            <v>電綜</v>
          </cell>
          <cell r="Z266" t="str">
            <v>林文材</v>
          </cell>
          <cell r="AC266" t="str">
            <v>S</v>
          </cell>
          <cell r="AD266">
            <v>36981</v>
          </cell>
          <cell r="AF266">
            <v>37011</v>
          </cell>
          <cell r="AH266">
            <v>37011</v>
          </cell>
          <cell r="AJ266">
            <v>37011</v>
          </cell>
          <cell r="AL266">
            <v>37026</v>
          </cell>
          <cell r="AN266">
            <v>37029</v>
          </cell>
        </row>
        <row r="267">
          <cell r="A267">
            <v>281</v>
          </cell>
          <cell r="B267" t="str">
            <v>N5</v>
          </cell>
          <cell r="C267" t="str">
            <v>納</v>
          </cell>
          <cell r="D267" t="str">
            <v>新</v>
          </cell>
          <cell r="E267" t="str">
            <v>有</v>
          </cell>
          <cell r="G267" t="str">
            <v>A</v>
          </cell>
          <cell r="H267">
            <v>8830</v>
          </cell>
          <cell r="I267" t="str">
            <v>0506</v>
          </cell>
          <cell r="J267">
            <v>8871006170</v>
          </cell>
          <cell r="N267" t="str">
            <v>TUBE &amp; ACCESSORY ASSY, AIR CONDITIONER</v>
          </cell>
          <cell r="O267" t="str">
            <v>S1</v>
          </cell>
          <cell r="P267" t="str">
            <v>S1</v>
          </cell>
          <cell r="Q267" t="str">
            <v>S1</v>
          </cell>
          <cell r="R267" t="str">
            <v>S1</v>
          </cell>
          <cell r="S267" t="str">
            <v>S1</v>
          </cell>
          <cell r="X267" t="str">
            <v>Ｓ１</v>
          </cell>
          <cell r="Y267" t="str">
            <v>電綜</v>
          </cell>
          <cell r="Z267" t="str">
            <v>林文材</v>
          </cell>
          <cell r="AC267" t="str">
            <v>S</v>
          </cell>
          <cell r="AD267">
            <v>36981</v>
          </cell>
          <cell r="AF267">
            <v>37011</v>
          </cell>
          <cell r="AH267">
            <v>37011</v>
          </cell>
          <cell r="AJ267">
            <v>37011</v>
          </cell>
          <cell r="AL267">
            <v>37026</v>
          </cell>
          <cell r="AN267">
            <v>37029</v>
          </cell>
        </row>
        <row r="268">
          <cell r="A268">
            <v>282</v>
          </cell>
          <cell r="B268" t="str">
            <v>N5</v>
          </cell>
          <cell r="C268" t="str">
            <v>納</v>
          </cell>
          <cell r="D268" t="str">
            <v>新</v>
          </cell>
          <cell r="E268" t="str">
            <v>有</v>
          </cell>
          <cell r="G268" t="str">
            <v>A</v>
          </cell>
          <cell r="H268">
            <v>8830</v>
          </cell>
          <cell r="I268" t="str">
            <v>0506</v>
          </cell>
          <cell r="J268">
            <v>8871806130</v>
          </cell>
          <cell r="N268" t="str">
            <v>CLAMP, PIPING</v>
          </cell>
          <cell r="O268" t="str">
            <v>S1</v>
          </cell>
          <cell r="P268" t="str">
            <v>S1</v>
          </cell>
          <cell r="Q268" t="str">
            <v>S1</v>
          </cell>
          <cell r="R268" t="str">
            <v>S1</v>
          </cell>
          <cell r="S268" t="str">
            <v>S1</v>
          </cell>
          <cell r="X268" t="str">
            <v>Ｓ１</v>
          </cell>
          <cell r="Y268" t="str">
            <v>電綜</v>
          </cell>
          <cell r="Z268" t="str">
            <v>林文材</v>
          </cell>
          <cell r="AC268" t="str">
            <v>S</v>
          </cell>
          <cell r="AD268">
            <v>36981</v>
          </cell>
          <cell r="AF268">
            <v>37011</v>
          </cell>
          <cell r="AL268">
            <v>37026</v>
          </cell>
          <cell r="AN268">
            <v>37029</v>
          </cell>
        </row>
        <row r="269">
          <cell r="A269">
            <v>283</v>
          </cell>
          <cell r="B269" t="str">
            <v>N5</v>
          </cell>
          <cell r="C269" t="str">
            <v>納</v>
          </cell>
          <cell r="D269" t="str">
            <v>新</v>
          </cell>
          <cell r="G269" t="str">
            <v>A</v>
          </cell>
          <cell r="H269">
            <v>8830</v>
          </cell>
          <cell r="I269" t="str">
            <v>0602</v>
          </cell>
          <cell r="J269">
            <v>8879022130</v>
          </cell>
          <cell r="N269" t="str">
            <v>THERMISTOR ASSY</v>
          </cell>
          <cell r="P269" t="str">
            <v>S1</v>
          </cell>
          <cell r="Q269" t="str">
            <v>S1</v>
          </cell>
          <cell r="R269" t="str">
            <v>S1</v>
          </cell>
          <cell r="S269" t="str">
            <v>S1</v>
          </cell>
          <cell r="Y269" t="str">
            <v>電綜</v>
          </cell>
          <cell r="Z269" t="str">
            <v>林文材</v>
          </cell>
          <cell r="AC269" t="str">
            <v>S</v>
          </cell>
          <cell r="AD269">
            <v>36859</v>
          </cell>
          <cell r="AF269">
            <v>37011</v>
          </cell>
          <cell r="AL269">
            <v>37026</v>
          </cell>
          <cell r="AN269">
            <v>37029</v>
          </cell>
        </row>
        <row r="270">
          <cell r="A270">
            <v>284</v>
          </cell>
          <cell r="B270" t="str">
            <v>N5</v>
          </cell>
          <cell r="C270" t="str">
            <v>納</v>
          </cell>
          <cell r="D270" t="str">
            <v>新</v>
          </cell>
          <cell r="G270" t="str">
            <v>A</v>
          </cell>
          <cell r="H270">
            <v>2700</v>
          </cell>
          <cell r="I270" t="str">
            <v>0132</v>
          </cell>
          <cell r="J270" t="str">
            <v>270600A080</v>
          </cell>
          <cell r="N270" t="str">
            <v>ALTERNATOR ASSY, W/REGULATOR</v>
          </cell>
          <cell r="R270" t="str">
            <v>S1</v>
          </cell>
          <cell r="S270" t="str">
            <v>S1</v>
          </cell>
          <cell r="Y270" t="str">
            <v>電綜</v>
          </cell>
          <cell r="Z270" t="str">
            <v>林文材</v>
          </cell>
          <cell r="AC270" t="str">
            <v>S</v>
          </cell>
          <cell r="AD270">
            <v>36845</v>
          </cell>
          <cell r="AE270" t="str">
            <v>2000/11/16（申）</v>
          </cell>
          <cell r="AF270">
            <v>37011</v>
          </cell>
          <cell r="AL270">
            <v>37026</v>
          </cell>
          <cell r="AN270">
            <v>37029</v>
          </cell>
        </row>
        <row r="271">
          <cell r="A271">
            <v>285</v>
          </cell>
          <cell r="B271" t="str">
            <v>N5</v>
          </cell>
          <cell r="C271" t="str">
            <v>納</v>
          </cell>
          <cell r="D271" t="str">
            <v>新</v>
          </cell>
          <cell r="G271" t="str">
            <v>A</v>
          </cell>
          <cell r="H271">
            <v>2700</v>
          </cell>
          <cell r="I271" t="str">
            <v>0131</v>
          </cell>
          <cell r="J271" t="str">
            <v>270600H030</v>
          </cell>
          <cell r="N271" t="str">
            <v>ALTERNATOR ASSY, W/REGULATOR</v>
          </cell>
          <cell r="O271" t="str">
            <v>S1</v>
          </cell>
          <cell r="P271" t="str">
            <v>S1</v>
          </cell>
          <cell r="Q271" t="str">
            <v>S1</v>
          </cell>
          <cell r="Y271" t="str">
            <v>電綜</v>
          </cell>
          <cell r="Z271" t="str">
            <v>林文材</v>
          </cell>
          <cell r="AC271" t="str">
            <v>S</v>
          </cell>
          <cell r="AD271">
            <v>36845</v>
          </cell>
          <cell r="AE271" t="str">
            <v>2000/11/16（申）</v>
          </cell>
          <cell r="AF271">
            <v>37011</v>
          </cell>
          <cell r="AL271">
            <v>37026</v>
          </cell>
          <cell r="AN271">
            <v>37029</v>
          </cell>
        </row>
        <row r="272">
          <cell r="A272">
            <v>286</v>
          </cell>
          <cell r="B272" t="str">
            <v>N5</v>
          </cell>
          <cell r="C272" t="str">
            <v>納</v>
          </cell>
          <cell r="D272" t="str">
            <v>新</v>
          </cell>
          <cell r="G272" t="str">
            <v>A</v>
          </cell>
          <cell r="H272">
            <v>5592</v>
          </cell>
          <cell r="I272" t="str">
            <v>0107</v>
          </cell>
          <cell r="J272" t="str">
            <v>5590006080-A</v>
          </cell>
          <cell r="N272" t="str">
            <v>CONTROL ASSY, AIR CONDITIONER</v>
          </cell>
          <cell r="P272" t="str">
            <v>S1</v>
          </cell>
          <cell r="Q272" t="str">
            <v>S1</v>
          </cell>
          <cell r="R272" t="str">
            <v>S1</v>
          </cell>
          <cell r="S272" t="str">
            <v>S1</v>
          </cell>
          <cell r="Y272" t="str">
            <v>電綜</v>
          </cell>
          <cell r="Z272" t="str">
            <v>林文材</v>
          </cell>
          <cell r="AC272" t="str">
            <v>S</v>
          </cell>
          <cell r="AF272">
            <v>37011</v>
          </cell>
          <cell r="AL272">
            <v>37103</v>
          </cell>
          <cell r="AN272">
            <v>37106</v>
          </cell>
        </row>
        <row r="273">
          <cell r="A273">
            <v>287</v>
          </cell>
          <cell r="B273" t="str">
            <v>N5</v>
          </cell>
          <cell r="C273" t="str">
            <v>納</v>
          </cell>
          <cell r="D273" t="str">
            <v>新</v>
          </cell>
          <cell r="G273" t="str">
            <v>A</v>
          </cell>
          <cell r="H273">
            <v>8830</v>
          </cell>
          <cell r="I273" t="str">
            <v>0602</v>
          </cell>
          <cell r="J273" t="str">
            <v>8862533150-A</v>
          </cell>
          <cell r="N273" t="str">
            <v>THERMISTOR, COOLER</v>
          </cell>
          <cell r="P273" t="str">
            <v>S1</v>
          </cell>
          <cell r="Q273" t="str">
            <v>S1</v>
          </cell>
          <cell r="R273" t="str">
            <v>S1</v>
          </cell>
          <cell r="S273" t="str">
            <v>S1</v>
          </cell>
          <cell r="Y273" t="str">
            <v>電綜</v>
          </cell>
          <cell r="Z273" t="str">
            <v>林文材</v>
          </cell>
          <cell r="AC273" t="str">
            <v>S</v>
          </cell>
          <cell r="AD273">
            <v>36981</v>
          </cell>
          <cell r="AF273">
            <v>37011</v>
          </cell>
          <cell r="AL273">
            <v>37103</v>
          </cell>
          <cell r="AN273">
            <v>37106</v>
          </cell>
        </row>
        <row r="274">
          <cell r="A274">
            <v>288</v>
          </cell>
          <cell r="B274" t="str">
            <v>N5</v>
          </cell>
          <cell r="C274" t="str">
            <v>納</v>
          </cell>
          <cell r="D274" t="str">
            <v>新</v>
          </cell>
          <cell r="G274" t="str">
            <v>A</v>
          </cell>
          <cell r="H274">
            <v>8830</v>
          </cell>
          <cell r="I274" t="str">
            <v>0602</v>
          </cell>
          <cell r="J274" t="str">
            <v>8862547021-A</v>
          </cell>
          <cell r="N274" t="str">
            <v>THERMISTOR, COOLER</v>
          </cell>
          <cell r="P274" t="str">
            <v>S1</v>
          </cell>
          <cell r="Q274" t="str">
            <v>S1</v>
          </cell>
          <cell r="R274" t="str">
            <v>S1</v>
          </cell>
          <cell r="S274" t="str">
            <v>S1</v>
          </cell>
          <cell r="Y274" t="str">
            <v>電綜</v>
          </cell>
          <cell r="Z274" t="str">
            <v>林文材</v>
          </cell>
          <cell r="AC274" t="str">
            <v>S</v>
          </cell>
          <cell r="AD274">
            <v>36981</v>
          </cell>
          <cell r="AF274">
            <v>37011</v>
          </cell>
          <cell r="AL274">
            <v>37103</v>
          </cell>
          <cell r="AN274">
            <v>37106</v>
          </cell>
        </row>
        <row r="275">
          <cell r="A275">
            <v>289</v>
          </cell>
          <cell r="B275" t="str">
            <v>N5</v>
          </cell>
          <cell r="C275" t="str">
            <v>納</v>
          </cell>
          <cell r="D275" t="str">
            <v>流</v>
          </cell>
          <cell r="E275" t="str">
            <v>有</v>
          </cell>
          <cell r="G275" t="str">
            <v>A</v>
          </cell>
          <cell r="H275">
            <v>8830</v>
          </cell>
          <cell r="I275" t="str">
            <v>0410;0411</v>
          </cell>
          <cell r="J275" t="str">
            <v>887182D140</v>
          </cell>
          <cell r="N275" t="str">
            <v>CLAMP, PIPING</v>
          </cell>
          <cell r="O275" t="str">
            <v>S1</v>
          </cell>
          <cell r="P275" t="str">
            <v>S1</v>
          </cell>
          <cell r="Q275" t="str">
            <v>S1</v>
          </cell>
          <cell r="R275" t="str">
            <v>S1</v>
          </cell>
          <cell r="S275" t="str">
            <v>S1</v>
          </cell>
          <cell r="X275" t="str">
            <v>Ｓ１</v>
          </cell>
          <cell r="Y275" t="str">
            <v>電綜</v>
          </cell>
          <cell r="Z275" t="str">
            <v>林文材</v>
          </cell>
          <cell r="AF275">
            <v>37011</v>
          </cell>
          <cell r="AL275" t="str">
            <v>流</v>
          </cell>
        </row>
        <row r="276">
          <cell r="A276">
            <v>290</v>
          </cell>
          <cell r="B276" t="str">
            <v>N5</v>
          </cell>
          <cell r="C276" t="str">
            <v>納</v>
          </cell>
          <cell r="D276" t="str">
            <v>流</v>
          </cell>
          <cell r="E276" t="str">
            <v>有</v>
          </cell>
          <cell r="G276" t="str">
            <v>A</v>
          </cell>
          <cell r="H276">
            <v>8830</v>
          </cell>
          <cell r="I276" t="str">
            <v>0506</v>
          </cell>
          <cell r="J276" t="str">
            <v>887182D150</v>
          </cell>
          <cell r="N276" t="str">
            <v>CLAMP, PIPING</v>
          </cell>
          <cell r="O276" t="str">
            <v>S1</v>
          </cell>
          <cell r="P276" t="str">
            <v>S1</v>
          </cell>
          <cell r="Q276" t="str">
            <v>S1</v>
          </cell>
          <cell r="R276" t="str">
            <v>S1</v>
          </cell>
          <cell r="S276" t="str">
            <v>S1</v>
          </cell>
          <cell r="X276" t="str">
            <v>Ｓ１</v>
          </cell>
          <cell r="Y276" t="str">
            <v>電綜</v>
          </cell>
          <cell r="Z276" t="str">
            <v>林文材</v>
          </cell>
          <cell r="AF276">
            <v>37011</v>
          </cell>
          <cell r="AL276" t="str">
            <v>流</v>
          </cell>
        </row>
        <row r="277">
          <cell r="A277">
            <v>291</v>
          </cell>
          <cell r="B277" t="str">
            <v>CA</v>
          </cell>
          <cell r="C277" t="str">
            <v>納</v>
          </cell>
          <cell r="D277" t="str">
            <v>新</v>
          </cell>
          <cell r="E277" t="str">
            <v>有</v>
          </cell>
          <cell r="G277" t="str">
            <v>A</v>
          </cell>
          <cell r="H277" t="str">
            <v>897Q</v>
          </cell>
          <cell r="I277" t="str">
            <v>0101,0102</v>
          </cell>
          <cell r="J277" t="str">
            <v>84910YY060</v>
          </cell>
          <cell r="N277" t="str">
            <v>S/W ASSY , THEFT WARNING COURTESY</v>
          </cell>
          <cell r="O277" t="str">
            <v>S1</v>
          </cell>
          <cell r="P277" t="str">
            <v>S1</v>
          </cell>
          <cell r="Q277" t="str">
            <v>S1</v>
          </cell>
          <cell r="R277" t="str">
            <v>S1</v>
          </cell>
          <cell r="S277" t="str">
            <v>S1</v>
          </cell>
          <cell r="T277" t="str">
            <v>S1</v>
          </cell>
          <cell r="V277" t="str">
            <v>S1</v>
          </cell>
          <cell r="W277" t="str">
            <v>S1</v>
          </cell>
          <cell r="Y277" t="str">
            <v>徽昌</v>
          </cell>
          <cell r="Z277" t="str">
            <v>林文材</v>
          </cell>
          <cell r="AF277">
            <v>37011</v>
          </cell>
          <cell r="AH277">
            <v>37011</v>
          </cell>
          <cell r="AJ277">
            <v>37011</v>
          </cell>
          <cell r="AL277">
            <v>37042</v>
          </cell>
          <cell r="AN277">
            <v>37047</v>
          </cell>
        </row>
        <row r="278">
          <cell r="A278">
            <v>292</v>
          </cell>
          <cell r="B278" t="str">
            <v>CA</v>
          </cell>
          <cell r="C278" t="str">
            <v>納</v>
          </cell>
          <cell r="D278" t="str">
            <v>流</v>
          </cell>
          <cell r="E278" t="str">
            <v>有</v>
          </cell>
          <cell r="G278" t="str">
            <v>A</v>
          </cell>
          <cell r="H278" t="str">
            <v>897Q</v>
          </cell>
          <cell r="I278" t="str">
            <v>0101,0102</v>
          </cell>
          <cell r="J278" t="str">
            <v>89040YY030</v>
          </cell>
          <cell r="N278" t="str">
            <v>SIREN ASSY , THEFT WARNING</v>
          </cell>
          <cell r="O278" t="str">
            <v>S1</v>
          </cell>
          <cell r="P278" t="str">
            <v>S1</v>
          </cell>
          <cell r="Q278" t="str">
            <v>S1</v>
          </cell>
          <cell r="R278" t="str">
            <v>S1</v>
          </cell>
          <cell r="S278" t="str">
            <v>S1</v>
          </cell>
          <cell r="T278" t="str">
            <v>S1</v>
          </cell>
          <cell r="V278" t="str">
            <v>S1</v>
          </cell>
          <cell r="W278" t="str">
            <v>S1</v>
          </cell>
          <cell r="Y278" t="str">
            <v>徽昌</v>
          </cell>
          <cell r="Z278" t="str">
            <v>林文材</v>
          </cell>
          <cell r="AF278">
            <v>37011</v>
          </cell>
          <cell r="AH278">
            <v>37011</v>
          </cell>
          <cell r="AJ278">
            <v>37011</v>
          </cell>
          <cell r="AL278">
            <v>37042</v>
          </cell>
          <cell r="AN278">
            <v>37047</v>
          </cell>
        </row>
        <row r="279">
          <cell r="A279">
            <v>293</v>
          </cell>
          <cell r="B279" t="str">
            <v>CA</v>
          </cell>
          <cell r="C279" t="str">
            <v>納</v>
          </cell>
          <cell r="D279" t="str">
            <v>新</v>
          </cell>
          <cell r="E279" t="str">
            <v>有</v>
          </cell>
          <cell r="G279" t="str">
            <v>A</v>
          </cell>
          <cell r="H279" t="str">
            <v>897Q</v>
          </cell>
          <cell r="I279" t="str">
            <v>0101</v>
          </cell>
          <cell r="J279" t="str">
            <v>89704YY040</v>
          </cell>
          <cell r="N279" t="str">
            <v>WIRELESS DOOR LOCK CONTROL SET</v>
          </cell>
          <cell r="O279" t="str">
            <v>S1</v>
          </cell>
          <cell r="P279" t="str">
            <v>S1</v>
          </cell>
          <cell r="Q279" t="str">
            <v>S1</v>
          </cell>
          <cell r="R279" t="str">
            <v>S1</v>
          </cell>
          <cell r="S279" t="str">
            <v>S1</v>
          </cell>
          <cell r="W279" t="str">
            <v>S1</v>
          </cell>
          <cell r="Y279" t="str">
            <v>徽昌</v>
          </cell>
          <cell r="Z279" t="str">
            <v>林文材</v>
          </cell>
          <cell r="AF279">
            <v>37011</v>
          </cell>
          <cell r="AH279">
            <v>37011</v>
          </cell>
          <cell r="AJ279">
            <v>37011</v>
          </cell>
          <cell r="AL279">
            <v>37042</v>
          </cell>
          <cell r="AN279">
            <v>37047</v>
          </cell>
        </row>
        <row r="280">
          <cell r="A280">
            <v>294</v>
          </cell>
          <cell r="B280" t="str">
            <v>CA</v>
          </cell>
          <cell r="D280" t="str">
            <v>新</v>
          </cell>
          <cell r="F280" t="str">
            <v>専</v>
          </cell>
          <cell r="G280" t="str">
            <v>A</v>
          </cell>
          <cell r="H280" t="str">
            <v>897Q</v>
          </cell>
          <cell r="I280" t="str">
            <v>010２</v>
          </cell>
          <cell r="J280" t="str">
            <v>89704YY050</v>
          </cell>
          <cell r="N280" t="str">
            <v>WIRELESS DOOR LOCK CONTROL SET</v>
          </cell>
          <cell r="T280" t="str">
            <v>S1</v>
          </cell>
          <cell r="V280" t="str">
            <v>S1</v>
          </cell>
          <cell r="Y280" t="str">
            <v>徽昌</v>
          </cell>
          <cell r="Z280" t="str">
            <v>林文材</v>
          </cell>
          <cell r="AF280">
            <v>37011</v>
          </cell>
          <cell r="AH280">
            <v>37011</v>
          </cell>
          <cell r="AJ280">
            <v>37011</v>
          </cell>
          <cell r="AL280">
            <v>37042</v>
          </cell>
          <cell r="AN280">
            <v>37047</v>
          </cell>
        </row>
        <row r="281">
          <cell r="A281">
            <v>295</v>
          </cell>
          <cell r="B281" t="str">
            <v>B3</v>
          </cell>
          <cell r="C281" t="str">
            <v>納</v>
          </cell>
          <cell r="D281" t="str">
            <v>新</v>
          </cell>
          <cell r="G281" t="str">
            <v>A</v>
          </cell>
          <cell r="H281" t="str">
            <v>8150</v>
          </cell>
          <cell r="I281" t="str">
            <v>0441</v>
          </cell>
          <cell r="J281" t="str">
            <v>8157006080</v>
          </cell>
          <cell r="N281" t="str">
            <v>LAMP ASSY, STOP CTR</v>
          </cell>
          <cell r="O281" t="str">
            <v>S1</v>
          </cell>
          <cell r="P281" t="str">
            <v>S1</v>
          </cell>
          <cell r="Q281" t="str">
            <v>S1</v>
          </cell>
          <cell r="R281" t="str">
            <v>S1</v>
          </cell>
          <cell r="S281" t="str">
            <v>S1</v>
          </cell>
          <cell r="Y281" t="str">
            <v>大億</v>
          </cell>
          <cell r="Z281" t="str">
            <v>林原本</v>
          </cell>
          <cell r="AA281" t="str">
            <v>有</v>
          </cell>
          <cell r="AB281" t="str">
            <v>台調</v>
          </cell>
          <cell r="AC281" t="str">
            <v>Ｓ</v>
          </cell>
          <cell r="AD281">
            <v>36915</v>
          </cell>
          <cell r="AE281" t="str">
            <v>-</v>
          </cell>
          <cell r="AF281">
            <v>37011</v>
          </cell>
          <cell r="AH281">
            <v>37011</v>
          </cell>
          <cell r="AJ281">
            <v>37011</v>
          </cell>
          <cell r="AL281">
            <v>37011</v>
          </cell>
          <cell r="AN281">
            <v>37015</v>
          </cell>
          <cell r="AO281" t="str">
            <v>　Ｏ</v>
          </cell>
        </row>
        <row r="282">
          <cell r="A282">
            <v>296</v>
          </cell>
          <cell r="B282" t="str">
            <v>N2</v>
          </cell>
          <cell r="C282" t="str">
            <v>納</v>
          </cell>
          <cell r="D282" t="str">
            <v>新</v>
          </cell>
          <cell r="G282" t="str">
            <v>A</v>
          </cell>
          <cell r="H282">
            <v>6790</v>
          </cell>
          <cell r="I282" t="str">
            <v>0152</v>
          </cell>
          <cell r="J282">
            <v>5852106040</v>
          </cell>
          <cell r="N282" t="str">
            <v>HOOK, FLOOR CARPET</v>
          </cell>
          <cell r="O282" t="str">
            <v>S6</v>
          </cell>
          <cell r="P282" t="str">
            <v>S6</v>
          </cell>
          <cell r="Q282" t="str">
            <v>S6</v>
          </cell>
          <cell r="R282" t="str">
            <v>S6</v>
          </cell>
          <cell r="S282" t="str">
            <v>S6</v>
          </cell>
          <cell r="Y282" t="str">
            <v>台扣</v>
          </cell>
          <cell r="Z282" t="str">
            <v>林原本</v>
          </cell>
          <cell r="AB282" t="str">
            <v>台調</v>
          </cell>
          <cell r="AD282">
            <v>36844</v>
          </cell>
          <cell r="AE282" t="str">
            <v>001/3/5</v>
          </cell>
          <cell r="AF282">
            <v>37011</v>
          </cell>
          <cell r="AH282">
            <v>37011</v>
          </cell>
          <cell r="AJ282">
            <v>37011</v>
          </cell>
          <cell r="AL282">
            <v>37011</v>
          </cell>
          <cell r="AN282">
            <v>37015</v>
          </cell>
        </row>
        <row r="283">
          <cell r="A283">
            <v>297</v>
          </cell>
          <cell r="B283" t="str">
            <v>N2</v>
          </cell>
          <cell r="C283" t="str">
            <v>納</v>
          </cell>
          <cell r="D283" t="str">
            <v>新</v>
          </cell>
          <cell r="G283" t="str">
            <v>A</v>
          </cell>
          <cell r="H283">
            <v>7100</v>
          </cell>
          <cell r="I283" t="str">
            <v>051D</v>
          </cell>
          <cell r="J283">
            <v>7212706010</v>
          </cell>
          <cell r="N283" t="str">
            <v>COVER, SEAT TRACK BRACKET, INNER FR RH</v>
          </cell>
          <cell r="O283" t="str">
            <v>S1</v>
          </cell>
          <cell r="P283" t="str">
            <v>S1</v>
          </cell>
          <cell r="Q283" t="str">
            <v>S1</v>
          </cell>
          <cell r="R283" t="str">
            <v>S1</v>
          </cell>
          <cell r="S283" t="str">
            <v>S1</v>
          </cell>
          <cell r="T283" t="str">
            <v>？</v>
          </cell>
          <cell r="U283" t="str">
            <v>？</v>
          </cell>
          <cell r="V283" t="str">
            <v>？</v>
          </cell>
          <cell r="W283" t="str">
            <v>？</v>
          </cell>
          <cell r="X283" t="str">
            <v>？</v>
          </cell>
          <cell r="Y283" t="str">
            <v>台扣</v>
          </cell>
          <cell r="Z283" t="str">
            <v>林原本</v>
          </cell>
          <cell r="AB283" t="str">
            <v>台調</v>
          </cell>
          <cell r="AD283">
            <v>36899</v>
          </cell>
          <cell r="AE283">
            <v>36963</v>
          </cell>
          <cell r="AF283">
            <v>37011</v>
          </cell>
          <cell r="AH283">
            <v>37011</v>
          </cell>
          <cell r="AJ283">
            <v>37011</v>
          </cell>
          <cell r="AL283">
            <v>37041</v>
          </cell>
          <cell r="AN283">
            <v>37046</v>
          </cell>
        </row>
        <row r="284">
          <cell r="A284">
            <v>298</v>
          </cell>
          <cell r="B284" t="str">
            <v>N2</v>
          </cell>
          <cell r="C284" t="str">
            <v>納</v>
          </cell>
          <cell r="D284" t="str">
            <v>新</v>
          </cell>
          <cell r="G284" t="str">
            <v>A</v>
          </cell>
          <cell r="H284">
            <v>7100</v>
          </cell>
          <cell r="I284" t="str">
            <v>051F</v>
          </cell>
          <cell r="J284">
            <v>7212806010</v>
          </cell>
          <cell r="N284" t="str">
            <v>COVER, SEAT TRACK BRACKET, INNER ＦR LH</v>
          </cell>
          <cell r="O284" t="str">
            <v>S1</v>
          </cell>
          <cell r="P284" t="str">
            <v>S1</v>
          </cell>
          <cell r="Q284" t="str">
            <v>S1</v>
          </cell>
          <cell r="R284" t="str">
            <v>S1</v>
          </cell>
          <cell r="S284" t="str">
            <v>S1</v>
          </cell>
          <cell r="T284" t="str">
            <v>？</v>
          </cell>
          <cell r="U284" t="str">
            <v>？</v>
          </cell>
          <cell r="V284" t="str">
            <v>？</v>
          </cell>
          <cell r="W284" t="str">
            <v>？</v>
          </cell>
          <cell r="X284" t="str">
            <v>？</v>
          </cell>
          <cell r="Y284" t="str">
            <v>台扣</v>
          </cell>
          <cell r="Z284" t="str">
            <v>林原本</v>
          </cell>
          <cell r="AB284" t="str">
            <v>台調</v>
          </cell>
          <cell r="AD284">
            <v>36859</v>
          </cell>
          <cell r="AE284">
            <v>36963</v>
          </cell>
          <cell r="AF284">
            <v>37011</v>
          </cell>
          <cell r="AH284">
            <v>37011</v>
          </cell>
          <cell r="AJ284">
            <v>37011</v>
          </cell>
          <cell r="AL284">
            <v>37041</v>
          </cell>
          <cell r="AN284">
            <v>37046</v>
          </cell>
        </row>
        <row r="285">
          <cell r="A285">
            <v>299</v>
          </cell>
          <cell r="B285" t="str">
            <v>N2</v>
          </cell>
          <cell r="C285" t="str">
            <v>納</v>
          </cell>
          <cell r="D285" t="str">
            <v>新</v>
          </cell>
          <cell r="E285" t="str">
            <v>有</v>
          </cell>
          <cell r="G285" t="str">
            <v>A</v>
          </cell>
          <cell r="H285">
            <v>7100</v>
          </cell>
          <cell r="I285" t="str">
            <v>051A,051B,051C,051D,051F,051G</v>
          </cell>
          <cell r="J285">
            <v>7215706010</v>
          </cell>
          <cell r="N285" t="str">
            <v>COVER, SEAT TRACK BRACKET, INNER RR RH</v>
          </cell>
          <cell r="O285" t="str">
            <v>S1</v>
          </cell>
          <cell r="P285" t="str">
            <v>S1</v>
          </cell>
          <cell r="Q285" t="str">
            <v>S1</v>
          </cell>
          <cell r="R285" t="str">
            <v>S1</v>
          </cell>
          <cell r="S285" t="str">
            <v>S1</v>
          </cell>
          <cell r="T285" t="str">
            <v>S</v>
          </cell>
          <cell r="U285" t="str">
            <v>S</v>
          </cell>
          <cell r="V285" t="str">
            <v>S</v>
          </cell>
          <cell r="W285" t="str">
            <v>S</v>
          </cell>
          <cell r="X285" t="str">
            <v>S</v>
          </cell>
          <cell r="Y285" t="str">
            <v>台扣</v>
          </cell>
          <cell r="Z285" t="str">
            <v>林原本</v>
          </cell>
          <cell r="AB285" t="str">
            <v>台調</v>
          </cell>
          <cell r="AD285">
            <v>36938</v>
          </cell>
          <cell r="AE285">
            <v>36955</v>
          </cell>
          <cell r="AF285">
            <v>37011</v>
          </cell>
          <cell r="AH285">
            <v>37011</v>
          </cell>
          <cell r="AJ285">
            <v>37011</v>
          </cell>
          <cell r="AL285">
            <v>37041</v>
          </cell>
          <cell r="AN285">
            <v>37046</v>
          </cell>
        </row>
        <row r="286">
          <cell r="A286">
            <v>300</v>
          </cell>
          <cell r="B286" t="str">
            <v>N2</v>
          </cell>
          <cell r="C286" t="str">
            <v>納</v>
          </cell>
          <cell r="D286" t="str">
            <v>新</v>
          </cell>
          <cell r="E286" t="str">
            <v>有</v>
          </cell>
          <cell r="G286" t="str">
            <v>A</v>
          </cell>
          <cell r="H286">
            <v>7100</v>
          </cell>
          <cell r="I286" t="str">
            <v>051A,051B,051C,051D,051F,051G</v>
          </cell>
          <cell r="J286">
            <v>7215806010</v>
          </cell>
          <cell r="N286" t="str">
            <v>COVER, SEAT TRACK BRACKET, INNER RR LH</v>
          </cell>
          <cell r="O286" t="str">
            <v>S1</v>
          </cell>
          <cell r="P286" t="str">
            <v>S1</v>
          </cell>
          <cell r="Q286" t="str">
            <v>S1</v>
          </cell>
          <cell r="R286" t="str">
            <v>S1</v>
          </cell>
          <cell r="S286" t="str">
            <v>S1</v>
          </cell>
          <cell r="T286" t="str">
            <v>S</v>
          </cell>
          <cell r="U286" t="str">
            <v>S</v>
          </cell>
          <cell r="V286" t="str">
            <v>S</v>
          </cell>
          <cell r="W286" t="str">
            <v>S</v>
          </cell>
          <cell r="X286" t="str">
            <v>S</v>
          </cell>
          <cell r="Y286" t="str">
            <v>台扣</v>
          </cell>
          <cell r="Z286" t="str">
            <v>林原本</v>
          </cell>
          <cell r="AB286" t="str">
            <v>台調</v>
          </cell>
          <cell r="AC286" t="str">
            <v>N</v>
          </cell>
          <cell r="AD286">
            <v>36938</v>
          </cell>
          <cell r="AE286">
            <v>36955</v>
          </cell>
          <cell r="AF286">
            <v>37011</v>
          </cell>
          <cell r="AH286">
            <v>37011</v>
          </cell>
          <cell r="AJ286">
            <v>37011</v>
          </cell>
          <cell r="AL286">
            <v>37041</v>
          </cell>
          <cell r="AN286">
            <v>37046</v>
          </cell>
        </row>
        <row r="287">
          <cell r="A287">
            <v>301</v>
          </cell>
          <cell r="B287" t="str">
            <v>B1</v>
          </cell>
          <cell r="C287" t="str">
            <v>管</v>
          </cell>
          <cell r="D287" t="str">
            <v>新</v>
          </cell>
          <cell r="G287" t="str">
            <v>A</v>
          </cell>
          <cell r="H287" t="str">
            <v>5360</v>
          </cell>
          <cell r="I287" t="str">
            <v>0111</v>
          </cell>
          <cell r="J287" t="str">
            <v>5361112040</v>
          </cell>
          <cell r="K287" t="str">
            <v>B</v>
          </cell>
          <cell r="L287" t="str">
            <v>B</v>
          </cell>
          <cell r="M287" t="str">
            <v>B</v>
          </cell>
          <cell r="N287" t="str">
            <v>LEVER, HOOD LOCK CONTROL</v>
          </cell>
          <cell r="O287" t="str">
            <v>S1</v>
          </cell>
          <cell r="P287" t="str">
            <v>S1</v>
          </cell>
          <cell r="Q287" t="str">
            <v>S1</v>
          </cell>
          <cell r="R287" t="str">
            <v>S1</v>
          </cell>
          <cell r="S287" t="str">
            <v>S1</v>
          </cell>
          <cell r="Y287" t="str">
            <v>台扣</v>
          </cell>
          <cell r="Z287" t="str">
            <v>林原本</v>
          </cell>
          <cell r="AB287" t="str">
            <v>台調</v>
          </cell>
          <cell r="AC287" t="str">
            <v>Ｔ</v>
          </cell>
          <cell r="AD287">
            <v>36836</v>
          </cell>
          <cell r="AE287">
            <v>36845</v>
          </cell>
          <cell r="AF287">
            <v>37011</v>
          </cell>
          <cell r="AH287">
            <v>37011</v>
          </cell>
          <cell r="AJ287">
            <v>37011</v>
          </cell>
          <cell r="AL287">
            <v>37011</v>
          </cell>
          <cell r="AN287">
            <v>37015</v>
          </cell>
        </row>
        <row r="288">
          <cell r="A288">
            <v>302</v>
          </cell>
          <cell r="B288" t="str">
            <v>N2</v>
          </cell>
          <cell r="C288" t="str">
            <v>納</v>
          </cell>
          <cell r="D288" t="str">
            <v>新</v>
          </cell>
          <cell r="G288" t="str">
            <v>A</v>
          </cell>
          <cell r="H288">
            <v>5564</v>
          </cell>
          <cell r="I288" t="str">
            <v>0151</v>
          </cell>
          <cell r="J288">
            <v>5560706030</v>
          </cell>
          <cell r="N288" t="str">
            <v>COVER SUB-ASSY, INSTR PANEL UNDER, NO.2</v>
          </cell>
          <cell r="O288" t="str">
            <v>S1</v>
          </cell>
          <cell r="P288" t="str">
            <v>S1</v>
          </cell>
          <cell r="Q288" t="str">
            <v>S1</v>
          </cell>
          <cell r="R288" t="str">
            <v>S1</v>
          </cell>
          <cell r="S288" t="str">
            <v>S1</v>
          </cell>
          <cell r="Y288" t="str">
            <v>和勝</v>
          </cell>
          <cell r="Z288" t="str">
            <v>林原本</v>
          </cell>
          <cell r="AB288" t="str">
            <v>台調</v>
          </cell>
          <cell r="AD288">
            <v>36859</v>
          </cell>
          <cell r="AE288">
            <v>36850</v>
          </cell>
          <cell r="AF288">
            <v>37011</v>
          </cell>
          <cell r="AH288">
            <v>37011</v>
          </cell>
          <cell r="AJ288">
            <v>37011</v>
          </cell>
          <cell r="AL288">
            <v>37011</v>
          </cell>
          <cell r="AN288">
            <v>37015</v>
          </cell>
        </row>
        <row r="289">
          <cell r="A289">
            <v>303</v>
          </cell>
          <cell r="B289" t="str">
            <v>N2</v>
          </cell>
          <cell r="C289" t="str">
            <v>納</v>
          </cell>
          <cell r="D289" t="str">
            <v>新</v>
          </cell>
          <cell r="G289" t="str">
            <v>A</v>
          </cell>
          <cell r="H289">
            <v>5850</v>
          </cell>
          <cell r="I289" t="str">
            <v>0151</v>
          </cell>
          <cell r="J289">
            <v>5851006190</v>
          </cell>
          <cell r="N289" t="str">
            <v>CARPET ASSY, FLOOR, FR</v>
          </cell>
          <cell r="O289" t="str">
            <v>S1</v>
          </cell>
          <cell r="P289" t="str">
            <v>S1</v>
          </cell>
          <cell r="Q289" t="str">
            <v>S1</v>
          </cell>
          <cell r="R289" t="str">
            <v>S1</v>
          </cell>
          <cell r="S289" t="str">
            <v>S1</v>
          </cell>
          <cell r="X289" t="str">
            <v>S</v>
          </cell>
          <cell r="Y289" t="str">
            <v>和勝</v>
          </cell>
          <cell r="Z289" t="str">
            <v>林原本</v>
          </cell>
          <cell r="AB289" t="str">
            <v>台調</v>
          </cell>
          <cell r="AD289">
            <v>36875</v>
          </cell>
          <cell r="AE289">
            <v>36864</v>
          </cell>
          <cell r="AF289">
            <v>37011</v>
          </cell>
          <cell r="AH289">
            <v>37011</v>
          </cell>
          <cell r="AJ289">
            <v>37011</v>
          </cell>
          <cell r="AL289">
            <v>37046</v>
          </cell>
          <cell r="AN289">
            <v>37049</v>
          </cell>
        </row>
        <row r="290">
          <cell r="A290">
            <v>304</v>
          </cell>
          <cell r="B290" t="str">
            <v>N2</v>
          </cell>
          <cell r="C290" t="str">
            <v>納</v>
          </cell>
          <cell r="D290" t="str">
            <v>新</v>
          </cell>
          <cell r="G290" t="str">
            <v>A</v>
          </cell>
          <cell r="H290">
            <v>5850</v>
          </cell>
          <cell r="I290" t="str">
            <v>0151;0152</v>
          </cell>
          <cell r="J290">
            <v>5856106020</v>
          </cell>
          <cell r="N290" t="str">
            <v>SILENCER, FR FLOOR, NO.1</v>
          </cell>
          <cell r="O290" t="str">
            <v>S1</v>
          </cell>
          <cell r="P290" t="str">
            <v>S1</v>
          </cell>
          <cell r="Q290" t="str">
            <v>S1</v>
          </cell>
          <cell r="R290" t="str">
            <v>S1</v>
          </cell>
          <cell r="S290" t="str">
            <v>S1</v>
          </cell>
          <cell r="X290" t="str">
            <v>S</v>
          </cell>
          <cell r="Y290" t="str">
            <v>和勝</v>
          </cell>
          <cell r="Z290" t="str">
            <v>林原本</v>
          </cell>
          <cell r="AB290" t="str">
            <v>台調</v>
          </cell>
          <cell r="AD290">
            <v>36875</v>
          </cell>
          <cell r="AE290">
            <v>36866</v>
          </cell>
          <cell r="AF290">
            <v>37011</v>
          </cell>
          <cell r="AH290">
            <v>37011</v>
          </cell>
          <cell r="AJ290">
            <v>37011</v>
          </cell>
          <cell r="AL290">
            <v>37011</v>
          </cell>
          <cell r="AN290">
            <v>37015</v>
          </cell>
        </row>
        <row r="291">
          <cell r="A291">
            <v>305</v>
          </cell>
          <cell r="B291" t="str">
            <v>N2</v>
          </cell>
          <cell r="C291" t="str">
            <v>納</v>
          </cell>
          <cell r="D291" t="str">
            <v>新</v>
          </cell>
          <cell r="G291" t="str">
            <v>A</v>
          </cell>
          <cell r="H291">
            <v>5850</v>
          </cell>
          <cell r="I291" t="str">
            <v>0151;0152</v>
          </cell>
          <cell r="J291">
            <v>5856206020</v>
          </cell>
          <cell r="N291" t="str">
            <v>SILENCER, FR FLOOR, NO.2</v>
          </cell>
          <cell r="O291" t="str">
            <v>S1</v>
          </cell>
          <cell r="P291" t="str">
            <v>S1</v>
          </cell>
          <cell r="Q291" t="str">
            <v>S1</v>
          </cell>
          <cell r="R291" t="str">
            <v>S1</v>
          </cell>
          <cell r="S291" t="str">
            <v>S1</v>
          </cell>
          <cell r="X291" t="str">
            <v>S</v>
          </cell>
          <cell r="Y291" t="str">
            <v>和勝</v>
          </cell>
          <cell r="Z291" t="str">
            <v>林原本</v>
          </cell>
          <cell r="AB291" t="str">
            <v>台調</v>
          </cell>
          <cell r="AD291">
            <v>36875</v>
          </cell>
          <cell r="AE291">
            <v>36866</v>
          </cell>
          <cell r="AF291">
            <v>37011</v>
          </cell>
          <cell r="AH291">
            <v>37011</v>
          </cell>
          <cell r="AJ291">
            <v>37011</v>
          </cell>
          <cell r="AL291">
            <v>37011</v>
          </cell>
          <cell r="AN291">
            <v>37015</v>
          </cell>
        </row>
        <row r="292">
          <cell r="A292">
            <v>306</v>
          </cell>
          <cell r="B292" t="str">
            <v>N2</v>
          </cell>
          <cell r="C292" t="str">
            <v>納</v>
          </cell>
          <cell r="D292" t="str">
            <v>新</v>
          </cell>
          <cell r="G292" t="str">
            <v>A</v>
          </cell>
          <cell r="H292">
            <v>5850</v>
          </cell>
          <cell r="I292" t="str">
            <v>0151;0152</v>
          </cell>
          <cell r="J292">
            <v>5856306020</v>
          </cell>
          <cell r="N292" t="str">
            <v>SILENCER, FR FLOOR, NO.3</v>
          </cell>
          <cell r="O292" t="str">
            <v>S1</v>
          </cell>
          <cell r="P292" t="str">
            <v>S1</v>
          </cell>
          <cell r="Q292" t="str">
            <v>S1</v>
          </cell>
          <cell r="R292" t="str">
            <v>S1</v>
          </cell>
          <cell r="S292" t="str">
            <v>S1</v>
          </cell>
          <cell r="X292" t="str">
            <v>S</v>
          </cell>
          <cell r="Y292" t="str">
            <v>和勝</v>
          </cell>
          <cell r="Z292" t="str">
            <v>林原本</v>
          </cell>
          <cell r="AB292" t="str">
            <v>台調</v>
          </cell>
          <cell r="AD292">
            <v>36875</v>
          </cell>
          <cell r="AE292">
            <v>36866</v>
          </cell>
          <cell r="AF292">
            <v>37011</v>
          </cell>
          <cell r="AH292">
            <v>37011</v>
          </cell>
          <cell r="AJ292">
            <v>37011</v>
          </cell>
          <cell r="AL292">
            <v>37011</v>
          </cell>
          <cell r="AN292">
            <v>37015</v>
          </cell>
        </row>
        <row r="293">
          <cell r="A293">
            <v>307</v>
          </cell>
          <cell r="B293" t="str">
            <v>N2</v>
          </cell>
          <cell r="C293" t="str">
            <v>納</v>
          </cell>
          <cell r="D293" t="str">
            <v>新</v>
          </cell>
          <cell r="G293" t="str">
            <v>A</v>
          </cell>
          <cell r="H293">
            <v>5850</v>
          </cell>
          <cell r="I293" t="str">
            <v>0151;0152</v>
          </cell>
          <cell r="J293">
            <v>5856406020</v>
          </cell>
          <cell r="N293" t="str">
            <v>SILENCER, FR FLOOR, NO.4</v>
          </cell>
          <cell r="O293" t="str">
            <v>S1</v>
          </cell>
          <cell r="P293" t="str">
            <v>S1</v>
          </cell>
          <cell r="Q293" t="str">
            <v>S1</v>
          </cell>
          <cell r="R293" t="str">
            <v>S1</v>
          </cell>
          <cell r="S293" t="str">
            <v>S1</v>
          </cell>
          <cell r="X293" t="str">
            <v>S</v>
          </cell>
          <cell r="Y293" t="str">
            <v>和勝</v>
          </cell>
          <cell r="Z293" t="str">
            <v>林原本</v>
          </cell>
          <cell r="AB293" t="str">
            <v>台調</v>
          </cell>
          <cell r="AD293">
            <v>36875</v>
          </cell>
          <cell r="AE293">
            <v>36866</v>
          </cell>
          <cell r="AF293">
            <v>37011</v>
          </cell>
          <cell r="AH293">
            <v>37011</v>
          </cell>
          <cell r="AJ293">
            <v>37011</v>
          </cell>
          <cell r="AL293">
            <v>37011</v>
          </cell>
          <cell r="AN293">
            <v>37015</v>
          </cell>
        </row>
        <row r="294">
          <cell r="A294">
            <v>308</v>
          </cell>
          <cell r="B294" t="str">
            <v>B3</v>
          </cell>
          <cell r="C294" t="str">
            <v>納</v>
          </cell>
          <cell r="D294" t="str">
            <v>新</v>
          </cell>
          <cell r="G294" t="str">
            <v>A</v>
          </cell>
          <cell r="H294" t="str">
            <v>5860</v>
          </cell>
          <cell r="I294" t="str">
            <v>0231</v>
          </cell>
          <cell r="J294">
            <v>5862106040</v>
          </cell>
          <cell r="N294" t="str">
            <v>SILENCER, CTR CONSOLE, NO.1</v>
          </cell>
          <cell r="O294" t="str">
            <v>S1</v>
          </cell>
          <cell r="P294" t="str">
            <v>S1</v>
          </cell>
          <cell r="Q294" t="str">
            <v>S1</v>
          </cell>
          <cell r="R294" t="str">
            <v>S1</v>
          </cell>
          <cell r="S294" t="str">
            <v>S1</v>
          </cell>
          <cell r="Y294" t="str">
            <v>和勝</v>
          </cell>
          <cell r="Z294" t="str">
            <v>林原本</v>
          </cell>
          <cell r="AB294" t="str">
            <v>台調</v>
          </cell>
          <cell r="AC294" t="str">
            <v>Ｔ</v>
          </cell>
          <cell r="AD294">
            <v>36872</v>
          </cell>
          <cell r="AE294">
            <v>36927</v>
          </cell>
          <cell r="AF294">
            <v>37011</v>
          </cell>
          <cell r="AH294">
            <v>37011</v>
          </cell>
          <cell r="AJ294">
            <v>37011</v>
          </cell>
          <cell r="AL294">
            <v>37011</v>
          </cell>
          <cell r="AN294">
            <v>37015</v>
          </cell>
          <cell r="AO294" t="str">
            <v>　Ｏ</v>
          </cell>
        </row>
        <row r="295">
          <cell r="A295">
            <v>310</v>
          </cell>
          <cell r="B295" t="str">
            <v>B3</v>
          </cell>
          <cell r="C295" t="str">
            <v>納</v>
          </cell>
          <cell r="D295" t="str">
            <v>新</v>
          </cell>
          <cell r="G295" t="str">
            <v>A</v>
          </cell>
          <cell r="H295" t="str">
            <v>5520</v>
          </cell>
          <cell r="I295" t="str">
            <v>0141</v>
          </cell>
          <cell r="J295" t="str">
            <v>5521006090</v>
          </cell>
          <cell r="K295" t="str">
            <v>A</v>
          </cell>
          <cell r="L295" t="str">
            <v>A</v>
          </cell>
          <cell r="M295" t="str">
            <v>A</v>
          </cell>
          <cell r="N295" t="str">
            <v>INSULATOR ASSY, DASH PANEL</v>
          </cell>
          <cell r="O295" t="str">
            <v>S1</v>
          </cell>
          <cell r="P295" t="str">
            <v>S1</v>
          </cell>
          <cell r="Q295" t="str">
            <v>S1</v>
          </cell>
          <cell r="R295" t="str">
            <v>S1</v>
          </cell>
          <cell r="S295" t="str">
            <v>S1</v>
          </cell>
          <cell r="Y295" t="str">
            <v>和勝</v>
          </cell>
          <cell r="Z295" t="str">
            <v>林原本</v>
          </cell>
          <cell r="AB295" t="str">
            <v>台調</v>
          </cell>
          <cell r="AC295" t="str">
            <v>Ｔ</v>
          </cell>
          <cell r="AD295">
            <v>36850</v>
          </cell>
          <cell r="AE295">
            <v>36875</v>
          </cell>
          <cell r="AF295">
            <v>37011</v>
          </cell>
          <cell r="AH295">
            <v>37011</v>
          </cell>
          <cell r="AJ295">
            <v>37011</v>
          </cell>
          <cell r="AL295">
            <v>37041</v>
          </cell>
          <cell r="AN295">
            <v>37046</v>
          </cell>
        </row>
        <row r="296">
          <cell r="A296">
            <v>311</v>
          </cell>
          <cell r="B296" t="str">
            <v>B3</v>
          </cell>
          <cell r="C296" t="str">
            <v>納</v>
          </cell>
          <cell r="D296" t="str">
            <v>新</v>
          </cell>
          <cell r="G296" t="str">
            <v>A</v>
          </cell>
          <cell r="H296" t="str">
            <v>5520</v>
          </cell>
          <cell r="I296" t="str">
            <v>0141</v>
          </cell>
          <cell r="J296" t="str">
            <v>5522006100</v>
          </cell>
          <cell r="N296" t="str">
            <v>INSULATOR ASSY, DASH PANEL, NO.2</v>
          </cell>
          <cell r="O296" t="str">
            <v>S1</v>
          </cell>
          <cell r="P296" t="str">
            <v>S1</v>
          </cell>
          <cell r="Q296" t="str">
            <v>S1</v>
          </cell>
          <cell r="R296" t="str">
            <v>S1</v>
          </cell>
          <cell r="S296" t="str">
            <v>S1</v>
          </cell>
          <cell r="Y296" t="str">
            <v>和勝</v>
          </cell>
          <cell r="Z296" t="str">
            <v>林原本</v>
          </cell>
          <cell r="AB296" t="str">
            <v>台調</v>
          </cell>
          <cell r="AC296" t="str">
            <v>Ｔ</v>
          </cell>
          <cell r="AD296">
            <v>36850</v>
          </cell>
          <cell r="AE296">
            <v>36875</v>
          </cell>
          <cell r="AF296">
            <v>37011</v>
          </cell>
          <cell r="AH296">
            <v>37011</v>
          </cell>
          <cell r="AJ296">
            <v>37011</v>
          </cell>
          <cell r="AL296">
            <v>37041</v>
          </cell>
          <cell r="AN296">
            <v>37046</v>
          </cell>
        </row>
        <row r="297">
          <cell r="A297">
            <v>312</v>
          </cell>
          <cell r="B297" t="str">
            <v>N2</v>
          </cell>
          <cell r="C297" t="str">
            <v>納</v>
          </cell>
          <cell r="D297" t="str">
            <v>新</v>
          </cell>
          <cell r="G297" t="str">
            <v>A</v>
          </cell>
          <cell r="H297">
            <v>6430</v>
          </cell>
          <cell r="I297" t="str">
            <v>0152</v>
          </cell>
          <cell r="J297" t="str">
            <v>6433006160-A</v>
          </cell>
          <cell r="K297" t="str">
            <v>A</v>
          </cell>
          <cell r="L297" t="str">
            <v>A</v>
          </cell>
          <cell r="M297" t="str">
            <v>A</v>
          </cell>
          <cell r="N297" t="str">
            <v>PANEL ASSY, PACKAGE TRAY TRIM</v>
          </cell>
          <cell r="O297" t="str">
            <v>S1</v>
          </cell>
          <cell r="P297" t="str">
            <v>S1</v>
          </cell>
          <cell r="Q297" t="str">
            <v>S1</v>
          </cell>
          <cell r="R297" t="str">
            <v>S1</v>
          </cell>
          <cell r="Y297" t="str">
            <v>和勝</v>
          </cell>
          <cell r="Z297" t="str">
            <v>林原本</v>
          </cell>
          <cell r="AA297" t="str">
            <v>有</v>
          </cell>
          <cell r="AB297" t="str">
            <v>台調</v>
          </cell>
          <cell r="AD297">
            <v>36937</v>
          </cell>
          <cell r="AE297">
            <v>36922</v>
          </cell>
          <cell r="AF297">
            <v>37011</v>
          </cell>
          <cell r="AH297">
            <v>37011</v>
          </cell>
          <cell r="AJ297">
            <v>37011</v>
          </cell>
          <cell r="AL297">
            <v>37046</v>
          </cell>
          <cell r="AN297">
            <v>37049</v>
          </cell>
        </row>
        <row r="298">
          <cell r="A298">
            <v>313</v>
          </cell>
          <cell r="B298" t="str">
            <v>N2</v>
          </cell>
          <cell r="C298" t="str">
            <v>納</v>
          </cell>
          <cell r="D298" t="str">
            <v>新</v>
          </cell>
          <cell r="G298" t="str">
            <v>A</v>
          </cell>
          <cell r="H298">
            <v>6430</v>
          </cell>
          <cell r="I298" t="str">
            <v>0154</v>
          </cell>
          <cell r="J298" t="str">
            <v>6433006220-A</v>
          </cell>
          <cell r="K298" t="str">
            <v>A</v>
          </cell>
          <cell r="L298" t="str">
            <v>A</v>
          </cell>
          <cell r="M298" t="str">
            <v>A</v>
          </cell>
          <cell r="N298" t="str">
            <v>PANEL ASSY, PACKAGE TRAY TRIM</v>
          </cell>
          <cell r="S298" t="str">
            <v>S1</v>
          </cell>
          <cell r="Y298" t="str">
            <v>和勝</v>
          </cell>
          <cell r="Z298" t="str">
            <v>林原本</v>
          </cell>
          <cell r="AA298" t="str">
            <v>有</v>
          </cell>
          <cell r="AB298" t="str">
            <v>台調</v>
          </cell>
          <cell r="AD298">
            <v>36937</v>
          </cell>
          <cell r="AE298">
            <v>36922</v>
          </cell>
          <cell r="AF298">
            <v>37011</v>
          </cell>
          <cell r="AH298">
            <v>37011</v>
          </cell>
          <cell r="AJ298">
            <v>37011</v>
          </cell>
          <cell r="AL298">
            <v>37046</v>
          </cell>
          <cell r="AN298">
            <v>37049</v>
          </cell>
        </row>
        <row r="299">
          <cell r="A299">
            <v>314</v>
          </cell>
          <cell r="B299" t="str">
            <v>N2</v>
          </cell>
          <cell r="C299" t="str">
            <v>納</v>
          </cell>
          <cell r="D299" t="str">
            <v>新</v>
          </cell>
          <cell r="G299" t="str">
            <v>A</v>
          </cell>
          <cell r="H299">
            <v>6430</v>
          </cell>
          <cell r="I299" t="str">
            <v>0152;0154</v>
          </cell>
          <cell r="J299" t="str">
            <v>6434006010-A</v>
          </cell>
          <cell r="K299" t="str">
            <v>A</v>
          </cell>
          <cell r="L299" t="str">
            <v>A</v>
          </cell>
          <cell r="M299" t="str">
            <v>A</v>
          </cell>
          <cell r="N299" t="str">
            <v>PANEL ASSY, PACKAGE TRAY TRIM, NO.2</v>
          </cell>
          <cell r="O299" t="str">
            <v>S1</v>
          </cell>
          <cell r="P299" t="str">
            <v>S1</v>
          </cell>
          <cell r="Q299" t="str">
            <v>S1</v>
          </cell>
          <cell r="R299" t="str">
            <v>S1</v>
          </cell>
          <cell r="S299" t="str">
            <v>S1</v>
          </cell>
          <cell r="Y299" t="str">
            <v>和勝</v>
          </cell>
          <cell r="Z299" t="str">
            <v>林原本</v>
          </cell>
          <cell r="AA299" t="str">
            <v>有</v>
          </cell>
          <cell r="AB299" t="str">
            <v>台調</v>
          </cell>
          <cell r="AD299">
            <v>36833</v>
          </cell>
          <cell r="AE299">
            <v>36922</v>
          </cell>
          <cell r="AF299">
            <v>37011</v>
          </cell>
          <cell r="AH299">
            <v>37011</v>
          </cell>
          <cell r="AJ299">
            <v>37011</v>
          </cell>
          <cell r="AL299">
            <v>37046</v>
          </cell>
          <cell r="AN299">
            <v>37049</v>
          </cell>
        </row>
        <row r="300">
          <cell r="A300">
            <v>315</v>
          </cell>
          <cell r="B300" t="str">
            <v>B3</v>
          </cell>
          <cell r="C300" t="str">
            <v>納</v>
          </cell>
          <cell r="D300" t="str">
            <v>新</v>
          </cell>
          <cell r="G300" t="str">
            <v>A</v>
          </cell>
          <cell r="H300" t="str">
            <v>5819</v>
          </cell>
          <cell r="I300" t="str">
            <v>0131</v>
          </cell>
          <cell r="J300" t="str">
            <v>5819233030</v>
          </cell>
          <cell r="K300" t="str">
            <v>A</v>
          </cell>
          <cell r="L300" t="str">
            <v>A</v>
          </cell>
          <cell r="M300" t="str">
            <v>A</v>
          </cell>
          <cell r="N300" t="str">
            <v>FOOTREST, FR FLOOR, LH</v>
          </cell>
          <cell r="O300" t="str">
            <v>S1</v>
          </cell>
          <cell r="P300" t="str">
            <v>S1</v>
          </cell>
          <cell r="Q300" t="str">
            <v>S1</v>
          </cell>
          <cell r="R300" t="str">
            <v>S1</v>
          </cell>
          <cell r="S300" t="str">
            <v>S1</v>
          </cell>
          <cell r="Y300" t="str">
            <v>建上</v>
          </cell>
          <cell r="Z300" t="str">
            <v>林原本</v>
          </cell>
          <cell r="AB300" t="str">
            <v>台調</v>
          </cell>
          <cell r="AC300" t="str">
            <v>Ｔ</v>
          </cell>
          <cell r="AD300">
            <v>36871</v>
          </cell>
          <cell r="AE300">
            <v>36859</v>
          </cell>
          <cell r="AF300">
            <v>37011</v>
          </cell>
          <cell r="AH300">
            <v>37011</v>
          </cell>
          <cell r="AJ300">
            <v>37011</v>
          </cell>
          <cell r="AL300">
            <v>37011</v>
          </cell>
          <cell r="AN300">
            <v>37015</v>
          </cell>
          <cell r="AO300" t="str">
            <v>　Ｏ</v>
          </cell>
        </row>
        <row r="301">
          <cell r="A301">
            <v>316</v>
          </cell>
          <cell r="B301" t="str">
            <v>N2</v>
          </cell>
          <cell r="C301" t="str">
            <v>納</v>
          </cell>
          <cell r="D301" t="str">
            <v>新</v>
          </cell>
          <cell r="G301" t="str">
            <v>A</v>
          </cell>
          <cell r="H301">
            <v>7100</v>
          </cell>
          <cell r="I301" t="str">
            <v>051A:C</v>
          </cell>
          <cell r="J301" t="str">
            <v>7187306020-B</v>
          </cell>
          <cell r="K301" t="str">
            <v>A</v>
          </cell>
          <cell r="L301" t="str">
            <v>A</v>
          </cell>
          <cell r="M301" t="str">
            <v>A</v>
          </cell>
          <cell r="N301" t="str">
            <v>SHIELD, FR SEAT CUSHION, LWR RH</v>
          </cell>
          <cell r="O301" t="str">
            <v>S1</v>
          </cell>
          <cell r="P301" t="str">
            <v>S1</v>
          </cell>
          <cell r="Q301" t="str">
            <v>S1</v>
          </cell>
          <cell r="R301" t="str">
            <v>S1</v>
          </cell>
          <cell r="T301" t="str">
            <v>S1</v>
          </cell>
          <cell r="U301" t="str">
            <v>S1</v>
          </cell>
          <cell r="W301" t="str">
            <v>S3</v>
          </cell>
          <cell r="X301" t="str">
            <v>S2</v>
          </cell>
          <cell r="Y301" t="str">
            <v>建上</v>
          </cell>
          <cell r="Z301" t="str">
            <v>林原本</v>
          </cell>
          <cell r="AB301" t="str">
            <v>台調</v>
          </cell>
          <cell r="AC301" t="str">
            <v>T</v>
          </cell>
          <cell r="AD301">
            <v>36875</v>
          </cell>
          <cell r="AE301">
            <v>36966</v>
          </cell>
          <cell r="AF301">
            <v>37011</v>
          </cell>
          <cell r="AH301">
            <v>37011</v>
          </cell>
          <cell r="AJ301">
            <v>37011</v>
          </cell>
          <cell r="AL301">
            <v>37011</v>
          </cell>
          <cell r="AN301">
            <v>37015</v>
          </cell>
        </row>
        <row r="302">
          <cell r="A302">
            <v>317</v>
          </cell>
          <cell r="B302" t="str">
            <v>N2</v>
          </cell>
          <cell r="C302" t="str">
            <v>納</v>
          </cell>
          <cell r="D302" t="str">
            <v>新</v>
          </cell>
          <cell r="G302" t="str">
            <v>A</v>
          </cell>
          <cell r="H302">
            <v>7100</v>
          </cell>
          <cell r="I302" t="str">
            <v>051A, 051G</v>
          </cell>
          <cell r="J302" t="str">
            <v>7187406040-B</v>
          </cell>
          <cell r="K302" t="str">
            <v>A</v>
          </cell>
          <cell r="L302" t="str">
            <v>A</v>
          </cell>
          <cell r="M302" t="str">
            <v>A</v>
          </cell>
          <cell r="N302" t="str">
            <v>SHIELD, FR SEAT CUSHION, LWR LH</v>
          </cell>
          <cell r="O302" t="str">
            <v>S1</v>
          </cell>
          <cell r="T302" t="str">
            <v>S1</v>
          </cell>
          <cell r="U302" t="str">
            <v>S1</v>
          </cell>
          <cell r="V302" t="str">
            <v>S2</v>
          </cell>
          <cell r="W302" t="str">
            <v>S3</v>
          </cell>
          <cell r="X302" t="str">
            <v>S1</v>
          </cell>
          <cell r="Y302" t="str">
            <v>建上</v>
          </cell>
          <cell r="Z302" t="str">
            <v>林原本</v>
          </cell>
          <cell r="AB302" t="str">
            <v>台調</v>
          </cell>
          <cell r="AC302" t="str">
            <v>T</v>
          </cell>
          <cell r="AD302">
            <v>36876</v>
          </cell>
          <cell r="AE302">
            <v>36888</v>
          </cell>
          <cell r="AF302">
            <v>37011</v>
          </cell>
          <cell r="AH302">
            <v>37011</v>
          </cell>
          <cell r="AJ302">
            <v>37011</v>
          </cell>
          <cell r="AL302">
            <v>37011</v>
          </cell>
          <cell r="AN302">
            <v>37015</v>
          </cell>
        </row>
        <row r="303">
          <cell r="A303">
            <v>318</v>
          </cell>
          <cell r="B303" t="str">
            <v>N2</v>
          </cell>
          <cell r="C303" t="str">
            <v>納</v>
          </cell>
          <cell r="D303" t="str">
            <v>新</v>
          </cell>
          <cell r="G303" t="str">
            <v>A</v>
          </cell>
          <cell r="J303" t="str">
            <v>74243428N0</v>
          </cell>
          <cell r="N303" t="str">
            <v>COVER, FR DOOR ARMREST BASE, LWR RH</v>
          </cell>
          <cell r="O303" t="str">
            <v>S1</v>
          </cell>
          <cell r="P303" t="str">
            <v>S1</v>
          </cell>
          <cell r="Q303" t="str">
            <v>S1</v>
          </cell>
          <cell r="R303" t="str">
            <v>S1</v>
          </cell>
          <cell r="S303" t="str">
            <v>S1</v>
          </cell>
          <cell r="Y303" t="str">
            <v>建上</v>
          </cell>
          <cell r="Z303" t="str">
            <v>林原本</v>
          </cell>
          <cell r="AB303" t="str">
            <v>台調</v>
          </cell>
          <cell r="AC303" t="str">
            <v>T</v>
          </cell>
          <cell r="AE303">
            <v>36962</v>
          </cell>
          <cell r="AF303">
            <v>37011</v>
          </cell>
          <cell r="AH303">
            <v>37011</v>
          </cell>
          <cell r="AJ303">
            <v>37011</v>
          </cell>
          <cell r="AL303">
            <v>37042</v>
          </cell>
          <cell r="AN303">
            <v>37047</v>
          </cell>
        </row>
        <row r="304">
          <cell r="A304">
            <v>319</v>
          </cell>
          <cell r="B304" t="str">
            <v>N2</v>
          </cell>
          <cell r="C304" t="str">
            <v>納</v>
          </cell>
          <cell r="D304" t="str">
            <v>新</v>
          </cell>
          <cell r="G304" t="str">
            <v>A</v>
          </cell>
          <cell r="J304" t="str">
            <v>74244428N0</v>
          </cell>
          <cell r="N304" t="str">
            <v>COVER, FR DOOR ARMREST BASE, LWR LH</v>
          </cell>
          <cell r="O304" t="str">
            <v>S1</v>
          </cell>
          <cell r="P304" t="str">
            <v>S1</v>
          </cell>
          <cell r="Q304" t="str">
            <v>S1</v>
          </cell>
          <cell r="R304" t="str">
            <v>S1</v>
          </cell>
          <cell r="S304" t="str">
            <v>S1</v>
          </cell>
          <cell r="Y304" t="str">
            <v>建上</v>
          </cell>
          <cell r="Z304" t="str">
            <v>林原本</v>
          </cell>
          <cell r="AB304" t="str">
            <v>台調</v>
          </cell>
          <cell r="AC304" t="str">
            <v>T</v>
          </cell>
          <cell r="AE304">
            <v>36962</v>
          </cell>
          <cell r="AF304">
            <v>37011</v>
          </cell>
          <cell r="AH304">
            <v>37011</v>
          </cell>
          <cell r="AJ304">
            <v>37011</v>
          </cell>
          <cell r="AL304">
            <v>37042</v>
          </cell>
          <cell r="AN304">
            <v>37047</v>
          </cell>
        </row>
        <row r="305">
          <cell r="A305">
            <v>320</v>
          </cell>
          <cell r="B305" t="str">
            <v>N2</v>
          </cell>
          <cell r="C305" t="str">
            <v>納</v>
          </cell>
          <cell r="D305" t="str">
            <v>新</v>
          </cell>
          <cell r="G305" t="str">
            <v>A</v>
          </cell>
          <cell r="J305" t="str">
            <v>74283428N0</v>
          </cell>
          <cell r="N305" t="str">
            <v>COVER, FR DOOR ARMREST BASE, LWR RH</v>
          </cell>
          <cell r="O305" t="str">
            <v>S1</v>
          </cell>
          <cell r="P305" t="str">
            <v>S1</v>
          </cell>
          <cell r="Q305" t="str">
            <v>S1</v>
          </cell>
          <cell r="R305" t="str">
            <v>S1</v>
          </cell>
          <cell r="S305" t="str">
            <v>S1</v>
          </cell>
          <cell r="Y305" t="str">
            <v>建上</v>
          </cell>
          <cell r="Z305" t="str">
            <v>林原本</v>
          </cell>
          <cell r="AB305" t="str">
            <v>台調</v>
          </cell>
          <cell r="AC305" t="str">
            <v>T</v>
          </cell>
          <cell r="AE305">
            <v>36962</v>
          </cell>
          <cell r="AF305">
            <v>37011</v>
          </cell>
          <cell r="AH305">
            <v>37011</v>
          </cell>
          <cell r="AJ305">
            <v>37011</v>
          </cell>
          <cell r="AL305">
            <v>37042</v>
          </cell>
          <cell r="AN305">
            <v>37047</v>
          </cell>
        </row>
        <row r="306">
          <cell r="A306">
            <v>321</v>
          </cell>
          <cell r="B306" t="str">
            <v>N2</v>
          </cell>
          <cell r="C306" t="str">
            <v>納</v>
          </cell>
          <cell r="D306" t="str">
            <v>新</v>
          </cell>
          <cell r="G306" t="str">
            <v>A</v>
          </cell>
          <cell r="H306">
            <v>5850</v>
          </cell>
          <cell r="I306" t="str">
            <v>0551</v>
          </cell>
          <cell r="J306">
            <v>5859120010</v>
          </cell>
          <cell r="N306" t="str">
            <v>COVER, FLOOR CARPET</v>
          </cell>
          <cell r="O306" t="str">
            <v>S2</v>
          </cell>
          <cell r="P306" t="str">
            <v>S2</v>
          </cell>
          <cell r="Q306" t="str">
            <v>S2</v>
          </cell>
          <cell r="R306" t="str">
            <v>S2</v>
          </cell>
          <cell r="S306" t="str">
            <v>S2</v>
          </cell>
          <cell r="T306" t="str">
            <v>S</v>
          </cell>
          <cell r="U306" t="str">
            <v>S</v>
          </cell>
          <cell r="V306" t="str">
            <v>S</v>
          </cell>
          <cell r="W306" t="str">
            <v>S</v>
          </cell>
          <cell r="X306" t="str">
            <v>S</v>
          </cell>
          <cell r="Y306" t="str">
            <v>建台豊</v>
          </cell>
          <cell r="Z306" t="str">
            <v>林原本</v>
          </cell>
          <cell r="AD306">
            <v>36920</v>
          </cell>
          <cell r="AF306">
            <v>37011</v>
          </cell>
          <cell r="AH306">
            <v>37011</v>
          </cell>
          <cell r="AJ306">
            <v>37011</v>
          </cell>
          <cell r="AL306">
            <v>37057</v>
          </cell>
          <cell r="AN306">
            <v>37062</v>
          </cell>
        </row>
        <row r="307">
          <cell r="A307">
            <v>322</v>
          </cell>
          <cell r="B307" t="str">
            <v>CA</v>
          </cell>
          <cell r="C307" t="str">
            <v>納</v>
          </cell>
          <cell r="D307" t="str">
            <v>新</v>
          </cell>
          <cell r="G307" t="str">
            <v>A</v>
          </cell>
          <cell r="H307">
            <v>6430</v>
          </cell>
          <cell r="I307" t="str">
            <v>0251</v>
          </cell>
          <cell r="J307">
            <v>6435006010</v>
          </cell>
          <cell r="N307" t="str">
            <v>SHADE ASSY, RR WINDOW（NORMAL)</v>
          </cell>
          <cell r="O307" t="str">
            <v>S1</v>
          </cell>
          <cell r="P307" t="str">
            <v>S1</v>
          </cell>
          <cell r="Q307" t="str">
            <v>P1</v>
          </cell>
          <cell r="T307" t="str">
            <v>S</v>
          </cell>
          <cell r="X307" t="str">
            <v>S</v>
          </cell>
          <cell r="Y307" t="str">
            <v>皇田</v>
          </cell>
          <cell r="Z307" t="str">
            <v>林原本</v>
          </cell>
          <cell r="AB307" t="str">
            <v>台調</v>
          </cell>
          <cell r="AD307">
            <v>36894</v>
          </cell>
          <cell r="AE307" t="str">
            <v>2001/1/9（申）</v>
          </cell>
          <cell r="AF307">
            <v>37011</v>
          </cell>
          <cell r="AH307">
            <v>37011</v>
          </cell>
          <cell r="AJ307">
            <v>37011</v>
          </cell>
          <cell r="AL307">
            <v>37057</v>
          </cell>
          <cell r="AN307">
            <v>37062</v>
          </cell>
        </row>
        <row r="308">
          <cell r="A308">
            <v>323</v>
          </cell>
          <cell r="B308" t="str">
            <v>B1</v>
          </cell>
          <cell r="C308" t="str">
            <v>管</v>
          </cell>
          <cell r="D308" t="str">
            <v>流</v>
          </cell>
          <cell r="G308" t="str">
            <v>-</v>
          </cell>
          <cell r="H308" t="str">
            <v>8780</v>
          </cell>
          <cell r="I308" t="str">
            <v>0111</v>
          </cell>
          <cell r="J308">
            <v>8785306010</v>
          </cell>
          <cell r="N308" t="str">
            <v>BASE, INNER RR VIEW MIRROR</v>
          </cell>
          <cell r="O308" t="str">
            <v>S1</v>
          </cell>
          <cell r="P308" t="str">
            <v>S1</v>
          </cell>
          <cell r="Q308" t="str">
            <v>P1</v>
          </cell>
          <cell r="Y308" t="str">
            <v>健生</v>
          </cell>
          <cell r="Z308" t="str">
            <v>林原本</v>
          </cell>
          <cell r="AB308" t="str">
            <v>台調</v>
          </cell>
          <cell r="AC308" t="str">
            <v>Ｓ</v>
          </cell>
          <cell r="AD308">
            <v>36873</v>
          </cell>
          <cell r="AE308" t="str">
            <v>-</v>
          </cell>
          <cell r="AF308">
            <v>37011</v>
          </cell>
          <cell r="AL308">
            <v>37011</v>
          </cell>
          <cell r="AN308">
            <v>37015</v>
          </cell>
          <cell r="AO308" t="str">
            <v>　Ｏ</v>
          </cell>
        </row>
        <row r="309">
          <cell r="A309">
            <v>324</v>
          </cell>
          <cell r="B309" t="str">
            <v>B1</v>
          </cell>
          <cell r="C309" t="str">
            <v>納</v>
          </cell>
          <cell r="D309" t="str">
            <v>新</v>
          </cell>
          <cell r="G309" t="str">
            <v>A</v>
          </cell>
          <cell r="H309" t="str">
            <v>8780</v>
          </cell>
          <cell r="I309" t="str">
            <v>0111</v>
          </cell>
          <cell r="J309" t="str">
            <v>8781006030</v>
          </cell>
          <cell r="N309" t="str">
            <v>MIRROR ASSY, INNER RR VIEW</v>
          </cell>
          <cell r="O309" t="str">
            <v>S1</v>
          </cell>
          <cell r="P309" t="str">
            <v>S1</v>
          </cell>
          <cell r="Q309" t="str">
            <v>S1</v>
          </cell>
          <cell r="Y309" t="str">
            <v>健生</v>
          </cell>
          <cell r="Z309" t="str">
            <v>林原本</v>
          </cell>
          <cell r="AB309" t="str">
            <v>台調</v>
          </cell>
          <cell r="AC309" t="str">
            <v>Ｓ</v>
          </cell>
          <cell r="AD309">
            <v>36873</v>
          </cell>
          <cell r="AE309" t="str">
            <v>-</v>
          </cell>
          <cell r="AF309">
            <v>37011</v>
          </cell>
          <cell r="AL309">
            <v>37011</v>
          </cell>
          <cell r="AN309">
            <v>37015</v>
          </cell>
          <cell r="AO309" t="str">
            <v>　Ｏ</v>
          </cell>
        </row>
        <row r="310">
          <cell r="A310">
            <v>325</v>
          </cell>
          <cell r="B310" t="str">
            <v>N2</v>
          </cell>
          <cell r="C310" t="str">
            <v>納</v>
          </cell>
          <cell r="D310" t="str">
            <v>新</v>
          </cell>
          <cell r="G310" t="str">
            <v>A</v>
          </cell>
          <cell r="H310">
            <v>8121</v>
          </cell>
          <cell r="I310" t="str">
            <v>0551</v>
          </cell>
          <cell r="J310">
            <v>6766506010</v>
          </cell>
          <cell r="N310" t="str">
            <v>REFLECTOR, FR DOOR TRIM, RH</v>
          </cell>
          <cell r="O310" t="str">
            <v>S2</v>
          </cell>
          <cell r="P310" t="str">
            <v>S2</v>
          </cell>
          <cell r="Q310" t="str">
            <v>S2</v>
          </cell>
          <cell r="Y310" t="str">
            <v>健光</v>
          </cell>
          <cell r="Z310" t="str">
            <v>林原本</v>
          </cell>
          <cell r="AB310" t="str">
            <v>日調</v>
          </cell>
          <cell r="AD310">
            <v>36901</v>
          </cell>
          <cell r="AE310">
            <v>36911</v>
          </cell>
          <cell r="AF310">
            <v>37011</v>
          </cell>
          <cell r="AH310">
            <v>37011</v>
          </cell>
          <cell r="AJ310">
            <v>37011</v>
          </cell>
          <cell r="AL310">
            <v>37026</v>
          </cell>
          <cell r="AN310">
            <v>37029</v>
          </cell>
        </row>
        <row r="311">
          <cell r="A311">
            <v>326</v>
          </cell>
          <cell r="B311" t="str">
            <v>N2</v>
          </cell>
          <cell r="C311" t="str">
            <v>納</v>
          </cell>
          <cell r="D311" t="str">
            <v>新</v>
          </cell>
          <cell r="E311" t="str">
            <v>有</v>
          </cell>
          <cell r="G311" t="str">
            <v>A</v>
          </cell>
          <cell r="H311">
            <v>7420</v>
          </cell>
          <cell r="I311" t="str">
            <v>0251</v>
          </cell>
          <cell r="J311">
            <v>7423106030</v>
          </cell>
          <cell r="N311" t="str">
            <v>PANEL, FR DOOR ARMREST BASE, UPR RH</v>
          </cell>
          <cell r="P311" t="str">
            <v>S1</v>
          </cell>
          <cell r="Q311" t="str">
            <v>S1</v>
          </cell>
          <cell r="W311" t="str">
            <v>S</v>
          </cell>
          <cell r="X311" t="str">
            <v>S</v>
          </cell>
          <cell r="Y311" t="str">
            <v>理嘉</v>
          </cell>
          <cell r="Z311" t="str">
            <v>林原本</v>
          </cell>
          <cell r="AB311" t="str">
            <v>台調</v>
          </cell>
          <cell r="AC311" t="str">
            <v>S</v>
          </cell>
          <cell r="AD311">
            <v>36889</v>
          </cell>
          <cell r="AE311">
            <v>36900</v>
          </cell>
          <cell r="AF311">
            <v>37011</v>
          </cell>
          <cell r="AH311">
            <v>37011</v>
          </cell>
          <cell r="AJ311">
            <v>37011</v>
          </cell>
          <cell r="AL311">
            <v>37020</v>
          </cell>
          <cell r="AN311">
            <v>37025</v>
          </cell>
        </row>
        <row r="312">
          <cell r="A312">
            <v>327</v>
          </cell>
          <cell r="B312" t="str">
            <v>N2</v>
          </cell>
          <cell r="C312" t="str">
            <v>納</v>
          </cell>
          <cell r="D312" t="str">
            <v>新</v>
          </cell>
          <cell r="E312" t="str">
            <v>有</v>
          </cell>
          <cell r="G312" t="str">
            <v>A</v>
          </cell>
          <cell r="H312">
            <v>7420</v>
          </cell>
          <cell r="I312" t="str">
            <v>0252</v>
          </cell>
          <cell r="J312">
            <v>7423106040</v>
          </cell>
          <cell r="N312" t="str">
            <v>PANEL, FR DOOR ARMREST BASE, UPR RH</v>
          </cell>
          <cell r="O312" t="str">
            <v>S1</v>
          </cell>
          <cell r="W312" t="str">
            <v>S</v>
          </cell>
          <cell r="X312" t="str">
            <v>S</v>
          </cell>
          <cell r="Y312" t="str">
            <v>理嘉</v>
          </cell>
          <cell r="Z312" t="str">
            <v>林原本</v>
          </cell>
          <cell r="AB312" t="str">
            <v>台調</v>
          </cell>
          <cell r="AD312">
            <v>36889</v>
          </cell>
          <cell r="AE312">
            <v>36900</v>
          </cell>
          <cell r="AF312">
            <v>37011</v>
          </cell>
          <cell r="AH312">
            <v>37011</v>
          </cell>
          <cell r="AJ312">
            <v>37011</v>
          </cell>
          <cell r="AL312">
            <v>37020</v>
          </cell>
          <cell r="AN312">
            <v>37025</v>
          </cell>
        </row>
        <row r="313">
          <cell r="A313">
            <v>328</v>
          </cell>
          <cell r="B313" t="str">
            <v>N2</v>
          </cell>
          <cell r="C313" t="str">
            <v>納</v>
          </cell>
          <cell r="D313" t="str">
            <v>新</v>
          </cell>
          <cell r="G313" t="str">
            <v>A</v>
          </cell>
          <cell r="H313">
            <v>7420</v>
          </cell>
          <cell r="I313" t="str">
            <v>0253</v>
          </cell>
          <cell r="J313">
            <v>7423106050</v>
          </cell>
          <cell r="N313" t="str">
            <v>PANEL, FR DOOR ARMREST BASE, UPR RH</v>
          </cell>
          <cell r="R313" t="str">
            <v>S1</v>
          </cell>
          <cell r="S313" t="str">
            <v>S1</v>
          </cell>
          <cell r="Y313" t="str">
            <v>理嘉</v>
          </cell>
          <cell r="Z313" t="str">
            <v>林原本</v>
          </cell>
          <cell r="AB313" t="str">
            <v>台調</v>
          </cell>
          <cell r="AD313">
            <v>36889</v>
          </cell>
          <cell r="AE313">
            <v>36900</v>
          </cell>
          <cell r="AF313">
            <v>37011</v>
          </cell>
          <cell r="AH313">
            <v>37011</v>
          </cell>
          <cell r="AJ313">
            <v>37011</v>
          </cell>
          <cell r="AL313">
            <v>37020</v>
          </cell>
          <cell r="AN313">
            <v>37025</v>
          </cell>
        </row>
        <row r="314">
          <cell r="A314">
            <v>329</v>
          </cell>
          <cell r="B314" t="str">
            <v>N2</v>
          </cell>
          <cell r="C314" t="str">
            <v>納</v>
          </cell>
          <cell r="D314" t="str">
            <v>新</v>
          </cell>
          <cell r="G314" t="str">
            <v>A</v>
          </cell>
          <cell r="H314">
            <v>7420</v>
          </cell>
          <cell r="I314" t="str">
            <v>0251</v>
          </cell>
          <cell r="J314">
            <v>7423206030</v>
          </cell>
          <cell r="N314" t="str">
            <v>PANEL, FR DOOR ARMREST BASE, UPR LH</v>
          </cell>
          <cell r="P314" t="str">
            <v>S1</v>
          </cell>
          <cell r="Q314" t="str">
            <v>S1</v>
          </cell>
          <cell r="W314" t="str">
            <v>S</v>
          </cell>
          <cell r="X314" t="str">
            <v>S</v>
          </cell>
          <cell r="Y314" t="str">
            <v>理嘉</v>
          </cell>
          <cell r="Z314" t="str">
            <v>林原本</v>
          </cell>
          <cell r="AB314" t="str">
            <v>台調</v>
          </cell>
          <cell r="AC314" t="str">
            <v>S</v>
          </cell>
          <cell r="AD314">
            <v>36889</v>
          </cell>
          <cell r="AE314">
            <v>36900</v>
          </cell>
          <cell r="AF314">
            <v>37011</v>
          </cell>
          <cell r="AH314">
            <v>37011</v>
          </cell>
          <cell r="AJ314">
            <v>37011</v>
          </cell>
          <cell r="AL314">
            <v>37020</v>
          </cell>
          <cell r="AN314">
            <v>37025</v>
          </cell>
        </row>
        <row r="315">
          <cell r="A315">
            <v>330</v>
          </cell>
          <cell r="B315" t="str">
            <v>N2</v>
          </cell>
          <cell r="C315" t="str">
            <v>納</v>
          </cell>
          <cell r="D315" t="str">
            <v>新</v>
          </cell>
          <cell r="G315" t="str">
            <v>A</v>
          </cell>
          <cell r="H315">
            <v>7420</v>
          </cell>
          <cell r="I315" t="str">
            <v>0252</v>
          </cell>
          <cell r="J315">
            <v>7423206040</v>
          </cell>
          <cell r="N315" t="str">
            <v>PANEL, FR DOOR ARMREST BASE, UPR LH</v>
          </cell>
          <cell r="O315" t="str">
            <v>S1</v>
          </cell>
          <cell r="W315" t="str">
            <v>S</v>
          </cell>
          <cell r="X315" t="str">
            <v>S</v>
          </cell>
          <cell r="Y315" t="str">
            <v>理嘉</v>
          </cell>
          <cell r="Z315" t="str">
            <v>林原本</v>
          </cell>
          <cell r="AB315" t="str">
            <v>台調</v>
          </cell>
          <cell r="AD315">
            <v>36889</v>
          </cell>
          <cell r="AE315">
            <v>36900</v>
          </cell>
          <cell r="AF315">
            <v>37011</v>
          </cell>
          <cell r="AH315">
            <v>37011</v>
          </cell>
          <cell r="AJ315">
            <v>37011</v>
          </cell>
          <cell r="AL315">
            <v>37020</v>
          </cell>
          <cell r="AN315">
            <v>37025</v>
          </cell>
        </row>
        <row r="316">
          <cell r="A316">
            <v>331</v>
          </cell>
          <cell r="B316" t="str">
            <v>N2</v>
          </cell>
          <cell r="C316" t="str">
            <v>納</v>
          </cell>
          <cell r="D316" t="str">
            <v>新</v>
          </cell>
          <cell r="G316" t="str">
            <v>A</v>
          </cell>
          <cell r="H316">
            <v>7420</v>
          </cell>
          <cell r="I316" t="str">
            <v>0253</v>
          </cell>
          <cell r="J316">
            <v>7423206050</v>
          </cell>
          <cell r="N316" t="str">
            <v>PANEL,FR DOOR ARMREST BASE ,UPR LH</v>
          </cell>
          <cell r="R316" t="str">
            <v>S1</v>
          </cell>
          <cell r="S316" t="str">
            <v>S1</v>
          </cell>
          <cell r="Y316" t="str">
            <v>理嘉</v>
          </cell>
          <cell r="Z316" t="str">
            <v>林原本</v>
          </cell>
          <cell r="AB316" t="str">
            <v>台調</v>
          </cell>
          <cell r="AE316">
            <v>36900</v>
          </cell>
          <cell r="AF316">
            <v>37011</v>
          </cell>
          <cell r="AH316">
            <v>37011</v>
          </cell>
          <cell r="AJ316">
            <v>37011</v>
          </cell>
          <cell r="AL316">
            <v>37020</v>
          </cell>
          <cell r="AN316">
            <v>37025</v>
          </cell>
        </row>
        <row r="317">
          <cell r="A317">
            <v>332</v>
          </cell>
          <cell r="F317" t="str">
            <v>專</v>
          </cell>
          <cell r="H317">
            <v>7420</v>
          </cell>
          <cell r="I317" t="str">
            <v>0254</v>
          </cell>
          <cell r="J317">
            <v>7423206060</v>
          </cell>
          <cell r="N317" t="str">
            <v>PANEL, FR DOOR ARMREST BASE, UPR LH</v>
          </cell>
          <cell r="T317" t="str">
            <v>S</v>
          </cell>
          <cell r="U317" t="str">
            <v>S</v>
          </cell>
          <cell r="V317" t="str">
            <v>S</v>
          </cell>
          <cell r="Y317" t="str">
            <v>理嘉</v>
          </cell>
          <cell r="Z317" t="str">
            <v>林原本</v>
          </cell>
          <cell r="AB317" t="str">
            <v>台調</v>
          </cell>
          <cell r="AE317">
            <v>36921</v>
          </cell>
          <cell r="AF317">
            <v>37011</v>
          </cell>
          <cell r="AH317">
            <v>37011</v>
          </cell>
          <cell r="AJ317">
            <v>37011</v>
          </cell>
          <cell r="AL317">
            <v>37035</v>
          </cell>
          <cell r="AN317">
            <v>37040</v>
          </cell>
        </row>
        <row r="318">
          <cell r="A318">
            <v>333</v>
          </cell>
          <cell r="F318" t="str">
            <v>專</v>
          </cell>
          <cell r="H318">
            <v>7420</v>
          </cell>
          <cell r="I318" t="str">
            <v>0255</v>
          </cell>
          <cell r="J318">
            <v>7423206070</v>
          </cell>
          <cell r="N318" t="str">
            <v>PANEL, FR DOOR ARMREST BASE, UPR LH</v>
          </cell>
          <cell r="T318" t="str">
            <v>S</v>
          </cell>
          <cell r="U318" t="str">
            <v>S</v>
          </cell>
          <cell r="Y318" t="str">
            <v>理嘉</v>
          </cell>
          <cell r="Z318" t="str">
            <v>林原本</v>
          </cell>
          <cell r="AB318" t="str">
            <v>台調</v>
          </cell>
          <cell r="AE318">
            <v>36921</v>
          </cell>
          <cell r="AF318">
            <v>37011</v>
          </cell>
          <cell r="AH318">
            <v>37011</v>
          </cell>
          <cell r="AJ318">
            <v>37011</v>
          </cell>
          <cell r="AL318">
            <v>37035</v>
          </cell>
          <cell r="AN318">
            <v>37040</v>
          </cell>
        </row>
        <row r="319">
          <cell r="A319">
            <v>334</v>
          </cell>
          <cell r="F319" t="str">
            <v>專</v>
          </cell>
          <cell r="H319">
            <v>7420</v>
          </cell>
          <cell r="I319" t="str">
            <v>0256</v>
          </cell>
          <cell r="J319">
            <v>7423206080</v>
          </cell>
          <cell r="N319" t="str">
            <v>PANEL, FR DOOR ARMREST BASE, UPR LH</v>
          </cell>
          <cell r="T319" t="str">
            <v>S</v>
          </cell>
          <cell r="V319" t="str">
            <v>S</v>
          </cell>
          <cell r="Y319" t="str">
            <v>理嘉</v>
          </cell>
          <cell r="Z319" t="str">
            <v>林原本</v>
          </cell>
          <cell r="AB319" t="str">
            <v>台調</v>
          </cell>
          <cell r="AE319">
            <v>36900</v>
          </cell>
          <cell r="AF319">
            <v>37011</v>
          </cell>
          <cell r="AH319">
            <v>37011</v>
          </cell>
          <cell r="AJ319">
            <v>37011</v>
          </cell>
          <cell r="AL319">
            <v>37035</v>
          </cell>
          <cell r="AN319">
            <v>37040</v>
          </cell>
        </row>
        <row r="320">
          <cell r="A320">
            <v>335</v>
          </cell>
          <cell r="B320" t="str">
            <v>N2</v>
          </cell>
          <cell r="C320" t="str">
            <v>納</v>
          </cell>
          <cell r="D320" t="str">
            <v>新</v>
          </cell>
          <cell r="E320" t="str">
            <v>有</v>
          </cell>
          <cell r="G320" t="str">
            <v>A</v>
          </cell>
          <cell r="H320">
            <v>7420</v>
          </cell>
          <cell r="I320" t="str">
            <v>0353</v>
          </cell>
          <cell r="J320">
            <v>7427106070</v>
          </cell>
          <cell r="N320" t="str">
            <v>PANEL, RR DOOR ARMREST BASE, UPR RH</v>
          </cell>
          <cell r="R320" t="str">
            <v>S1</v>
          </cell>
          <cell r="S320" t="str">
            <v>S1</v>
          </cell>
          <cell r="T320" t="str">
            <v>S</v>
          </cell>
          <cell r="V320" t="str">
            <v>S</v>
          </cell>
          <cell r="Y320" t="str">
            <v>理嘉</v>
          </cell>
          <cell r="Z320" t="str">
            <v>林原本</v>
          </cell>
          <cell r="AB320" t="str">
            <v>台調</v>
          </cell>
          <cell r="AD320">
            <v>36889</v>
          </cell>
          <cell r="AE320">
            <v>36894</v>
          </cell>
          <cell r="AF320">
            <v>37011</v>
          </cell>
          <cell r="AH320">
            <v>37011</v>
          </cell>
          <cell r="AJ320">
            <v>37011</v>
          </cell>
          <cell r="AL320">
            <v>37020</v>
          </cell>
          <cell r="AN320">
            <v>37025</v>
          </cell>
        </row>
        <row r="321">
          <cell r="A321">
            <v>336</v>
          </cell>
          <cell r="B321" t="str">
            <v>N2</v>
          </cell>
          <cell r="C321" t="str">
            <v>納</v>
          </cell>
          <cell r="D321" t="str">
            <v>新</v>
          </cell>
          <cell r="E321" t="str">
            <v>有</v>
          </cell>
          <cell r="G321" t="str">
            <v>A</v>
          </cell>
          <cell r="H321">
            <v>7420</v>
          </cell>
          <cell r="I321" t="str">
            <v>0351</v>
          </cell>
          <cell r="J321">
            <v>7427206050</v>
          </cell>
          <cell r="L321" t="str">
            <v>A</v>
          </cell>
          <cell r="N321" t="str">
            <v>PANEL, RR DOOR ARMREST BASE, UPR LH</v>
          </cell>
          <cell r="P321" t="str">
            <v>S1</v>
          </cell>
          <cell r="Q321" t="str">
            <v>S1</v>
          </cell>
          <cell r="T321" t="str">
            <v>S</v>
          </cell>
          <cell r="U321" t="str">
            <v>S</v>
          </cell>
          <cell r="V321" t="str">
            <v>S</v>
          </cell>
          <cell r="W321" t="str">
            <v>S</v>
          </cell>
          <cell r="X321" t="str">
            <v>S</v>
          </cell>
          <cell r="Y321" t="str">
            <v>理嘉</v>
          </cell>
          <cell r="Z321" t="str">
            <v>林原本</v>
          </cell>
          <cell r="AB321" t="str">
            <v>台調</v>
          </cell>
          <cell r="AD321">
            <v>36936</v>
          </cell>
          <cell r="AE321">
            <v>36921</v>
          </cell>
          <cell r="AF321">
            <v>37011</v>
          </cell>
          <cell r="AH321">
            <v>37011</v>
          </cell>
          <cell r="AJ321">
            <v>37011</v>
          </cell>
          <cell r="AL321">
            <v>37020</v>
          </cell>
          <cell r="AN321">
            <v>37025</v>
          </cell>
        </row>
        <row r="322">
          <cell r="A322">
            <v>337</v>
          </cell>
          <cell r="B322" t="str">
            <v>N2</v>
          </cell>
          <cell r="C322" t="str">
            <v>納</v>
          </cell>
          <cell r="D322" t="str">
            <v>新</v>
          </cell>
          <cell r="E322" t="str">
            <v>有</v>
          </cell>
          <cell r="G322" t="str">
            <v>A</v>
          </cell>
          <cell r="H322">
            <v>7420</v>
          </cell>
          <cell r="I322" t="str">
            <v>0352</v>
          </cell>
          <cell r="J322">
            <v>7427206060</v>
          </cell>
          <cell r="N322" t="str">
            <v>PANEL, RR DOOR ARMREST BASE, UPR LH</v>
          </cell>
          <cell r="O322" t="str">
            <v>S1</v>
          </cell>
          <cell r="T322" t="str">
            <v>S</v>
          </cell>
          <cell r="U322" t="str">
            <v>S</v>
          </cell>
          <cell r="W322" t="str">
            <v>S</v>
          </cell>
          <cell r="X322" t="str">
            <v>S</v>
          </cell>
          <cell r="Y322" t="str">
            <v>理嘉</v>
          </cell>
          <cell r="Z322" t="str">
            <v>林原本</v>
          </cell>
          <cell r="AB322" t="str">
            <v>台調</v>
          </cell>
          <cell r="AD322">
            <v>36936</v>
          </cell>
          <cell r="AE322">
            <v>36921</v>
          </cell>
          <cell r="AF322">
            <v>37011</v>
          </cell>
          <cell r="AH322">
            <v>37011</v>
          </cell>
          <cell r="AJ322">
            <v>37011</v>
          </cell>
          <cell r="AL322">
            <v>37020</v>
          </cell>
          <cell r="AN322">
            <v>37025</v>
          </cell>
        </row>
        <row r="323">
          <cell r="A323">
            <v>338</v>
          </cell>
          <cell r="B323" t="str">
            <v>N2</v>
          </cell>
          <cell r="C323" t="str">
            <v>納</v>
          </cell>
          <cell r="D323" t="str">
            <v>新</v>
          </cell>
          <cell r="E323" t="str">
            <v>有</v>
          </cell>
          <cell r="G323" t="str">
            <v>A</v>
          </cell>
          <cell r="H323">
            <v>7420</v>
          </cell>
          <cell r="I323" t="str">
            <v>0353</v>
          </cell>
          <cell r="J323">
            <v>7427206070</v>
          </cell>
          <cell r="N323" t="str">
            <v>PANEL, RR DOOR ARMREST BASE, UPR LH</v>
          </cell>
          <cell r="R323" t="str">
            <v>S1</v>
          </cell>
          <cell r="S323" t="str">
            <v>S1</v>
          </cell>
          <cell r="T323" t="str">
            <v>S</v>
          </cell>
          <cell r="V323" t="str">
            <v>S</v>
          </cell>
          <cell r="Y323" t="str">
            <v>理嘉</v>
          </cell>
          <cell r="Z323" t="str">
            <v>林原本</v>
          </cell>
          <cell r="AB323" t="str">
            <v>台調</v>
          </cell>
          <cell r="AD323">
            <v>36889</v>
          </cell>
          <cell r="AE323">
            <v>36900</v>
          </cell>
          <cell r="AF323">
            <v>37011</v>
          </cell>
          <cell r="AH323">
            <v>37011</v>
          </cell>
          <cell r="AJ323">
            <v>37011</v>
          </cell>
          <cell r="AL323">
            <v>37020</v>
          </cell>
          <cell r="AN323">
            <v>37025</v>
          </cell>
        </row>
        <row r="324">
          <cell r="A324">
            <v>339</v>
          </cell>
          <cell r="B324" t="str">
            <v>N5</v>
          </cell>
          <cell r="C324" t="str">
            <v>納</v>
          </cell>
          <cell r="D324" t="str">
            <v>新</v>
          </cell>
          <cell r="G324" t="str">
            <v>A</v>
          </cell>
          <cell r="H324">
            <v>8400</v>
          </cell>
          <cell r="I324" t="str">
            <v>1521</v>
          </cell>
          <cell r="J324">
            <v>8480206020</v>
          </cell>
          <cell r="N324" t="str">
            <v>SWITCH SET, POWER WINDOW MASTER</v>
          </cell>
          <cell r="P324" t="str">
            <v>S1</v>
          </cell>
          <cell r="Q324" t="str">
            <v>S1</v>
          </cell>
          <cell r="Y324" t="str">
            <v>理嘉</v>
          </cell>
          <cell r="Z324" t="str">
            <v>林原本</v>
          </cell>
          <cell r="AB324" t="str">
            <v>日</v>
          </cell>
          <cell r="AC324" t="str">
            <v>S</v>
          </cell>
          <cell r="AD324">
            <v>36920</v>
          </cell>
          <cell r="AE324" t="str">
            <v>2000/12/29(申)</v>
          </cell>
          <cell r="AF324">
            <v>37011</v>
          </cell>
          <cell r="AL324">
            <v>37103</v>
          </cell>
          <cell r="AN324">
            <v>37106</v>
          </cell>
        </row>
        <row r="325">
          <cell r="A325">
            <v>340</v>
          </cell>
          <cell r="B325" t="str">
            <v>N5</v>
          </cell>
          <cell r="C325" t="str">
            <v>納</v>
          </cell>
          <cell r="D325" t="str">
            <v>新</v>
          </cell>
          <cell r="G325" t="str">
            <v>A</v>
          </cell>
          <cell r="H325">
            <v>8400</v>
          </cell>
          <cell r="I325" t="str">
            <v>1523</v>
          </cell>
          <cell r="J325">
            <v>8480206040</v>
          </cell>
          <cell r="N325" t="str">
            <v>SWITCH SET, POWER WINDOW MASTER</v>
          </cell>
          <cell r="O325" t="str">
            <v>S1</v>
          </cell>
          <cell r="Y325" t="str">
            <v>理嘉</v>
          </cell>
          <cell r="Z325" t="str">
            <v>林原本</v>
          </cell>
          <cell r="AB325" t="str">
            <v>日</v>
          </cell>
          <cell r="AC325" t="str">
            <v>S</v>
          </cell>
          <cell r="AD325">
            <v>36920</v>
          </cell>
          <cell r="AE325" t="str">
            <v>2000/12/29(申)</v>
          </cell>
          <cell r="AF325">
            <v>37011</v>
          </cell>
          <cell r="AL325">
            <v>37103</v>
          </cell>
          <cell r="AN325">
            <v>37106</v>
          </cell>
        </row>
        <row r="326">
          <cell r="A326">
            <v>341</v>
          </cell>
          <cell r="B326" t="str">
            <v>N5</v>
          </cell>
          <cell r="C326" t="str">
            <v>納</v>
          </cell>
          <cell r="D326" t="str">
            <v>新</v>
          </cell>
          <cell r="G326" t="str">
            <v>A</v>
          </cell>
          <cell r="H326">
            <v>8400</v>
          </cell>
          <cell r="I326" t="str">
            <v>1527</v>
          </cell>
          <cell r="J326">
            <v>8480206080</v>
          </cell>
          <cell r="N326" t="str">
            <v>SWITCH SET, POWER WINDOW MASTER</v>
          </cell>
          <cell r="R326" t="str">
            <v>S1</v>
          </cell>
          <cell r="S326" t="str">
            <v>S1</v>
          </cell>
          <cell r="Y326" t="str">
            <v>理嘉</v>
          </cell>
          <cell r="Z326" t="str">
            <v>林原本</v>
          </cell>
          <cell r="AB326" t="str">
            <v>日</v>
          </cell>
          <cell r="AC326" t="str">
            <v>S</v>
          </cell>
          <cell r="AD326">
            <v>36920</v>
          </cell>
          <cell r="AE326" t="str">
            <v>2001/2/3(申）</v>
          </cell>
          <cell r="AF326">
            <v>37011</v>
          </cell>
          <cell r="AL326">
            <v>37103</v>
          </cell>
          <cell r="AN326">
            <v>37106</v>
          </cell>
        </row>
        <row r="327">
          <cell r="A327">
            <v>342</v>
          </cell>
          <cell r="B327" t="str">
            <v>N5</v>
          </cell>
          <cell r="C327" t="str">
            <v>納</v>
          </cell>
          <cell r="D327" t="str">
            <v>流</v>
          </cell>
          <cell r="G327" t="str">
            <v>A</v>
          </cell>
          <cell r="H327">
            <v>8400</v>
          </cell>
          <cell r="I327" t="str">
            <v>1523;1521</v>
          </cell>
          <cell r="J327">
            <v>8481020180</v>
          </cell>
          <cell r="N327" t="str">
            <v>SWITCH ASSY,POWER WINDOW REGULATOR</v>
          </cell>
          <cell r="O327" t="str">
            <v>S3</v>
          </cell>
          <cell r="P327" t="str">
            <v>S3</v>
          </cell>
          <cell r="Q327" t="str">
            <v>S3</v>
          </cell>
          <cell r="Y327" t="str">
            <v>理嘉</v>
          </cell>
          <cell r="Z327" t="str">
            <v>林原本</v>
          </cell>
          <cell r="AF327">
            <v>37011</v>
          </cell>
          <cell r="AL327" t="str">
            <v>流用</v>
          </cell>
        </row>
        <row r="328">
          <cell r="A328">
            <v>343</v>
          </cell>
          <cell r="B328" t="str">
            <v>N5</v>
          </cell>
          <cell r="C328" t="str">
            <v>納</v>
          </cell>
          <cell r="D328" t="str">
            <v>新</v>
          </cell>
          <cell r="G328" t="str">
            <v>A</v>
          </cell>
          <cell r="H328">
            <v>8400</v>
          </cell>
          <cell r="I328" t="str">
            <v>0511</v>
          </cell>
          <cell r="J328">
            <v>8487006030</v>
          </cell>
          <cell r="N328" t="str">
            <v>SWITCH ASSY, OUTER MIRROR</v>
          </cell>
          <cell r="O328" t="str">
            <v>S1</v>
          </cell>
          <cell r="P328" t="str">
            <v>S1</v>
          </cell>
          <cell r="Q328" t="str">
            <v>S1</v>
          </cell>
          <cell r="R328" t="str">
            <v>S1</v>
          </cell>
          <cell r="Y328" t="str">
            <v>理嘉</v>
          </cell>
          <cell r="Z328" t="str">
            <v>林原本</v>
          </cell>
          <cell r="AB328" t="str">
            <v>日</v>
          </cell>
          <cell r="AC328" t="str">
            <v>S</v>
          </cell>
          <cell r="AD328">
            <v>36875</v>
          </cell>
          <cell r="AE328" t="str">
            <v>2000/12/16申)</v>
          </cell>
          <cell r="AF328">
            <v>37011</v>
          </cell>
          <cell r="AL328">
            <v>37026</v>
          </cell>
          <cell r="AN328">
            <v>37029</v>
          </cell>
        </row>
        <row r="329">
          <cell r="A329">
            <v>344</v>
          </cell>
          <cell r="B329" t="str">
            <v>N5</v>
          </cell>
          <cell r="C329" t="str">
            <v>納</v>
          </cell>
          <cell r="D329" t="str">
            <v>新</v>
          </cell>
          <cell r="G329" t="str">
            <v>A</v>
          </cell>
          <cell r="H329">
            <v>8400</v>
          </cell>
          <cell r="I329" t="str">
            <v>0512</v>
          </cell>
          <cell r="J329">
            <v>8487006040</v>
          </cell>
          <cell r="N329" t="str">
            <v>SWITCH ASSY, OUTER MIRROR</v>
          </cell>
          <cell r="S329" t="str">
            <v>S1</v>
          </cell>
          <cell r="Y329" t="str">
            <v>理嘉</v>
          </cell>
          <cell r="Z329" t="str">
            <v>林原本</v>
          </cell>
          <cell r="AB329" t="str">
            <v>日</v>
          </cell>
          <cell r="AC329" t="str">
            <v>S</v>
          </cell>
          <cell r="AD329">
            <v>36875</v>
          </cell>
          <cell r="AE329" t="str">
            <v>2000/12/16(申)</v>
          </cell>
          <cell r="AF329">
            <v>37011</v>
          </cell>
          <cell r="AL329">
            <v>37026</v>
          </cell>
          <cell r="AN329">
            <v>37029</v>
          </cell>
        </row>
        <row r="330">
          <cell r="A330">
            <v>345</v>
          </cell>
          <cell r="B330" t="str">
            <v>N2</v>
          </cell>
          <cell r="C330" t="str">
            <v>納</v>
          </cell>
          <cell r="D330" t="str">
            <v>新</v>
          </cell>
          <cell r="E330" t="str">
            <v>有</v>
          </cell>
          <cell r="G330" t="str">
            <v>A</v>
          </cell>
          <cell r="H330">
            <v>7420</v>
          </cell>
          <cell r="I330" t="str">
            <v>0351</v>
          </cell>
          <cell r="J330" t="str">
            <v>7427106050-A</v>
          </cell>
          <cell r="L330" t="str">
            <v>A</v>
          </cell>
          <cell r="N330" t="str">
            <v>PANEL, RR DOOR ARMREST BASE, UPR RH</v>
          </cell>
          <cell r="P330" t="str">
            <v>S1</v>
          </cell>
          <cell r="Q330" t="str">
            <v>S1</v>
          </cell>
          <cell r="U330" t="str">
            <v>S</v>
          </cell>
          <cell r="V330" t="str">
            <v>S</v>
          </cell>
          <cell r="W330" t="str">
            <v>S</v>
          </cell>
          <cell r="X330" t="str">
            <v>S</v>
          </cell>
          <cell r="Y330" t="str">
            <v>理嘉</v>
          </cell>
          <cell r="Z330" t="str">
            <v>林原本</v>
          </cell>
          <cell r="AB330" t="str">
            <v>台調</v>
          </cell>
          <cell r="AD330">
            <v>36936</v>
          </cell>
          <cell r="AE330">
            <v>36921</v>
          </cell>
          <cell r="AF330">
            <v>37011</v>
          </cell>
          <cell r="AH330">
            <v>37011</v>
          </cell>
          <cell r="AJ330">
            <v>37011</v>
          </cell>
          <cell r="AL330">
            <v>37020</v>
          </cell>
          <cell r="AN330">
            <v>37025</v>
          </cell>
        </row>
        <row r="331">
          <cell r="A331">
            <v>346</v>
          </cell>
          <cell r="B331" t="str">
            <v>N2</v>
          </cell>
          <cell r="C331" t="str">
            <v>納</v>
          </cell>
          <cell r="D331" t="str">
            <v>新</v>
          </cell>
          <cell r="E331" t="str">
            <v>有</v>
          </cell>
          <cell r="G331" t="str">
            <v>A</v>
          </cell>
          <cell r="H331">
            <v>7420</v>
          </cell>
          <cell r="I331" t="str">
            <v>0352</v>
          </cell>
          <cell r="J331" t="str">
            <v>7427106060-A</v>
          </cell>
          <cell r="N331" t="str">
            <v>PANEL, RR DOOR ARMREST BASE, UPR RH</v>
          </cell>
          <cell r="O331" t="str">
            <v>S1</v>
          </cell>
          <cell r="T331" t="str">
            <v>S</v>
          </cell>
          <cell r="U331" t="str">
            <v>S</v>
          </cell>
          <cell r="W331" t="str">
            <v>S</v>
          </cell>
          <cell r="X331" t="str">
            <v>S</v>
          </cell>
          <cell r="Y331" t="str">
            <v>理嘉</v>
          </cell>
          <cell r="Z331" t="str">
            <v>林原本</v>
          </cell>
          <cell r="AB331" t="str">
            <v>台調</v>
          </cell>
          <cell r="AD331">
            <v>36936</v>
          </cell>
          <cell r="AE331">
            <v>36921</v>
          </cell>
          <cell r="AF331">
            <v>37011</v>
          </cell>
          <cell r="AH331">
            <v>37011</v>
          </cell>
          <cell r="AJ331">
            <v>37011</v>
          </cell>
          <cell r="AL331">
            <v>37020</v>
          </cell>
          <cell r="AN331">
            <v>37025</v>
          </cell>
        </row>
        <row r="332">
          <cell r="A332">
            <v>347</v>
          </cell>
          <cell r="B332" t="str">
            <v>N2</v>
          </cell>
          <cell r="C332" t="str">
            <v>納</v>
          </cell>
          <cell r="D332" t="str">
            <v>新</v>
          </cell>
          <cell r="G332" t="str">
            <v>A</v>
          </cell>
          <cell r="H332">
            <v>6760</v>
          </cell>
          <cell r="I332" t="str">
            <v>0151</v>
          </cell>
          <cell r="J332" t="str">
            <v>67061-06470</v>
          </cell>
          <cell r="N332" t="str">
            <v>PANEL SET, DOOR TRIM</v>
          </cell>
          <cell r="O332" t="str">
            <v>S1</v>
          </cell>
          <cell r="Y332" t="str">
            <v>新三興</v>
          </cell>
          <cell r="Z332" t="str">
            <v>林原本</v>
          </cell>
          <cell r="AD332">
            <v>36875</v>
          </cell>
          <cell r="AF332">
            <v>37011</v>
          </cell>
          <cell r="AH332">
            <v>37011</v>
          </cell>
          <cell r="AJ332">
            <v>37011</v>
          </cell>
          <cell r="AL332">
            <v>37042</v>
          </cell>
          <cell r="AN332">
            <v>37046</v>
          </cell>
        </row>
        <row r="333">
          <cell r="A333">
            <v>348</v>
          </cell>
          <cell r="B333" t="str">
            <v>N2</v>
          </cell>
          <cell r="C333" t="str">
            <v>納</v>
          </cell>
          <cell r="D333" t="str">
            <v>新</v>
          </cell>
          <cell r="G333" t="str">
            <v>A</v>
          </cell>
          <cell r="H333">
            <v>6760</v>
          </cell>
          <cell r="I333" t="str">
            <v>0152</v>
          </cell>
          <cell r="J333" t="str">
            <v>67061-06520</v>
          </cell>
          <cell r="N333" t="str">
            <v>PANEL SET, DOOR TRIM</v>
          </cell>
          <cell r="P333" t="str">
            <v>S1</v>
          </cell>
          <cell r="Q333" t="str">
            <v>S1</v>
          </cell>
          <cell r="R333" t="str">
            <v>S1</v>
          </cell>
          <cell r="S333" t="str">
            <v>S1</v>
          </cell>
          <cell r="X333">
            <v>1</v>
          </cell>
          <cell r="Y333" t="str">
            <v>新三興</v>
          </cell>
          <cell r="Z333" t="str">
            <v>林原本</v>
          </cell>
          <cell r="AD333">
            <v>36920</v>
          </cell>
          <cell r="AF333">
            <v>37011</v>
          </cell>
          <cell r="AH333">
            <v>37011</v>
          </cell>
          <cell r="AJ333">
            <v>37011</v>
          </cell>
          <cell r="AL333">
            <v>37042</v>
          </cell>
          <cell r="AN333">
            <v>37046</v>
          </cell>
        </row>
        <row r="334">
          <cell r="A334">
            <v>349</v>
          </cell>
          <cell r="B334" t="str">
            <v>N2</v>
          </cell>
          <cell r="C334" t="str">
            <v>納</v>
          </cell>
          <cell r="D334" t="str">
            <v>新</v>
          </cell>
          <cell r="G334" t="str">
            <v>A</v>
          </cell>
          <cell r="H334">
            <v>7100</v>
          </cell>
          <cell r="I334" t="str">
            <v>031A</v>
          </cell>
          <cell r="J334" t="str">
            <v>71001-06490</v>
          </cell>
          <cell r="N334" t="str">
            <v>SEAT SET</v>
          </cell>
          <cell r="O334" t="str">
            <v>S1</v>
          </cell>
          <cell r="Y334" t="str">
            <v>新三興</v>
          </cell>
          <cell r="Z334" t="str">
            <v>林原本</v>
          </cell>
          <cell r="AD334">
            <v>36875</v>
          </cell>
          <cell r="AF334">
            <v>37011</v>
          </cell>
          <cell r="AH334">
            <v>37011</v>
          </cell>
          <cell r="AJ334">
            <v>37011</v>
          </cell>
          <cell r="AL334">
            <v>37011</v>
          </cell>
          <cell r="AN334">
            <v>37014</v>
          </cell>
        </row>
        <row r="335">
          <cell r="A335">
            <v>350</v>
          </cell>
          <cell r="B335" t="str">
            <v>N2</v>
          </cell>
          <cell r="C335" t="str">
            <v>納</v>
          </cell>
          <cell r="D335" t="str">
            <v>新</v>
          </cell>
          <cell r="G335" t="str">
            <v>A</v>
          </cell>
          <cell r="H335">
            <v>7100</v>
          </cell>
          <cell r="I335" t="str">
            <v>031B</v>
          </cell>
          <cell r="J335" t="str">
            <v>71001-06500</v>
          </cell>
          <cell r="N335" t="str">
            <v>SEAT SET</v>
          </cell>
          <cell r="P335" t="str">
            <v>S1</v>
          </cell>
          <cell r="Q335" t="str">
            <v>S1</v>
          </cell>
          <cell r="R335" t="str">
            <v>S1</v>
          </cell>
          <cell r="Y335" t="str">
            <v>新三興</v>
          </cell>
          <cell r="Z335" t="str">
            <v>林原本</v>
          </cell>
          <cell r="AC335" t="str">
            <v>N</v>
          </cell>
          <cell r="AF335">
            <v>37011</v>
          </cell>
          <cell r="AH335">
            <v>37011</v>
          </cell>
          <cell r="AJ335">
            <v>37011</v>
          </cell>
          <cell r="AL335">
            <v>37011</v>
          </cell>
          <cell r="AN335">
            <v>37014</v>
          </cell>
        </row>
        <row r="336">
          <cell r="A336">
            <v>351</v>
          </cell>
          <cell r="B336" t="str">
            <v>N2</v>
          </cell>
          <cell r="C336" t="str">
            <v>納</v>
          </cell>
          <cell r="D336" t="str">
            <v>新</v>
          </cell>
          <cell r="G336" t="str">
            <v>A</v>
          </cell>
          <cell r="H336">
            <v>7100</v>
          </cell>
          <cell r="I336" t="str">
            <v>031C</v>
          </cell>
          <cell r="J336" t="str">
            <v>71001-06510</v>
          </cell>
          <cell r="N336" t="str">
            <v>SEAT SET</v>
          </cell>
          <cell r="R336" t="str">
            <v>P1</v>
          </cell>
          <cell r="Y336" t="str">
            <v>新三興</v>
          </cell>
          <cell r="Z336" t="str">
            <v>林原本</v>
          </cell>
          <cell r="AD336" t="str">
            <v>2000/11/14  12/1</v>
          </cell>
          <cell r="AE336">
            <v>36864</v>
          </cell>
          <cell r="AF336">
            <v>37011</v>
          </cell>
          <cell r="AH336">
            <v>37011</v>
          </cell>
          <cell r="AJ336">
            <v>37011</v>
          </cell>
          <cell r="AL336">
            <v>37011</v>
          </cell>
          <cell r="AN336">
            <v>37014</v>
          </cell>
        </row>
        <row r="337">
          <cell r="A337">
            <v>352</v>
          </cell>
          <cell r="B337" t="str">
            <v>N2</v>
          </cell>
          <cell r="C337" t="str">
            <v>納</v>
          </cell>
          <cell r="D337" t="str">
            <v>新</v>
          </cell>
          <cell r="G337" t="str">
            <v>A</v>
          </cell>
          <cell r="H337">
            <v>7100</v>
          </cell>
          <cell r="I337" t="str">
            <v>031D</v>
          </cell>
          <cell r="J337" t="str">
            <v>71001-06620</v>
          </cell>
          <cell r="N337" t="str">
            <v>SEAT SET</v>
          </cell>
          <cell r="S337" t="str">
            <v>S1</v>
          </cell>
          <cell r="Y337" t="str">
            <v>新三興</v>
          </cell>
          <cell r="Z337" t="str">
            <v>林原本</v>
          </cell>
          <cell r="AC337" t="str">
            <v>N</v>
          </cell>
          <cell r="AF337">
            <v>37011</v>
          </cell>
          <cell r="AH337">
            <v>37011</v>
          </cell>
          <cell r="AJ337">
            <v>37011</v>
          </cell>
          <cell r="AL337">
            <v>37057</v>
          </cell>
          <cell r="AN337">
            <v>37014</v>
          </cell>
        </row>
        <row r="338">
          <cell r="A338">
            <v>353</v>
          </cell>
          <cell r="B338" t="str">
            <v>N2</v>
          </cell>
          <cell r="C338" t="str">
            <v>納</v>
          </cell>
          <cell r="D338" t="str">
            <v>新</v>
          </cell>
          <cell r="G338" t="str">
            <v>A</v>
          </cell>
          <cell r="H338">
            <v>7430</v>
          </cell>
          <cell r="I338" t="str">
            <v>0151</v>
          </cell>
          <cell r="J338" t="str">
            <v>74310-06130</v>
          </cell>
          <cell r="N338" t="str">
            <v>VISOR ASSY, RH</v>
          </cell>
          <cell r="O338" t="str">
            <v>S1</v>
          </cell>
          <cell r="P338" t="str">
            <v>S1</v>
          </cell>
          <cell r="Y338" t="str">
            <v>新三興</v>
          </cell>
          <cell r="Z338" t="str">
            <v>林原本</v>
          </cell>
          <cell r="AD338">
            <v>36889</v>
          </cell>
          <cell r="AF338">
            <v>37011</v>
          </cell>
          <cell r="AH338">
            <v>37011</v>
          </cell>
          <cell r="AJ338">
            <v>37011</v>
          </cell>
          <cell r="AL338">
            <v>37025</v>
          </cell>
          <cell r="AN338">
            <v>37014</v>
          </cell>
        </row>
        <row r="339">
          <cell r="A339">
            <v>354</v>
          </cell>
          <cell r="B339" t="str">
            <v>N2</v>
          </cell>
          <cell r="C339" t="str">
            <v>納</v>
          </cell>
          <cell r="D339" t="str">
            <v>新</v>
          </cell>
          <cell r="G339" t="str">
            <v>A</v>
          </cell>
          <cell r="H339">
            <v>7430</v>
          </cell>
          <cell r="I339" t="str">
            <v>0152</v>
          </cell>
          <cell r="J339" t="str">
            <v>74310-06140</v>
          </cell>
          <cell r="N339" t="str">
            <v>VISOR ASSY, RH</v>
          </cell>
          <cell r="Q339" t="str">
            <v>P1</v>
          </cell>
          <cell r="R339" t="str">
            <v>S1</v>
          </cell>
          <cell r="Y339" t="str">
            <v>新三興</v>
          </cell>
          <cell r="Z339" t="str">
            <v>林原本</v>
          </cell>
          <cell r="AF339">
            <v>37011</v>
          </cell>
          <cell r="AH339">
            <v>37011</v>
          </cell>
          <cell r="AJ339">
            <v>37011</v>
          </cell>
          <cell r="AL339">
            <v>37025</v>
          </cell>
          <cell r="AN339">
            <v>37029</v>
          </cell>
        </row>
        <row r="340">
          <cell r="A340">
            <v>355</v>
          </cell>
          <cell r="B340" t="str">
            <v>N2</v>
          </cell>
          <cell r="C340" t="str">
            <v>納</v>
          </cell>
          <cell r="D340" t="str">
            <v>新</v>
          </cell>
          <cell r="G340" t="str">
            <v>A</v>
          </cell>
          <cell r="H340">
            <v>7430</v>
          </cell>
          <cell r="I340" t="str">
            <v>0153</v>
          </cell>
          <cell r="J340" t="str">
            <v>74310-06150</v>
          </cell>
          <cell r="N340" t="str">
            <v>VISOR ASSY, RH</v>
          </cell>
          <cell r="Q340" t="str">
            <v>S1</v>
          </cell>
          <cell r="R340" t="str">
            <v>P1</v>
          </cell>
          <cell r="S340" t="str">
            <v>S1</v>
          </cell>
          <cell r="Y340" t="str">
            <v>新三興</v>
          </cell>
          <cell r="Z340" t="str">
            <v>林原本</v>
          </cell>
          <cell r="AC340" t="str">
            <v>S</v>
          </cell>
          <cell r="AD340">
            <v>36875</v>
          </cell>
          <cell r="AF340">
            <v>37011</v>
          </cell>
          <cell r="AH340">
            <v>37011</v>
          </cell>
          <cell r="AJ340">
            <v>37011</v>
          </cell>
          <cell r="AL340">
            <v>37025</v>
          </cell>
          <cell r="AN340">
            <v>37029</v>
          </cell>
        </row>
        <row r="341">
          <cell r="A341">
            <v>356</v>
          </cell>
          <cell r="B341" t="str">
            <v>N2</v>
          </cell>
          <cell r="C341" t="str">
            <v>納</v>
          </cell>
          <cell r="D341" t="str">
            <v>新</v>
          </cell>
          <cell r="E341" t="str">
            <v>有</v>
          </cell>
          <cell r="F341" t="str">
            <v>専</v>
          </cell>
          <cell r="G341" t="str">
            <v>D</v>
          </cell>
          <cell r="H341">
            <v>7430</v>
          </cell>
          <cell r="I341" t="str">
            <v>0154</v>
          </cell>
          <cell r="J341" t="str">
            <v>74310-06160</v>
          </cell>
          <cell r="N341" t="str">
            <v>VISOR ASSY, RH</v>
          </cell>
          <cell r="O341" t="str">
            <v>-</v>
          </cell>
          <cell r="P341" t="str">
            <v>-</v>
          </cell>
          <cell r="Q341" t="str">
            <v>-</v>
          </cell>
          <cell r="R341" t="str">
            <v>-</v>
          </cell>
          <cell r="S341" t="str">
            <v>-</v>
          </cell>
          <cell r="W341">
            <v>1</v>
          </cell>
          <cell r="X341">
            <v>1</v>
          </cell>
          <cell r="Y341" t="str">
            <v>新三興</v>
          </cell>
          <cell r="Z341" t="str">
            <v>林原本</v>
          </cell>
          <cell r="AF341">
            <v>37011</v>
          </cell>
          <cell r="AH341">
            <v>37011</v>
          </cell>
          <cell r="AJ341">
            <v>37011</v>
          </cell>
          <cell r="AL341">
            <v>37025</v>
          </cell>
          <cell r="AN341">
            <v>37029</v>
          </cell>
        </row>
        <row r="342">
          <cell r="A342">
            <v>357</v>
          </cell>
          <cell r="B342" t="str">
            <v>N2</v>
          </cell>
          <cell r="C342" t="str">
            <v>納</v>
          </cell>
          <cell r="D342" t="str">
            <v>新</v>
          </cell>
          <cell r="E342" t="str">
            <v>有</v>
          </cell>
          <cell r="F342" t="str">
            <v>専</v>
          </cell>
          <cell r="G342" t="str">
            <v>-</v>
          </cell>
          <cell r="H342">
            <v>7430</v>
          </cell>
          <cell r="I342" t="str">
            <v>0154</v>
          </cell>
          <cell r="J342" t="str">
            <v>74310-06160</v>
          </cell>
          <cell r="N342" t="str">
            <v>VISOR ASSY,RH</v>
          </cell>
          <cell r="O342" t="str">
            <v>-</v>
          </cell>
          <cell r="P342" t="str">
            <v>-</v>
          </cell>
          <cell r="Q342" t="str">
            <v>-</v>
          </cell>
          <cell r="R342" t="str">
            <v>-</v>
          </cell>
          <cell r="S342" t="str">
            <v>-</v>
          </cell>
          <cell r="W342">
            <v>1</v>
          </cell>
          <cell r="X342">
            <v>1</v>
          </cell>
          <cell r="Y342" t="str">
            <v>新三興</v>
          </cell>
          <cell r="Z342" t="str">
            <v>林原本</v>
          </cell>
          <cell r="AF342">
            <v>37011</v>
          </cell>
          <cell r="AH342">
            <v>37011</v>
          </cell>
          <cell r="AJ342">
            <v>37011</v>
          </cell>
          <cell r="AL342">
            <v>37025</v>
          </cell>
          <cell r="AN342">
            <v>37029</v>
          </cell>
        </row>
        <row r="343">
          <cell r="A343">
            <v>358</v>
          </cell>
          <cell r="B343" t="str">
            <v>N3</v>
          </cell>
          <cell r="C343" t="str">
            <v>納</v>
          </cell>
          <cell r="D343" t="str">
            <v>新</v>
          </cell>
          <cell r="E343" t="str">
            <v>有</v>
          </cell>
          <cell r="F343" t="str">
            <v>専</v>
          </cell>
          <cell r="G343" t="str">
            <v>D</v>
          </cell>
          <cell r="H343">
            <v>7430</v>
          </cell>
          <cell r="I343" t="str">
            <v>0155</v>
          </cell>
          <cell r="J343" t="str">
            <v>74310-06170</v>
          </cell>
          <cell r="N343" t="str">
            <v>VISOR ASSY, RH</v>
          </cell>
          <cell r="O343" t="str">
            <v>-</v>
          </cell>
          <cell r="P343" t="str">
            <v>-</v>
          </cell>
          <cell r="Q343" t="str">
            <v>-</v>
          </cell>
          <cell r="R343" t="str">
            <v>-</v>
          </cell>
          <cell r="S343" t="str">
            <v>-</v>
          </cell>
          <cell r="W343">
            <v>1</v>
          </cell>
          <cell r="X343">
            <v>1</v>
          </cell>
          <cell r="Y343" t="str">
            <v>新三興</v>
          </cell>
          <cell r="Z343" t="str">
            <v>林原本</v>
          </cell>
          <cell r="AF343">
            <v>37011</v>
          </cell>
          <cell r="AH343">
            <v>37011</v>
          </cell>
          <cell r="AJ343">
            <v>37011</v>
          </cell>
          <cell r="AL343">
            <v>37025</v>
          </cell>
          <cell r="AN343">
            <v>37029</v>
          </cell>
        </row>
        <row r="344">
          <cell r="A344">
            <v>359</v>
          </cell>
          <cell r="B344" t="str">
            <v>N2</v>
          </cell>
          <cell r="C344" t="str">
            <v>納</v>
          </cell>
          <cell r="D344" t="str">
            <v>新</v>
          </cell>
          <cell r="E344" t="str">
            <v>有</v>
          </cell>
          <cell r="F344" t="str">
            <v>専</v>
          </cell>
          <cell r="G344" t="str">
            <v>-</v>
          </cell>
          <cell r="H344">
            <v>7430</v>
          </cell>
          <cell r="I344" t="str">
            <v>0155</v>
          </cell>
          <cell r="J344" t="str">
            <v>74310-06170</v>
          </cell>
          <cell r="N344" t="str">
            <v>VISOR ASSY,RH</v>
          </cell>
          <cell r="O344" t="str">
            <v>-</v>
          </cell>
          <cell r="P344" t="str">
            <v>-</v>
          </cell>
          <cell r="Q344" t="str">
            <v>-</v>
          </cell>
          <cell r="R344" t="str">
            <v>-</v>
          </cell>
          <cell r="S344" t="str">
            <v>-</v>
          </cell>
          <cell r="W344">
            <v>1</v>
          </cell>
          <cell r="X344">
            <v>1</v>
          </cell>
          <cell r="Y344" t="str">
            <v>新三興</v>
          </cell>
          <cell r="Z344" t="str">
            <v>林原本</v>
          </cell>
          <cell r="AF344">
            <v>37011</v>
          </cell>
          <cell r="AH344">
            <v>37011</v>
          </cell>
          <cell r="AJ344">
            <v>37011</v>
          </cell>
          <cell r="AL344">
            <v>37025</v>
          </cell>
          <cell r="AN344">
            <v>37029</v>
          </cell>
        </row>
        <row r="345">
          <cell r="A345">
            <v>360</v>
          </cell>
          <cell r="B345" t="str">
            <v>N2</v>
          </cell>
          <cell r="C345" t="str">
            <v>納</v>
          </cell>
          <cell r="D345" t="str">
            <v>新</v>
          </cell>
          <cell r="G345" t="str">
            <v>A</v>
          </cell>
          <cell r="H345">
            <v>7430</v>
          </cell>
          <cell r="I345" t="str">
            <v>0151:0152;0153</v>
          </cell>
          <cell r="J345" t="str">
            <v>74317-06020</v>
          </cell>
          <cell r="N345" t="str">
            <v>COVER, VISOR BRACKET, RH</v>
          </cell>
          <cell r="O345" t="str">
            <v>S2</v>
          </cell>
          <cell r="P345" t="str">
            <v>S2</v>
          </cell>
          <cell r="Q345" t="str">
            <v>S2</v>
          </cell>
          <cell r="R345" t="str">
            <v>S2</v>
          </cell>
          <cell r="S345" t="str">
            <v>S2</v>
          </cell>
          <cell r="Y345" t="str">
            <v>新三興</v>
          </cell>
          <cell r="Z345" t="str">
            <v>林原本</v>
          </cell>
          <cell r="AC345" t="str">
            <v>S</v>
          </cell>
          <cell r="AD345">
            <v>36875</v>
          </cell>
          <cell r="AF345">
            <v>37011</v>
          </cell>
          <cell r="AL345">
            <v>37025</v>
          </cell>
          <cell r="AN345">
            <v>37029</v>
          </cell>
        </row>
        <row r="346">
          <cell r="A346">
            <v>361</v>
          </cell>
          <cell r="B346" t="str">
            <v>N2</v>
          </cell>
          <cell r="C346" t="str">
            <v>納</v>
          </cell>
          <cell r="D346" t="str">
            <v>新</v>
          </cell>
          <cell r="G346" t="str">
            <v>A</v>
          </cell>
          <cell r="H346">
            <v>7430</v>
          </cell>
          <cell r="I346" t="str">
            <v>0151</v>
          </cell>
          <cell r="J346" t="str">
            <v>74320-06090</v>
          </cell>
          <cell r="N346" t="str">
            <v>VISOR ASSY, LH</v>
          </cell>
          <cell r="O346" t="str">
            <v>S1</v>
          </cell>
          <cell r="P346" t="str">
            <v>S1</v>
          </cell>
          <cell r="Y346" t="str">
            <v>新三興</v>
          </cell>
          <cell r="Z346" t="str">
            <v>林原本</v>
          </cell>
          <cell r="AD346">
            <v>36889</v>
          </cell>
          <cell r="AF346">
            <v>37011</v>
          </cell>
          <cell r="AH346">
            <v>37011</v>
          </cell>
          <cell r="AJ346">
            <v>37011</v>
          </cell>
          <cell r="AL346">
            <v>37025</v>
          </cell>
          <cell r="AN346">
            <v>37029</v>
          </cell>
        </row>
        <row r="347">
          <cell r="A347">
            <v>362</v>
          </cell>
          <cell r="B347" t="str">
            <v>N2</v>
          </cell>
          <cell r="C347" t="str">
            <v>納</v>
          </cell>
          <cell r="D347" t="str">
            <v>新</v>
          </cell>
          <cell r="G347" t="str">
            <v>A</v>
          </cell>
          <cell r="H347">
            <v>7430</v>
          </cell>
          <cell r="I347" t="str">
            <v>0152</v>
          </cell>
          <cell r="J347" t="str">
            <v>74320-06100</v>
          </cell>
          <cell r="N347" t="str">
            <v>VISOR ASSY, LH</v>
          </cell>
          <cell r="Q347" t="str">
            <v>P1</v>
          </cell>
          <cell r="R347" t="str">
            <v>S1</v>
          </cell>
          <cell r="Y347" t="str">
            <v>新三興</v>
          </cell>
          <cell r="Z347" t="str">
            <v>林原本</v>
          </cell>
          <cell r="AD347">
            <v>36899</v>
          </cell>
          <cell r="AF347">
            <v>37011</v>
          </cell>
          <cell r="AH347">
            <v>37011</v>
          </cell>
          <cell r="AJ347">
            <v>37011</v>
          </cell>
          <cell r="AL347">
            <v>37025</v>
          </cell>
          <cell r="AN347">
            <v>37029</v>
          </cell>
        </row>
        <row r="348">
          <cell r="A348">
            <v>363</v>
          </cell>
          <cell r="B348" t="str">
            <v>N2</v>
          </cell>
          <cell r="C348" t="str">
            <v>納</v>
          </cell>
          <cell r="D348" t="str">
            <v>新</v>
          </cell>
          <cell r="G348" t="str">
            <v>A</v>
          </cell>
          <cell r="H348">
            <v>7430</v>
          </cell>
          <cell r="I348" t="str">
            <v>0153</v>
          </cell>
          <cell r="J348" t="str">
            <v>74320-06110</v>
          </cell>
          <cell r="N348" t="str">
            <v>VISOR ASSY, LH</v>
          </cell>
          <cell r="Q348" t="str">
            <v>S1</v>
          </cell>
          <cell r="R348" t="str">
            <v>P1</v>
          </cell>
          <cell r="S348" t="str">
            <v>S1</v>
          </cell>
          <cell r="Y348" t="str">
            <v>新三興</v>
          </cell>
          <cell r="Z348" t="str">
            <v>林原本</v>
          </cell>
          <cell r="AC348" t="str">
            <v>S</v>
          </cell>
          <cell r="AD348">
            <v>36875</v>
          </cell>
          <cell r="AF348">
            <v>37011</v>
          </cell>
          <cell r="AH348">
            <v>37011</v>
          </cell>
          <cell r="AJ348">
            <v>37011</v>
          </cell>
          <cell r="AL348">
            <v>37025</v>
          </cell>
          <cell r="AN348">
            <v>37029</v>
          </cell>
        </row>
        <row r="349">
          <cell r="A349">
            <v>364</v>
          </cell>
          <cell r="B349" t="str">
            <v>N2</v>
          </cell>
          <cell r="C349" t="str">
            <v>納</v>
          </cell>
          <cell r="D349" t="str">
            <v>新</v>
          </cell>
          <cell r="E349" t="str">
            <v>有</v>
          </cell>
          <cell r="F349" t="str">
            <v>専</v>
          </cell>
          <cell r="G349" t="str">
            <v>D</v>
          </cell>
          <cell r="H349">
            <v>7430</v>
          </cell>
          <cell r="I349" t="str">
            <v>0154</v>
          </cell>
          <cell r="J349" t="str">
            <v>74320-06120</v>
          </cell>
          <cell r="N349" t="str">
            <v>VISOR ASSY, LH</v>
          </cell>
          <cell r="O349" t="str">
            <v>-</v>
          </cell>
          <cell r="P349" t="str">
            <v>-</v>
          </cell>
          <cell r="Q349" t="str">
            <v>-</v>
          </cell>
          <cell r="R349" t="str">
            <v>-</v>
          </cell>
          <cell r="S349" t="str">
            <v>-</v>
          </cell>
          <cell r="W349">
            <v>1</v>
          </cell>
          <cell r="X349">
            <v>1</v>
          </cell>
          <cell r="Y349" t="str">
            <v>新三興</v>
          </cell>
          <cell r="Z349" t="str">
            <v>林原本</v>
          </cell>
          <cell r="AF349">
            <v>37011</v>
          </cell>
          <cell r="AH349">
            <v>37011</v>
          </cell>
          <cell r="AJ349">
            <v>37011</v>
          </cell>
          <cell r="AL349">
            <v>37025</v>
          </cell>
          <cell r="AN349">
            <v>37029</v>
          </cell>
        </row>
        <row r="350">
          <cell r="A350">
            <v>365</v>
          </cell>
          <cell r="B350" t="str">
            <v>N2</v>
          </cell>
          <cell r="C350" t="str">
            <v>納</v>
          </cell>
          <cell r="D350" t="str">
            <v>新</v>
          </cell>
          <cell r="E350" t="str">
            <v>有</v>
          </cell>
          <cell r="F350" t="str">
            <v>専</v>
          </cell>
          <cell r="G350" t="str">
            <v>-</v>
          </cell>
          <cell r="H350">
            <v>7430</v>
          </cell>
          <cell r="I350" t="str">
            <v>0154</v>
          </cell>
          <cell r="J350" t="str">
            <v>74320-06120</v>
          </cell>
          <cell r="N350" t="str">
            <v>VISOR ASSY,LH</v>
          </cell>
          <cell r="O350" t="str">
            <v>-</v>
          </cell>
          <cell r="P350" t="str">
            <v>-</v>
          </cell>
          <cell r="Q350" t="str">
            <v>-</v>
          </cell>
          <cell r="R350" t="str">
            <v>-</v>
          </cell>
          <cell r="S350" t="str">
            <v>-</v>
          </cell>
          <cell r="W350">
            <v>1</v>
          </cell>
          <cell r="X350">
            <v>1</v>
          </cell>
          <cell r="Y350" t="str">
            <v>新三興</v>
          </cell>
          <cell r="Z350" t="str">
            <v>林原本</v>
          </cell>
          <cell r="AF350">
            <v>37011</v>
          </cell>
          <cell r="AH350">
            <v>37011</v>
          </cell>
          <cell r="AJ350">
            <v>37011</v>
          </cell>
          <cell r="AL350">
            <v>37025</v>
          </cell>
          <cell r="AN350">
            <v>37029</v>
          </cell>
        </row>
        <row r="351">
          <cell r="A351">
            <v>366</v>
          </cell>
          <cell r="B351" t="str">
            <v>N3</v>
          </cell>
          <cell r="C351" t="str">
            <v>納</v>
          </cell>
          <cell r="D351" t="str">
            <v>新</v>
          </cell>
          <cell r="E351" t="str">
            <v>有</v>
          </cell>
          <cell r="F351" t="str">
            <v>専</v>
          </cell>
          <cell r="G351" t="str">
            <v>D</v>
          </cell>
          <cell r="H351">
            <v>7430</v>
          </cell>
          <cell r="I351" t="str">
            <v>0155</v>
          </cell>
          <cell r="J351" t="str">
            <v>74320-06130</v>
          </cell>
          <cell r="N351" t="str">
            <v>VISOR ASSY, LH</v>
          </cell>
          <cell r="O351" t="str">
            <v>-</v>
          </cell>
          <cell r="P351" t="str">
            <v>-</v>
          </cell>
          <cell r="Q351" t="str">
            <v>-</v>
          </cell>
          <cell r="R351" t="str">
            <v>-</v>
          </cell>
          <cell r="S351" t="str">
            <v>-</v>
          </cell>
          <cell r="W351">
            <v>1</v>
          </cell>
          <cell r="X351">
            <v>1</v>
          </cell>
          <cell r="Y351" t="str">
            <v>新三興</v>
          </cell>
          <cell r="Z351" t="str">
            <v>林原本</v>
          </cell>
          <cell r="AF351">
            <v>37011</v>
          </cell>
          <cell r="AH351">
            <v>37011</v>
          </cell>
          <cell r="AJ351">
            <v>37011</v>
          </cell>
          <cell r="AL351">
            <v>37025</v>
          </cell>
          <cell r="AN351">
            <v>37029</v>
          </cell>
        </row>
        <row r="352">
          <cell r="A352">
            <v>367</v>
          </cell>
          <cell r="B352" t="str">
            <v>N2</v>
          </cell>
          <cell r="C352" t="str">
            <v>納</v>
          </cell>
          <cell r="D352" t="str">
            <v>新</v>
          </cell>
          <cell r="E352" t="str">
            <v>有</v>
          </cell>
          <cell r="F352" t="str">
            <v>専</v>
          </cell>
          <cell r="G352" t="str">
            <v>-</v>
          </cell>
          <cell r="H352">
            <v>7430</v>
          </cell>
          <cell r="I352" t="str">
            <v>0155</v>
          </cell>
          <cell r="J352" t="str">
            <v>74320-06130</v>
          </cell>
          <cell r="N352" t="str">
            <v>VISOR ASSY,LH</v>
          </cell>
          <cell r="O352" t="str">
            <v>-</v>
          </cell>
          <cell r="P352" t="str">
            <v>-</v>
          </cell>
          <cell r="Q352" t="str">
            <v>-</v>
          </cell>
          <cell r="R352" t="str">
            <v>-</v>
          </cell>
          <cell r="S352" t="str">
            <v>-</v>
          </cell>
          <cell r="W352">
            <v>1</v>
          </cell>
          <cell r="X352">
            <v>1</v>
          </cell>
          <cell r="Y352" t="str">
            <v>新三興</v>
          </cell>
          <cell r="Z352" t="str">
            <v>林原本</v>
          </cell>
          <cell r="AF352">
            <v>37011</v>
          </cell>
          <cell r="AH352">
            <v>37011</v>
          </cell>
          <cell r="AJ352">
            <v>37011</v>
          </cell>
          <cell r="AL352">
            <v>37025</v>
          </cell>
          <cell r="AN352">
            <v>37029</v>
          </cell>
        </row>
        <row r="353">
          <cell r="A353">
            <v>368</v>
          </cell>
          <cell r="B353" t="str">
            <v>N2</v>
          </cell>
          <cell r="C353" t="str">
            <v>納</v>
          </cell>
          <cell r="D353" t="str">
            <v>新</v>
          </cell>
          <cell r="G353" t="str">
            <v>A</v>
          </cell>
          <cell r="H353">
            <v>7430</v>
          </cell>
          <cell r="I353" t="str">
            <v>0151:0152;0153</v>
          </cell>
          <cell r="J353" t="str">
            <v>74348-12040</v>
          </cell>
          <cell r="N353" t="str">
            <v>HOLDER, VISOR</v>
          </cell>
          <cell r="O353" t="str">
            <v>S2</v>
          </cell>
          <cell r="P353" t="str">
            <v>S2</v>
          </cell>
          <cell r="Q353" t="str">
            <v>S2</v>
          </cell>
          <cell r="R353" t="str">
            <v>S2</v>
          </cell>
          <cell r="S353" t="str">
            <v>S2</v>
          </cell>
          <cell r="Y353" t="str">
            <v>新三興</v>
          </cell>
          <cell r="Z353" t="str">
            <v>林原本</v>
          </cell>
          <cell r="AC353" t="str">
            <v>S</v>
          </cell>
          <cell r="AD353">
            <v>36875</v>
          </cell>
          <cell r="AE353">
            <v>36973</v>
          </cell>
          <cell r="AF353">
            <v>37011</v>
          </cell>
          <cell r="AL353">
            <v>37025</v>
          </cell>
          <cell r="AN353">
            <v>37029</v>
          </cell>
        </row>
        <row r="354">
          <cell r="A354">
            <v>369</v>
          </cell>
          <cell r="B354" t="str">
            <v>N2</v>
          </cell>
          <cell r="C354" t="str">
            <v>納</v>
          </cell>
          <cell r="D354" t="str">
            <v>新</v>
          </cell>
          <cell r="E354" t="str">
            <v>有</v>
          </cell>
          <cell r="G354" t="str">
            <v>A</v>
          </cell>
          <cell r="H354">
            <v>6430</v>
          </cell>
          <cell r="I354" t="str">
            <v>0252</v>
          </cell>
          <cell r="J354">
            <v>6435006020</v>
          </cell>
          <cell r="N354" t="str">
            <v>SHADE ASSY, RR WINDOW（POWER)</v>
          </cell>
          <cell r="Q354" t="str">
            <v>S1</v>
          </cell>
          <cell r="S354" t="str">
            <v>S1</v>
          </cell>
          <cell r="T354" t="str">
            <v>S1</v>
          </cell>
          <cell r="U354" t="str">
            <v>S1</v>
          </cell>
          <cell r="X354" t="str">
            <v>S1</v>
          </cell>
          <cell r="Y354" t="str">
            <v>電綜</v>
          </cell>
          <cell r="Z354" t="str">
            <v>林原本</v>
          </cell>
          <cell r="AE354" t="str">
            <v>2001/1/9（申）</v>
          </cell>
          <cell r="AF354">
            <v>37011</v>
          </cell>
          <cell r="AL354">
            <v>37036</v>
          </cell>
          <cell r="AN354">
            <v>37041</v>
          </cell>
        </row>
        <row r="355">
          <cell r="A355">
            <v>370</v>
          </cell>
          <cell r="B355" t="str">
            <v>B3</v>
          </cell>
          <cell r="C355" t="str">
            <v>納</v>
          </cell>
          <cell r="D355" t="str">
            <v>新</v>
          </cell>
          <cell r="G355" t="str">
            <v>A</v>
          </cell>
          <cell r="H355" t="str">
            <v>6740</v>
          </cell>
          <cell r="I355" t="str">
            <v>0531</v>
          </cell>
          <cell r="J355">
            <v>6749106030</v>
          </cell>
          <cell r="N355" t="str">
            <v>GARNISH, FR DOOR LWR FRAME BRACKET, RH</v>
          </cell>
          <cell r="O355" t="str">
            <v>S1</v>
          </cell>
          <cell r="P355" t="str">
            <v>S1</v>
          </cell>
          <cell r="Q355" t="str">
            <v>S1</v>
          </cell>
          <cell r="R355" t="str">
            <v>S1</v>
          </cell>
          <cell r="S355" t="str">
            <v>S1</v>
          </cell>
          <cell r="Y355" t="str">
            <v>豊裕</v>
          </cell>
          <cell r="Z355" t="str">
            <v>林原本</v>
          </cell>
          <cell r="AA355" t="str">
            <v>有</v>
          </cell>
          <cell r="AB355" t="str">
            <v>台調</v>
          </cell>
          <cell r="AC355" t="str">
            <v>Ｔ</v>
          </cell>
          <cell r="AD355">
            <v>36878</v>
          </cell>
          <cell r="AE355">
            <v>36875</v>
          </cell>
          <cell r="AF355">
            <v>37011</v>
          </cell>
          <cell r="AH355">
            <v>37011</v>
          </cell>
          <cell r="AJ355">
            <v>37011</v>
          </cell>
          <cell r="AL355">
            <v>37024</v>
          </cell>
          <cell r="AN355">
            <v>37024</v>
          </cell>
        </row>
        <row r="356">
          <cell r="A356">
            <v>371</v>
          </cell>
          <cell r="B356" t="str">
            <v>B3</v>
          </cell>
          <cell r="C356" t="str">
            <v>納</v>
          </cell>
          <cell r="D356" t="str">
            <v>新</v>
          </cell>
          <cell r="G356" t="str">
            <v>A</v>
          </cell>
          <cell r="H356" t="str">
            <v>6740</v>
          </cell>
          <cell r="I356" t="str">
            <v>0531</v>
          </cell>
          <cell r="J356">
            <v>6749206030</v>
          </cell>
          <cell r="N356" t="str">
            <v>GARNISH, FR DOOR LWR FRAME BRACKET, LH</v>
          </cell>
          <cell r="O356" t="str">
            <v>S1</v>
          </cell>
          <cell r="P356" t="str">
            <v>S1</v>
          </cell>
          <cell r="Q356" t="str">
            <v>S1</v>
          </cell>
          <cell r="R356" t="str">
            <v>S1</v>
          </cell>
          <cell r="S356" t="str">
            <v>S1</v>
          </cell>
          <cell r="Y356" t="str">
            <v>豊裕</v>
          </cell>
          <cell r="Z356" t="str">
            <v>林原本</v>
          </cell>
          <cell r="AA356" t="str">
            <v>有</v>
          </cell>
          <cell r="AB356" t="str">
            <v>台調</v>
          </cell>
          <cell r="AC356" t="str">
            <v>Ｔ</v>
          </cell>
          <cell r="AD356">
            <v>36878</v>
          </cell>
          <cell r="AE356">
            <v>36875</v>
          </cell>
          <cell r="AF356">
            <v>37011</v>
          </cell>
          <cell r="AH356">
            <v>37011</v>
          </cell>
          <cell r="AJ356">
            <v>37011</v>
          </cell>
          <cell r="AL356">
            <v>37024</v>
          </cell>
          <cell r="AN356">
            <v>37024</v>
          </cell>
        </row>
        <row r="357">
          <cell r="A357">
            <v>372</v>
          </cell>
          <cell r="B357" t="str">
            <v>N2</v>
          </cell>
          <cell r="C357" t="str">
            <v>納</v>
          </cell>
          <cell r="D357" t="str">
            <v>新</v>
          </cell>
          <cell r="G357" t="str">
            <v>A</v>
          </cell>
          <cell r="H357">
            <v>7420</v>
          </cell>
          <cell r="I357" t="str">
            <v>0352</v>
          </cell>
          <cell r="J357">
            <v>7413006020</v>
          </cell>
          <cell r="N357" t="str">
            <v>RECEPTACLE ASSY,RR ASH ,RH</v>
          </cell>
          <cell r="O357" t="str">
            <v>S1</v>
          </cell>
          <cell r="Y357" t="str">
            <v>豊裕</v>
          </cell>
          <cell r="Z357" t="str">
            <v>林原本</v>
          </cell>
          <cell r="AF357">
            <v>37011</v>
          </cell>
          <cell r="AH357">
            <v>37011</v>
          </cell>
          <cell r="AJ357">
            <v>37011</v>
          </cell>
          <cell r="AL357">
            <v>37052</v>
          </cell>
          <cell r="AN357">
            <v>37056</v>
          </cell>
        </row>
        <row r="358">
          <cell r="A358">
            <v>373</v>
          </cell>
          <cell r="B358" t="str">
            <v>N2</v>
          </cell>
          <cell r="C358" t="str">
            <v>納</v>
          </cell>
          <cell r="D358" t="str">
            <v>新</v>
          </cell>
          <cell r="G358" t="str">
            <v>A</v>
          </cell>
          <cell r="H358">
            <v>7420</v>
          </cell>
          <cell r="I358" t="str">
            <v>0353</v>
          </cell>
          <cell r="J358">
            <v>7413006030</v>
          </cell>
          <cell r="N358" t="str">
            <v>RECEPTACLE ASSY,RR ASH ,RH</v>
          </cell>
          <cell r="P358" t="str">
            <v>S1</v>
          </cell>
          <cell r="Q358" t="str">
            <v>S1</v>
          </cell>
          <cell r="R358" t="str">
            <v>S1</v>
          </cell>
          <cell r="S358" t="str">
            <v>S1</v>
          </cell>
          <cell r="Y358" t="str">
            <v>豊裕</v>
          </cell>
          <cell r="Z358" t="str">
            <v>林原本</v>
          </cell>
          <cell r="AF358">
            <v>37011</v>
          </cell>
          <cell r="AH358">
            <v>37011</v>
          </cell>
          <cell r="AJ358">
            <v>37011</v>
          </cell>
          <cell r="AL358">
            <v>37052</v>
          </cell>
          <cell r="AN358">
            <v>37056</v>
          </cell>
        </row>
        <row r="359">
          <cell r="A359">
            <v>374</v>
          </cell>
          <cell r="B359" t="str">
            <v>N2</v>
          </cell>
          <cell r="C359" t="str">
            <v>納</v>
          </cell>
          <cell r="D359" t="str">
            <v>新</v>
          </cell>
          <cell r="G359" t="str">
            <v>A</v>
          </cell>
          <cell r="H359">
            <v>7420</v>
          </cell>
          <cell r="I359" t="str">
            <v>0352</v>
          </cell>
          <cell r="J359">
            <v>7414006020</v>
          </cell>
          <cell r="N359" t="str">
            <v>RECEPTACLE ASSY,RR ASH ,RH</v>
          </cell>
          <cell r="O359" t="str">
            <v>S1</v>
          </cell>
          <cell r="Y359" t="str">
            <v>豊裕</v>
          </cell>
          <cell r="Z359" t="str">
            <v>林原本</v>
          </cell>
          <cell r="AF359">
            <v>37011</v>
          </cell>
          <cell r="AH359">
            <v>37011</v>
          </cell>
          <cell r="AJ359">
            <v>37011</v>
          </cell>
          <cell r="AL359">
            <v>37052</v>
          </cell>
          <cell r="AN359">
            <v>37056</v>
          </cell>
        </row>
        <row r="360">
          <cell r="A360">
            <v>375</v>
          </cell>
          <cell r="B360" t="str">
            <v>N2</v>
          </cell>
          <cell r="C360" t="str">
            <v>納</v>
          </cell>
          <cell r="D360" t="str">
            <v>新</v>
          </cell>
          <cell r="G360" t="str">
            <v>A</v>
          </cell>
          <cell r="H360">
            <v>7420</v>
          </cell>
          <cell r="I360" t="str">
            <v>0353</v>
          </cell>
          <cell r="J360">
            <v>7414006030</v>
          </cell>
          <cell r="N360" t="str">
            <v>RECEPTACLE ASSY,RR ASH ,LH</v>
          </cell>
          <cell r="P360" t="str">
            <v>S1</v>
          </cell>
          <cell r="Q360" t="str">
            <v>S1</v>
          </cell>
          <cell r="R360" t="str">
            <v>S1</v>
          </cell>
          <cell r="S360" t="str">
            <v>S1</v>
          </cell>
          <cell r="Y360" t="str">
            <v>豊裕</v>
          </cell>
          <cell r="Z360" t="str">
            <v>林原本</v>
          </cell>
          <cell r="AF360">
            <v>37011</v>
          </cell>
          <cell r="AH360">
            <v>37011</v>
          </cell>
          <cell r="AJ360">
            <v>37011</v>
          </cell>
          <cell r="AL360">
            <v>37052</v>
          </cell>
          <cell r="AN360">
            <v>37056</v>
          </cell>
        </row>
        <row r="361">
          <cell r="A361">
            <v>376</v>
          </cell>
          <cell r="B361" t="str">
            <v>B1</v>
          </cell>
          <cell r="C361" t="str">
            <v>納</v>
          </cell>
          <cell r="D361" t="str">
            <v>新</v>
          </cell>
          <cell r="G361" t="str">
            <v>A</v>
          </cell>
          <cell r="H361" t="str">
            <v>6920</v>
          </cell>
          <cell r="I361" t="str">
            <v>0201</v>
          </cell>
          <cell r="J361" t="str">
            <v>6920533030</v>
          </cell>
          <cell r="N361" t="str">
            <v>HANDLE SUB-ASSY, DOOR, INSIDE RH</v>
          </cell>
          <cell r="O361" t="str">
            <v>S2</v>
          </cell>
          <cell r="Y361" t="str">
            <v>慧國</v>
          </cell>
          <cell r="Z361" t="str">
            <v>林原本</v>
          </cell>
          <cell r="AB361" t="str">
            <v>台調</v>
          </cell>
          <cell r="AC361" t="str">
            <v>Ｔ</v>
          </cell>
          <cell r="AD361">
            <v>36871</v>
          </cell>
          <cell r="AE361" t="str">
            <v>-</v>
          </cell>
          <cell r="AF361">
            <v>37011</v>
          </cell>
          <cell r="AH361">
            <v>37011</v>
          </cell>
          <cell r="AJ361">
            <v>37011</v>
          </cell>
          <cell r="AL361">
            <v>37011</v>
          </cell>
          <cell r="AN361">
            <v>37015</v>
          </cell>
          <cell r="AO361" t="str">
            <v>　Ｏ</v>
          </cell>
        </row>
        <row r="362">
          <cell r="A362">
            <v>377</v>
          </cell>
          <cell r="B362" t="str">
            <v>B1</v>
          </cell>
          <cell r="C362" t="str">
            <v>納</v>
          </cell>
          <cell r="D362" t="str">
            <v>新</v>
          </cell>
          <cell r="G362" t="str">
            <v>A</v>
          </cell>
          <cell r="H362" t="str">
            <v>6920</v>
          </cell>
          <cell r="I362" t="str">
            <v>0202</v>
          </cell>
          <cell r="J362" t="str">
            <v>6920533040</v>
          </cell>
          <cell r="N362" t="str">
            <v>HANDLE SUB-ASSY, FR DOOR, INSIDE</v>
          </cell>
          <cell r="P362" t="str">
            <v>S2</v>
          </cell>
          <cell r="Q362" t="str">
            <v>S2</v>
          </cell>
          <cell r="R362" t="str">
            <v>S2</v>
          </cell>
          <cell r="S362" t="str">
            <v>S2</v>
          </cell>
          <cell r="Y362" t="str">
            <v>慧國</v>
          </cell>
          <cell r="Z362" t="str">
            <v>林原本</v>
          </cell>
          <cell r="AB362" t="str">
            <v>台調</v>
          </cell>
          <cell r="AC362" t="str">
            <v>Ｔ</v>
          </cell>
          <cell r="AD362">
            <v>36871</v>
          </cell>
          <cell r="AE362">
            <v>36833</v>
          </cell>
          <cell r="AF362">
            <v>37011</v>
          </cell>
          <cell r="AH362">
            <v>37011</v>
          </cell>
          <cell r="AJ362">
            <v>37011</v>
          </cell>
          <cell r="AL362">
            <v>37011</v>
          </cell>
          <cell r="AN362">
            <v>37015</v>
          </cell>
          <cell r="AO362" t="str">
            <v>　Ｏ</v>
          </cell>
        </row>
        <row r="363">
          <cell r="A363">
            <v>378</v>
          </cell>
          <cell r="B363" t="str">
            <v>B1</v>
          </cell>
          <cell r="C363" t="str">
            <v>納</v>
          </cell>
          <cell r="D363" t="str">
            <v>新</v>
          </cell>
          <cell r="G363" t="str">
            <v>A</v>
          </cell>
          <cell r="H363" t="str">
            <v>6920</v>
          </cell>
          <cell r="I363" t="str">
            <v>0201</v>
          </cell>
          <cell r="J363" t="str">
            <v>6920633030</v>
          </cell>
          <cell r="N363" t="str">
            <v>HANDLE SUB-ASSY, DOOR, INSIDE LH</v>
          </cell>
          <cell r="O363" t="str">
            <v>S2</v>
          </cell>
          <cell r="Y363" t="str">
            <v>慧國</v>
          </cell>
          <cell r="Z363" t="str">
            <v>林原本</v>
          </cell>
          <cell r="AB363" t="str">
            <v>台調</v>
          </cell>
          <cell r="AC363" t="str">
            <v>Ｔ</v>
          </cell>
          <cell r="AD363">
            <v>36871</v>
          </cell>
          <cell r="AE363" t="str">
            <v>-</v>
          </cell>
          <cell r="AF363">
            <v>37011</v>
          </cell>
          <cell r="AH363">
            <v>37011</v>
          </cell>
          <cell r="AJ363">
            <v>37011</v>
          </cell>
          <cell r="AL363">
            <v>37011</v>
          </cell>
          <cell r="AN363">
            <v>37015</v>
          </cell>
          <cell r="AO363" t="str">
            <v>　Ｏ</v>
          </cell>
        </row>
        <row r="364">
          <cell r="A364">
            <v>379</v>
          </cell>
          <cell r="B364" t="str">
            <v>B1</v>
          </cell>
          <cell r="C364" t="str">
            <v>納</v>
          </cell>
          <cell r="D364" t="str">
            <v>新</v>
          </cell>
          <cell r="G364" t="str">
            <v>A</v>
          </cell>
          <cell r="H364" t="str">
            <v>6920</v>
          </cell>
          <cell r="I364" t="str">
            <v>0202</v>
          </cell>
          <cell r="J364" t="str">
            <v>6920633040</v>
          </cell>
          <cell r="N364" t="str">
            <v>HANDLE SUB-ASSY, FR DOOR, INSIDE LH</v>
          </cell>
          <cell r="P364" t="str">
            <v>S2</v>
          </cell>
          <cell r="Q364" t="str">
            <v>S2</v>
          </cell>
          <cell r="R364" t="str">
            <v>S2</v>
          </cell>
          <cell r="S364" t="str">
            <v>S2</v>
          </cell>
          <cell r="Y364" t="str">
            <v>慧國</v>
          </cell>
          <cell r="Z364" t="str">
            <v>林原本</v>
          </cell>
          <cell r="AB364" t="str">
            <v>台調</v>
          </cell>
          <cell r="AC364" t="str">
            <v>Ｔ</v>
          </cell>
          <cell r="AD364">
            <v>36871</v>
          </cell>
          <cell r="AE364" t="str">
            <v>-</v>
          </cell>
          <cell r="AF364">
            <v>37011</v>
          </cell>
          <cell r="AH364">
            <v>37011</v>
          </cell>
          <cell r="AJ364">
            <v>37011</v>
          </cell>
          <cell r="AL364">
            <v>37011</v>
          </cell>
          <cell r="AN364">
            <v>37015</v>
          </cell>
          <cell r="AO364" t="str">
            <v>　Ｏ</v>
          </cell>
        </row>
        <row r="365">
          <cell r="A365">
            <v>380</v>
          </cell>
          <cell r="B365" t="str">
            <v>B1</v>
          </cell>
          <cell r="C365" t="str">
            <v>納</v>
          </cell>
          <cell r="D365" t="str">
            <v>新</v>
          </cell>
          <cell r="G365" t="str">
            <v>A</v>
          </cell>
          <cell r="H365" t="str">
            <v>6920</v>
          </cell>
          <cell r="I365" t="str">
            <v>0201</v>
          </cell>
          <cell r="J365" t="str">
            <v>6928333020</v>
          </cell>
          <cell r="N365" t="str">
            <v>PLUG, DOOR INSIDE HANDLE BEZEL, RH</v>
          </cell>
          <cell r="O365" t="str">
            <v>S2</v>
          </cell>
          <cell r="P365" t="str">
            <v>S2</v>
          </cell>
          <cell r="Q365" t="str">
            <v>S2</v>
          </cell>
          <cell r="R365" t="str">
            <v>S2</v>
          </cell>
          <cell r="S365" t="str">
            <v>S2</v>
          </cell>
          <cell r="Y365" t="str">
            <v>慧國</v>
          </cell>
          <cell r="Z365" t="str">
            <v>林原本</v>
          </cell>
          <cell r="AB365" t="str">
            <v>台調</v>
          </cell>
          <cell r="AC365" t="str">
            <v>Ｔ</v>
          </cell>
          <cell r="AD365">
            <v>36871</v>
          </cell>
          <cell r="AE365">
            <v>36859</v>
          </cell>
          <cell r="AF365">
            <v>37011</v>
          </cell>
          <cell r="AL365">
            <v>37011</v>
          </cell>
          <cell r="AN365">
            <v>37015</v>
          </cell>
          <cell r="AO365" t="str">
            <v>　Ｏ</v>
          </cell>
        </row>
        <row r="366">
          <cell r="A366">
            <v>381</v>
          </cell>
          <cell r="B366" t="str">
            <v>B1</v>
          </cell>
          <cell r="C366" t="str">
            <v>納</v>
          </cell>
          <cell r="D366" t="str">
            <v>新</v>
          </cell>
          <cell r="G366" t="str">
            <v>A</v>
          </cell>
          <cell r="H366" t="str">
            <v>6920</v>
          </cell>
          <cell r="I366" t="str">
            <v>0201</v>
          </cell>
          <cell r="J366" t="str">
            <v>6928433020</v>
          </cell>
          <cell r="N366" t="str">
            <v>PLUG, DOOR INSIDE HANDLE BEZEL, LH</v>
          </cell>
          <cell r="O366" t="str">
            <v>S2</v>
          </cell>
          <cell r="P366" t="str">
            <v>S2</v>
          </cell>
          <cell r="Q366" t="str">
            <v>S2</v>
          </cell>
          <cell r="R366" t="str">
            <v>S2</v>
          </cell>
          <cell r="S366" t="str">
            <v>S2</v>
          </cell>
          <cell r="Y366" t="str">
            <v>慧國</v>
          </cell>
          <cell r="Z366" t="str">
            <v>林原本</v>
          </cell>
          <cell r="AB366" t="str">
            <v>台調</v>
          </cell>
          <cell r="AC366" t="str">
            <v>Ｔ</v>
          </cell>
          <cell r="AD366">
            <v>36871</v>
          </cell>
          <cell r="AE366">
            <v>36843</v>
          </cell>
          <cell r="AF366">
            <v>37011</v>
          </cell>
          <cell r="AL366">
            <v>37011</v>
          </cell>
          <cell r="AN366">
            <v>37015</v>
          </cell>
          <cell r="AO366" t="str">
            <v>　Ｏ</v>
          </cell>
        </row>
        <row r="367">
          <cell r="A367">
            <v>382</v>
          </cell>
          <cell r="B367" t="str">
            <v>UP</v>
          </cell>
          <cell r="C367" t="str">
            <v>納</v>
          </cell>
          <cell r="D367" t="str">
            <v>新</v>
          </cell>
          <cell r="G367" t="str">
            <v>K</v>
          </cell>
          <cell r="H367" t="str">
            <v>19AN</v>
          </cell>
          <cell r="I367" t="str">
            <v>0B01</v>
          </cell>
          <cell r="J367" t="str">
            <v>11289-28010</v>
          </cell>
          <cell r="N367" t="str">
            <v>LABEL, SPARK PLUG NOTICE</v>
          </cell>
          <cell r="O367" t="str">
            <v>S1</v>
          </cell>
          <cell r="P367" t="str">
            <v>S1</v>
          </cell>
          <cell r="Q367" t="str">
            <v>S1</v>
          </cell>
          <cell r="Y367" t="str">
            <v>3M</v>
          </cell>
          <cell r="Z367" t="str">
            <v>邱垂炎</v>
          </cell>
          <cell r="AB367" t="str">
            <v>台（３Ｍ）</v>
          </cell>
          <cell r="AC367" t="str">
            <v>T</v>
          </cell>
          <cell r="AF367">
            <v>37011</v>
          </cell>
          <cell r="AH367">
            <v>37011</v>
          </cell>
          <cell r="AJ367">
            <v>37011</v>
          </cell>
          <cell r="AN367" t="str">
            <v>___</v>
          </cell>
          <cell r="AO367" t="str">
            <v>___</v>
          </cell>
        </row>
        <row r="368">
          <cell r="A368">
            <v>383</v>
          </cell>
          <cell r="B368" t="str">
            <v>UP</v>
          </cell>
          <cell r="C368" t="str">
            <v>納</v>
          </cell>
          <cell r="D368" t="str">
            <v>新</v>
          </cell>
          <cell r="G368" t="str">
            <v>K</v>
          </cell>
          <cell r="H368" t="str">
            <v>25AＮ</v>
          </cell>
          <cell r="I368" t="str">
            <v>01</v>
          </cell>
          <cell r="J368" t="str">
            <v>11296-</v>
          </cell>
          <cell r="N368" t="str">
            <v>LABEL, ＥＮＧＩＮＥ ＳＥＲＶＩＣＥ</v>
          </cell>
          <cell r="O368" t="str">
            <v>S1</v>
          </cell>
          <cell r="P368" t="str">
            <v>S1</v>
          </cell>
          <cell r="Q368" t="str">
            <v>S1</v>
          </cell>
          <cell r="Y368" t="str">
            <v>3M</v>
          </cell>
          <cell r="Z368" t="str">
            <v>邱垂炎</v>
          </cell>
          <cell r="AB368" t="str">
            <v>台（３Ｍ）</v>
          </cell>
          <cell r="AC368" t="str">
            <v>T</v>
          </cell>
          <cell r="AD368">
            <v>36890</v>
          </cell>
          <cell r="AF368">
            <v>37011</v>
          </cell>
          <cell r="AH368">
            <v>37011</v>
          </cell>
          <cell r="AJ368">
            <v>37011</v>
          </cell>
          <cell r="AN368" t="str">
            <v>___</v>
          </cell>
          <cell r="AO368" t="str">
            <v>___</v>
          </cell>
        </row>
        <row r="369">
          <cell r="A369">
            <v>384</v>
          </cell>
          <cell r="B369" t="str">
            <v>N2</v>
          </cell>
          <cell r="C369" t="str">
            <v>管</v>
          </cell>
          <cell r="D369" t="str">
            <v>流</v>
          </cell>
          <cell r="G369" t="str">
            <v>A</v>
          </cell>
          <cell r="H369">
            <v>7430</v>
          </cell>
          <cell r="I369" t="str">
            <v>0152</v>
          </cell>
          <cell r="J369" t="str">
            <v>451970B020</v>
          </cell>
          <cell r="N369" t="str">
            <v>LABEL, AIR BAG CAUTION</v>
          </cell>
          <cell r="R369" t="str">
            <v>S1</v>
          </cell>
          <cell r="Y369" t="str">
            <v>3M</v>
          </cell>
          <cell r="Z369" t="str">
            <v>邱垂炎</v>
          </cell>
          <cell r="AF369">
            <v>37011</v>
          </cell>
          <cell r="AH369">
            <v>37011</v>
          </cell>
          <cell r="AJ369">
            <v>37011</v>
          </cell>
          <cell r="AL369" t="str">
            <v>流用</v>
          </cell>
          <cell r="AN369" t="str">
            <v>___</v>
          </cell>
          <cell r="AO369" t="str">
            <v>___</v>
          </cell>
        </row>
        <row r="370">
          <cell r="A370">
            <v>385</v>
          </cell>
          <cell r="B370" t="str">
            <v>N2</v>
          </cell>
          <cell r="C370" t="str">
            <v>納</v>
          </cell>
          <cell r="D370" t="str">
            <v>流</v>
          </cell>
          <cell r="G370" t="str">
            <v>A</v>
          </cell>
          <cell r="H370">
            <v>7360</v>
          </cell>
          <cell r="I370" t="str">
            <v>0251</v>
          </cell>
          <cell r="J370" t="str">
            <v>745970B020</v>
          </cell>
          <cell r="N370" t="str">
            <v>LABEL, DRVR &amp; PASS AIR BAG CAUTION</v>
          </cell>
          <cell r="P370" t="str">
            <v>S2</v>
          </cell>
          <cell r="Q370" t="str">
            <v>S2</v>
          </cell>
          <cell r="S370" t="str">
            <v>S2</v>
          </cell>
          <cell r="Y370" t="str">
            <v>3M</v>
          </cell>
          <cell r="Z370" t="str">
            <v>邱垂炎</v>
          </cell>
          <cell r="AF370">
            <v>37011</v>
          </cell>
          <cell r="AH370">
            <v>37011</v>
          </cell>
          <cell r="AJ370">
            <v>37011</v>
          </cell>
          <cell r="AL370" t="str">
            <v>流用</v>
          </cell>
          <cell r="AN370" t="str">
            <v>___</v>
          </cell>
          <cell r="AO370" t="str">
            <v>___</v>
          </cell>
        </row>
        <row r="371">
          <cell r="A371">
            <v>386</v>
          </cell>
          <cell r="B371" t="str">
            <v>N2</v>
          </cell>
          <cell r="C371" t="str">
            <v>納</v>
          </cell>
          <cell r="D371" t="str">
            <v>流</v>
          </cell>
          <cell r="G371" t="str">
            <v>A</v>
          </cell>
          <cell r="H371">
            <v>7360</v>
          </cell>
          <cell r="I371" t="str">
            <v>0251</v>
          </cell>
          <cell r="J371" t="str">
            <v>745990B010</v>
          </cell>
          <cell r="N371" t="str">
            <v>LABEL, PASSENGER AIR BAG CAUTION</v>
          </cell>
          <cell r="P371" t="str">
            <v>S1</v>
          </cell>
          <cell r="Q371" t="str">
            <v>S1</v>
          </cell>
          <cell r="S371" t="str">
            <v>S1</v>
          </cell>
          <cell r="Y371" t="str">
            <v>3M</v>
          </cell>
          <cell r="Z371" t="str">
            <v>邱垂炎</v>
          </cell>
          <cell r="AC371" t="str">
            <v>S</v>
          </cell>
          <cell r="AD371" t="str">
            <v>2000/11/14  12/29</v>
          </cell>
          <cell r="AF371">
            <v>37011</v>
          </cell>
          <cell r="AH371">
            <v>37011</v>
          </cell>
          <cell r="AJ371">
            <v>37011</v>
          </cell>
          <cell r="AL371" t="str">
            <v>流用</v>
          </cell>
          <cell r="AN371" t="str">
            <v>___</v>
          </cell>
          <cell r="AO371" t="str">
            <v>___</v>
          </cell>
        </row>
        <row r="372">
          <cell r="A372">
            <v>387</v>
          </cell>
          <cell r="B372" t="str">
            <v>UP</v>
          </cell>
          <cell r="C372" t="str">
            <v>納</v>
          </cell>
          <cell r="D372" t="str">
            <v>新</v>
          </cell>
          <cell r="G372" t="str">
            <v>K</v>
          </cell>
          <cell r="H372" t="str">
            <v>１１ＡＮ</v>
          </cell>
          <cell r="I372" t="str">
            <v>0D01</v>
          </cell>
          <cell r="J372" t="str">
            <v>11201-0H020</v>
          </cell>
          <cell r="N372" t="str">
            <v>COVER SUB-ASSY, CYLINDER HEAD</v>
          </cell>
          <cell r="O372" t="str">
            <v>S1</v>
          </cell>
          <cell r="P372" t="str">
            <v>S1</v>
          </cell>
          <cell r="Q372" t="str">
            <v>S1</v>
          </cell>
          <cell r="Y372" t="str">
            <v>六和</v>
          </cell>
          <cell r="Z372" t="str">
            <v>邱垂炎</v>
          </cell>
          <cell r="AB372" t="str">
            <v>台</v>
          </cell>
          <cell r="AC372" t="str">
            <v>T</v>
          </cell>
          <cell r="AD372">
            <v>37134</v>
          </cell>
          <cell r="AF372">
            <v>37011</v>
          </cell>
          <cell r="AH372">
            <v>37011</v>
          </cell>
          <cell r="AJ372">
            <v>37011</v>
          </cell>
          <cell r="AL372">
            <v>37256</v>
          </cell>
          <cell r="AN372" t="str">
            <v>___</v>
          </cell>
          <cell r="AO372" t="str">
            <v>___</v>
          </cell>
        </row>
        <row r="373">
          <cell r="A373">
            <v>388</v>
          </cell>
          <cell r="B373" t="str">
            <v>UP</v>
          </cell>
          <cell r="C373" t="str">
            <v>納</v>
          </cell>
          <cell r="D373" t="str">
            <v>新</v>
          </cell>
          <cell r="E373" t="str">
            <v>有</v>
          </cell>
          <cell r="G373" t="str">
            <v>A</v>
          </cell>
          <cell r="H373">
            <v>1200</v>
          </cell>
          <cell r="I373" t="str">
            <v>0306</v>
          </cell>
          <cell r="J373" t="str">
            <v>12311-0A060(20060)</v>
          </cell>
          <cell r="K373" t="str">
            <v>-</v>
          </cell>
          <cell r="L373" t="str">
            <v>-</v>
          </cell>
          <cell r="M373" t="str">
            <v>-</v>
          </cell>
          <cell r="N373" t="str">
            <v>BRACKET, ENGINE MOUNTING, FR</v>
          </cell>
          <cell r="R373" t="str">
            <v>S1</v>
          </cell>
          <cell r="S373" t="str">
            <v>S1</v>
          </cell>
          <cell r="V373">
            <v>1</v>
          </cell>
          <cell r="X373">
            <v>1</v>
          </cell>
          <cell r="Y373" t="str">
            <v>六和</v>
          </cell>
          <cell r="Z373" t="str">
            <v>邱垂炎</v>
          </cell>
          <cell r="AB373" t="str">
            <v>台</v>
          </cell>
          <cell r="AC373" t="str">
            <v>T</v>
          </cell>
          <cell r="AD373">
            <v>37087</v>
          </cell>
          <cell r="AE373" t="str">
            <v>2000/10/30(手配図)</v>
          </cell>
          <cell r="AF373">
            <v>37011</v>
          </cell>
          <cell r="AH373">
            <v>37011</v>
          </cell>
          <cell r="AJ373">
            <v>37011</v>
          </cell>
          <cell r="AL373">
            <v>37011</v>
          </cell>
          <cell r="AN373">
            <v>37015</v>
          </cell>
          <cell r="AO373">
            <v>37018</v>
          </cell>
        </row>
        <row r="374">
          <cell r="A374">
            <v>389</v>
          </cell>
          <cell r="B374" t="str">
            <v>UP</v>
          </cell>
          <cell r="C374" t="str">
            <v>納</v>
          </cell>
          <cell r="D374" t="str">
            <v>新</v>
          </cell>
          <cell r="G374" t="str">
            <v>A</v>
          </cell>
          <cell r="H374">
            <v>1200</v>
          </cell>
          <cell r="I374" t="str">
            <v>0304</v>
          </cell>
          <cell r="J374" t="str">
            <v>12311-0H020(28080)</v>
          </cell>
          <cell r="K374" t="str">
            <v>-</v>
          </cell>
          <cell r="L374" t="str">
            <v>-</v>
          </cell>
          <cell r="M374" t="str">
            <v>-</v>
          </cell>
          <cell r="N374" t="str">
            <v>BRACKET, ENGINE MOUNTING, FR</v>
          </cell>
          <cell r="O374" t="str">
            <v>S1</v>
          </cell>
          <cell r="P374" t="str">
            <v>S1</v>
          </cell>
          <cell r="Q374" t="str">
            <v>S1</v>
          </cell>
          <cell r="Y374" t="str">
            <v>六和</v>
          </cell>
          <cell r="Z374" t="str">
            <v>邱垂炎</v>
          </cell>
          <cell r="AB374" t="str">
            <v>台</v>
          </cell>
          <cell r="AC374" t="str">
            <v>T</v>
          </cell>
          <cell r="AD374">
            <v>37087</v>
          </cell>
          <cell r="AE374" t="str">
            <v>2000/10/30(手配図)</v>
          </cell>
          <cell r="AF374">
            <v>37011</v>
          </cell>
          <cell r="AH374">
            <v>37011</v>
          </cell>
          <cell r="AJ374">
            <v>37011</v>
          </cell>
          <cell r="AL374">
            <v>37011</v>
          </cell>
          <cell r="AN374">
            <v>37015</v>
          </cell>
          <cell r="AO374">
            <v>37018</v>
          </cell>
        </row>
        <row r="375">
          <cell r="A375">
            <v>390</v>
          </cell>
          <cell r="B375" t="str">
            <v>UP</v>
          </cell>
          <cell r="C375" t="str">
            <v>納</v>
          </cell>
          <cell r="D375" t="str">
            <v>新</v>
          </cell>
          <cell r="E375" t="str">
            <v>有</v>
          </cell>
          <cell r="G375" t="str">
            <v>A</v>
          </cell>
          <cell r="H375">
            <v>1200</v>
          </cell>
          <cell r="I375" t="str">
            <v>0106</v>
          </cell>
          <cell r="J375" t="str">
            <v>12315-0A020(20030)</v>
          </cell>
          <cell r="K375" t="str">
            <v>-</v>
          </cell>
          <cell r="L375" t="str">
            <v>-</v>
          </cell>
          <cell r="M375" t="str">
            <v>-</v>
          </cell>
          <cell r="N375" t="str">
            <v>BRACKET, ENGINE MOUNTING, RH</v>
          </cell>
          <cell r="R375" t="str">
            <v>S1</v>
          </cell>
          <cell r="S375" t="str">
            <v>S1</v>
          </cell>
          <cell r="V375">
            <v>1</v>
          </cell>
          <cell r="X375">
            <v>1</v>
          </cell>
          <cell r="Y375" t="str">
            <v>六和</v>
          </cell>
          <cell r="Z375" t="str">
            <v>邱垂炎</v>
          </cell>
          <cell r="AB375" t="str">
            <v>台</v>
          </cell>
          <cell r="AC375" t="str">
            <v>T</v>
          </cell>
          <cell r="AD375">
            <v>37087</v>
          </cell>
          <cell r="AE375" t="str">
            <v>2000/10/30(手配図)</v>
          </cell>
          <cell r="AF375">
            <v>37011</v>
          </cell>
          <cell r="AH375">
            <v>37011</v>
          </cell>
          <cell r="AJ375">
            <v>37011</v>
          </cell>
          <cell r="AL375">
            <v>37011</v>
          </cell>
          <cell r="AN375">
            <v>37015</v>
          </cell>
          <cell r="AO375">
            <v>37018</v>
          </cell>
        </row>
        <row r="376">
          <cell r="A376">
            <v>391</v>
          </cell>
          <cell r="B376" t="str">
            <v>UP</v>
          </cell>
          <cell r="C376" t="str">
            <v>納</v>
          </cell>
          <cell r="D376" t="str">
            <v>新</v>
          </cell>
          <cell r="G376" t="str">
            <v>A</v>
          </cell>
          <cell r="H376">
            <v>1200</v>
          </cell>
          <cell r="I376" t="str">
            <v>0104</v>
          </cell>
          <cell r="J376" t="str">
            <v>12315-0H020(28010)</v>
          </cell>
          <cell r="K376" t="str">
            <v>-</v>
          </cell>
          <cell r="L376" t="str">
            <v>-</v>
          </cell>
          <cell r="M376" t="str">
            <v>-</v>
          </cell>
          <cell r="N376" t="str">
            <v>BRACKET, ENGINE MOUNTING, RH</v>
          </cell>
          <cell r="O376" t="str">
            <v>S1</v>
          </cell>
          <cell r="P376" t="str">
            <v>S1</v>
          </cell>
          <cell r="Q376" t="str">
            <v>S1</v>
          </cell>
          <cell r="Y376" t="str">
            <v>六和</v>
          </cell>
          <cell r="Z376" t="str">
            <v>邱垂炎</v>
          </cell>
          <cell r="AB376" t="str">
            <v>台</v>
          </cell>
          <cell r="AC376" t="str">
            <v>T</v>
          </cell>
          <cell r="AD376">
            <v>37087</v>
          </cell>
          <cell r="AE376" t="str">
            <v>2000/10/30(手配図)</v>
          </cell>
          <cell r="AF376">
            <v>37011</v>
          </cell>
          <cell r="AH376">
            <v>37011</v>
          </cell>
          <cell r="AJ376">
            <v>37011</v>
          </cell>
          <cell r="AL376">
            <v>37011</v>
          </cell>
          <cell r="AN376">
            <v>37015</v>
          </cell>
          <cell r="AO376">
            <v>37018</v>
          </cell>
        </row>
        <row r="377">
          <cell r="A377">
            <v>392</v>
          </cell>
          <cell r="B377" t="str">
            <v>UP</v>
          </cell>
          <cell r="C377" t="str">
            <v>納</v>
          </cell>
          <cell r="D377" t="str">
            <v>新</v>
          </cell>
          <cell r="G377" t="str">
            <v>A</v>
          </cell>
          <cell r="H377">
            <v>1200</v>
          </cell>
          <cell r="I377" t="str">
            <v>0504</v>
          </cell>
          <cell r="J377" t="str">
            <v>12316-0H020(28060)</v>
          </cell>
          <cell r="K377" t="str">
            <v>-</v>
          </cell>
          <cell r="L377" t="str">
            <v>-</v>
          </cell>
          <cell r="M377" t="str">
            <v>-</v>
          </cell>
          <cell r="N377" t="str">
            <v>BRACKET, ENGINE MOUNTING, NO.2 RH</v>
          </cell>
          <cell r="O377" t="str">
            <v>S1</v>
          </cell>
          <cell r="P377" t="str">
            <v>S1</v>
          </cell>
          <cell r="Q377" t="str">
            <v>S1</v>
          </cell>
          <cell r="Y377" t="str">
            <v>六和</v>
          </cell>
          <cell r="Z377" t="str">
            <v>邱垂炎</v>
          </cell>
          <cell r="AB377" t="str">
            <v>台</v>
          </cell>
          <cell r="AC377" t="str">
            <v>T</v>
          </cell>
          <cell r="AD377">
            <v>37087</v>
          </cell>
          <cell r="AE377" t="str">
            <v>2000/12/8(手配図)</v>
          </cell>
          <cell r="AF377">
            <v>37011</v>
          </cell>
          <cell r="AH377">
            <v>37011</v>
          </cell>
          <cell r="AJ377">
            <v>37011</v>
          </cell>
          <cell r="AL377">
            <v>37011</v>
          </cell>
          <cell r="AN377">
            <v>37015</v>
          </cell>
          <cell r="AO377">
            <v>37018</v>
          </cell>
        </row>
        <row r="378">
          <cell r="A378">
            <v>393</v>
          </cell>
          <cell r="B378" t="str">
            <v>UP</v>
          </cell>
          <cell r="C378" t="str">
            <v>納</v>
          </cell>
          <cell r="D378" t="str">
            <v>新</v>
          </cell>
          <cell r="G378" t="str">
            <v>K</v>
          </cell>
          <cell r="H378" t="str">
            <v>16AＮ</v>
          </cell>
          <cell r="I378" t="str">
            <v>0B01</v>
          </cell>
          <cell r="J378" t="str">
            <v>16321-0H020</v>
          </cell>
          <cell r="N378" t="str">
            <v>INLET, WATER</v>
          </cell>
          <cell r="O378" t="str">
            <v>S1</v>
          </cell>
          <cell r="P378" t="str">
            <v>S1</v>
          </cell>
          <cell r="Q378" t="str">
            <v>S1</v>
          </cell>
          <cell r="Y378" t="str">
            <v>六和</v>
          </cell>
          <cell r="Z378" t="str">
            <v>邱垂炎</v>
          </cell>
          <cell r="AB378" t="str">
            <v>台</v>
          </cell>
          <cell r="AC378" t="str">
            <v>T</v>
          </cell>
          <cell r="AD378">
            <v>36830</v>
          </cell>
          <cell r="AE378" t="str">
            <v>2001/2/28(正式図)2001/2/26(仮正式図)</v>
          </cell>
          <cell r="AF378">
            <v>37011</v>
          </cell>
          <cell r="AH378">
            <v>37011</v>
          </cell>
          <cell r="AJ378">
            <v>37011</v>
          </cell>
          <cell r="AL378">
            <v>37041</v>
          </cell>
          <cell r="AN378">
            <v>37047</v>
          </cell>
          <cell r="AO378">
            <v>37039</v>
          </cell>
        </row>
        <row r="379">
          <cell r="A379">
            <v>394</v>
          </cell>
          <cell r="B379" t="str">
            <v>UP</v>
          </cell>
          <cell r="C379" t="str">
            <v>納</v>
          </cell>
          <cell r="D379" t="str">
            <v>新</v>
          </cell>
          <cell r="G379" t="str">
            <v>K</v>
          </cell>
          <cell r="H379" t="str">
            <v>１２ＡＮ</v>
          </cell>
          <cell r="I379" t="str">
            <v>0A01</v>
          </cell>
          <cell r="J379" t="str">
            <v>12101-0H020</v>
          </cell>
          <cell r="N379" t="str">
            <v>PAN SUB-ASSY, OIL (With B/S)</v>
          </cell>
          <cell r="O379" t="str">
            <v>S1</v>
          </cell>
          <cell r="P379" t="str">
            <v>S1</v>
          </cell>
          <cell r="Q379" t="str">
            <v>S1</v>
          </cell>
          <cell r="Y379" t="str">
            <v>太平洋</v>
          </cell>
          <cell r="Z379" t="str">
            <v>邱垂炎</v>
          </cell>
          <cell r="AB379" t="str">
            <v>台</v>
          </cell>
          <cell r="AC379" t="str">
            <v>T</v>
          </cell>
          <cell r="AD379">
            <v>36830</v>
          </cell>
          <cell r="AE379" t="str">
            <v>2001/1/12(正式図)2000/12/29(仮正式図)</v>
          </cell>
          <cell r="AF379">
            <v>37011</v>
          </cell>
          <cell r="AH379">
            <v>37011</v>
          </cell>
          <cell r="AJ379">
            <v>37011</v>
          </cell>
          <cell r="AL379">
            <v>37011</v>
          </cell>
          <cell r="AN379">
            <v>37015</v>
          </cell>
          <cell r="AO379">
            <v>37026</v>
          </cell>
        </row>
        <row r="380">
          <cell r="A380">
            <v>395</v>
          </cell>
          <cell r="B380" t="str">
            <v>UP</v>
          </cell>
          <cell r="C380" t="str">
            <v>納</v>
          </cell>
          <cell r="D380" t="str">
            <v>新</v>
          </cell>
          <cell r="G380" t="str">
            <v>K</v>
          </cell>
          <cell r="H380" t="str">
            <v>16AＮ</v>
          </cell>
          <cell r="I380" t="str">
            <v>0A01</v>
          </cell>
          <cell r="J380" t="str">
            <v>16173-0H010</v>
          </cell>
          <cell r="N380" t="str">
            <v>PULLEY, WATER PUMP</v>
          </cell>
          <cell r="O380" t="str">
            <v>S1</v>
          </cell>
          <cell r="P380" t="str">
            <v>S1</v>
          </cell>
          <cell r="Q380" t="str">
            <v>S1</v>
          </cell>
          <cell r="Y380" t="str">
            <v>太平洋</v>
          </cell>
          <cell r="Z380" t="str">
            <v>邱垂炎</v>
          </cell>
          <cell r="AB380" t="str">
            <v>台</v>
          </cell>
          <cell r="AC380" t="str">
            <v>T</v>
          </cell>
          <cell r="AD380">
            <v>36830</v>
          </cell>
          <cell r="AE380" t="str">
            <v>2001/2/1(正式図)2000/12/29(仮正式図)</v>
          </cell>
          <cell r="AF380">
            <v>37011</v>
          </cell>
          <cell r="AH380">
            <v>37011</v>
          </cell>
          <cell r="AJ380">
            <v>37011</v>
          </cell>
          <cell r="AL380">
            <v>37011</v>
          </cell>
          <cell r="AN380">
            <v>37026</v>
          </cell>
          <cell r="AO380">
            <v>37026</v>
          </cell>
        </row>
        <row r="381">
          <cell r="A381">
            <v>396</v>
          </cell>
          <cell r="B381" t="str">
            <v>B5</v>
          </cell>
          <cell r="C381" t="str">
            <v>納</v>
          </cell>
          <cell r="D381" t="str">
            <v>新</v>
          </cell>
          <cell r="G381" t="str">
            <v>A</v>
          </cell>
          <cell r="H381" t="str">
            <v>1740</v>
          </cell>
          <cell r="I381" t="str">
            <v>0561</v>
          </cell>
          <cell r="J381" t="str">
            <v>175060A080</v>
          </cell>
          <cell r="N381" t="str">
            <v>BRACKET SUB-ASSY, EXHAUST PIPE NO.1 SUPT</v>
          </cell>
          <cell r="R381" t="str">
            <v>S1</v>
          </cell>
          <cell r="S381" t="str">
            <v>S1</v>
          </cell>
          <cell r="Y381" t="str">
            <v>太平洋</v>
          </cell>
          <cell r="Z381" t="str">
            <v>邱垂炎</v>
          </cell>
          <cell r="AB381" t="str">
            <v>台調</v>
          </cell>
          <cell r="AC381" t="str">
            <v>Ｔ</v>
          </cell>
          <cell r="AD381">
            <v>36815</v>
          </cell>
          <cell r="AE381" t="str">
            <v>-</v>
          </cell>
          <cell r="AF381">
            <v>37011</v>
          </cell>
          <cell r="AH381">
            <v>37011</v>
          </cell>
          <cell r="AJ381">
            <v>37011</v>
          </cell>
          <cell r="AL381">
            <v>37011</v>
          </cell>
          <cell r="AN381">
            <v>37015</v>
          </cell>
          <cell r="AO381">
            <v>37027</v>
          </cell>
        </row>
        <row r="382">
          <cell r="A382">
            <v>397</v>
          </cell>
          <cell r="B382" t="str">
            <v>B5</v>
          </cell>
          <cell r="C382" t="str">
            <v>納</v>
          </cell>
          <cell r="D382" t="str">
            <v>新</v>
          </cell>
          <cell r="G382" t="str">
            <v>A</v>
          </cell>
          <cell r="H382" t="str">
            <v>1740</v>
          </cell>
          <cell r="I382" t="str">
            <v>0561</v>
          </cell>
          <cell r="J382" t="str">
            <v>175710A090</v>
          </cell>
          <cell r="N382" t="str">
            <v>BRACKET, EXHAUST PIPE SUPPORT, NO.1</v>
          </cell>
          <cell r="R382" t="str">
            <v>S1</v>
          </cell>
          <cell r="S382" t="str">
            <v>S1</v>
          </cell>
          <cell r="Y382" t="str">
            <v>太平洋</v>
          </cell>
          <cell r="Z382" t="str">
            <v>邱垂炎</v>
          </cell>
          <cell r="AB382" t="str">
            <v>台調</v>
          </cell>
          <cell r="AC382" t="str">
            <v>Ｔ</v>
          </cell>
          <cell r="AD382">
            <v>36815</v>
          </cell>
          <cell r="AE382" t="str">
            <v>-</v>
          </cell>
          <cell r="AF382">
            <v>37011</v>
          </cell>
          <cell r="AH382">
            <v>37011</v>
          </cell>
          <cell r="AJ382">
            <v>37011</v>
          </cell>
          <cell r="AL382">
            <v>37011</v>
          </cell>
          <cell r="AN382">
            <v>37015</v>
          </cell>
          <cell r="AO382">
            <v>37027</v>
          </cell>
        </row>
        <row r="383">
          <cell r="A383">
            <v>398</v>
          </cell>
          <cell r="B383" t="str">
            <v>B5</v>
          </cell>
          <cell r="C383" t="str">
            <v>納</v>
          </cell>
          <cell r="D383" t="str">
            <v>新</v>
          </cell>
          <cell r="G383" t="str">
            <v>A</v>
          </cell>
          <cell r="H383" t="str">
            <v>1740</v>
          </cell>
          <cell r="I383" t="str">
            <v>0541</v>
          </cell>
          <cell r="J383" t="str">
            <v>175710H010</v>
          </cell>
          <cell r="N383" t="str">
            <v>BRACKET, EXHAUST PIPE SUPPORT, NO.1</v>
          </cell>
          <cell r="O383" t="str">
            <v>S1</v>
          </cell>
          <cell r="P383" t="str">
            <v>S1</v>
          </cell>
          <cell r="Q383" t="str">
            <v>S1</v>
          </cell>
          <cell r="Y383" t="str">
            <v>太平洋</v>
          </cell>
          <cell r="Z383" t="str">
            <v>邱垂炎</v>
          </cell>
          <cell r="AB383" t="str">
            <v>台調</v>
          </cell>
          <cell r="AC383" t="str">
            <v>Ｔ</v>
          </cell>
          <cell r="AD383">
            <v>36815</v>
          </cell>
          <cell r="AE383" t="str">
            <v>-</v>
          </cell>
          <cell r="AF383">
            <v>37011</v>
          </cell>
          <cell r="AH383">
            <v>37011</v>
          </cell>
          <cell r="AJ383">
            <v>37011</v>
          </cell>
          <cell r="AL383">
            <v>37011</v>
          </cell>
          <cell r="AN383">
            <v>37015</v>
          </cell>
          <cell r="AO383">
            <v>37027</v>
          </cell>
        </row>
        <row r="384">
          <cell r="A384">
            <v>399</v>
          </cell>
          <cell r="B384" t="str">
            <v>B5</v>
          </cell>
          <cell r="C384" t="str">
            <v>納</v>
          </cell>
          <cell r="D384" t="str">
            <v>新</v>
          </cell>
          <cell r="G384" t="str">
            <v>A</v>
          </cell>
          <cell r="H384" t="str">
            <v>1740</v>
          </cell>
          <cell r="I384" t="str">
            <v>0541</v>
          </cell>
          <cell r="J384" t="str">
            <v>175730H010</v>
          </cell>
          <cell r="N384" t="str">
            <v>BRACKET, EXHAUST PIPE SUPPORT, NO.3</v>
          </cell>
          <cell r="O384" t="str">
            <v>S1</v>
          </cell>
          <cell r="P384" t="str">
            <v>S1</v>
          </cell>
          <cell r="Q384" t="str">
            <v>S1</v>
          </cell>
          <cell r="R384" t="str">
            <v>S1</v>
          </cell>
          <cell r="S384" t="str">
            <v>S1</v>
          </cell>
          <cell r="Y384" t="str">
            <v>太平洋</v>
          </cell>
          <cell r="Z384" t="str">
            <v>邱垂炎</v>
          </cell>
          <cell r="AB384" t="str">
            <v>台調</v>
          </cell>
          <cell r="AC384" t="str">
            <v>Ｔ</v>
          </cell>
          <cell r="AD384">
            <v>36815</v>
          </cell>
          <cell r="AE384" t="str">
            <v>-</v>
          </cell>
          <cell r="AF384">
            <v>37011</v>
          </cell>
          <cell r="AH384">
            <v>37011</v>
          </cell>
          <cell r="AJ384">
            <v>37011</v>
          </cell>
          <cell r="AL384">
            <v>37011</v>
          </cell>
          <cell r="AN384">
            <v>37015</v>
          </cell>
          <cell r="AO384">
            <v>37027</v>
          </cell>
        </row>
        <row r="385">
          <cell r="A385">
            <v>400</v>
          </cell>
          <cell r="B385" t="str">
            <v>B5</v>
          </cell>
          <cell r="C385" t="str">
            <v>納</v>
          </cell>
          <cell r="D385" t="str">
            <v>新</v>
          </cell>
          <cell r="G385" t="str">
            <v>A</v>
          </cell>
          <cell r="H385" t="str">
            <v>1740</v>
          </cell>
          <cell r="I385" t="str">
            <v>0561</v>
          </cell>
          <cell r="J385" t="str">
            <v>175840A020</v>
          </cell>
          <cell r="K385" t="str">
            <v>A</v>
          </cell>
          <cell r="N385" t="str">
            <v>BRACKET, EXHAUST PIPE NO.1 SUPPORT</v>
          </cell>
          <cell r="R385" t="str">
            <v>S1</v>
          </cell>
          <cell r="S385" t="str">
            <v>S1</v>
          </cell>
          <cell r="Y385" t="str">
            <v>太平洋</v>
          </cell>
          <cell r="Z385" t="str">
            <v>邱垂炎</v>
          </cell>
          <cell r="AB385" t="str">
            <v>台調</v>
          </cell>
          <cell r="AC385" t="str">
            <v>Ｔ</v>
          </cell>
          <cell r="AD385">
            <v>36815</v>
          </cell>
          <cell r="AE385" t="str">
            <v>-</v>
          </cell>
          <cell r="AF385">
            <v>37011</v>
          </cell>
          <cell r="AH385">
            <v>37011</v>
          </cell>
          <cell r="AJ385">
            <v>37011</v>
          </cell>
          <cell r="AL385">
            <v>37011</v>
          </cell>
          <cell r="AN385">
            <v>37015</v>
          </cell>
          <cell r="AO385">
            <v>37027</v>
          </cell>
        </row>
        <row r="386">
          <cell r="A386">
            <v>401</v>
          </cell>
          <cell r="B386" t="str">
            <v>B5</v>
          </cell>
          <cell r="C386" t="str">
            <v>納</v>
          </cell>
          <cell r="D386" t="str">
            <v>新</v>
          </cell>
          <cell r="G386" t="str">
            <v>A</v>
          </cell>
          <cell r="H386" t="str">
            <v>1740</v>
          </cell>
          <cell r="I386" t="str">
            <v>0541</v>
          </cell>
          <cell r="J386" t="str">
            <v>175840H010</v>
          </cell>
          <cell r="N386" t="str">
            <v>BRACKET, EXHAUST PIPE NO.1 SUPPORT</v>
          </cell>
          <cell r="O386" t="str">
            <v>S1</v>
          </cell>
          <cell r="P386" t="str">
            <v>S1</v>
          </cell>
          <cell r="Q386" t="str">
            <v>S1</v>
          </cell>
          <cell r="Y386" t="str">
            <v>太平洋</v>
          </cell>
          <cell r="Z386" t="str">
            <v>邱垂炎</v>
          </cell>
          <cell r="AB386" t="str">
            <v>台調</v>
          </cell>
          <cell r="AC386" t="str">
            <v>Ｔ</v>
          </cell>
          <cell r="AD386">
            <v>36815</v>
          </cell>
          <cell r="AE386" t="str">
            <v>-</v>
          </cell>
          <cell r="AF386">
            <v>37011</v>
          </cell>
          <cell r="AH386">
            <v>37011</v>
          </cell>
          <cell r="AJ386">
            <v>37011</v>
          </cell>
          <cell r="AL386">
            <v>37011</v>
          </cell>
          <cell r="AN386">
            <v>37015</v>
          </cell>
          <cell r="AO386">
            <v>37027</v>
          </cell>
        </row>
        <row r="387">
          <cell r="A387">
            <v>402</v>
          </cell>
          <cell r="B387" t="str">
            <v>UP</v>
          </cell>
          <cell r="C387" t="str">
            <v>納</v>
          </cell>
          <cell r="D387" t="str">
            <v>新</v>
          </cell>
          <cell r="G387" t="str">
            <v>K</v>
          </cell>
          <cell r="H387" t="str">
            <v>１１ＡＮ</v>
          </cell>
          <cell r="I387" t="str">
            <v>0D01</v>
          </cell>
          <cell r="J387" t="str">
            <v>11213-0H020</v>
          </cell>
          <cell r="N387" t="str">
            <v>GASKET, CYLINDER HEAD COVER</v>
          </cell>
          <cell r="O387" t="str">
            <v>S1</v>
          </cell>
          <cell r="P387" t="str">
            <v>S1</v>
          </cell>
          <cell r="Q387" t="str">
            <v>S1</v>
          </cell>
          <cell r="Y387" t="str">
            <v>台裕</v>
          </cell>
          <cell r="Z387" t="str">
            <v>邱垂炎</v>
          </cell>
          <cell r="AB387" t="str">
            <v>台</v>
          </cell>
          <cell r="AC387" t="str">
            <v>T</v>
          </cell>
          <cell r="AD387" t="str">
            <v>2001/8/312000/10/31</v>
          </cell>
          <cell r="AE387" t="str">
            <v>2001/2/1(正式図)2001/1/15(仮正式図)</v>
          </cell>
          <cell r="AF387">
            <v>37011</v>
          </cell>
          <cell r="AH387">
            <v>37011</v>
          </cell>
          <cell r="AJ387">
            <v>37011</v>
          </cell>
          <cell r="AL387" t="str">
            <v>30万KM保証ので、型製作の日程確認中01/5/302001/4/30</v>
          </cell>
        </row>
        <row r="388">
          <cell r="A388">
            <v>403</v>
          </cell>
          <cell r="B388" t="str">
            <v>UP</v>
          </cell>
          <cell r="C388" t="str">
            <v>納</v>
          </cell>
          <cell r="D388" t="str">
            <v>新</v>
          </cell>
          <cell r="G388" t="str">
            <v>K</v>
          </cell>
          <cell r="H388" t="str">
            <v>１２ＡＮ</v>
          </cell>
          <cell r="I388" t="str">
            <v>0B01</v>
          </cell>
          <cell r="J388" t="str">
            <v>12262-0H020</v>
          </cell>
          <cell r="N388" t="str">
            <v>HOSE, VENTILATION NO2</v>
          </cell>
          <cell r="O388" t="str">
            <v>S1</v>
          </cell>
          <cell r="P388" t="str">
            <v>S1</v>
          </cell>
          <cell r="Q388" t="str">
            <v>S1</v>
          </cell>
          <cell r="Y388" t="str">
            <v>台裕</v>
          </cell>
          <cell r="Z388" t="str">
            <v>邱垂炎</v>
          </cell>
          <cell r="AB388" t="str">
            <v>台</v>
          </cell>
          <cell r="AC388" t="str">
            <v>T</v>
          </cell>
          <cell r="AD388">
            <v>36830</v>
          </cell>
          <cell r="AE388" t="str">
            <v>2001/2/1(正式図)2001/1/15(仮正式図)2001/1/18(仮正式図)</v>
          </cell>
          <cell r="AF388">
            <v>37011</v>
          </cell>
          <cell r="AH388">
            <v>37011</v>
          </cell>
          <cell r="AJ388">
            <v>37011</v>
          </cell>
          <cell r="AL388">
            <v>37011</v>
          </cell>
          <cell r="AN388">
            <v>37015</v>
          </cell>
          <cell r="AO388">
            <v>37014</v>
          </cell>
        </row>
        <row r="389">
          <cell r="A389">
            <v>404</v>
          </cell>
          <cell r="B389" t="str">
            <v>UP</v>
          </cell>
          <cell r="C389" t="str">
            <v>納</v>
          </cell>
          <cell r="D389" t="str">
            <v>新</v>
          </cell>
          <cell r="G389" t="str">
            <v>K</v>
          </cell>
          <cell r="H389" t="str">
            <v>22AＮ</v>
          </cell>
          <cell r="I389" t="str">
            <v>0A02</v>
          </cell>
          <cell r="J389" t="str">
            <v>16261-0H030</v>
          </cell>
          <cell r="N389" t="str">
            <v>HOSE , WATER BY-PASS NO1</v>
          </cell>
          <cell r="O389" t="str">
            <v>S1</v>
          </cell>
          <cell r="P389" t="str">
            <v>S1</v>
          </cell>
          <cell r="Q389" t="str">
            <v>S1</v>
          </cell>
          <cell r="Y389" t="str">
            <v>台裕</v>
          </cell>
          <cell r="Z389" t="str">
            <v>邱垂炎</v>
          </cell>
          <cell r="AB389" t="str">
            <v>台</v>
          </cell>
          <cell r="AC389" t="str">
            <v>T</v>
          </cell>
          <cell r="AD389">
            <v>36830</v>
          </cell>
          <cell r="AE389" t="str">
            <v>2001/2/1(正式図)2000/12/29(仮正式図)</v>
          </cell>
          <cell r="AF389">
            <v>37011</v>
          </cell>
          <cell r="AH389">
            <v>37011</v>
          </cell>
          <cell r="AJ389">
            <v>37011</v>
          </cell>
          <cell r="AL389">
            <v>37011</v>
          </cell>
          <cell r="AN389">
            <v>37015</v>
          </cell>
          <cell r="AO389">
            <v>37014</v>
          </cell>
        </row>
        <row r="390">
          <cell r="A390">
            <v>405</v>
          </cell>
          <cell r="B390" t="str">
            <v>UP</v>
          </cell>
          <cell r="C390" t="str">
            <v>納</v>
          </cell>
          <cell r="D390" t="str">
            <v>新</v>
          </cell>
          <cell r="G390" t="str">
            <v>K</v>
          </cell>
          <cell r="H390" t="str">
            <v>22AＮ</v>
          </cell>
          <cell r="I390" t="str">
            <v>0A02</v>
          </cell>
          <cell r="J390" t="str">
            <v>16264-0H030</v>
          </cell>
          <cell r="N390" t="str">
            <v>HOSE , WATER BY-PASS NO2</v>
          </cell>
          <cell r="O390" t="str">
            <v>S1</v>
          </cell>
          <cell r="P390" t="str">
            <v>S1</v>
          </cell>
          <cell r="Q390" t="str">
            <v>S1</v>
          </cell>
          <cell r="Y390" t="str">
            <v>台裕</v>
          </cell>
          <cell r="Z390" t="str">
            <v>邱垂炎</v>
          </cell>
          <cell r="AB390" t="str">
            <v>台</v>
          </cell>
          <cell r="AC390" t="str">
            <v>T</v>
          </cell>
          <cell r="AD390">
            <v>36830</v>
          </cell>
          <cell r="AE390" t="str">
            <v>2001/2/1(正式図)2000/12/29(仮正式図)</v>
          </cell>
          <cell r="AF390">
            <v>37011</v>
          </cell>
          <cell r="AH390">
            <v>37011</v>
          </cell>
          <cell r="AJ390">
            <v>37011</v>
          </cell>
          <cell r="AL390">
            <v>37011</v>
          </cell>
          <cell r="AN390">
            <v>37015</v>
          </cell>
          <cell r="AO390">
            <v>37014</v>
          </cell>
        </row>
        <row r="391">
          <cell r="A391">
            <v>406</v>
          </cell>
          <cell r="B391" t="str">
            <v>UP</v>
          </cell>
          <cell r="C391" t="str">
            <v>納</v>
          </cell>
          <cell r="D391" t="str">
            <v>新</v>
          </cell>
          <cell r="G391" t="str">
            <v>K</v>
          </cell>
          <cell r="H391" t="str">
            <v>16AＮ</v>
          </cell>
          <cell r="I391" t="str">
            <v>0C01</v>
          </cell>
          <cell r="J391" t="str">
            <v>16325-0H010</v>
          </cell>
          <cell r="N391" t="str">
            <v>GASKET, WATER INLET HOUSING</v>
          </cell>
          <cell r="O391" t="str">
            <v>S1</v>
          </cell>
          <cell r="P391" t="str">
            <v>S1</v>
          </cell>
          <cell r="Q391" t="str">
            <v>S1</v>
          </cell>
          <cell r="Y391" t="str">
            <v>台裕</v>
          </cell>
          <cell r="Z391" t="str">
            <v>邱垂炎</v>
          </cell>
          <cell r="AB391" t="str">
            <v>台</v>
          </cell>
          <cell r="AC391" t="str">
            <v>T</v>
          </cell>
          <cell r="AD391">
            <v>36830</v>
          </cell>
          <cell r="AE391" t="str">
            <v>2001/2/1(正式図)2001/1/15(仮正式図)</v>
          </cell>
          <cell r="AF391">
            <v>37011</v>
          </cell>
          <cell r="AH391">
            <v>37011</v>
          </cell>
          <cell r="AJ391">
            <v>37011</v>
          </cell>
          <cell r="AL391">
            <v>37011</v>
          </cell>
          <cell r="AN391">
            <v>37015</v>
          </cell>
          <cell r="AO391">
            <v>37014</v>
          </cell>
        </row>
        <row r="392">
          <cell r="A392">
            <v>407</v>
          </cell>
          <cell r="B392" t="str">
            <v>UP</v>
          </cell>
          <cell r="C392" t="str">
            <v>納</v>
          </cell>
          <cell r="D392" t="str">
            <v>新</v>
          </cell>
          <cell r="E392">
            <v>1</v>
          </cell>
          <cell r="G392" t="str">
            <v>A</v>
          </cell>
          <cell r="H392">
            <v>1600</v>
          </cell>
          <cell r="I392" t="str">
            <v>0306</v>
          </cell>
          <cell r="J392" t="str">
            <v>16571-0A050</v>
          </cell>
          <cell r="K392" t="str">
            <v>-</v>
          </cell>
          <cell r="L392" t="str">
            <v>-</v>
          </cell>
          <cell r="M392" t="str">
            <v>-</v>
          </cell>
          <cell r="N392" t="str">
            <v>HOSE, RADIATOR, NO.1</v>
          </cell>
          <cell r="R392" t="str">
            <v>S1</v>
          </cell>
          <cell r="S392" t="str">
            <v>S1</v>
          </cell>
          <cell r="V392">
            <v>1</v>
          </cell>
          <cell r="X392">
            <v>1</v>
          </cell>
          <cell r="Y392" t="str">
            <v>台裕</v>
          </cell>
          <cell r="Z392" t="str">
            <v>邱垂炎</v>
          </cell>
          <cell r="AB392" t="str">
            <v>台</v>
          </cell>
          <cell r="AC392" t="str">
            <v>T</v>
          </cell>
          <cell r="AD392">
            <v>36830</v>
          </cell>
          <cell r="AE392" t="str">
            <v>2001/1/2(正式図)00/11/8(仮正式図)00/10/30(参考図)</v>
          </cell>
          <cell r="AF392">
            <v>37011</v>
          </cell>
          <cell r="AH392">
            <v>37011</v>
          </cell>
          <cell r="AJ392">
            <v>37011</v>
          </cell>
          <cell r="AL392">
            <v>37011</v>
          </cell>
          <cell r="AN392">
            <v>37015</v>
          </cell>
          <cell r="AO392">
            <v>37014</v>
          </cell>
        </row>
        <row r="393">
          <cell r="A393">
            <v>408</v>
          </cell>
          <cell r="B393" t="str">
            <v>UP</v>
          </cell>
          <cell r="C393" t="str">
            <v>納</v>
          </cell>
          <cell r="D393" t="str">
            <v>新</v>
          </cell>
          <cell r="G393" t="str">
            <v>A</v>
          </cell>
          <cell r="H393">
            <v>1600</v>
          </cell>
          <cell r="I393" t="str">
            <v>0302</v>
          </cell>
          <cell r="J393" t="str">
            <v>16571-0H040</v>
          </cell>
          <cell r="K393" t="str">
            <v>-</v>
          </cell>
          <cell r="L393" t="str">
            <v>-</v>
          </cell>
          <cell r="M393" t="str">
            <v>-</v>
          </cell>
          <cell r="N393" t="str">
            <v>HOSE, RADIATOR, NO.1</v>
          </cell>
          <cell r="O393" t="str">
            <v>S1</v>
          </cell>
          <cell r="P393" t="str">
            <v>S1</v>
          </cell>
          <cell r="Q393" t="str">
            <v>S1</v>
          </cell>
          <cell r="Y393" t="str">
            <v>台裕</v>
          </cell>
          <cell r="Z393" t="str">
            <v>邱垂炎</v>
          </cell>
          <cell r="AB393" t="str">
            <v>台</v>
          </cell>
          <cell r="AC393" t="str">
            <v>T</v>
          </cell>
          <cell r="AD393">
            <v>36830</v>
          </cell>
          <cell r="AE393" t="str">
            <v>2001/1/2(正式図)00/11/8(仮正式図)00/10/30(参考図)</v>
          </cell>
          <cell r="AF393">
            <v>37011</v>
          </cell>
          <cell r="AH393">
            <v>37011</v>
          </cell>
          <cell r="AJ393">
            <v>37011</v>
          </cell>
          <cell r="AL393">
            <v>37011</v>
          </cell>
          <cell r="AN393">
            <v>37015</v>
          </cell>
          <cell r="AO393">
            <v>37014</v>
          </cell>
        </row>
        <row r="394">
          <cell r="A394">
            <v>409</v>
          </cell>
          <cell r="B394" t="str">
            <v>UP</v>
          </cell>
          <cell r="C394" t="str">
            <v>納</v>
          </cell>
          <cell r="D394" t="str">
            <v>新</v>
          </cell>
          <cell r="E394">
            <v>1</v>
          </cell>
          <cell r="G394" t="str">
            <v>A</v>
          </cell>
          <cell r="H394">
            <v>1600</v>
          </cell>
          <cell r="I394" t="str">
            <v>0306</v>
          </cell>
          <cell r="J394" t="str">
            <v>16572-0A050</v>
          </cell>
          <cell r="K394" t="str">
            <v>-</v>
          </cell>
          <cell r="L394" t="str">
            <v>-</v>
          </cell>
          <cell r="M394" t="str">
            <v>-</v>
          </cell>
          <cell r="N394" t="str">
            <v>HOSE, RADIATOR, NO.2</v>
          </cell>
          <cell r="R394" t="str">
            <v>S1</v>
          </cell>
          <cell r="S394" t="str">
            <v>S1</v>
          </cell>
          <cell r="V394">
            <v>1</v>
          </cell>
          <cell r="X394">
            <v>1</v>
          </cell>
          <cell r="Y394" t="str">
            <v>台裕</v>
          </cell>
          <cell r="Z394" t="str">
            <v>邱垂炎</v>
          </cell>
          <cell r="AB394" t="str">
            <v>台</v>
          </cell>
          <cell r="AC394" t="str">
            <v>T</v>
          </cell>
          <cell r="AD394">
            <v>36830</v>
          </cell>
          <cell r="AE394" t="str">
            <v>2001/1/2(正式図)00/11/8(仮正式図)00/10/30(参考図)</v>
          </cell>
          <cell r="AF394">
            <v>37011</v>
          </cell>
          <cell r="AH394">
            <v>37011</v>
          </cell>
          <cell r="AJ394">
            <v>37011</v>
          </cell>
          <cell r="AL394">
            <v>37011</v>
          </cell>
          <cell r="AN394">
            <v>37015</v>
          </cell>
          <cell r="AO394">
            <v>37014</v>
          </cell>
        </row>
        <row r="395">
          <cell r="A395">
            <v>410</v>
          </cell>
          <cell r="B395" t="str">
            <v>UP</v>
          </cell>
          <cell r="C395" t="str">
            <v>納</v>
          </cell>
          <cell r="D395" t="str">
            <v>新</v>
          </cell>
          <cell r="G395" t="str">
            <v>A</v>
          </cell>
          <cell r="H395">
            <v>1600</v>
          </cell>
          <cell r="I395" t="str">
            <v>0302</v>
          </cell>
          <cell r="J395" t="str">
            <v>16572-0H030</v>
          </cell>
          <cell r="K395" t="str">
            <v>-</v>
          </cell>
          <cell r="L395" t="str">
            <v>-</v>
          </cell>
          <cell r="M395" t="str">
            <v>-</v>
          </cell>
          <cell r="N395" t="str">
            <v>HOSE, RADIATOR, NO.2</v>
          </cell>
          <cell r="O395" t="str">
            <v>S1</v>
          </cell>
          <cell r="P395" t="str">
            <v>S1</v>
          </cell>
          <cell r="Q395" t="str">
            <v>S1</v>
          </cell>
          <cell r="Y395" t="str">
            <v>台裕</v>
          </cell>
          <cell r="Z395" t="str">
            <v>邱垂炎</v>
          </cell>
          <cell r="AB395" t="str">
            <v>台</v>
          </cell>
          <cell r="AC395" t="str">
            <v>T</v>
          </cell>
          <cell r="AD395">
            <v>36830</v>
          </cell>
          <cell r="AE395" t="str">
            <v>2001/1/2(正式図)00/11/8(仮正式図)00/10/30(参考図)</v>
          </cell>
          <cell r="AF395">
            <v>37011</v>
          </cell>
          <cell r="AH395">
            <v>37011</v>
          </cell>
          <cell r="AJ395">
            <v>37011</v>
          </cell>
          <cell r="AL395">
            <v>37011</v>
          </cell>
          <cell r="AN395">
            <v>37015</v>
          </cell>
          <cell r="AO395">
            <v>37014</v>
          </cell>
        </row>
        <row r="396">
          <cell r="A396">
            <v>411</v>
          </cell>
          <cell r="B396" t="str">
            <v>UP</v>
          </cell>
          <cell r="C396" t="str">
            <v>納</v>
          </cell>
          <cell r="D396" t="str">
            <v>新</v>
          </cell>
          <cell r="G396" t="str">
            <v>A</v>
          </cell>
          <cell r="H396">
            <v>2500</v>
          </cell>
          <cell r="I396" t="str">
            <v>0102</v>
          </cell>
          <cell r="J396" t="str">
            <v>17308-0A020</v>
          </cell>
          <cell r="K396" t="str">
            <v>-</v>
          </cell>
          <cell r="L396" t="str">
            <v>-</v>
          </cell>
          <cell r="M396" t="str">
            <v>-</v>
          </cell>
          <cell r="N396" t="str">
            <v>HOSE SUB-ASSY, VACUUM</v>
          </cell>
          <cell r="R396" t="str">
            <v>S1</v>
          </cell>
          <cell r="S396" t="str">
            <v>S1</v>
          </cell>
          <cell r="Y396" t="str">
            <v>台裕</v>
          </cell>
          <cell r="Z396" t="str">
            <v>邱垂炎</v>
          </cell>
          <cell r="AB396" t="str">
            <v>台</v>
          </cell>
          <cell r="AC396" t="str">
            <v>T</v>
          </cell>
          <cell r="AD396">
            <v>36845</v>
          </cell>
          <cell r="AE396" t="str">
            <v>2001/1/31(正式図)2001/1/18(仮正式図)</v>
          </cell>
          <cell r="AF396">
            <v>37011</v>
          </cell>
          <cell r="AH396">
            <v>37011</v>
          </cell>
          <cell r="AJ396">
            <v>37011</v>
          </cell>
          <cell r="AL396">
            <v>37011</v>
          </cell>
          <cell r="AN396">
            <v>37015</v>
          </cell>
          <cell r="AO396">
            <v>37014</v>
          </cell>
        </row>
        <row r="397">
          <cell r="A397">
            <v>412</v>
          </cell>
          <cell r="B397" t="str">
            <v>UP</v>
          </cell>
          <cell r="C397" t="str">
            <v>納</v>
          </cell>
          <cell r="D397" t="str">
            <v>新</v>
          </cell>
          <cell r="E397">
            <v>1</v>
          </cell>
          <cell r="G397" t="str">
            <v>A</v>
          </cell>
          <cell r="H397">
            <v>2300</v>
          </cell>
          <cell r="I397" t="str">
            <v>0307</v>
          </cell>
          <cell r="J397" t="str">
            <v>23820-0A110</v>
          </cell>
          <cell r="K397" t="str">
            <v>-</v>
          </cell>
          <cell r="L397" t="str">
            <v>-</v>
          </cell>
          <cell r="M397" t="str">
            <v>-</v>
          </cell>
          <cell r="N397" t="str">
            <v>HOSE ASSY, FUEL VAPOR FEED</v>
          </cell>
          <cell r="R397" t="str">
            <v>S1</v>
          </cell>
          <cell r="S397" t="str">
            <v>S1</v>
          </cell>
          <cell r="V397">
            <v>1</v>
          </cell>
          <cell r="X397">
            <v>1</v>
          </cell>
          <cell r="Y397" t="str">
            <v>台裕</v>
          </cell>
          <cell r="Z397" t="str">
            <v>邱垂炎</v>
          </cell>
          <cell r="AB397" t="str">
            <v>台</v>
          </cell>
          <cell r="AC397" t="str">
            <v>T</v>
          </cell>
          <cell r="AD397">
            <v>36845</v>
          </cell>
          <cell r="AE397" t="str">
            <v>2001/1/31(正式図)2001/1/18(仮正式図)</v>
          </cell>
          <cell r="AF397">
            <v>37011</v>
          </cell>
          <cell r="AH397">
            <v>37011</v>
          </cell>
          <cell r="AJ397">
            <v>37011</v>
          </cell>
          <cell r="AL397">
            <v>37011</v>
          </cell>
          <cell r="AN397">
            <v>37015</v>
          </cell>
          <cell r="AO397">
            <v>37028</v>
          </cell>
        </row>
        <row r="398">
          <cell r="A398">
            <v>413</v>
          </cell>
          <cell r="B398" t="str">
            <v>UP</v>
          </cell>
          <cell r="C398" t="str">
            <v>納</v>
          </cell>
          <cell r="D398" t="str">
            <v>新</v>
          </cell>
          <cell r="G398" t="str">
            <v>A</v>
          </cell>
          <cell r="H398">
            <v>2300</v>
          </cell>
          <cell r="I398" t="str">
            <v>0303</v>
          </cell>
          <cell r="J398" t="str">
            <v>23820-0H040</v>
          </cell>
          <cell r="K398" t="str">
            <v>-</v>
          </cell>
          <cell r="L398" t="str">
            <v>-</v>
          </cell>
          <cell r="M398" t="str">
            <v>-</v>
          </cell>
          <cell r="N398" t="str">
            <v>HOSE ASSY, FUEL VAPOR FEED</v>
          </cell>
          <cell r="O398" t="str">
            <v>S1</v>
          </cell>
          <cell r="P398" t="str">
            <v>S1</v>
          </cell>
          <cell r="Q398" t="str">
            <v>S1</v>
          </cell>
          <cell r="Y398" t="str">
            <v>台裕</v>
          </cell>
          <cell r="Z398" t="str">
            <v>邱垂炎</v>
          </cell>
          <cell r="AB398" t="str">
            <v>台</v>
          </cell>
          <cell r="AC398" t="str">
            <v>T</v>
          </cell>
          <cell r="AD398">
            <v>36845</v>
          </cell>
          <cell r="AE398" t="str">
            <v>2001/2/1(正式図)2001/1/18(仮正式図)</v>
          </cell>
          <cell r="AF398">
            <v>37011</v>
          </cell>
          <cell r="AH398">
            <v>37011</v>
          </cell>
          <cell r="AJ398">
            <v>37011</v>
          </cell>
          <cell r="AL398">
            <v>37011</v>
          </cell>
          <cell r="AN398">
            <v>37015</v>
          </cell>
          <cell r="AO398">
            <v>37028</v>
          </cell>
        </row>
        <row r="399">
          <cell r="A399">
            <v>414</v>
          </cell>
          <cell r="B399" t="str">
            <v>UP</v>
          </cell>
          <cell r="C399" t="str">
            <v>納</v>
          </cell>
          <cell r="D399" t="str">
            <v>新</v>
          </cell>
          <cell r="G399" t="str">
            <v>A</v>
          </cell>
          <cell r="H399">
            <v>2300</v>
          </cell>
          <cell r="I399" t="str">
            <v>0303</v>
          </cell>
          <cell r="J399" t="str">
            <v>23830-0H030</v>
          </cell>
          <cell r="K399" t="str">
            <v>-</v>
          </cell>
          <cell r="L399" t="str">
            <v>-</v>
          </cell>
          <cell r="M399" t="str">
            <v>-</v>
          </cell>
          <cell r="N399" t="str">
            <v>HOSE ASSY, FUEL VAPOR FEED, NO.2</v>
          </cell>
          <cell r="O399" t="str">
            <v>S1</v>
          </cell>
          <cell r="P399" t="str">
            <v>S1</v>
          </cell>
          <cell r="Q399" t="str">
            <v>S1</v>
          </cell>
          <cell r="Y399" t="str">
            <v>台裕</v>
          </cell>
          <cell r="Z399" t="str">
            <v>邱垂炎</v>
          </cell>
          <cell r="AB399" t="str">
            <v>台</v>
          </cell>
          <cell r="AC399" t="str">
            <v>T</v>
          </cell>
          <cell r="AD399">
            <v>36924</v>
          </cell>
          <cell r="AE399" t="str">
            <v>2001/2/15(正式図)2001/2/9(仮正式図)</v>
          </cell>
          <cell r="AF399">
            <v>37011</v>
          </cell>
          <cell r="AH399">
            <v>37011</v>
          </cell>
          <cell r="AJ399">
            <v>37011</v>
          </cell>
          <cell r="AL399">
            <v>37011</v>
          </cell>
          <cell r="AN399">
            <v>37015</v>
          </cell>
          <cell r="AO399">
            <v>37028</v>
          </cell>
        </row>
        <row r="400">
          <cell r="A400">
            <v>415</v>
          </cell>
          <cell r="B400" t="str">
            <v>CB</v>
          </cell>
          <cell r="C400" t="str">
            <v>管</v>
          </cell>
          <cell r="D400" t="str">
            <v>新</v>
          </cell>
          <cell r="H400">
            <v>4450</v>
          </cell>
          <cell r="I400" t="str">
            <v>0176</v>
          </cell>
          <cell r="J400" t="str">
            <v>44571-06010</v>
          </cell>
          <cell r="N400" t="str">
            <v>HOSE, BRAKE ACTUATOR</v>
          </cell>
          <cell r="R400">
            <v>1</v>
          </cell>
          <cell r="S400">
            <v>1</v>
          </cell>
          <cell r="Y400" t="str">
            <v>台裕</v>
          </cell>
          <cell r="Z400" t="str">
            <v>邱垂炎</v>
          </cell>
          <cell r="AC400" t="str">
            <v>T</v>
          </cell>
          <cell r="AD400">
            <v>36899</v>
          </cell>
          <cell r="AE400">
            <v>36942</v>
          </cell>
          <cell r="AF400">
            <v>37011</v>
          </cell>
          <cell r="AH400">
            <v>37011</v>
          </cell>
          <cell r="AJ400">
            <v>37011</v>
          </cell>
          <cell r="AL400">
            <v>37039</v>
          </cell>
          <cell r="AN400">
            <v>37042</v>
          </cell>
          <cell r="AO400">
            <v>37028</v>
          </cell>
        </row>
        <row r="401">
          <cell r="A401">
            <v>416</v>
          </cell>
          <cell r="B401" t="str">
            <v>CB</v>
          </cell>
          <cell r="C401" t="str">
            <v>管</v>
          </cell>
          <cell r="D401" t="str">
            <v>新</v>
          </cell>
          <cell r="H401">
            <v>4450</v>
          </cell>
          <cell r="I401" t="str">
            <v>0176</v>
          </cell>
          <cell r="J401" t="str">
            <v>44572-06010</v>
          </cell>
          <cell r="N401" t="str">
            <v>HOSE, BRAKE ACTUATOR NO.2</v>
          </cell>
          <cell r="R401">
            <v>1</v>
          </cell>
          <cell r="S401">
            <v>1</v>
          </cell>
          <cell r="Y401" t="str">
            <v>台裕</v>
          </cell>
          <cell r="Z401" t="str">
            <v>邱垂炎</v>
          </cell>
          <cell r="AC401" t="str">
            <v>T</v>
          </cell>
          <cell r="AD401">
            <v>36899</v>
          </cell>
          <cell r="AE401">
            <v>36942</v>
          </cell>
          <cell r="AF401">
            <v>37011</v>
          </cell>
          <cell r="AH401">
            <v>37011</v>
          </cell>
          <cell r="AJ401">
            <v>37011</v>
          </cell>
          <cell r="AL401">
            <v>37039</v>
          </cell>
          <cell r="AN401">
            <v>37042</v>
          </cell>
          <cell r="AO401">
            <v>37028</v>
          </cell>
        </row>
        <row r="402">
          <cell r="A402">
            <v>417</v>
          </cell>
          <cell r="B402" t="str">
            <v>CB</v>
          </cell>
          <cell r="C402" t="str">
            <v>納</v>
          </cell>
          <cell r="D402" t="str">
            <v>新</v>
          </cell>
          <cell r="G402" t="str">
            <v>A</v>
          </cell>
          <cell r="H402">
            <v>4720</v>
          </cell>
          <cell r="I402" t="str">
            <v>0272</v>
          </cell>
          <cell r="J402" t="str">
            <v>44770-06040</v>
          </cell>
          <cell r="K402" t="str">
            <v xml:space="preserve"> </v>
          </cell>
          <cell r="N402" t="str">
            <v>HOSE ASSY, VACUUM, NO.2</v>
          </cell>
          <cell r="O402">
            <v>1</v>
          </cell>
          <cell r="P402">
            <v>1</v>
          </cell>
          <cell r="Q402">
            <v>1</v>
          </cell>
          <cell r="Y402" t="str">
            <v>台裕</v>
          </cell>
          <cell r="Z402" t="str">
            <v>邱垂炎</v>
          </cell>
          <cell r="AB402" t="str">
            <v xml:space="preserve"> </v>
          </cell>
          <cell r="AC402" t="str">
            <v>T</v>
          </cell>
          <cell r="AD402">
            <v>36899</v>
          </cell>
          <cell r="AE402">
            <v>36942</v>
          </cell>
          <cell r="AF402">
            <v>37011</v>
          </cell>
          <cell r="AH402">
            <v>37011</v>
          </cell>
          <cell r="AJ402">
            <v>37011</v>
          </cell>
          <cell r="AL402">
            <v>36646</v>
          </cell>
          <cell r="AN402">
            <v>37015</v>
          </cell>
          <cell r="AO402">
            <v>37028</v>
          </cell>
        </row>
        <row r="403">
          <cell r="A403">
            <v>418</v>
          </cell>
          <cell r="B403" t="str">
            <v>CB</v>
          </cell>
          <cell r="C403" t="str">
            <v>管</v>
          </cell>
          <cell r="D403" t="str">
            <v>新</v>
          </cell>
          <cell r="G403" t="str">
            <v xml:space="preserve"> </v>
          </cell>
          <cell r="H403">
            <v>4720</v>
          </cell>
          <cell r="I403" t="str">
            <v>0272</v>
          </cell>
          <cell r="J403" t="str">
            <v>44772-06050</v>
          </cell>
          <cell r="K403" t="str">
            <v xml:space="preserve"> </v>
          </cell>
          <cell r="N403" t="str">
            <v>HOSE, CHECK VALVE TO CONNECTOR TUBE</v>
          </cell>
          <cell r="O403">
            <v>1</v>
          </cell>
          <cell r="P403">
            <v>1</v>
          </cell>
          <cell r="Q403">
            <v>1</v>
          </cell>
          <cell r="Y403" t="str">
            <v>台裕</v>
          </cell>
          <cell r="Z403" t="str">
            <v>邱垂炎</v>
          </cell>
          <cell r="AB403" t="str">
            <v xml:space="preserve"> </v>
          </cell>
          <cell r="AC403" t="str">
            <v>T</v>
          </cell>
          <cell r="AD403">
            <v>36899</v>
          </cell>
          <cell r="AE403">
            <v>36942</v>
          </cell>
          <cell r="AF403">
            <v>37011</v>
          </cell>
          <cell r="AH403">
            <v>37011</v>
          </cell>
          <cell r="AJ403">
            <v>37011</v>
          </cell>
          <cell r="AL403">
            <v>37039</v>
          </cell>
          <cell r="AN403">
            <v>37042</v>
          </cell>
          <cell r="AO403">
            <v>37028</v>
          </cell>
        </row>
        <row r="404">
          <cell r="A404">
            <v>419</v>
          </cell>
          <cell r="B404" t="str">
            <v>CB</v>
          </cell>
          <cell r="C404" t="str">
            <v>管</v>
          </cell>
          <cell r="D404" t="str">
            <v>新</v>
          </cell>
          <cell r="G404" t="str">
            <v xml:space="preserve"> </v>
          </cell>
          <cell r="H404">
            <v>4720</v>
          </cell>
          <cell r="I404" t="str">
            <v>0272</v>
          </cell>
          <cell r="J404" t="str">
            <v>44772-06060</v>
          </cell>
          <cell r="K404" t="str">
            <v xml:space="preserve"> </v>
          </cell>
          <cell r="N404" t="str">
            <v>HOSE, CHECK VALVE TO BRAKE BOOSTER</v>
          </cell>
          <cell r="O404">
            <v>1</v>
          </cell>
          <cell r="P404">
            <v>1</v>
          </cell>
          <cell r="Q404">
            <v>1</v>
          </cell>
          <cell r="Y404" t="str">
            <v>台裕</v>
          </cell>
          <cell r="Z404" t="str">
            <v>邱垂炎</v>
          </cell>
          <cell r="AB404" t="str">
            <v xml:space="preserve"> </v>
          </cell>
          <cell r="AC404" t="str">
            <v>T</v>
          </cell>
          <cell r="AD404">
            <v>36899</v>
          </cell>
          <cell r="AE404">
            <v>36942</v>
          </cell>
          <cell r="AF404">
            <v>37011</v>
          </cell>
          <cell r="AH404">
            <v>37011</v>
          </cell>
          <cell r="AJ404">
            <v>37011</v>
          </cell>
          <cell r="AL404">
            <v>37039</v>
          </cell>
          <cell r="AN404">
            <v>37042</v>
          </cell>
          <cell r="AO404">
            <v>37028</v>
          </cell>
        </row>
        <row r="405">
          <cell r="A405">
            <v>420</v>
          </cell>
          <cell r="B405" t="str">
            <v>CB</v>
          </cell>
          <cell r="C405" t="str">
            <v>管</v>
          </cell>
          <cell r="D405" t="str">
            <v>新</v>
          </cell>
          <cell r="G405" t="str">
            <v xml:space="preserve"> </v>
          </cell>
          <cell r="H405">
            <v>4720</v>
          </cell>
          <cell r="I405" t="str">
            <v>0273</v>
          </cell>
          <cell r="J405" t="str">
            <v>44773-06040</v>
          </cell>
          <cell r="K405" t="str">
            <v xml:space="preserve"> </v>
          </cell>
          <cell r="N405" t="str">
            <v>HOSE, UNION TO CHECK VALVE</v>
          </cell>
          <cell r="R405">
            <v>1</v>
          </cell>
          <cell r="S405">
            <v>1</v>
          </cell>
          <cell r="Y405" t="str">
            <v>台裕</v>
          </cell>
          <cell r="Z405" t="str">
            <v>邱垂炎</v>
          </cell>
          <cell r="AB405" t="str">
            <v xml:space="preserve"> </v>
          </cell>
          <cell r="AC405" t="str">
            <v>T</v>
          </cell>
          <cell r="AD405">
            <v>36899</v>
          </cell>
          <cell r="AE405">
            <v>36942</v>
          </cell>
          <cell r="AF405">
            <v>37011</v>
          </cell>
          <cell r="AH405">
            <v>37011</v>
          </cell>
          <cell r="AJ405">
            <v>37011</v>
          </cell>
          <cell r="AL405">
            <v>37039</v>
          </cell>
          <cell r="AN405">
            <v>37042</v>
          </cell>
          <cell r="AO405">
            <v>37028</v>
          </cell>
        </row>
        <row r="406">
          <cell r="A406">
            <v>421</v>
          </cell>
          <cell r="B406" t="str">
            <v>CB</v>
          </cell>
          <cell r="C406" t="str">
            <v>管</v>
          </cell>
          <cell r="D406" t="str">
            <v>新</v>
          </cell>
          <cell r="G406" t="str">
            <v xml:space="preserve"> </v>
          </cell>
          <cell r="H406">
            <v>4720</v>
          </cell>
          <cell r="I406" t="str">
            <v>0273</v>
          </cell>
          <cell r="J406" t="str">
            <v>90445-17123</v>
          </cell>
          <cell r="N406" t="str">
            <v>HOSE</v>
          </cell>
          <cell r="R406">
            <v>1</v>
          </cell>
          <cell r="S406">
            <v>1</v>
          </cell>
          <cell r="Y406" t="str">
            <v>台裕</v>
          </cell>
          <cell r="Z406" t="str">
            <v>邱垂炎</v>
          </cell>
          <cell r="AC406" t="str">
            <v>T</v>
          </cell>
          <cell r="AD406">
            <v>36899</v>
          </cell>
          <cell r="AE406">
            <v>36942</v>
          </cell>
          <cell r="AF406">
            <v>37011</v>
          </cell>
          <cell r="AH406">
            <v>37011</v>
          </cell>
          <cell r="AJ406">
            <v>37011</v>
          </cell>
          <cell r="AL406">
            <v>37039</v>
          </cell>
          <cell r="AN406">
            <v>37042</v>
          </cell>
          <cell r="AO406">
            <v>37028</v>
          </cell>
        </row>
        <row r="407">
          <cell r="A407">
            <v>422</v>
          </cell>
          <cell r="B407" t="str">
            <v>CB</v>
          </cell>
          <cell r="C407" t="str">
            <v>管</v>
          </cell>
          <cell r="D407" t="str">
            <v>新</v>
          </cell>
          <cell r="G407" t="str">
            <v xml:space="preserve"> </v>
          </cell>
          <cell r="H407">
            <v>4720</v>
          </cell>
          <cell r="I407" t="str">
            <v>0273</v>
          </cell>
          <cell r="J407" t="str">
            <v>90445-17140</v>
          </cell>
          <cell r="N407" t="str">
            <v>HOSE</v>
          </cell>
          <cell r="R407">
            <v>1</v>
          </cell>
          <cell r="S407">
            <v>1</v>
          </cell>
          <cell r="Y407" t="str">
            <v>台裕</v>
          </cell>
          <cell r="Z407" t="str">
            <v>邱垂炎</v>
          </cell>
          <cell r="AC407" t="str">
            <v>T</v>
          </cell>
          <cell r="AD407">
            <v>36899</v>
          </cell>
          <cell r="AE407">
            <v>36942</v>
          </cell>
          <cell r="AF407">
            <v>37011</v>
          </cell>
          <cell r="AH407">
            <v>37011</v>
          </cell>
          <cell r="AJ407">
            <v>37011</v>
          </cell>
          <cell r="AL407">
            <v>37039</v>
          </cell>
          <cell r="AN407">
            <v>37042</v>
          </cell>
          <cell r="AO407">
            <v>37028</v>
          </cell>
        </row>
        <row r="408">
          <cell r="A408">
            <v>423</v>
          </cell>
          <cell r="B408" t="str">
            <v>UP</v>
          </cell>
          <cell r="C408" t="str">
            <v>納</v>
          </cell>
          <cell r="D408" t="str">
            <v>新</v>
          </cell>
          <cell r="G408" t="str">
            <v>K</v>
          </cell>
          <cell r="H408" t="str">
            <v>16AＮ</v>
          </cell>
          <cell r="I408" t="str">
            <v>0F01</v>
          </cell>
          <cell r="J408" t="str">
            <v>16268-0H030</v>
          </cell>
          <cell r="N408" t="str">
            <v>PIPE, WATER BY-PASS NO.1</v>
          </cell>
          <cell r="O408" t="str">
            <v>S1</v>
          </cell>
          <cell r="P408" t="str">
            <v>S1</v>
          </cell>
          <cell r="Q408" t="str">
            <v>S1</v>
          </cell>
          <cell r="Y408" t="str">
            <v>合信</v>
          </cell>
          <cell r="Z408" t="str">
            <v>邱垂炎</v>
          </cell>
          <cell r="AB408" t="str">
            <v>台</v>
          </cell>
          <cell r="AC408" t="str">
            <v>T</v>
          </cell>
          <cell r="AD408">
            <v>36830</v>
          </cell>
          <cell r="AE408" t="str">
            <v>2001/2/13(正式図)2001/2/2(仮正式図)</v>
          </cell>
          <cell r="AF408">
            <v>37011</v>
          </cell>
          <cell r="AH408">
            <v>37011</v>
          </cell>
          <cell r="AJ408">
            <v>37011</v>
          </cell>
          <cell r="AL408">
            <v>37026</v>
          </cell>
          <cell r="AN408">
            <v>37029</v>
          </cell>
          <cell r="AO408">
            <v>37029</v>
          </cell>
        </row>
        <row r="409">
          <cell r="A409">
            <v>424</v>
          </cell>
          <cell r="B409" t="str">
            <v>UD</v>
          </cell>
          <cell r="C409" t="str">
            <v>納</v>
          </cell>
          <cell r="D409" t="str">
            <v>新</v>
          </cell>
          <cell r="G409" t="str">
            <v>A</v>
          </cell>
          <cell r="H409">
            <v>3050</v>
          </cell>
          <cell r="I409" t="str">
            <v>0F03</v>
          </cell>
          <cell r="J409" t="str">
            <v>32904-06100</v>
          </cell>
          <cell r="K409" t="str">
            <v>-</v>
          </cell>
          <cell r="L409" t="str">
            <v>-</v>
          </cell>
          <cell r="M409" t="str">
            <v>-</v>
          </cell>
          <cell r="N409" t="str">
            <v>TUBE SUB-ASSY, OIL COOLER INLET</v>
          </cell>
          <cell r="O409" t="str">
            <v>S1</v>
          </cell>
          <cell r="P409" t="str">
            <v>S1</v>
          </cell>
          <cell r="Q409" t="str">
            <v>S1</v>
          </cell>
          <cell r="Y409" t="str">
            <v>合信</v>
          </cell>
          <cell r="Z409" t="str">
            <v>邱垂炎</v>
          </cell>
          <cell r="AB409" t="str">
            <v>台（合信）</v>
          </cell>
          <cell r="AC409" t="str">
            <v>T</v>
          </cell>
          <cell r="AD409">
            <v>36906</v>
          </cell>
          <cell r="AE409" t="str">
            <v>2001/1/31(正式図)</v>
          </cell>
          <cell r="AF409">
            <v>37011</v>
          </cell>
          <cell r="AH409">
            <v>37011</v>
          </cell>
          <cell r="AJ409">
            <v>37011</v>
          </cell>
          <cell r="AL409">
            <v>37011</v>
          </cell>
          <cell r="AN409">
            <v>37015</v>
          </cell>
          <cell r="AO409">
            <v>37029</v>
          </cell>
        </row>
        <row r="410">
          <cell r="A410">
            <v>425</v>
          </cell>
          <cell r="B410" t="str">
            <v>UD</v>
          </cell>
          <cell r="C410" t="str">
            <v>納</v>
          </cell>
          <cell r="D410" t="str">
            <v>新</v>
          </cell>
          <cell r="G410" t="str">
            <v>A</v>
          </cell>
          <cell r="H410">
            <v>3050</v>
          </cell>
          <cell r="I410" t="str">
            <v>0F04</v>
          </cell>
          <cell r="J410" t="str">
            <v>32904-06110</v>
          </cell>
          <cell r="K410" t="str">
            <v>-</v>
          </cell>
          <cell r="L410" t="str">
            <v>-</v>
          </cell>
          <cell r="M410" t="str">
            <v>-</v>
          </cell>
          <cell r="N410" t="str">
            <v>TUBE SUB-ASSY, OIL COOLER INLET</v>
          </cell>
          <cell r="R410" t="str">
            <v>S1</v>
          </cell>
          <cell r="S410" t="str">
            <v>S1</v>
          </cell>
          <cell r="Y410" t="str">
            <v>合信</v>
          </cell>
          <cell r="Z410" t="str">
            <v>邱垂炎</v>
          </cell>
          <cell r="AB410" t="str">
            <v>台（合信）</v>
          </cell>
          <cell r="AC410" t="str">
            <v>T</v>
          </cell>
          <cell r="AD410">
            <v>36906</v>
          </cell>
          <cell r="AE410" t="str">
            <v>2001/2/1(正式図)</v>
          </cell>
          <cell r="AF410">
            <v>37011</v>
          </cell>
          <cell r="AH410">
            <v>37011</v>
          </cell>
          <cell r="AJ410">
            <v>37011</v>
          </cell>
          <cell r="AL410">
            <v>37011</v>
          </cell>
          <cell r="AN410">
            <v>37015</v>
          </cell>
          <cell r="AO410">
            <v>37029</v>
          </cell>
        </row>
        <row r="411">
          <cell r="A411">
            <v>426</v>
          </cell>
          <cell r="B411" t="str">
            <v>UD</v>
          </cell>
          <cell r="C411" t="str">
            <v>納</v>
          </cell>
          <cell r="D411" t="str">
            <v>新</v>
          </cell>
          <cell r="G411" t="str">
            <v>A</v>
          </cell>
          <cell r="H411">
            <v>3050</v>
          </cell>
          <cell r="I411" t="str">
            <v>0F04</v>
          </cell>
          <cell r="J411" t="str">
            <v>32905-06090</v>
          </cell>
          <cell r="K411" t="str">
            <v>-</v>
          </cell>
          <cell r="L411" t="str">
            <v>-</v>
          </cell>
          <cell r="M411" t="str">
            <v>-</v>
          </cell>
          <cell r="N411" t="str">
            <v>TUBE SUB-ASSY, OIL COOLER OUTLET</v>
          </cell>
          <cell r="O411" t="str">
            <v>S1</v>
          </cell>
          <cell r="P411" t="str">
            <v>S1</v>
          </cell>
          <cell r="Q411" t="str">
            <v>S1</v>
          </cell>
          <cell r="R411" t="str">
            <v>S1</v>
          </cell>
          <cell r="S411" t="str">
            <v>S1</v>
          </cell>
          <cell r="Y411" t="str">
            <v>合信</v>
          </cell>
          <cell r="Z411" t="str">
            <v>邱垂炎</v>
          </cell>
          <cell r="AB411" t="str">
            <v>台（合信）</v>
          </cell>
          <cell r="AC411" t="str">
            <v>T</v>
          </cell>
          <cell r="AD411">
            <v>36906</v>
          </cell>
          <cell r="AE411" t="str">
            <v>2001/1/31(正式図)</v>
          </cell>
          <cell r="AF411">
            <v>37011</v>
          </cell>
          <cell r="AH411">
            <v>37011</v>
          </cell>
          <cell r="AJ411">
            <v>37011</v>
          </cell>
          <cell r="AL411">
            <v>37011</v>
          </cell>
          <cell r="AN411">
            <v>37015</v>
          </cell>
          <cell r="AO411">
            <v>37029</v>
          </cell>
        </row>
        <row r="412">
          <cell r="A412">
            <v>433</v>
          </cell>
          <cell r="B412" t="str">
            <v>B5</v>
          </cell>
          <cell r="C412" t="str">
            <v>納</v>
          </cell>
          <cell r="D412" t="str">
            <v>新</v>
          </cell>
          <cell r="G412" t="str">
            <v>A</v>
          </cell>
          <cell r="H412" t="str">
            <v>7710</v>
          </cell>
          <cell r="I412" t="str">
            <v>0211</v>
          </cell>
          <cell r="J412">
            <v>7710033320</v>
          </cell>
          <cell r="N412" t="str">
            <v>TANK ASSY.FUEL</v>
          </cell>
          <cell r="O412" t="str">
            <v>S1</v>
          </cell>
          <cell r="P412" t="str">
            <v>S1</v>
          </cell>
          <cell r="Q412" t="str">
            <v>S1</v>
          </cell>
          <cell r="R412" t="str">
            <v>S1</v>
          </cell>
          <cell r="S412" t="str">
            <v>S1</v>
          </cell>
          <cell r="Y412" t="str">
            <v>協祥</v>
          </cell>
          <cell r="Z412" t="str">
            <v>邱垂炎</v>
          </cell>
          <cell r="AB412" t="str">
            <v>台調</v>
          </cell>
          <cell r="AC412" t="str">
            <v>Ｔ</v>
          </cell>
          <cell r="AF412">
            <v>37041</v>
          </cell>
          <cell r="AL412">
            <v>37067</v>
          </cell>
          <cell r="AO412">
            <v>37067</v>
          </cell>
        </row>
        <row r="413">
          <cell r="A413">
            <v>434</v>
          </cell>
          <cell r="B413" t="str">
            <v>B5</v>
          </cell>
          <cell r="C413" t="str">
            <v>納</v>
          </cell>
          <cell r="D413" t="str">
            <v>新</v>
          </cell>
          <cell r="G413" t="str">
            <v>A</v>
          </cell>
          <cell r="H413" t="str">
            <v>7710</v>
          </cell>
          <cell r="I413" t="str">
            <v>0211</v>
          </cell>
          <cell r="J413">
            <v>7721006050</v>
          </cell>
          <cell r="K413" t="str">
            <v>A</v>
          </cell>
          <cell r="L413" t="str">
            <v>A</v>
          </cell>
          <cell r="M413" t="str">
            <v>A</v>
          </cell>
          <cell r="N413" t="str">
            <v>PIPE ASSY, FUEL TANK FILLER</v>
          </cell>
          <cell r="O413" t="str">
            <v>S1</v>
          </cell>
          <cell r="P413" t="str">
            <v>S1</v>
          </cell>
          <cell r="Q413" t="str">
            <v>S1</v>
          </cell>
          <cell r="R413" t="str">
            <v>S1</v>
          </cell>
          <cell r="S413" t="str">
            <v>S1</v>
          </cell>
          <cell r="Y413" t="str">
            <v>協祥</v>
          </cell>
          <cell r="Z413" t="str">
            <v>邱垂炎</v>
          </cell>
          <cell r="AB413" t="str">
            <v>台調</v>
          </cell>
          <cell r="AC413" t="str">
            <v>Ｔ</v>
          </cell>
          <cell r="AD413">
            <v>36859</v>
          </cell>
          <cell r="AF413">
            <v>37011</v>
          </cell>
          <cell r="AH413">
            <v>37011</v>
          </cell>
          <cell r="AJ413">
            <v>37011</v>
          </cell>
          <cell r="AL413">
            <v>37011</v>
          </cell>
          <cell r="AN413">
            <v>37015</v>
          </cell>
          <cell r="AO413">
            <v>37032</v>
          </cell>
        </row>
        <row r="414">
          <cell r="A414">
            <v>427</v>
          </cell>
          <cell r="B414" t="str">
            <v>B5</v>
          </cell>
          <cell r="C414" t="str">
            <v>納</v>
          </cell>
          <cell r="D414" t="str">
            <v>新</v>
          </cell>
          <cell r="G414" t="str">
            <v>A</v>
          </cell>
          <cell r="H414" t="str">
            <v>1740</v>
          </cell>
          <cell r="I414" t="str">
            <v>0661</v>
          </cell>
          <cell r="J414" t="str">
            <v>174080A010</v>
          </cell>
          <cell r="N414" t="str">
            <v>BAFFLE SUB-ASSY, EXHAUST TAIL PIPE</v>
          </cell>
          <cell r="R414" t="str">
            <v>S1</v>
          </cell>
          <cell r="S414" t="str">
            <v>S1</v>
          </cell>
          <cell r="Y414" t="str">
            <v>協祥</v>
          </cell>
          <cell r="Z414" t="str">
            <v>邱垂炎</v>
          </cell>
          <cell r="AB414" t="str">
            <v>台調</v>
          </cell>
          <cell r="AC414" t="str">
            <v>Ｔ</v>
          </cell>
          <cell r="AD414">
            <v>36815</v>
          </cell>
          <cell r="AE414" t="str">
            <v>-</v>
          </cell>
          <cell r="AF414">
            <v>37011</v>
          </cell>
          <cell r="AH414">
            <v>37011</v>
          </cell>
          <cell r="AJ414">
            <v>37011</v>
          </cell>
          <cell r="AL414">
            <v>37011</v>
          </cell>
          <cell r="AN414">
            <v>37015</v>
          </cell>
          <cell r="AO414">
            <v>37015</v>
          </cell>
        </row>
        <row r="415">
          <cell r="A415">
            <v>428</v>
          </cell>
          <cell r="B415" t="str">
            <v>B5</v>
          </cell>
          <cell r="C415" t="str">
            <v>納</v>
          </cell>
          <cell r="D415" t="str">
            <v>新</v>
          </cell>
          <cell r="G415" t="str">
            <v>A</v>
          </cell>
          <cell r="H415" t="str">
            <v>1740</v>
          </cell>
          <cell r="I415" t="str">
            <v>0641</v>
          </cell>
          <cell r="J415" t="str">
            <v>174080H010</v>
          </cell>
          <cell r="N415" t="str">
            <v>BAFFLE SUB-ASSY, EXHAUST TAIL PIPE</v>
          </cell>
          <cell r="O415" t="str">
            <v>S1</v>
          </cell>
          <cell r="P415" t="str">
            <v>S1</v>
          </cell>
          <cell r="Q415" t="str">
            <v>S1</v>
          </cell>
          <cell r="Y415" t="str">
            <v>協祥</v>
          </cell>
          <cell r="Z415" t="str">
            <v>邱垂炎</v>
          </cell>
          <cell r="AB415" t="str">
            <v>台調</v>
          </cell>
          <cell r="AC415" t="str">
            <v>Ｔ</v>
          </cell>
          <cell r="AD415">
            <v>36815</v>
          </cell>
          <cell r="AE415" t="str">
            <v>-</v>
          </cell>
          <cell r="AF415">
            <v>37011</v>
          </cell>
          <cell r="AH415">
            <v>37011</v>
          </cell>
          <cell r="AJ415">
            <v>37011</v>
          </cell>
          <cell r="AL415">
            <v>37011</v>
          </cell>
          <cell r="AN415">
            <v>37015</v>
          </cell>
          <cell r="AO415">
            <v>37015</v>
          </cell>
        </row>
        <row r="416">
          <cell r="A416">
            <v>429</v>
          </cell>
          <cell r="B416" t="str">
            <v>B5</v>
          </cell>
          <cell r="C416" t="str">
            <v>納</v>
          </cell>
          <cell r="D416" t="str">
            <v>新</v>
          </cell>
          <cell r="G416" t="str">
            <v>A</v>
          </cell>
          <cell r="H416" t="str">
            <v>1740</v>
          </cell>
          <cell r="I416" t="str">
            <v>0141</v>
          </cell>
          <cell r="J416" t="str">
            <v>174100H040</v>
          </cell>
          <cell r="K416" t="str">
            <v>A</v>
          </cell>
          <cell r="L416" t="str">
            <v>A</v>
          </cell>
          <cell r="M416" t="str">
            <v>A</v>
          </cell>
          <cell r="N416" t="str">
            <v>PIPE ASSY, EXHAUST W/MUFFLER</v>
          </cell>
          <cell r="O416" t="str">
            <v>S1</v>
          </cell>
          <cell r="P416" t="str">
            <v>S1</v>
          </cell>
          <cell r="Q416" t="str">
            <v>S1</v>
          </cell>
          <cell r="Y416" t="str">
            <v>協祥</v>
          </cell>
          <cell r="Z416" t="str">
            <v>邱垂炎</v>
          </cell>
          <cell r="AB416" t="str">
            <v>台調</v>
          </cell>
          <cell r="AC416" t="str">
            <v>Ｓ</v>
          </cell>
          <cell r="AD416">
            <v>36815</v>
          </cell>
          <cell r="AE416" t="str">
            <v>-</v>
          </cell>
          <cell r="AF416">
            <v>37011</v>
          </cell>
          <cell r="AH416">
            <v>37011</v>
          </cell>
          <cell r="AJ416">
            <v>37011</v>
          </cell>
          <cell r="AL416">
            <v>37011</v>
          </cell>
          <cell r="AN416">
            <v>37015</v>
          </cell>
          <cell r="AO416">
            <v>37025</v>
          </cell>
        </row>
        <row r="417">
          <cell r="A417">
            <v>430</v>
          </cell>
          <cell r="B417" t="str">
            <v>B5</v>
          </cell>
          <cell r="C417" t="str">
            <v>納</v>
          </cell>
          <cell r="D417" t="str">
            <v>新</v>
          </cell>
          <cell r="G417" t="str">
            <v>A</v>
          </cell>
          <cell r="H417" t="str">
            <v>1740</v>
          </cell>
          <cell r="I417" t="str">
            <v>0241</v>
          </cell>
          <cell r="J417" t="str">
            <v>174200H030</v>
          </cell>
          <cell r="K417" t="str">
            <v>A</v>
          </cell>
          <cell r="L417" t="str">
            <v>A</v>
          </cell>
          <cell r="M417" t="str">
            <v>A</v>
          </cell>
          <cell r="N417" t="str">
            <v>PIPE ASSY, EXHAUST, CTR</v>
          </cell>
          <cell r="O417" t="str">
            <v>S1</v>
          </cell>
          <cell r="P417" t="str">
            <v>S1</v>
          </cell>
          <cell r="Q417" t="str">
            <v>S1</v>
          </cell>
          <cell r="Y417" t="str">
            <v>協祥</v>
          </cell>
          <cell r="Z417" t="str">
            <v>邱垂炎</v>
          </cell>
          <cell r="AB417" t="str">
            <v>台調</v>
          </cell>
          <cell r="AC417" t="str">
            <v>Ｓ</v>
          </cell>
          <cell r="AD417">
            <v>36815</v>
          </cell>
          <cell r="AE417" t="str">
            <v>-</v>
          </cell>
          <cell r="AF417">
            <v>37011</v>
          </cell>
          <cell r="AH417">
            <v>37011</v>
          </cell>
          <cell r="AJ417">
            <v>37011</v>
          </cell>
          <cell r="AL417">
            <v>37011</v>
          </cell>
          <cell r="AN417">
            <v>37015</v>
          </cell>
          <cell r="AO417">
            <v>37025</v>
          </cell>
        </row>
        <row r="418">
          <cell r="A418">
            <v>431</v>
          </cell>
          <cell r="B418" t="str">
            <v>B5</v>
          </cell>
          <cell r="C418" t="str">
            <v>納</v>
          </cell>
          <cell r="D418" t="str">
            <v>新</v>
          </cell>
          <cell r="G418" t="str">
            <v>A</v>
          </cell>
          <cell r="H418" t="str">
            <v>1740</v>
          </cell>
          <cell r="I418" t="str">
            <v>0341</v>
          </cell>
          <cell r="J418" t="str">
            <v>174300H020</v>
          </cell>
          <cell r="N418" t="str">
            <v>PIPE ASSY, EXHAUST TAIL</v>
          </cell>
          <cell r="O418" t="str">
            <v>S1</v>
          </cell>
          <cell r="P418" t="str">
            <v>S1</v>
          </cell>
          <cell r="Q418" t="str">
            <v>S1</v>
          </cell>
          <cell r="Y418" t="str">
            <v>協祥</v>
          </cell>
          <cell r="Z418" t="str">
            <v>邱垂炎</v>
          </cell>
          <cell r="AB418" t="str">
            <v>台調</v>
          </cell>
          <cell r="AC418" t="str">
            <v>Ｓ</v>
          </cell>
          <cell r="AD418">
            <v>36815</v>
          </cell>
          <cell r="AE418" t="str">
            <v>-</v>
          </cell>
          <cell r="AF418">
            <v>37011</v>
          </cell>
          <cell r="AH418">
            <v>37011</v>
          </cell>
          <cell r="AJ418">
            <v>37011</v>
          </cell>
          <cell r="AL418">
            <v>37011</v>
          </cell>
          <cell r="AN418">
            <v>37015</v>
          </cell>
          <cell r="AO418">
            <v>37025</v>
          </cell>
        </row>
        <row r="419">
          <cell r="A419">
            <v>432</v>
          </cell>
          <cell r="B419" t="str">
            <v>B5</v>
          </cell>
          <cell r="C419" t="str">
            <v>管</v>
          </cell>
          <cell r="D419" t="str">
            <v>新</v>
          </cell>
          <cell r="G419" t="str">
            <v>-</v>
          </cell>
          <cell r="H419" t="str">
            <v>1740</v>
          </cell>
          <cell r="I419" t="str">
            <v>0141</v>
          </cell>
          <cell r="J419" t="str">
            <v>184500H020</v>
          </cell>
          <cell r="N419" t="str">
            <v>COVERTER ASSY, MONOLITHIC</v>
          </cell>
          <cell r="O419" t="str">
            <v>S1</v>
          </cell>
          <cell r="P419" t="str">
            <v>S1</v>
          </cell>
          <cell r="Q419" t="str">
            <v>S1</v>
          </cell>
          <cell r="R419" t="str">
            <v>S1</v>
          </cell>
          <cell r="S419" t="str">
            <v>S1</v>
          </cell>
          <cell r="Y419" t="str">
            <v>協祥</v>
          </cell>
          <cell r="Z419" t="str">
            <v>邱垂炎</v>
          </cell>
          <cell r="AD419">
            <v>36815</v>
          </cell>
          <cell r="AE419">
            <v>36820</v>
          </cell>
          <cell r="AF419">
            <v>37011</v>
          </cell>
          <cell r="AH419">
            <v>37011</v>
          </cell>
          <cell r="AJ419">
            <v>37011</v>
          </cell>
          <cell r="AL419">
            <v>37001</v>
          </cell>
          <cell r="AN419">
            <v>37006</v>
          </cell>
          <cell r="AO419">
            <v>37015</v>
          </cell>
        </row>
        <row r="420">
          <cell r="A420">
            <v>435</v>
          </cell>
          <cell r="B420" t="str">
            <v>B5</v>
          </cell>
          <cell r="C420" t="str">
            <v>納</v>
          </cell>
          <cell r="D420" t="str">
            <v>新</v>
          </cell>
          <cell r="G420" t="str">
            <v>A</v>
          </cell>
          <cell r="H420" t="str">
            <v>7760</v>
          </cell>
          <cell r="I420" t="str">
            <v>0111</v>
          </cell>
          <cell r="J420" t="str">
            <v>7760133040</v>
          </cell>
          <cell r="N420" t="str">
            <v>BAND SUB-ASSY, FUEL TANK, RH</v>
          </cell>
          <cell r="O420" t="str">
            <v>S1</v>
          </cell>
          <cell r="P420" t="str">
            <v>S1</v>
          </cell>
          <cell r="Q420" t="str">
            <v>S1</v>
          </cell>
          <cell r="R420" t="str">
            <v>S1</v>
          </cell>
          <cell r="S420" t="str">
            <v>S1</v>
          </cell>
          <cell r="Y420" t="str">
            <v>協祥</v>
          </cell>
          <cell r="Z420" t="str">
            <v>邱垂炎</v>
          </cell>
          <cell r="AB420" t="str">
            <v>台調</v>
          </cell>
          <cell r="AC420" t="str">
            <v>Ｔ</v>
          </cell>
          <cell r="AD420">
            <v>36845</v>
          </cell>
          <cell r="AE420" t="str">
            <v>-</v>
          </cell>
          <cell r="AF420">
            <v>37011</v>
          </cell>
          <cell r="AH420">
            <v>37011</v>
          </cell>
          <cell r="AJ420">
            <v>37011</v>
          </cell>
          <cell r="AL420">
            <v>37011</v>
          </cell>
          <cell r="AN420">
            <v>37015</v>
          </cell>
          <cell r="AO420">
            <v>37032</v>
          </cell>
        </row>
        <row r="421">
          <cell r="A421">
            <v>436</v>
          </cell>
          <cell r="B421" t="str">
            <v>B5</v>
          </cell>
          <cell r="C421" t="str">
            <v>納</v>
          </cell>
          <cell r="D421" t="str">
            <v>新</v>
          </cell>
          <cell r="G421" t="str">
            <v>A</v>
          </cell>
          <cell r="H421" t="str">
            <v>7760</v>
          </cell>
          <cell r="I421" t="str">
            <v>0111</v>
          </cell>
          <cell r="J421" t="str">
            <v>7760233040</v>
          </cell>
          <cell r="N421" t="str">
            <v>BAND SUB-ASSY, FUEL TANK, LH</v>
          </cell>
          <cell r="O421" t="str">
            <v>S1</v>
          </cell>
          <cell r="P421" t="str">
            <v>S1</v>
          </cell>
          <cell r="Q421" t="str">
            <v>S1</v>
          </cell>
          <cell r="R421" t="str">
            <v>S1</v>
          </cell>
          <cell r="S421" t="str">
            <v>S1</v>
          </cell>
          <cell r="Y421" t="str">
            <v>協祥</v>
          </cell>
          <cell r="Z421" t="str">
            <v>邱垂炎</v>
          </cell>
          <cell r="AB421" t="str">
            <v>台調</v>
          </cell>
          <cell r="AC421" t="str">
            <v>Ｔ</v>
          </cell>
          <cell r="AD421">
            <v>36845</v>
          </cell>
          <cell r="AE421" t="str">
            <v>-</v>
          </cell>
          <cell r="AF421">
            <v>37011</v>
          </cell>
          <cell r="AH421">
            <v>37011</v>
          </cell>
          <cell r="AJ421">
            <v>37011</v>
          </cell>
          <cell r="AL421">
            <v>37011</v>
          </cell>
          <cell r="AN421">
            <v>37015</v>
          </cell>
          <cell r="AO421">
            <v>37032</v>
          </cell>
        </row>
        <row r="422">
          <cell r="A422">
            <v>437</v>
          </cell>
          <cell r="B422" t="str">
            <v>B5</v>
          </cell>
          <cell r="C422" t="str">
            <v>納</v>
          </cell>
          <cell r="D422" t="str">
            <v>新</v>
          </cell>
          <cell r="G422" t="str">
            <v>A</v>
          </cell>
          <cell r="H422" t="str">
            <v>1740</v>
          </cell>
          <cell r="I422" t="str">
            <v>0161</v>
          </cell>
          <cell r="J422" t="str">
            <v>174100A350</v>
          </cell>
          <cell r="K422" t="str">
            <v>B</v>
          </cell>
          <cell r="L422" t="str">
            <v>B</v>
          </cell>
          <cell r="M422" t="str">
            <v>B</v>
          </cell>
          <cell r="N422" t="str">
            <v>PIPE ASSY, EXHAUST W/MUFFLER</v>
          </cell>
          <cell r="R422" t="str">
            <v>S1</v>
          </cell>
          <cell r="S422" t="str">
            <v>S1</v>
          </cell>
          <cell r="Y422" t="str">
            <v>和駿</v>
          </cell>
          <cell r="Z422" t="str">
            <v>邱垂炎</v>
          </cell>
          <cell r="AB422" t="str">
            <v>台調</v>
          </cell>
          <cell r="AC422" t="str">
            <v>Ｓ</v>
          </cell>
          <cell r="AD422">
            <v>36860</v>
          </cell>
          <cell r="AE422" t="str">
            <v>-</v>
          </cell>
          <cell r="AF422">
            <v>37011</v>
          </cell>
          <cell r="AH422">
            <v>37011</v>
          </cell>
          <cell r="AJ422">
            <v>37011</v>
          </cell>
          <cell r="AL422">
            <v>37026</v>
          </cell>
          <cell r="AN422">
            <v>37029</v>
          </cell>
          <cell r="AO422">
            <v>37020</v>
          </cell>
        </row>
        <row r="423">
          <cell r="A423">
            <v>438</v>
          </cell>
          <cell r="B423" t="str">
            <v>B5</v>
          </cell>
          <cell r="C423" t="str">
            <v>納</v>
          </cell>
          <cell r="D423" t="str">
            <v>新</v>
          </cell>
          <cell r="G423" t="str">
            <v>A</v>
          </cell>
          <cell r="H423" t="str">
            <v>1740</v>
          </cell>
          <cell r="I423" t="str">
            <v>0261</v>
          </cell>
          <cell r="J423" t="str">
            <v>174200A210</v>
          </cell>
          <cell r="K423" t="str">
            <v>A</v>
          </cell>
          <cell r="L423" t="str">
            <v>A</v>
          </cell>
          <cell r="M423" t="str">
            <v>A</v>
          </cell>
          <cell r="N423" t="str">
            <v>PIPE ASSY, EXHAUST, CTR</v>
          </cell>
          <cell r="R423" t="str">
            <v>S1</v>
          </cell>
          <cell r="S423" t="str">
            <v>S1</v>
          </cell>
          <cell r="Y423" t="str">
            <v>和駿</v>
          </cell>
          <cell r="Z423" t="str">
            <v>邱垂炎</v>
          </cell>
          <cell r="AB423" t="str">
            <v>台調</v>
          </cell>
          <cell r="AC423" t="str">
            <v>Ｓ</v>
          </cell>
          <cell r="AD423">
            <v>36860</v>
          </cell>
          <cell r="AE423" t="str">
            <v>-</v>
          </cell>
          <cell r="AF423">
            <v>37011</v>
          </cell>
          <cell r="AH423">
            <v>37011</v>
          </cell>
          <cell r="AJ423">
            <v>37011</v>
          </cell>
          <cell r="AL423">
            <v>37011</v>
          </cell>
          <cell r="AN423">
            <v>37015</v>
          </cell>
          <cell r="AO423">
            <v>37020</v>
          </cell>
        </row>
        <row r="424">
          <cell r="A424">
            <v>439</v>
          </cell>
          <cell r="B424" t="str">
            <v>B5</v>
          </cell>
          <cell r="C424" t="str">
            <v>納</v>
          </cell>
          <cell r="D424" t="str">
            <v>新</v>
          </cell>
          <cell r="G424" t="str">
            <v>A</v>
          </cell>
          <cell r="H424" t="str">
            <v>1740</v>
          </cell>
          <cell r="I424" t="str">
            <v>0361</v>
          </cell>
          <cell r="J424" t="str">
            <v>174400A040</v>
          </cell>
          <cell r="N424" t="str">
            <v>PIPE ASSY, EXHAUST TAIL, LH</v>
          </cell>
          <cell r="R424" t="str">
            <v>S1</v>
          </cell>
          <cell r="S424" t="str">
            <v>S1</v>
          </cell>
          <cell r="Y424" t="str">
            <v>和駿</v>
          </cell>
          <cell r="Z424" t="str">
            <v>邱垂炎</v>
          </cell>
          <cell r="AB424" t="str">
            <v>台調</v>
          </cell>
          <cell r="AC424" t="str">
            <v>Ｓ</v>
          </cell>
          <cell r="AD424">
            <v>36860</v>
          </cell>
          <cell r="AE424" t="str">
            <v>-</v>
          </cell>
          <cell r="AF424">
            <v>37011</v>
          </cell>
          <cell r="AH424">
            <v>37011</v>
          </cell>
          <cell r="AJ424">
            <v>37011</v>
          </cell>
          <cell r="AL424">
            <v>37011</v>
          </cell>
          <cell r="AN424">
            <v>37015</v>
          </cell>
          <cell r="AO424">
            <v>37020</v>
          </cell>
        </row>
        <row r="425">
          <cell r="A425">
            <v>440</v>
          </cell>
          <cell r="B425" t="str">
            <v>UP</v>
          </cell>
          <cell r="C425" t="str">
            <v>納</v>
          </cell>
          <cell r="D425" t="str">
            <v>新</v>
          </cell>
          <cell r="G425" t="str">
            <v>K</v>
          </cell>
          <cell r="H425" t="str">
            <v>15AＮ</v>
          </cell>
          <cell r="I425" t="str">
            <v>0D01</v>
          </cell>
          <cell r="J425" t="str">
            <v>90915-345FL(90080-91220)</v>
          </cell>
          <cell r="N425" t="str">
            <v>FILTER, OIL</v>
          </cell>
          <cell r="O425" t="str">
            <v>S1</v>
          </cell>
          <cell r="P425" t="str">
            <v>S1</v>
          </cell>
          <cell r="Q425" t="str">
            <v>S1</v>
          </cell>
          <cell r="Y425" t="str">
            <v>信通</v>
          </cell>
          <cell r="Z425" t="str">
            <v>邱垂炎</v>
          </cell>
          <cell r="AB425" t="str">
            <v>台</v>
          </cell>
          <cell r="AC425" t="str">
            <v>S</v>
          </cell>
          <cell r="AD425">
            <v>36830</v>
          </cell>
          <cell r="AE425" t="str">
            <v>2001/3/5(正式外設申)2001/2/2(仮外設申)</v>
          </cell>
          <cell r="AF425">
            <v>37011</v>
          </cell>
          <cell r="AH425">
            <v>37011</v>
          </cell>
          <cell r="AJ425">
            <v>37011</v>
          </cell>
          <cell r="AL425">
            <v>37011</v>
          </cell>
          <cell r="AN425">
            <v>37015</v>
          </cell>
          <cell r="AO425">
            <v>37033</v>
          </cell>
        </row>
        <row r="426">
          <cell r="A426">
            <v>441</v>
          </cell>
          <cell r="B426" t="str">
            <v>UP</v>
          </cell>
          <cell r="C426" t="str">
            <v>納</v>
          </cell>
          <cell r="D426" t="str">
            <v>新</v>
          </cell>
          <cell r="G426" t="str">
            <v>K</v>
          </cell>
          <cell r="H426" t="str">
            <v>13AＮ</v>
          </cell>
          <cell r="I426" t="str">
            <v>0J01</v>
          </cell>
          <cell r="J426" t="str">
            <v>13519-0H020</v>
          </cell>
          <cell r="N426" t="str">
            <v xml:space="preserve">SPROCKET, OIL PUMP DRIVE </v>
          </cell>
          <cell r="O426" t="str">
            <v>S1</v>
          </cell>
          <cell r="P426" t="str">
            <v>S1</v>
          </cell>
          <cell r="Q426" t="str">
            <v>S1</v>
          </cell>
          <cell r="Y426" t="str">
            <v>保来得</v>
          </cell>
          <cell r="Z426" t="str">
            <v>邱垂炎</v>
          </cell>
          <cell r="AB426" t="str">
            <v>台（保来得）</v>
          </cell>
          <cell r="AC426" t="str">
            <v>T</v>
          </cell>
          <cell r="AD426">
            <v>36830</v>
          </cell>
          <cell r="AE426" t="str">
            <v>2001/1/12(正式図)2000/12/29(仮正式図)</v>
          </cell>
          <cell r="AF426">
            <v>37011</v>
          </cell>
          <cell r="AH426">
            <v>37011</v>
          </cell>
          <cell r="AJ426">
            <v>37011</v>
          </cell>
          <cell r="AL426">
            <v>37011</v>
          </cell>
          <cell r="AN426">
            <v>37015</v>
          </cell>
          <cell r="AO426">
            <v>37011</v>
          </cell>
        </row>
        <row r="427">
          <cell r="A427">
            <v>442</v>
          </cell>
          <cell r="B427" t="str">
            <v>UP</v>
          </cell>
          <cell r="C427" t="str">
            <v>納</v>
          </cell>
          <cell r="D427" t="str">
            <v>新</v>
          </cell>
          <cell r="G427" t="str">
            <v>K</v>
          </cell>
          <cell r="H427" t="str">
            <v>13AＮ</v>
          </cell>
          <cell r="I427" t="str">
            <v>0J01</v>
          </cell>
          <cell r="J427" t="str">
            <v>13521-0H020</v>
          </cell>
          <cell r="N427" t="str">
            <v>SPROCKET, CRANKSHAFT TIMING</v>
          </cell>
          <cell r="O427" t="str">
            <v>S1</v>
          </cell>
          <cell r="P427" t="str">
            <v>S1</v>
          </cell>
          <cell r="Q427" t="str">
            <v>S1</v>
          </cell>
          <cell r="Y427" t="str">
            <v>保来得</v>
          </cell>
          <cell r="Z427" t="str">
            <v>邱垂炎</v>
          </cell>
          <cell r="AB427" t="str">
            <v>台（保来得）</v>
          </cell>
          <cell r="AC427" t="str">
            <v>T</v>
          </cell>
          <cell r="AD427">
            <v>36830</v>
          </cell>
          <cell r="AE427" t="str">
            <v>2001/2/1(正式図)2001/1/15(仮正式図)</v>
          </cell>
          <cell r="AF427">
            <v>37011</v>
          </cell>
          <cell r="AH427">
            <v>37011</v>
          </cell>
          <cell r="AJ427">
            <v>37011</v>
          </cell>
          <cell r="AL427">
            <v>37011</v>
          </cell>
          <cell r="AN427">
            <v>37015</v>
          </cell>
          <cell r="AO427">
            <v>37011</v>
          </cell>
        </row>
        <row r="428">
          <cell r="A428">
            <v>443</v>
          </cell>
          <cell r="B428" t="str">
            <v>UP</v>
          </cell>
          <cell r="C428" t="str">
            <v>納</v>
          </cell>
          <cell r="D428" t="str">
            <v>新</v>
          </cell>
          <cell r="G428" t="str">
            <v>K</v>
          </cell>
          <cell r="H428" t="str">
            <v>15AＮ</v>
          </cell>
          <cell r="I428" t="str">
            <v>0A01</v>
          </cell>
          <cell r="J428" t="str">
            <v>15163-0H020</v>
          </cell>
          <cell r="N428" t="str">
            <v>SPROCKET, OIL PUMP DRIVE SHAFT</v>
          </cell>
          <cell r="O428" t="str">
            <v>S1</v>
          </cell>
          <cell r="P428" t="str">
            <v>S1</v>
          </cell>
          <cell r="Q428" t="str">
            <v>S1</v>
          </cell>
          <cell r="Y428" t="str">
            <v>保来得</v>
          </cell>
          <cell r="Z428" t="str">
            <v>邱垂炎</v>
          </cell>
          <cell r="AB428" t="str">
            <v>台（保来得）</v>
          </cell>
          <cell r="AC428" t="str">
            <v>T</v>
          </cell>
          <cell r="AD428">
            <v>36830</v>
          </cell>
          <cell r="AE428" t="str">
            <v>2001/1/12(正式図)2000/12/29(仮正式図)</v>
          </cell>
          <cell r="AF428">
            <v>37011</v>
          </cell>
          <cell r="AH428">
            <v>37011</v>
          </cell>
          <cell r="AJ428">
            <v>37011</v>
          </cell>
          <cell r="AL428">
            <v>37011</v>
          </cell>
          <cell r="AN428">
            <v>37015</v>
          </cell>
          <cell r="AO428">
            <v>37011</v>
          </cell>
        </row>
        <row r="429">
          <cell r="A429">
            <v>444</v>
          </cell>
          <cell r="B429" t="str">
            <v>UP</v>
          </cell>
          <cell r="C429" t="str">
            <v>納</v>
          </cell>
          <cell r="D429" t="str">
            <v>新</v>
          </cell>
          <cell r="E429">
            <v>1</v>
          </cell>
          <cell r="G429" t="str">
            <v>A</v>
          </cell>
          <cell r="H429">
            <v>1200</v>
          </cell>
          <cell r="I429" t="str">
            <v>0506</v>
          </cell>
          <cell r="J429" t="str">
            <v>12327-0A010(20020)</v>
          </cell>
          <cell r="K429" t="str">
            <v>-</v>
          </cell>
          <cell r="L429" t="str">
            <v>-</v>
          </cell>
          <cell r="M429" t="str">
            <v>-</v>
          </cell>
          <cell r="N429" t="str">
            <v>STAY, ENGINE MOUNTING, NO.2 RH</v>
          </cell>
          <cell r="R429" t="str">
            <v>S1</v>
          </cell>
          <cell r="S429" t="str">
            <v>S1</v>
          </cell>
          <cell r="V429">
            <v>1</v>
          </cell>
          <cell r="X429">
            <v>1</v>
          </cell>
          <cell r="Y429" t="str">
            <v>烈光</v>
          </cell>
          <cell r="Z429" t="str">
            <v>邱垂炎</v>
          </cell>
          <cell r="AB429" t="str">
            <v>台</v>
          </cell>
          <cell r="AC429" t="str">
            <v>T</v>
          </cell>
          <cell r="AD429">
            <v>37087</v>
          </cell>
          <cell r="AE429" t="str">
            <v>2000/10/30(手配図)</v>
          </cell>
          <cell r="AF429">
            <v>37011</v>
          </cell>
          <cell r="AH429">
            <v>37011</v>
          </cell>
          <cell r="AJ429">
            <v>37011</v>
          </cell>
          <cell r="AL429">
            <v>37011</v>
          </cell>
          <cell r="AN429">
            <v>37015</v>
          </cell>
          <cell r="AO429">
            <v>37019</v>
          </cell>
        </row>
        <row r="430">
          <cell r="A430">
            <v>445</v>
          </cell>
          <cell r="B430" t="str">
            <v>UP</v>
          </cell>
          <cell r="C430" t="str">
            <v>納</v>
          </cell>
          <cell r="D430" t="str">
            <v>新</v>
          </cell>
          <cell r="G430" t="str">
            <v>A</v>
          </cell>
          <cell r="H430">
            <v>1200</v>
          </cell>
          <cell r="I430" t="str">
            <v>0504</v>
          </cell>
          <cell r="J430" t="str">
            <v>12327-0H020(28030)</v>
          </cell>
          <cell r="K430" t="str">
            <v>-</v>
          </cell>
          <cell r="L430" t="str">
            <v>-</v>
          </cell>
          <cell r="M430" t="str">
            <v>-</v>
          </cell>
          <cell r="N430" t="str">
            <v>STAY, ENGINE MOUNTING, NO.2 RH</v>
          </cell>
          <cell r="O430" t="str">
            <v>S1</v>
          </cell>
          <cell r="P430" t="str">
            <v>S1</v>
          </cell>
          <cell r="Q430" t="str">
            <v>S1</v>
          </cell>
          <cell r="Y430" t="str">
            <v>烈光</v>
          </cell>
          <cell r="Z430" t="str">
            <v>邱垂炎</v>
          </cell>
          <cell r="AB430" t="str">
            <v>台</v>
          </cell>
          <cell r="AC430" t="str">
            <v>T</v>
          </cell>
          <cell r="AD430">
            <v>37087</v>
          </cell>
          <cell r="AE430" t="str">
            <v>2000/10/30(手配図)</v>
          </cell>
          <cell r="AF430">
            <v>37011</v>
          </cell>
          <cell r="AH430">
            <v>37011</v>
          </cell>
          <cell r="AJ430">
            <v>37011</v>
          </cell>
          <cell r="AL430">
            <v>37011</v>
          </cell>
          <cell r="AN430">
            <v>37015</v>
          </cell>
          <cell r="AO430">
            <v>37019</v>
          </cell>
        </row>
        <row r="431">
          <cell r="A431">
            <v>446</v>
          </cell>
          <cell r="B431" t="str">
            <v>B5</v>
          </cell>
          <cell r="C431" t="str">
            <v>納</v>
          </cell>
          <cell r="D431" t="str">
            <v>新</v>
          </cell>
          <cell r="G431" t="str">
            <v>A</v>
          </cell>
          <cell r="H431" t="str">
            <v>7760</v>
          </cell>
          <cell r="I431" t="str">
            <v>0211</v>
          </cell>
          <cell r="J431" t="str">
            <v>7763133021</v>
          </cell>
          <cell r="K431" t="str">
            <v>A</v>
          </cell>
          <cell r="L431" t="str">
            <v>A</v>
          </cell>
          <cell r="M431" t="str">
            <v>A</v>
          </cell>
          <cell r="N431" t="str">
            <v>PROTECTOR, FUEL TANK, LWR CTR</v>
          </cell>
          <cell r="O431" t="str">
            <v>S1</v>
          </cell>
          <cell r="P431" t="str">
            <v>S1</v>
          </cell>
          <cell r="Q431" t="str">
            <v>S1</v>
          </cell>
          <cell r="R431" t="str">
            <v>S1</v>
          </cell>
          <cell r="S431" t="str">
            <v>S1</v>
          </cell>
          <cell r="Y431" t="str">
            <v>烈光</v>
          </cell>
          <cell r="Z431" t="str">
            <v>邱垂炎</v>
          </cell>
          <cell r="AB431" t="str">
            <v>台調</v>
          </cell>
          <cell r="AC431" t="str">
            <v>Ｔ</v>
          </cell>
          <cell r="AD431">
            <v>36845</v>
          </cell>
          <cell r="AE431">
            <v>36857</v>
          </cell>
          <cell r="AF431">
            <v>37011</v>
          </cell>
          <cell r="AH431">
            <v>37011</v>
          </cell>
          <cell r="AJ431">
            <v>37011</v>
          </cell>
          <cell r="AL431">
            <v>37011</v>
          </cell>
          <cell r="AN431">
            <v>37015</v>
          </cell>
          <cell r="AO431">
            <v>37019</v>
          </cell>
        </row>
        <row r="432">
          <cell r="A432">
            <v>447</v>
          </cell>
          <cell r="B432" t="str">
            <v>UP</v>
          </cell>
          <cell r="C432" t="str">
            <v>納</v>
          </cell>
          <cell r="D432" t="str">
            <v>新</v>
          </cell>
          <cell r="G432" t="str">
            <v>K</v>
          </cell>
          <cell r="H432" t="str">
            <v>１１ＡＮ</v>
          </cell>
          <cell r="I432" t="str">
            <v>0G01</v>
          </cell>
          <cell r="J432" t="str">
            <v>11310-0H020</v>
          </cell>
          <cell r="N432" t="str">
            <v>COVER ASSY, TIMING CHAIN</v>
          </cell>
          <cell r="O432" t="str">
            <v>S1</v>
          </cell>
          <cell r="P432" t="str">
            <v>S1</v>
          </cell>
          <cell r="Q432" t="str">
            <v>S1</v>
          </cell>
          <cell r="Y432" t="str">
            <v>慧國</v>
          </cell>
          <cell r="Z432" t="str">
            <v>邱垂炎</v>
          </cell>
          <cell r="AB432" t="str">
            <v>台</v>
          </cell>
          <cell r="AC432" t="str">
            <v>T</v>
          </cell>
          <cell r="AD432">
            <v>36830</v>
          </cell>
          <cell r="AE432" t="str">
            <v>2001/2/15(正式図)2001/2/6(仮正式図)</v>
          </cell>
          <cell r="AF432">
            <v>37011</v>
          </cell>
          <cell r="AH432">
            <v>37011</v>
          </cell>
          <cell r="AJ432">
            <v>37011</v>
          </cell>
          <cell r="AL432">
            <v>37041</v>
          </cell>
          <cell r="AN432">
            <v>37047</v>
          </cell>
          <cell r="AO432">
            <v>37035</v>
          </cell>
        </row>
        <row r="433">
          <cell r="A433">
            <v>448</v>
          </cell>
          <cell r="B433" t="str">
            <v>UP</v>
          </cell>
          <cell r="C433" t="str">
            <v>納</v>
          </cell>
          <cell r="D433" t="str">
            <v>新</v>
          </cell>
          <cell r="G433" t="str">
            <v>K</v>
          </cell>
          <cell r="H433" t="str">
            <v>15AＮ</v>
          </cell>
          <cell r="I433" t="str">
            <v>0A01</v>
          </cell>
          <cell r="J433" t="str">
            <v>15100-0H020</v>
          </cell>
          <cell r="N433" t="str">
            <v>PUMP ASSY, OIL W/STRAINER</v>
          </cell>
          <cell r="O433" t="str">
            <v>S1</v>
          </cell>
          <cell r="P433" t="str">
            <v>S1</v>
          </cell>
          <cell r="Q433" t="str">
            <v>S1</v>
          </cell>
          <cell r="Y433" t="str">
            <v>慧國</v>
          </cell>
          <cell r="Z433" t="str">
            <v>邱垂炎</v>
          </cell>
          <cell r="AB433" t="str">
            <v>台</v>
          </cell>
          <cell r="AC433" t="str">
            <v>S</v>
          </cell>
          <cell r="AD433">
            <v>36830</v>
          </cell>
          <cell r="AE433" t="str">
            <v>2001/2/22(正式外設申)2001/2/6(仮外設申)</v>
          </cell>
          <cell r="AF433">
            <v>37011</v>
          </cell>
          <cell r="AH433">
            <v>37011</v>
          </cell>
          <cell r="AJ433">
            <v>37011</v>
          </cell>
          <cell r="AL433">
            <v>37041</v>
          </cell>
          <cell r="AN433">
            <v>37029</v>
          </cell>
          <cell r="AO433">
            <v>37034</v>
          </cell>
        </row>
        <row r="434">
          <cell r="A434">
            <v>449</v>
          </cell>
          <cell r="B434" t="str">
            <v>UP</v>
          </cell>
          <cell r="C434" t="str">
            <v>納</v>
          </cell>
          <cell r="D434" t="str">
            <v>新</v>
          </cell>
          <cell r="G434" t="str">
            <v>K</v>
          </cell>
          <cell r="H434" t="str">
            <v>16AＮ</v>
          </cell>
          <cell r="I434" t="str">
            <v>0A01</v>
          </cell>
          <cell r="J434" t="str">
            <v>16100-0H020</v>
          </cell>
          <cell r="N434" t="str">
            <v>PUMP ASSY, WATER</v>
          </cell>
          <cell r="O434" t="str">
            <v>S1</v>
          </cell>
          <cell r="P434" t="str">
            <v>S1</v>
          </cell>
          <cell r="Q434" t="str">
            <v>S1</v>
          </cell>
          <cell r="Y434" t="str">
            <v>慧國</v>
          </cell>
          <cell r="Z434" t="str">
            <v>邱垂炎</v>
          </cell>
          <cell r="AB434" t="str">
            <v>台</v>
          </cell>
          <cell r="AC434" t="str">
            <v>S</v>
          </cell>
          <cell r="AD434">
            <v>36830</v>
          </cell>
          <cell r="AE434" t="str">
            <v>2001/2/3(正式外設申)2001/1/15(仮外設申)</v>
          </cell>
          <cell r="AF434">
            <v>37011</v>
          </cell>
          <cell r="AH434">
            <v>37011</v>
          </cell>
          <cell r="AJ434">
            <v>37011</v>
          </cell>
          <cell r="AL434">
            <v>37011</v>
          </cell>
          <cell r="AN434">
            <v>37015</v>
          </cell>
          <cell r="AO434">
            <v>37034</v>
          </cell>
        </row>
        <row r="435">
          <cell r="A435">
            <v>2</v>
          </cell>
          <cell r="B435" t="str">
            <v>B3</v>
          </cell>
          <cell r="C435" t="str">
            <v>納</v>
          </cell>
          <cell r="D435" t="str">
            <v>新</v>
          </cell>
          <cell r="G435" t="str">
            <v>A</v>
          </cell>
          <cell r="H435" t="str">
            <v>5220</v>
          </cell>
          <cell r="I435" t="str">
            <v>0141</v>
          </cell>
          <cell r="J435">
            <v>5103633010</v>
          </cell>
          <cell r="N435" t="str">
            <v>PLATE SUB-ASSY, FRAME SIDE RAIL, LH</v>
          </cell>
          <cell r="O435" t="str">
            <v>S1</v>
          </cell>
          <cell r="P435" t="str">
            <v>S1</v>
          </cell>
          <cell r="Q435" t="str">
            <v>S1</v>
          </cell>
          <cell r="R435" t="str">
            <v>S1</v>
          </cell>
          <cell r="S435" t="str">
            <v>S1</v>
          </cell>
          <cell r="Y435" t="str">
            <v>六和</v>
          </cell>
          <cell r="Z435" t="str">
            <v>邱洪源</v>
          </cell>
          <cell r="AB435" t="str">
            <v>台調</v>
          </cell>
          <cell r="AC435" t="str">
            <v>Ｔ</v>
          </cell>
          <cell r="AD435">
            <v>36899</v>
          </cell>
          <cell r="AE435">
            <v>36935</v>
          </cell>
          <cell r="AF435">
            <v>37011</v>
          </cell>
          <cell r="AH435">
            <v>37011</v>
          </cell>
          <cell r="AJ435">
            <v>37011</v>
          </cell>
          <cell r="AL435">
            <v>37011</v>
          </cell>
          <cell r="AN435">
            <v>37015</v>
          </cell>
          <cell r="AO435" t="str">
            <v>　Ｏ</v>
          </cell>
        </row>
        <row r="436">
          <cell r="A436">
            <v>3</v>
          </cell>
          <cell r="B436" t="str">
            <v>B3</v>
          </cell>
          <cell r="C436" t="str">
            <v>納</v>
          </cell>
          <cell r="D436" t="str">
            <v>新</v>
          </cell>
          <cell r="G436" t="str">
            <v>A</v>
          </cell>
          <cell r="H436">
            <v>6427</v>
          </cell>
          <cell r="I436" t="str">
            <v>0141</v>
          </cell>
          <cell r="J436">
            <v>6420606010</v>
          </cell>
          <cell r="K436" t="str">
            <v>A</v>
          </cell>
          <cell r="L436" t="str">
            <v>A</v>
          </cell>
          <cell r="M436" t="str">
            <v>A</v>
          </cell>
          <cell r="N436" t="str">
            <v>PANEL SUB ASSY, ROOM PARTITION</v>
          </cell>
          <cell r="O436" t="str">
            <v>S1</v>
          </cell>
          <cell r="P436" t="str">
            <v>S1</v>
          </cell>
          <cell r="Q436" t="str">
            <v>S1</v>
          </cell>
          <cell r="R436" t="str">
            <v>S1</v>
          </cell>
          <cell r="S436" t="str">
            <v>S1</v>
          </cell>
          <cell r="Y436" t="str">
            <v>六和</v>
          </cell>
          <cell r="Z436" t="str">
            <v>邱洪源</v>
          </cell>
          <cell r="AB436" t="str">
            <v>台調</v>
          </cell>
          <cell r="AC436" t="str">
            <v>Ｔ</v>
          </cell>
          <cell r="AD436" t="str">
            <v>-</v>
          </cell>
          <cell r="AE436">
            <v>36922</v>
          </cell>
          <cell r="AF436">
            <v>37011</v>
          </cell>
          <cell r="AH436">
            <v>37011</v>
          </cell>
          <cell r="AJ436">
            <v>37011</v>
          </cell>
          <cell r="AL436">
            <v>37041</v>
          </cell>
          <cell r="AN436">
            <v>37046</v>
          </cell>
          <cell r="AO436" t="str">
            <v>　Ｏ</v>
          </cell>
        </row>
        <row r="437">
          <cell r="A437">
            <v>4</v>
          </cell>
          <cell r="B437" t="str">
            <v>B3</v>
          </cell>
          <cell r="C437" t="str">
            <v>納</v>
          </cell>
          <cell r="D437" t="str">
            <v>新</v>
          </cell>
          <cell r="G437" t="str">
            <v>A</v>
          </cell>
          <cell r="H437" t="str">
            <v>5220</v>
          </cell>
          <cell r="I437" t="str">
            <v>0141</v>
          </cell>
          <cell r="J437" t="str">
            <v>5103533010</v>
          </cell>
          <cell r="N437" t="str">
            <v>PLATE SUB-ASSY, FRAME SIDE RAIL, RH</v>
          </cell>
          <cell r="O437" t="str">
            <v>S1</v>
          </cell>
          <cell r="P437" t="str">
            <v>S1</v>
          </cell>
          <cell r="Q437" t="str">
            <v>S1</v>
          </cell>
          <cell r="R437" t="str">
            <v>S1</v>
          </cell>
          <cell r="S437" t="str">
            <v>S1</v>
          </cell>
          <cell r="Y437" t="str">
            <v>六和</v>
          </cell>
          <cell r="Z437" t="str">
            <v>邱洪源</v>
          </cell>
          <cell r="AB437" t="str">
            <v>台調</v>
          </cell>
          <cell r="AC437" t="str">
            <v>Ｔ</v>
          </cell>
          <cell r="AD437">
            <v>36899</v>
          </cell>
          <cell r="AE437">
            <v>36935</v>
          </cell>
          <cell r="AF437">
            <v>37011</v>
          </cell>
          <cell r="AH437">
            <v>37011</v>
          </cell>
          <cell r="AJ437">
            <v>37011</v>
          </cell>
          <cell r="AL437">
            <v>37011</v>
          </cell>
          <cell r="AN437">
            <v>37015</v>
          </cell>
          <cell r="AO437" t="str">
            <v>　Ｏ</v>
          </cell>
        </row>
        <row r="438">
          <cell r="A438">
            <v>450</v>
          </cell>
          <cell r="B438" t="str">
            <v>B3</v>
          </cell>
          <cell r="C438" t="str">
            <v>納</v>
          </cell>
          <cell r="D438" t="str">
            <v>新</v>
          </cell>
          <cell r="G438" t="str">
            <v>A</v>
          </cell>
          <cell r="H438" t="str">
            <v>6810</v>
          </cell>
          <cell r="I438" t="str">
            <v>0241</v>
          </cell>
          <cell r="J438" t="str">
            <v>6810306070</v>
          </cell>
          <cell r="N438" t="str">
            <v>GLASS SUB-ASSY, RR DOOR, RH</v>
          </cell>
          <cell r="O438" t="str">
            <v>S1</v>
          </cell>
          <cell r="P438" t="str">
            <v>S1</v>
          </cell>
          <cell r="Q438" t="str">
            <v>S1</v>
          </cell>
          <cell r="R438" t="str">
            <v>S1</v>
          </cell>
          <cell r="S438" t="str">
            <v>S1</v>
          </cell>
          <cell r="Y438" t="str">
            <v>台玻</v>
          </cell>
          <cell r="Z438" t="str">
            <v>邱洪源</v>
          </cell>
          <cell r="AA438" t="str">
            <v>有</v>
          </cell>
          <cell r="AB438" t="str">
            <v>台調</v>
          </cell>
          <cell r="AC438" t="str">
            <v>Ｔ</v>
          </cell>
          <cell r="AD438">
            <v>36896</v>
          </cell>
          <cell r="AE438">
            <v>36899</v>
          </cell>
          <cell r="AF438">
            <v>37011</v>
          </cell>
          <cell r="AH438">
            <v>37011</v>
          </cell>
          <cell r="AJ438">
            <v>37011</v>
          </cell>
          <cell r="AL438">
            <v>37011</v>
          </cell>
          <cell r="AN438">
            <v>37015</v>
          </cell>
          <cell r="AO438" t="str">
            <v>　Ｏ</v>
          </cell>
        </row>
        <row r="439">
          <cell r="A439">
            <v>451</v>
          </cell>
          <cell r="B439" t="str">
            <v>B3</v>
          </cell>
          <cell r="C439" t="str">
            <v>納</v>
          </cell>
          <cell r="D439" t="str">
            <v>新</v>
          </cell>
          <cell r="G439" t="str">
            <v>A</v>
          </cell>
          <cell r="H439" t="str">
            <v>6810</v>
          </cell>
          <cell r="I439" t="str">
            <v>0241</v>
          </cell>
          <cell r="J439" t="str">
            <v>6810406070</v>
          </cell>
          <cell r="N439" t="str">
            <v>GLASS SUB-ASSY, RR DOOR, LH</v>
          </cell>
          <cell r="O439" t="str">
            <v>S1</v>
          </cell>
          <cell r="P439" t="str">
            <v>S1</v>
          </cell>
          <cell r="Q439" t="str">
            <v>S1</v>
          </cell>
          <cell r="R439" t="str">
            <v>S1</v>
          </cell>
          <cell r="S439" t="str">
            <v>S1</v>
          </cell>
          <cell r="Y439" t="str">
            <v>台玻</v>
          </cell>
          <cell r="Z439" t="str">
            <v>邱洪源</v>
          </cell>
          <cell r="AA439" t="str">
            <v>有</v>
          </cell>
          <cell r="AB439" t="str">
            <v>台調</v>
          </cell>
          <cell r="AC439" t="str">
            <v>Ｔ</v>
          </cell>
          <cell r="AD439">
            <v>36896</v>
          </cell>
          <cell r="AE439">
            <v>36899</v>
          </cell>
          <cell r="AF439">
            <v>37011</v>
          </cell>
          <cell r="AH439">
            <v>37011</v>
          </cell>
          <cell r="AJ439">
            <v>37011</v>
          </cell>
          <cell r="AL439">
            <v>37011</v>
          </cell>
          <cell r="AN439">
            <v>37015</v>
          </cell>
          <cell r="AO439" t="str">
            <v>　Ｏ</v>
          </cell>
        </row>
        <row r="440">
          <cell r="A440">
            <v>452</v>
          </cell>
          <cell r="B440" t="str">
            <v>B3</v>
          </cell>
          <cell r="C440" t="str">
            <v>納</v>
          </cell>
          <cell r="D440" t="str">
            <v>新</v>
          </cell>
          <cell r="G440" t="str">
            <v>A</v>
          </cell>
          <cell r="H440" t="str">
            <v>6810</v>
          </cell>
          <cell r="I440" t="str">
            <v>0341</v>
          </cell>
          <cell r="J440">
            <v>6817406010</v>
          </cell>
          <cell r="N440" t="str">
            <v>WEATHERSTRIP, RR DOOR GLASS, INNER</v>
          </cell>
          <cell r="O440" t="str">
            <v>S1</v>
          </cell>
          <cell r="P440" t="str">
            <v>S1</v>
          </cell>
          <cell r="Q440" t="str">
            <v>S1</v>
          </cell>
          <cell r="R440" t="str">
            <v>S1</v>
          </cell>
          <cell r="S440" t="str">
            <v>S1</v>
          </cell>
          <cell r="Y440" t="str">
            <v>台裕</v>
          </cell>
          <cell r="Z440" t="str">
            <v>邱洪源</v>
          </cell>
          <cell r="AB440" t="str">
            <v>台調</v>
          </cell>
          <cell r="AC440" t="str">
            <v>Ｔ</v>
          </cell>
          <cell r="AD440">
            <v>36915</v>
          </cell>
          <cell r="AE440">
            <v>36906</v>
          </cell>
          <cell r="AF440">
            <v>37011</v>
          </cell>
          <cell r="AH440">
            <v>37011</v>
          </cell>
          <cell r="AJ440">
            <v>37011</v>
          </cell>
          <cell r="AL440">
            <v>37011</v>
          </cell>
          <cell r="AN440">
            <v>37015</v>
          </cell>
          <cell r="AO440" t="str">
            <v>　Ｏ</v>
          </cell>
        </row>
        <row r="441">
          <cell r="A441">
            <v>453</v>
          </cell>
          <cell r="B441" t="str">
            <v>B3</v>
          </cell>
          <cell r="C441" t="str">
            <v>納</v>
          </cell>
          <cell r="D441" t="str">
            <v>新</v>
          </cell>
          <cell r="G441" t="str">
            <v>A</v>
          </cell>
          <cell r="H441" t="str">
            <v>6231</v>
          </cell>
          <cell r="I441" t="str">
            <v>0141</v>
          </cell>
          <cell r="J441" t="str">
            <v>6231106050</v>
          </cell>
          <cell r="N441" t="str">
            <v>WEATHERSTRIP, FR DOOR OPENING TRIM, RH</v>
          </cell>
          <cell r="O441" t="str">
            <v>S1</v>
          </cell>
          <cell r="P441" t="str">
            <v>S1</v>
          </cell>
          <cell r="Q441" t="str">
            <v>S1</v>
          </cell>
          <cell r="R441" t="str">
            <v>S1</v>
          </cell>
          <cell r="S441" t="str">
            <v>S1</v>
          </cell>
          <cell r="Y441" t="str">
            <v>台裕</v>
          </cell>
          <cell r="Z441" t="str">
            <v>邱洪源</v>
          </cell>
          <cell r="AB441" t="str">
            <v>台調</v>
          </cell>
          <cell r="AC441" t="str">
            <v>Ｔ</v>
          </cell>
          <cell r="AD441">
            <v>36885</v>
          </cell>
          <cell r="AE441">
            <v>36881</v>
          </cell>
          <cell r="AF441">
            <v>37011</v>
          </cell>
          <cell r="AH441">
            <v>37011</v>
          </cell>
          <cell r="AJ441">
            <v>37011</v>
          </cell>
          <cell r="AL441">
            <v>37031</v>
          </cell>
          <cell r="AN441">
            <v>37034</v>
          </cell>
        </row>
        <row r="442">
          <cell r="A442">
            <v>454</v>
          </cell>
          <cell r="B442" t="str">
            <v>B3</v>
          </cell>
          <cell r="C442" t="str">
            <v>納</v>
          </cell>
          <cell r="D442" t="str">
            <v>新</v>
          </cell>
          <cell r="G442" t="str">
            <v>A</v>
          </cell>
          <cell r="H442" t="str">
            <v>6231</v>
          </cell>
          <cell r="I442" t="str">
            <v>0141</v>
          </cell>
          <cell r="J442" t="str">
            <v>6231206050</v>
          </cell>
          <cell r="N442" t="str">
            <v>WEATHERSTRIP, FR DOOR OPENING TRIM, LH</v>
          </cell>
          <cell r="O442" t="str">
            <v>S1</v>
          </cell>
          <cell r="P442" t="str">
            <v>S1</v>
          </cell>
          <cell r="Q442" t="str">
            <v>S1</v>
          </cell>
          <cell r="R442" t="str">
            <v>S1</v>
          </cell>
          <cell r="S442" t="str">
            <v>S1</v>
          </cell>
          <cell r="Y442" t="str">
            <v>台裕</v>
          </cell>
          <cell r="Z442" t="str">
            <v>邱洪源</v>
          </cell>
          <cell r="AB442" t="str">
            <v>台調</v>
          </cell>
          <cell r="AC442" t="str">
            <v>Ｔ</v>
          </cell>
          <cell r="AD442">
            <v>36885</v>
          </cell>
          <cell r="AE442">
            <v>36881</v>
          </cell>
          <cell r="AF442">
            <v>37011</v>
          </cell>
          <cell r="AH442">
            <v>37011</v>
          </cell>
          <cell r="AJ442">
            <v>37011</v>
          </cell>
          <cell r="AL442">
            <v>37031</v>
          </cell>
          <cell r="AN442">
            <v>37034</v>
          </cell>
        </row>
        <row r="443">
          <cell r="A443">
            <v>455</v>
          </cell>
          <cell r="B443" t="str">
            <v>B3</v>
          </cell>
          <cell r="C443" t="str">
            <v>納</v>
          </cell>
          <cell r="D443" t="str">
            <v>新</v>
          </cell>
          <cell r="G443" t="str">
            <v>A</v>
          </cell>
          <cell r="H443" t="str">
            <v>6231</v>
          </cell>
          <cell r="I443" t="str">
            <v>0141</v>
          </cell>
          <cell r="J443" t="str">
            <v>6233106050</v>
          </cell>
          <cell r="K443" t="str">
            <v>A</v>
          </cell>
          <cell r="L443" t="str">
            <v>A</v>
          </cell>
          <cell r="N443" t="str">
            <v>WEATHERSTRIP, RR DOOR OPENING TRIM, RH</v>
          </cell>
          <cell r="O443" t="str">
            <v>S1</v>
          </cell>
          <cell r="P443" t="str">
            <v>S1</v>
          </cell>
          <cell r="Q443" t="str">
            <v>S1</v>
          </cell>
          <cell r="R443" t="str">
            <v>S1</v>
          </cell>
          <cell r="S443" t="str">
            <v>S1</v>
          </cell>
          <cell r="Y443" t="str">
            <v>台裕</v>
          </cell>
          <cell r="Z443" t="str">
            <v>邱洪源</v>
          </cell>
          <cell r="AB443" t="str">
            <v>台調</v>
          </cell>
          <cell r="AC443" t="str">
            <v>Ｔ</v>
          </cell>
          <cell r="AD443">
            <v>36885</v>
          </cell>
          <cell r="AE443">
            <v>36881</v>
          </cell>
          <cell r="AF443">
            <v>37011</v>
          </cell>
          <cell r="AH443">
            <v>37011</v>
          </cell>
          <cell r="AJ443">
            <v>37011</v>
          </cell>
          <cell r="AL443">
            <v>37031</v>
          </cell>
          <cell r="AN443">
            <v>37034</v>
          </cell>
        </row>
        <row r="444">
          <cell r="A444">
            <v>456</v>
          </cell>
          <cell r="B444" t="str">
            <v>B3</v>
          </cell>
          <cell r="C444" t="str">
            <v>納</v>
          </cell>
          <cell r="D444" t="str">
            <v>新</v>
          </cell>
          <cell r="G444" t="str">
            <v>A</v>
          </cell>
          <cell r="H444" t="str">
            <v>6231</v>
          </cell>
          <cell r="I444" t="str">
            <v>0141</v>
          </cell>
          <cell r="J444" t="str">
            <v>6233206050</v>
          </cell>
          <cell r="K444" t="str">
            <v>A</v>
          </cell>
          <cell r="L444" t="str">
            <v>A</v>
          </cell>
          <cell r="N444" t="str">
            <v>WEATHERSTRIP, RR DOOR OPENING TRIM, RH</v>
          </cell>
          <cell r="O444" t="str">
            <v>S1</v>
          </cell>
          <cell r="P444" t="str">
            <v>S1</v>
          </cell>
          <cell r="Q444" t="str">
            <v>S1</v>
          </cell>
          <cell r="R444" t="str">
            <v>S1</v>
          </cell>
          <cell r="S444" t="str">
            <v>S1</v>
          </cell>
          <cell r="Y444" t="str">
            <v>台裕</v>
          </cell>
          <cell r="Z444" t="str">
            <v>邱洪源</v>
          </cell>
          <cell r="AB444" t="str">
            <v>台調</v>
          </cell>
          <cell r="AC444" t="str">
            <v>Ｔ</v>
          </cell>
          <cell r="AD444">
            <v>36885</v>
          </cell>
          <cell r="AE444">
            <v>36881</v>
          </cell>
          <cell r="AF444">
            <v>37011</v>
          </cell>
          <cell r="AH444">
            <v>37011</v>
          </cell>
          <cell r="AJ444">
            <v>37011</v>
          </cell>
          <cell r="AL444">
            <v>37031</v>
          </cell>
          <cell r="AN444">
            <v>37034</v>
          </cell>
        </row>
        <row r="445">
          <cell r="A445">
            <v>457</v>
          </cell>
          <cell r="B445" t="str">
            <v>N2</v>
          </cell>
          <cell r="C445" t="str">
            <v>納</v>
          </cell>
          <cell r="D445" t="str">
            <v>新</v>
          </cell>
          <cell r="G445" t="str">
            <v>A</v>
          </cell>
          <cell r="H445">
            <v>6330</v>
          </cell>
          <cell r="I445" t="str">
            <v>0151;0152</v>
          </cell>
          <cell r="J445" t="str">
            <v>63318-06020</v>
          </cell>
          <cell r="N445" t="str">
            <v>MOULDING, SUN ROOF OPENING TRIM</v>
          </cell>
          <cell r="Q445" t="str">
            <v>S1</v>
          </cell>
          <cell r="R445" t="str">
            <v>P1</v>
          </cell>
          <cell r="S445" t="str">
            <v>S1</v>
          </cell>
          <cell r="Y445" t="str">
            <v>台裕</v>
          </cell>
          <cell r="Z445" t="str">
            <v>邱洪源</v>
          </cell>
          <cell r="AD445" t="str">
            <v>2000/11/22  12/4</v>
          </cell>
          <cell r="AE445">
            <v>36853</v>
          </cell>
          <cell r="AF445">
            <v>37011</v>
          </cell>
          <cell r="AH445">
            <v>37011</v>
          </cell>
          <cell r="AJ445">
            <v>37011</v>
          </cell>
          <cell r="AL445">
            <v>37057</v>
          </cell>
          <cell r="AN445">
            <v>37062</v>
          </cell>
        </row>
        <row r="446">
          <cell r="A446">
            <v>458</v>
          </cell>
          <cell r="B446" t="str">
            <v>B3</v>
          </cell>
          <cell r="C446" t="str">
            <v>納</v>
          </cell>
          <cell r="D446" t="str">
            <v>新</v>
          </cell>
          <cell r="G446" t="str">
            <v>A</v>
          </cell>
          <cell r="H446" t="str">
            <v>6780</v>
          </cell>
          <cell r="I446" t="str">
            <v>0141</v>
          </cell>
          <cell r="J446" t="str">
            <v>6786106030</v>
          </cell>
          <cell r="K446" t="str">
            <v>A</v>
          </cell>
          <cell r="L446" t="str">
            <v>A</v>
          </cell>
          <cell r="M446" t="str">
            <v>A</v>
          </cell>
          <cell r="N446" t="str">
            <v>WEATHERSTRIP, RR DOOR OPENING TRIM, RH</v>
          </cell>
          <cell r="O446" t="str">
            <v>S1</v>
          </cell>
          <cell r="P446" t="str">
            <v>S1</v>
          </cell>
          <cell r="Q446" t="str">
            <v>S1</v>
          </cell>
          <cell r="R446" t="str">
            <v>S1</v>
          </cell>
          <cell r="S446" t="str">
            <v>S1</v>
          </cell>
          <cell r="Y446" t="str">
            <v>台裕</v>
          </cell>
          <cell r="Z446" t="str">
            <v>邱洪源</v>
          </cell>
          <cell r="AB446" t="str">
            <v>台調</v>
          </cell>
          <cell r="AC446" t="str">
            <v>Ｔ</v>
          </cell>
          <cell r="AD446">
            <v>36885</v>
          </cell>
          <cell r="AE446">
            <v>36881</v>
          </cell>
          <cell r="AF446">
            <v>37011</v>
          </cell>
          <cell r="AH446">
            <v>37011</v>
          </cell>
          <cell r="AJ446">
            <v>37011</v>
          </cell>
          <cell r="AL446">
            <v>37031</v>
          </cell>
          <cell r="AN446">
            <v>37034</v>
          </cell>
        </row>
        <row r="447">
          <cell r="A447">
            <v>459</v>
          </cell>
          <cell r="B447" t="str">
            <v>B3</v>
          </cell>
          <cell r="C447" t="str">
            <v>納</v>
          </cell>
          <cell r="D447" t="str">
            <v>新</v>
          </cell>
          <cell r="G447" t="str">
            <v>A</v>
          </cell>
          <cell r="H447" t="str">
            <v>6780</v>
          </cell>
          <cell r="I447" t="str">
            <v>0141</v>
          </cell>
          <cell r="J447" t="str">
            <v>6786206030</v>
          </cell>
          <cell r="K447" t="str">
            <v>A</v>
          </cell>
          <cell r="L447" t="str">
            <v>A</v>
          </cell>
          <cell r="M447" t="str">
            <v>A</v>
          </cell>
          <cell r="N447" t="str">
            <v>WEATHERSTRIP, RR DOOR OPENING TRIM, RH</v>
          </cell>
          <cell r="O447" t="str">
            <v>S1</v>
          </cell>
          <cell r="P447" t="str">
            <v>S1</v>
          </cell>
          <cell r="Q447" t="str">
            <v>S1</v>
          </cell>
          <cell r="R447" t="str">
            <v>S1</v>
          </cell>
          <cell r="S447" t="str">
            <v>S1</v>
          </cell>
          <cell r="Y447" t="str">
            <v>台裕</v>
          </cell>
          <cell r="Z447" t="str">
            <v>邱洪源</v>
          </cell>
          <cell r="AB447" t="str">
            <v>台調</v>
          </cell>
          <cell r="AC447" t="str">
            <v>Ｔ</v>
          </cell>
          <cell r="AD447">
            <v>36885</v>
          </cell>
          <cell r="AE447">
            <v>36881</v>
          </cell>
          <cell r="AF447">
            <v>37011</v>
          </cell>
          <cell r="AH447">
            <v>37011</v>
          </cell>
          <cell r="AJ447">
            <v>37011</v>
          </cell>
          <cell r="AL447">
            <v>37031</v>
          </cell>
          <cell r="AN447">
            <v>37034</v>
          </cell>
          <cell r="AO447" t="str">
            <v>　Ｏ</v>
          </cell>
        </row>
        <row r="448">
          <cell r="A448">
            <v>460</v>
          </cell>
          <cell r="B448" t="str">
            <v>B3</v>
          </cell>
          <cell r="C448" t="str">
            <v>納</v>
          </cell>
          <cell r="D448" t="str">
            <v>新</v>
          </cell>
          <cell r="G448" t="str">
            <v>A</v>
          </cell>
          <cell r="H448" t="str">
            <v>6780</v>
          </cell>
          <cell r="I448" t="str">
            <v>0141</v>
          </cell>
          <cell r="J448" t="str">
            <v>6787106030</v>
          </cell>
          <cell r="K448" t="str">
            <v>A</v>
          </cell>
          <cell r="L448" t="str">
            <v>A</v>
          </cell>
          <cell r="M448" t="str">
            <v>A</v>
          </cell>
          <cell r="N448" t="str">
            <v>WEATHERSTRIP, RR DOOR OPENING TRIM, RH</v>
          </cell>
          <cell r="O448" t="str">
            <v>S1</v>
          </cell>
          <cell r="P448" t="str">
            <v>S1</v>
          </cell>
          <cell r="Q448" t="str">
            <v>S1</v>
          </cell>
          <cell r="R448" t="str">
            <v>S1</v>
          </cell>
          <cell r="S448" t="str">
            <v>S1</v>
          </cell>
          <cell r="Y448" t="str">
            <v>台裕</v>
          </cell>
          <cell r="Z448" t="str">
            <v>邱洪源</v>
          </cell>
          <cell r="AB448" t="str">
            <v>台調</v>
          </cell>
          <cell r="AC448" t="str">
            <v>Ｔ</v>
          </cell>
          <cell r="AD448">
            <v>36885</v>
          </cell>
          <cell r="AE448">
            <v>36881</v>
          </cell>
          <cell r="AF448">
            <v>37011</v>
          </cell>
          <cell r="AH448">
            <v>37011</v>
          </cell>
          <cell r="AJ448">
            <v>37011</v>
          </cell>
          <cell r="AL448">
            <v>37031</v>
          </cell>
          <cell r="AN448">
            <v>37034</v>
          </cell>
          <cell r="AO448" t="str">
            <v>　Ｏ</v>
          </cell>
        </row>
        <row r="449">
          <cell r="A449">
            <v>461</v>
          </cell>
          <cell r="B449" t="str">
            <v>B3</v>
          </cell>
          <cell r="C449" t="str">
            <v>納</v>
          </cell>
          <cell r="D449" t="str">
            <v>新</v>
          </cell>
          <cell r="G449" t="str">
            <v>A</v>
          </cell>
          <cell r="H449" t="str">
            <v>6780</v>
          </cell>
          <cell r="I449" t="str">
            <v>0141</v>
          </cell>
          <cell r="J449" t="str">
            <v>6787206030</v>
          </cell>
          <cell r="K449" t="str">
            <v>A</v>
          </cell>
          <cell r="L449" t="str">
            <v>A</v>
          </cell>
          <cell r="M449" t="str">
            <v>A</v>
          </cell>
          <cell r="N449" t="str">
            <v>WEATHERSTRIP, RR DOOR OPENING TRIM, RH</v>
          </cell>
          <cell r="O449" t="str">
            <v>S1</v>
          </cell>
          <cell r="P449" t="str">
            <v>S1</v>
          </cell>
          <cell r="Q449" t="str">
            <v>S1</v>
          </cell>
          <cell r="R449" t="str">
            <v>S1</v>
          </cell>
          <cell r="S449" t="str">
            <v>S1</v>
          </cell>
          <cell r="Y449" t="str">
            <v>台裕</v>
          </cell>
          <cell r="Z449" t="str">
            <v>邱洪源</v>
          </cell>
          <cell r="AB449" t="str">
            <v>台調</v>
          </cell>
          <cell r="AC449" t="str">
            <v>Ｔ</v>
          </cell>
          <cell r="AD449">
            <v>36885</v>
          </cell>
          <cell r="AE449">
            <v>36881</v>
          </cell>
          <cell r="AF449">
            <v>37011</v>
          </cell>
          <cell r="AH449">
            <v>37011</v>
          </cell>
          <cell r="AJ449">
            <v>37011</v>
          </cell>
          <cell r="AL449">
            <v>37031</v>
          </cell>
          <cell r="AN449">
            <v>37034</v>
          </cell>
          <cell r="AO449" t="str">
            <v>　Ｏ</v>
          </cell>
        </row>
        <row r="450">
          <cell r="A450">
            <v>462</v>
          </cell>
          <cell r="B450" t="str">
            <v>B3</v>
          </cell>
          <cell r="C450" t="str">
            <v>納</v>
          </cell>
          <cell r="D450" t="str">
            <v>新</v>
          </cell>
          <cell r="G450" t="str">
            <v>A</v>
          </cell>
          <cell r="H450" t="str">
            <v>6810</v>
          </cell>
          <cell r="I450" t="str">
            <v>0441</v>
          </cell>
          <cell r="J450" t="str">
            <v>6814106030</v>
          </cell>
          <cell r="K450" t="str">
            <v>A</v>
          </cell>
          <cell r="L450" t="str">
            <v>A</v>
          </cell>
          <cell r="M450" t="str">
            <v>A</v>
          </cell>
          <cell r="N450" t="str">
            <v>RUN, FR DOOR GLASS, RH</v>
          </cell>
          <cell r="O450" t="str">
            <v>S1</v>
          </cell>
          <cell r="P450" t="str">
            <v>S1</v>
          </cell>
          <cell r="Q450" t="str">
            <v>S1</v>
          </cell>
          <cell r="R450" t="str">
            <v>S1</v>
          </cell>
          <cell r="S450" t="str">
            <v>S1</v>
          </cell>
          <cell r="Y450" t="str">
            <v>台裕</v>
          </cell>
          <cell r="Z450" t="str">
            <v>邱洪源</v>
          </cell>
          <cell r="AB450" t="str">
            <v>台調</v>
          </cell>
          <cell r="AC450" t="str">
            <v>Ｔ</v>
          </cell>
          <cell r="AD450">
            <v>36871</v>
          </cell>
          <cell r="AE450">
            <v>36861</v>
          </cell>
          <cell r="AF450">
            <v>37011</v>
          </cell>
          <cell r="AH450">
            <v>37011</v>
          </cell>
          <cell r="AJ450">
            <v>37011</v>
          </cell>
          <cell r="AL450">
            <v>37011</v>
          </cell>
          <cell r="AN450">
            <v>37015</v>
          </cell>
          <cell r="AO450" t="str">
            <v>　Ｏ</v>
          </cell>
        </row>
        <row r="451">
          <cell r="A451">
            <v>463</v>
          </cell>
          <cell r="B451" t="str">
            <v>B3</v>
          </cell>
          <cell r="C451" t="str">
            <v>納</v>
          </cell>
          <cell r="D451" t="str">
            <v>新</v>
          </cell>
          <cell r="G451" t="str">
            <v>A</v>
          </cell>
          <cell r="H451" t="str">
            <v>6810</v>
          </cell>
          <cell r="I451" t="str">
            <v>0441</v>
          </cell>
          <cell r="J451" t="str">
            <v>6814206020</v>
          </cell>
          <cell r="N451" t="str">
            <v>RUN, RR DOOR GLASS, RH</v>
          </cell>
          <cell r="O451" t="str">
            <v>S1</v>
          </cell>
          <cell r="P451" t="str">
            <v>S1</v>
          </cell>
          <cell r="Q451" t="str">
            <v>S1</v>
          </cell>
          <cell r="R451" t="str">
            <v>S1</v>
          </cell>
          <cell r="S451" t="str">
            <v>S1</v>
          </cell>
          <cell r="Y451" t="str">
            <v>台裕</v>
          </cell>
          <cell r="Z451" t="str">
            <v>邱洪源</v>
          </cell>
          <cell r="AB451" t="str">
            <v>台調</v>
          </cell>
          <cell r="AC451" t="str">
            <v>Ｔ</v>
          </cell>
          <cell r="AD451">
            <v>36871</v>
          </cell>
          <cell r="AE451">
            <v>36861</v>
          </cell>
          <cell r="AF451">
            <v>37011</v>
          </cell>
          <cell r="AH451">
            <v>37011</v>
          </cell>
          <cell r="AJ451">
            <v>37011</v>
          </cell>
          <cell r="AL451">
            <v>37011</v>
          </cell>
          <cell r="AN451">
            <v>37015</v>
          </cell>
          <cell r="AO451" t="str">
            <v>　Ｏ</v>
          </cell>
        </row>
        <row r="452">
          <cell r="A452">
            <v>464</v>
          </cell>
          <cell r="B452" t="str">
            <v>B3</v>
          </cell>
          <cell r="C452" t="str">
            <v>納</v>
          </cell>
          <cell r="D452" t="str">
            <v>新</v>
          </cell>
          <cell r="G452" t="str">
            <v>A</v>
          </cell>
          <cell r="H452" t="str">
            <v>6810</v>
          </cell>
          <cell r="I452" t="str">
            <v>0441</v>
          </cell>
          <cell r="J452" t="str">
            <v>6815106020</v>
          </cell>
          <cell r="K452" t="str">
            <v>A</v>
          </cell>
          <cell r="L452" t="str">
            <v>A</v>
          </cell>
          <cell r="M452" t="str">
            <v>A</v>
          </cell>
          <cell r="N452" t="str">
            <v>RUN, FR DOOR GLASS, LH</v>
          </cell>
          <cell r="O452" t="str">
            <v>S1</v>
          </cell>
          <cell r="P452" t="str">
            <v>S1</v>
          </cell>
          <cell r="Q452" t="str">
            <v>S1</v>
          </cell>
          <cell r="R452" t="str">
            <v>S1</v>
          </cell>
          <cell r="S452" t="str">
            <v>S1</v>
          </cell>
          <cell r="Y452" t="str">
            <v>台裕</v>
          </cell>
          <cell r="Z452" t="str">
            <v>邱洪源</v>
          </cell>
          <cell r="AB452" t="str">
            <v>台調</v>
          </cell>
          <cell r="AC452" t="str">
            <v>Ｔ</v>
          </cell>
          <cell r="AD452">
            <v>36871</v>
          </cell>
          <cell r="AE452">
            <v>36861</v>
          </cell>
          <cell r="AF452">
            <v>37011</v>
          </cell>
          <cell r="AH452">
            <v>37011</v>
          </cell>
          <cell r="AJ452">
            <v>37011</v>
          </cell>
          <cell r="AL452">
            <v>37011</v>
          </cell>
          <cell r="AN452">
            <v>37015</v>
          </cell>
          <cell r="AO452" t="str">
            <v>　Ｏ</v>
          </cell>
        </row>
        <row r="453">
          <cell r="A453">
            <v>465</v>
          </cell>
          <cell r="B453" t="str">
            <v>B3</v>
          </cell>
          <cell r="C453" t="str">
            <v>納</v>
          </cell>
          <cell r="D453" t="str">
            <v>新</v>
          </cell>
          <cell r="G453" t="str">
            <v>A</v>
          </cell>
          <cell r="H453" t="str">
            <v>6810</v>
          </cell>
          <cell r="I453" t="str">
            <v>0441</v>
          </cell>
          <cell r="J453" t="str">
            <v>6815206020</v>
          </cell>
          <cell r="N453" t="str">
            <v>RUN, RR DOOR GLASS, LH</v>
          </cell>
          <cell r="O453" t="str">
            <v>S1</v>
          </cell>
          <cell r="P453" t="str">
            <v>S1</v>
          </cell>
          <cell r="Q453" t="str">
            <v>S1</v>
          </cell>
          <cell r="R453" t="str">
            <v>S1</v>
          </cell>
          <cell r="S453" t="str">
            <v>S1</v>
          </cell>
          <cell r="Y453" t="str">
            <v>台裕</v>
          </cell>
          <cell r="Z453" t="str">
            <v>邱洪源</v>
          </cell>
          <cell r="AB453" t="str">
            <v>台調</v>
          </cell>
          <cell r="AC453" t="str">
            <v>Ｔ</v>
          </cell>
          <cell r="AD453">
            <v>36871</v>
          </cell>
          <cell r="AE453">
            <v>36861</v>
          </cell>
          <cell r="AF453">
            <v>37011</v>
          </cell>
          <cell r="AH453">
            <v>37011</v>
          </cell>
          <cell r="AJ453">
            <v>37011</v>
          </cell>
          <cell r="AL453">
            <v>37011</v>
          </cell>
          <cell r="AN453">
            <v>37015</v>
          </cell>
        </row>
        <row r="454">
          <cell r="A454">
            <v>466</v>
          </cell>
          <cell r="B454" t="str">
            <v>B3</v>
          </cell>
          <cell r="C454" t="str">
            <v>管</v>
          </cell>
          <cell r="D454" t="str">
            <v>新</v>
          </cell>
          <cell r="G454" t="str">
            <v>A</v>
          </cell>
          <cell r="H454" t="str">
            <v>6810</v>
          </cell>
          <cell r="I454" t="str">
            <v>0341</v>
          </cell>
          <cell r="J454" t="str">
            <v>6817106020</v>
          </cell>
          <cell r="N454" t="str">
            <v>WEATHERSTRIP, FR DOOR GLASS, INNER RH</v>
          </cell>
          <cell r="O454" t="str">
            <v>S1</v>
          </cell>
          <cell r="P454" t="str">
            <v>S1</v>
          </cell>
          <cell r="Q454" t="str">
            <v>S1</v>
          </cell>
          <cell r="R454" t="str">
            <v>S1</v>
          </cell>
          <cell r="S454" t="str">
            <v>S1</v>
          </cell>
          <cell r="Y454" t="str">
            <v>台裕</v>
          </cell>
          <cell r="Z454" t="str">
            <v>邱洪源</v>
          </cell>
          <cell r="AB454" t="str">
            <v>台調</v>
          </cell>
          <cell r="AC454" t="str">
            <v>Ｔ</v>
          </cell>
          <cell r="AD454">
            <v>36915</v>
          </cell>
          <cell r="AE454">
            <v>36906</v>
          </cell>
          <cell r="AF454">
            <v>37011</v>
          </cell>
          <cell r="AH454">
            <v>37011</v>
          </cell>
          <cell r="AJ454">
            <v>37011</v>
          </cell>
          <cell r="AL454">
            <v>37011</v>
          </cell>
          <cell r="AN454">
            <v>37015</v>
          </cell>
        </row>
        <row r="455">
          <cell r="A455">
            <v>467</v>
          </cell>
          <cell r="B455" t="str">
            <v>B3</v>
          </cell>
          <cell r="C455" t="str">
            <v>管</v>
          </cell>
          <cell r="D455" t="str">
            <v>新</v>
          </cell>
          <cell r="G455" t="str">
            <v>A</v>
          </cell>
          <cell r="H455" t="str">
            <v>6810</v>
          </cell>
          <cell r="I455" t="str">
            <v>0341</v>
          </cell>
          <cell r="J455" t="str">
            <v>6817206020</v>
          </cell>
          <cell r="N455" t="str">
            <v>WEATHERSTRIP, FR DOOR GLASS, INNER LH</v>
          </cell>
          <cell r="O455" t="str">
            <v>S1</v>
          </cell>
          <cell r="P455" t="str">
            <v>S1</v>
          </cell>
          <cell r="Q455" t="str">
            <v>S1</v>
          </cell>
          <cell r="R455" t="str">
            <v>S1</v>
          </cell>
          <cell r="S455" t="str">
            <v>S1</v>
          </cell>
          <cell r="Y455" t="str">
            <v>台裕</v>
          </cell>
          <cell r="Z455" t="str">
            <v>邱洪源</v>
          </cell>
          <cell r="AB455" t="str">
            <v>台調</v>
          </cell>
          <cell r="AC455" t="str">
            <v>Ｔ</v>
          </cell>
          <cell r="AD455">
            <v>36915</v>
          </cell>
          <cell r="AE455">
            <v>36906</v>
          </cell>
          <cell r="AF455">
            <v>37011</v>
          </cell>
          <cell r="AH455">
            <v>37011</v>
          </cell>
          <cell r="AJ455">
            <v>37011</v>
          </cell>
          <cell r="AL455">
            <v>37011</v>
          </cell>
          <cell r="AN455">
            <v>37015</v>
          </cell>
        </row>
        <row r="456">
          <cell r="A456">
            <v>468</v>
          </cell>
          <cell r="B456" t="str">
            <v>B3</v>
          </cell>
          <cell r="C456" t="str">
            <v>納</v>
          </cell>
          <cell r="D456" t="str">
            <v>新</v>
          </cell>
          <cell r="G456" t="str">
            <v>A</v>
          </cell>
          <cell r="H456" t="str">
            <v>6810</v>
          </cell>
          <cell r="I456" t="str">
            <v>0341</v>
          </cell>
          <cell r="J456" t="str">
            <v>6817306010</v>
          </cell>
          <cell r="N456" t="str">
            <v>WEATHERSTRIP, RR DOOR GLASS, INNER</v>
          </cell>
          <cell r="O456" t="str">
            <v>S1</v>
          </cell>
          <cell r="P456" t="str">
            <v>S1</v>
          </cell>
          <cell r="Q456" t="str">
            <v>S1</v>
          </cell>
          <cell r="R456" t="str">
            <v>S1</v>
          </cell>
          <cell r="S456" t="str">
            <v>S1</v>
          </cell>
          <cell r="Y456" t="str">
            <v>台裕</v>
          </cell>
          <cell r="Z456" t="str">
            <v>邱洪源</v>
          </cell>
          <cell r="AB456" t="str">
            <v>台調</v>
          </cell>
          <cell r="AC456" t="str">
            <v>Ｔ</v>
          </cell>
          <cell r="AD456">
            <v>36915</v>
          </cell>
          <cell r="AE456">
            <v>36906</v>
          </cell>
          <cell r="AF456">
            <v>37011</v>
          </cell>
          <cell r="AH456">
            <v>37011</v>
          </cell>
          <cell r="AJ456">
            <v>37011</v>
          </cell>
          <cell r="AL456">
            <v>37011</v>
          </cell>
          <cell r="AN456">
            <v>37015</v>
          </cell>
          <cell r="AO456" t="str">
            <v>　Ｏ</v>
          </cell>
        </row>
        <row r="457">
          <cell r="A457">
            <v>7</v>
          </cell>
          <cell r="B457" t="str">
            <v>B3</v>
          </cell>
          <cell r="C457" t="str">
            <v>管</v>
          </cell>
          <cell r="D457" t="str">
            <v>新</v>
          </cell>
          <cell r="G457" t="str">
            <v>-</v>
          </cell>
          <cell r="H457" t="str">
            <v>6991</v>
          </cell>
          <cell r="I457" t="str">
            <v>0201</v>
          </cell>
          <cell r="J457" t="str">
            <v>6997533010</v>
          </cell>
          <cell r="N457" t="str">
            <v>FILLER, RR DOOR GLASS CHANNEL</v>
          </cell>
          <cell r="O457" t="str">
            <v>S2</v>
          </cell>
          <cell r="P457" t="str">
            <v>S2</v>
          </cell>
          <cell r="Q457" t="str">
            <v>S2</v>
          </cell>
          <cell r="R457" t="str">
            <v>S2</v>
          </cell>
          <cell r="S457" t="str">
            <v>S2</v>
          </cell>
          <cell r="Y457" t="str">
            <v>台裕</v>
          </cell>
          <cell r="Z457" t="str">
            <v>邱洪源</v>
          </cell>
          <cell r="AB457" t="str">
            <v>台調</v>
          </cell>
          <cell r="AC457" t="str">
            <v>Ｔ</v>
          </cell>
          <cell r="AD457">
            <v>36920</v>
          </cell>
          <cell r="AE457" t="str">
            <v>-</v>
          </cell>
          <cell r="AF457">
            <v>37011</v>
          </cell>
          <cell r="AH457">
            <v>37011</v>
          </cell>
          <cell r="AJ457">
            <v>37011</v>
          </cell>
          <cell r="AL457">
            <v>37011</v>
          </cell>
          <cell r="AN457">
            <v>37015</v>
          </cell>
          <cell r="AO457" t="str">
            <v>　Ｏ</v>
          </cell>
        </row>
        <row r="458">
          <cell r="A458">
            <v>469</v>
          </cell>
          <cell r="B458" t="str">
            <v>B1</v>
          </cell>
          <cell r="C458" t="str">
            <v>納</v>
          </cell>
          <cell r="D458" t="str">
            <v>新</v>
          </cell>
          <cell r="G458" t="str">
            <v>A</v>
          </cell>
          <cell r="H458" t="str">
            <v>6320</v>
          </cell>
          <cell r="I458" t="str">
            <v>0111</v>
          </cell>
          <cell r="J458" t="str">
            <v>6320006020</v>
          </cell>
          <cell r="N458" t="str">
            <v>HOUSING ASSY, SUN ROOF</v>
          </cell>
          <cell r="Q458" t="str">
            <v>S1</v>
          </cell>
          <cell r="R458" t="str">
            <v>P1</v>
          </cell>
          <cell r="S458" t="str">
            <v>S1</v>
          </cell>
          <cell r="Y458" t="str">
            <v>全拓</v>
          </cell>
          <cell r="Z458" t="str">
            <v>邱洪源</v>
          </cell>
          <cell r="AB458" t="str">
            <v>台調</v>
          </cell>
          <cell r="AC458" t="str">
            <v>Ｓ</v>
          </cell>
          <cell r="AD458">
            <v>36850</v>
          </cell>
          <cell r="AE458" t="str">
            <v>-</v>
          </cell>
          <cell r="AF458">
            <v>37011</v>
          </cell>
          <cell r="AH458">
            <v>37011</v>
          </cell>
          <cell r="AJ458">
            <v>37011</v>
          </cell>
          <cell r="AL458">
            <v>37026</v>
          </cell>
          <cell r="AN458">
            <v>37029</v>
          </cell>
          <cell r="AO458" t="str">
            <v>　Ｏ</v>
          </cell>
        </row>
        <row r="459">
          <cell r="A459">
            <v>471</v>
          </cell>
          <cell r="B459" t="str">
            <v>B3</v>
          </cell>
          <cell r="C459" t="str">
            <v>納</v>
          </cell>
          <cell r="D459" t="str">
            <v>新</v>
          </cell>
          <cell r="G459" t="str">
            <v>A</v>
          </cell>
          <cell r="H459" t="str">
            <v>6810</v>
          </cell>
          <cell r="I459" t="str">
            <v>0141</v>
          </cell>
          <cell r="J459" t="str">
            <v>6810106040</v>
          </cell>
          <cell r="N459" t="str">
            <v>GLASS SUB-ASSY, FR DOOR, RH</v>
          </cell>
          <cell r="O459" t="str">
            <v>S1</v>
          </cell>
          <cell r="Y459" t="str">
            <v>林商行</v>
          </cell>
          <cell r="Z459" t="str">
            <v>邱洪源</v>
          </cell>
          <cell r="AA459" t="str">
            <v>有</v>
          </cell>
          <cell r="AB459" t="str">
            <v>台調</v>
          </cell>
          <cell r="AC459" t="str">
            <v>Ｔ</v>
          </cell>
          <cell r="AD459">
            <v>36896</v>
          </cell>
          <cell r="AE459">
            <v>36901</v>
          </cell>
          <cell r="AF459">
            <v>37011</v>
          </cell>
          <cell r="AH459">
            <v>37011</v>
          </cell>
          <cell r="AJ459">
            <v>37011</v>
          </cell>
          <cell r="AL459">
            <v>37011</v>
          </cell>
          <cell r="AN459">
            <v>37015</v>
          </cell>
          <cell r="AO459" t="str">
            <v>　Ｏ</v>
          </cell>
        </row>
        <row r="460">
          <cell r="A460">
            <v>472</v>
          </cell>
          <cell r="B460" t="str">
            <v>B3</v>
          </cell>
          <cell r="C460" t="str">
            <v>納</v>
          </cell>
          <cell r="D460" t="str">
            <v>新</v>
          </cell>
          <cell r="G460" t="str">
            <v>A</v>
          </cell>
          <cell r="H460" t="str">
            <v>6810</v>
          </cell>
          <cell r="I460" t="str">
            <v>0142</v>
          </cell>
          <cell r="J460" t="str">
            <v>6810106050</v>
          </cell>
          <cell r="N460" t="str">
            <v>GLASS SUB-ASSY, FR DOOR, RH</v>
          </cell>
          <cell r="P460" t="str">
            <v>S1</v>
          </cell>
          <cell r="Q460" t="str">
            <v>S1</v>
          </cell>
          <cell r="R460" t="str">
            <v>S1</v>
          </cell>
          <cell r="S460" t="str">
            <v>S1</v>
          </cell>
          <cell r="Y460" t="str">
            <v>林商行</v>
          </cell>
          <cell r="Z460" t="str">
            <v>邱洪源</v>
          </cell>
          <cell r="AA460" t="str">
            <v>有</v>
          </cell>
          <cell r="AB460" t="str">
            <v>台調</v>
          </cell>
          <cell r="AC460" t="str">
            <v>Ｔ</v>
          </cell>
          <cell r="AD460">
            <v>36896</v>
          </cell>
          <cell r="AE460">
            <v>36901</v>
          </cell>
          <cell r="AF460">
            <v>37011</v>
          </cell>
          <cell r="AH460">
            <v>37011</v>
          </cell>
          <cell r="AJ460">
            <v>37011</v>
          </cell>
          <cell r="AL460">
            <v>37011</v>
          </cell>
          <cell r="AN460">
            <v>37015</v>
          </cell>
          <cell r="AO460" t="str">
            <v>　Ｏ</v>
          </cell>
        </row>
        <row r="461">
          <cell r="A461">
            <v>473</v>
          </cell>
          <cell r="B461" t="str">
            <v>B3</v>
          </cell>
          <cell r="C461" t="str">
            <v>納</v>
          </cell>
          <cell r="D461" t="str">
            <v>新</v>
          </cell>
          <cell r="G461" t="str">
            <v>A</v>
          </cell>
          <cell r="H461" t="str">
            <v>6810</v>
          </cell>
          <cell r="I461" t="str">
            <v>0141</v>
          </cell>
          <cell r="J461" t="str">
            <v>6810206040</v>
          </cell>
          <cell r="N461" t="str">
            <v>GLASS SUB-ASSY, FR DOOR, LH</v>
          </cell>
          <cell r="O461" t="str">
            <v>S1</v>
          </cell>
          <cell r="Y461" t="str">
            <v>林商行</v>
          </cell>
          <cell r="Z461" t="str">
            <v>邱洪源</v>
          </cell>
          <cell r="AA461" t="str">
            <v>有</v>
          </cell>
          <cell r="AB461" t="str">
            <v>台調</v>
          </cell>
          <cell r="AC461" t="str">
            <v>Ｔ</v>
          </cell>
          <cell r="AD461">
            <v>36896</v>
          </cell>
          <cell r="AE461">
            <v>36901</v>
          </cell>
          <cell r="AF461">
            <v>37011</v>
          </cell>
          <cell r="AH461">
            <v>37011</v>
          </cell>
          <cell r="AJ461">
            <v>37011</v>
          </cell>
          <cell r="AL461">
            <v>37011</v>
          </cell>
          <cell r="AN461">
            <v>37015</v>
          </cell>
          <cell r="AO461" t="str">
            <v>　Ｏ</v>
          </cell>
        </row>
        <row r="462">
          <cell r="A462">
            <v>474</v>
          </cell>
          <cell r="B462" t="str">
            <v>B3</v>
          </cell>
          <cell r="C462" t="str">
            <v>納</v>
          </cell>
          <cell r="D462" t="str">
            <v>新</v>
          </cell>
          <cell r="G462" t="str">
            <v>A</v>
          </cell>
          <cell r="H462" t="str">
            <v>6810</v>
          </cell>
          <cell r="I462" t="str">
            <v>0142</v>
          </cell>
          <cell r="J462" t="str">
            <v>6810206050</v>
          </cell>
          <cell r="N462" t="str">
            <v>GLASS SUB-ASSY, FR DOOR, LH</v>
          </cell>
          <cell r="P462" t="str">
            <v>S1</v>
          </cell>
          <cell r="Q462" t="str">
            <v>S1</v>
          </cell>
          <cell r="R462" t="str">
            <v>S1</v>
          </cell>
          <cell r="S462" t="str">
            <v>S1</v>
          </cell>
          <cell r="Y462" t="str">
            <v>林商行</v>
          </cell>
          <cell r="Z462" t="str">
            <v>邱洪源</v>
          </cell>
          <cell r="AA462" t="str">
            <v>有</v>
          </cell>
          <cell r="AB462" t="str">
            <v>台調</v>
          </cell>
          <cell r="AC462" t="str">
            <v>Ｔ</v>
          </cell>
          <cell r="AD462">
            <v>36896</v>
          </cell>
          <cell r="AE462">
            <v>36901</v>
          </cell>
          <cell r="AF462">
            <v>37011</v>
          </cell>
          <cell r="AH462">
            <v>37011</v>
          </cell>
          <cell r="AJ462">
            <v>37011</v>
          </cell>
          <cell r="AL462">
            <v>37011</v>
          </cell>
          <cell r="AN462">
            <v>37015</v>
          </cell>
          <cell r="AO462" t="str">
            <v>　Ｏ</v>
          </cell>
        </row>
        <row r="463">
          <cell r="A463">
            <v>475</v>
          </cell>
          <cell r="B463" t="str">
            <v>B3</v>
          </cell>
          <cell r="C463" t="str">
            <v>納</v>
          </cell>
          <cell r="D463" t="str">
            <v>新</v>
          </cell>
          <cell r="G463" t="str">
            <v>A</v>
          </cell>
          <cell r="H463" t="str">
            <v>6810</v>
          </cell>
          <cell r="I463" t="str">
            <v>0241</v>
          </cell>
          <cell r="J463" t="str">
            <v>6812306030</v>
          </cell>
          <cell r="N463" t="str">
            <v>GLASS, RR DOOR QUARTER WINDOW, RH</v>
          </cell>
          <cell r="O463" t="str">
            <v>S1</v>
          </cell>
          <cell r="P463" t="str">
            <v>S1</v>
          </cell>
          <cell r="Q463" t="str">
            <v>S1</v>
          </cell>
          <cell r="R463" t="str">
            <v>S1</v>
          </cell>
          <cell r="S463" t="str">
            <v>S1</v>
          </cell>
          <cell r="Y463" t="str">
            <v>林商行</v>
          </cell>
          <cell r="Z463" t="str">
            <v>邱洪源</v>
          </cell>
          <cell r="AB463" t="str">
            <v>台調</v>
          </cell>
          <cell r="AC463" t="str">
            <v>Ｔ</v>
          </cell>
          <cell r="AD463">
            <v>36896</v>
          </cell>
          <cell r="AE463">
            <v>36901</v>
          </cell>
          <cell r="AF463">
            <v>37011</v>
          </cell>
          <cell r="AH463">
            <v>37011</v>
          </cell>
          <cell r="AJ463">
            <v>37011</v>
          </cell>
          <cell r="AL463">
            <v>37011</v>
          </cell>
          <cell r="AN463">
            <v>37015</v>
          </cell>
          <cell r="AO463" t="str">
            <v>　Ｏ</v>
          </cell>
        </row>
        <row r="464">
          <cell r="A464">
            <v>476</v>
          </cell>
          <cell r="B464" t="str">
            <v>B3</v>
          </cell>
          <cell r="C464" t="str">
            <v>納</v>
          </cell>
          <cell r="D464" t="str">
            <v>新</v>
          </cell>
          <cell r="G464" t="str">
            <v>A</v>
          </cell>
          <cell r="H464" t="str">
            <v>6810</v>
          </cell>
          <cell r="I464" t="str">
            <v>0241</v>
          </cell>
          <cell r="J464" t="str">
            <v>6812406030</v>
          </cell>
          <cell r="N464" t="str">
            <v>GLASS, RR DOOR QUARTER WINDOW, LH</v>
          </cell>
          <cell r="O464" t="str">
            <v>S1</v>
          </cell>
          <cell r="P464" t="str">
            <v>S1</v>
          </cell>
          <cell r="Q464" t="str">
            <v>S1</v>
          </cell>
          <cell r="R464" t="str">
            <v>S1</v>
          </cell>
          <cell r="S464" t="str">
            <v>S1</v>
          </cell>
          <cell r="Y464" t="str">
            <v>林商行</v>
          </cell>
          <cell r="Z464" t="str">
            <v>邱洪源</v>
          </cell>
          <cell r="AB464" t="str">
            <v>台調</v>
          </cell>
          <cell r="AC464" t="str">
            <v>Ｔ</v>
          </cell>
          <cell r="AD464">
            <v>36896</v>
          </cell>
          <cell r="AE464">
            <v>36901</v>
          </cell>
          <cell r="AF464">
            <v>37011</v>
          </cell>
          <cell r="AH464">
            <v>37011</v>
          </cell>
          <cell r="AJ464">
            <v>37011</v>
          </cell>
          <cell r="AL464">
            <v>37011</v>
          </cell>
          <cell r="AN464">
            <v>37015</v>
          </cell>
          <cell r="AO464" t="str">
            <v>　Ｏ</v>
          </cell>
        </row>
        <row r="465">
          <cell r="A465">
            <v>477</v>
          </cell>
          <cell r="B465" t="str">
            <v>B1</v>
          </cell>
          <cell r="C465" t="str">
            <v>納</v>
          </cell>
          <cell r="D465" t="str">
            <v>新</v>
          </cell>
          <cell r="G465" t="str">
            <v>A</v>
          </cell>
          <cell r="H465" t="str">
            <v>8790</v>
          </cell>
          <cell r="I465" t="str">
            <v>0111</v>
          </cell>
          <cell r="J465" t="str">
            <v>8791006110</v>
          </cell>
          <cell r="N465" t="str">
            <v>MIRROR ASSY, OUTER RR VIEW</v>
          </cell>
          <cell r="O465" t="str">
            <v>S1</v>
          </cell>
          <cell r="Y465" t="str">
            <v>健光</v>
          </cell>
          <cell r="Z465" t="str">
            <v>邱洪源</v>
          </cell>
          <cell r="AA465" t="str">
            <v>有</v>
          </cell>
          <cell r="AB465" t="str">
            <v>台調</v>
          </cell>
          <cell r="AC465" t="str">
            <v>Ｓ</v>
          </cell>
          <cell r="AD465">
            <v>36873</v>
          </cell>
          <cell r="AE465" t="str">
            <v>-</v>
          </cell>
          <cell r="AF465">
            <v>37011</v>
          </cell>
          <cell r="AH465">
            <v>37011</v>
          </cell>
          <cell r="AJ465">
            <v>37011</v>
          </cell>
          <cell r="AL465">
            <v>37021</v>
          </cell>
          <cell r="AN465">
            <v>37026</v>
          </cell>
          <cell r="AO465" t="str">
            <v>　Ｏ</v>
          </cell>
        </row>
        <row r="466">
          <cell r="A466">
            <v>478</v>
          </cell>
          <cell r="B466" t="str">
            <v>B1</v>
          </cell>
          <cell r="C466" t="str">
            <v>納</v>
          </cell>
          <cell r="D466" t="str">
            <v>新</v>
          </cell>
          <cell r="G466" t="str">
            <v>A</v>
          </cell>
          <cell r="H466" t="str">
            <v>8790</v>
          </cell>
          <cell r="I466" t="str">
            <v>0113</v>
          </cell>
          <cell r="J466" t="str">
            <v>8791006130</v>
          </cell>
          <cell r="N466" t="str">
            <v>MIRROR ASSY, OUTER RR VIEW</v>
          </cell>
          <cell r="P466" t="str">
            <v>S1</v>
          </cell>
          <cell r="Q466" t="str">
            <v>S1</v>
          </cell>
          <cell r="R466" t="str">
            <v>S1</v>
          </cell>
          <cell r="Y466" t="str">
            <v>健光</v>
          </cell>
          <cell r="Z466" t="str">
            <v>邱洪源</v>
          </cell>
          <cell r="AA466" t="str">
            <v>有</v>
          </cell>
          <cell r="AB466" t="str">
            <v>台調</v>
          </cell>
          <cell r="AC466" t="str">
            <v>Ｓ</v>
          </cell>
          <cell r="AD466">
            <v>36873</v>
          </cell>
          <cell r="AE466" t="str">
            <v>-</v>
          </cell>
          <cell r="AF466">
            <v>37011</v>
          </cell>
          <cell r="AH466">
            <v>37011</v>
          </cell>
          <cell r="AJ466">
            <v>37011</v>
          </cell>
          <cell r="AL466">
            <v>37021</v>
          </cell>
          <cell r="AN466">
            <v>37026</v>
          </cell>
          <cell r="AO466" t="str">
            <v>　Ｏ</v>
          </cell>
        </row>
        <row r="467">
          <cell r="A467">
            <v>479</v>
          </cell>
          <cell r="B467" t="str">
            <v>B1</v>
          </cell>
          <cell r="C467" t="str">
            <v>納</v>
          </cell>
          <cell r="D467" t="str">
            <v>新</v>
          </cell>
          <cell r="G467" t="str">
            <v>A</v>
          </cell>
          <cell r="H467" t="str">
            <v>8790</v>
          </cell>
          <cell r="I467" t="str">
            <v>0115</v>
          </cell>
          <cell r="J467" t="str">
            <v>8791006150</v>
          </cell>
          <cell r="N467" t="str">
            <v>MIRROR ASSY, OUTER RR VIEW</v>
          </cell>
          <cell r="S467" t="str">
            <v>S1</v>
          </cell>
          <cell r="Y467" t="str">
            <v>健光</v>
          </cell>
          <cell r="Z467" t="str">
            <v>邱洪源</v>
          </cell>
          <cell r="AA467" t="str">
            <v>有</v>
          </cell>
          <cell r="AB467" t="str">
            <v>台調</v>
          </cell>
          <cell r="AC467" t="str">
            <v>Ｓ</v>
          </cell>
          <cell r="AD467">
            <v>36873</v>
          </cell>
          <cell r="AE467" t="str">
            <v>-</v>
          </cell>
          <cell r="AF467">
            <v>37011</v>
          </cell>
          <cell r="AH467">
            <v>37011</v>
          </cell>
          <cell r="AJ467">
            <v>37011</v>
          </cell>
          <cell r="AL467">
            <v>37021</v>
          </cell>
          <cell r="AN467">
            <v>37026</v>
          </cell>
          <cell r="AO467" t="str">
            <v>　Ｏ</v>
          </cell>
        </row>
        <row r="468">
          <cell r="A468">
            <v>480</v>
          </cell>
          <cell r="B468" t="str">
            <v>B1</v>
          </cell>
          <cell r="C468" t="str">
            <v>納</v>
          </cell>
          <cell r="D468" t="str">
            <v>新</v>
          </cell>
          <cell r="G468" t="str">
            <v>A</v>
          </cell>
          <cell r="H468" t="str">
            <v>8790</v>
          </cell>
          <cell r="I468" t="str">
            <v>0111</v>
          </cell>
          <cell r="J468" t="str">
            <v>8794006110</v>
          </cell>
          <cell r="N468" t="str">
            <v>MIRROR ASSY, OUTER RR VIEW, LH</v>
          </cell>
          <cell r="O468" t="str">
            <v>S1</v>
          </cell>
          <cell r="Y468" t="str">
            <v>健光</v>
          </cell>
          <cell r="Z468" t="str">
            <v>邱洪源</v>
          </cell>
          <cell r="AA468" t="str">
            <v>有</v>
          </cell>
          <cell r="AB468" t="str">
            <v>台調</v>
          </cell>
          <cell r="AC468" t="str">
            <v>Ｓ</v>
          </cell>
          <cell r="AD468">
            <v>36873</v>
          </cell>
          <cell r="AE468" t="str">
            <v>-</v>
          </cell>
          <cell r="AF468">
            <v>37011</v>
          </cell>
          <cell r="AH468">
            <v>37011</v>
          </cell>
          <cell r="AJ468">
            <v>37011</v>
          </cell>
          <cell r="AL468">
            <v>37021</v>
          </cell>
          <cell r="AN468">
            <v>37026</v>
          </cell>
          <cell r="AO468" t="str">
            <v>　Ｏ</v>
          </cell>
        </row>
        <row r="469">
          <cell r="A469">
            <v>481</v>
          </cell>
          <cell r="B469" t="str">
            <v>B1</v>
          </cell>
          <cell r="C469" t="str">
            <v>納</v>
          </cell>
          <cell r="D469" t="str">
            <v>新</v>
          </cell>
          <cell r="G469" t="str">
            <v>A</v>
          </cell>
          <cell r="H469" t="str">
            <v>8790</v>
          </cell>
          <cell r="I469" t="str">
            <v>0113</v>
          </cell>
          <cell r="J469" t="str">
            <v>8794006130</v>
          </cell>
          <cell r="N469" t="str">
            <v>MIRROR ASSY, OUTER RR VIEW, LH</v>
          </cell>
          <cell r="P469" t="str">
            <v>S1</v>
          </cell>
          <cell r="Q469" t="str">
            <v>S1</v>
          </cell>
          <cell r="R469" t="str">
            <v>S1</v>
          </cell>
          <cell r="Y469" t="str">
            <v>健光</v>
          </cell>
          <cell r="Z469" t="str">
            <v>邱洪源</v>
          </cell>
          <cell r="AA469" t="str">
            <v>有</v>
          </cell>
          <cell r="AB469" t="str">
            <v>台調</v>
          </cell>
          <cell r="AC469" t="str">
            <v>Ｓ</v>
          </cell>
          <cell r="AD469">
            <v>36873</v>
          </cell>
          <cell r="AE469" t="str">
            <v>-</v>
          </cell>
          <cell r="AF469">
            <v>37011</v>
          </cell>
          <cell r="AH469">
            <v>37011</v>
          </cell>
          <cell r="AJ469">
            <v>37011</v>
          </cell>
          <cell r="AL469">
            <v>37021</v>
          </cell>
          <cell r="AN469">
            <v>37026</v>
          </cell>
        </row>
        <row r="470">
          <cell r="A470">
            <v>482</v>
          </cell>
          <cell r="B470" t="str">
            <v>B1</v>
          </cell>
          <cell r="C470" t="str">
            <v>納</v>
          </cell>
          <cell r="D470" t="str">
            <v>新</v>
          </cell>
          <cell r="G470" t="str">
            <v>A</v>
          </cell>
          <cell r="H470" t="str">
            <v>8790</v>
          </cell>
          <cell r="I470" t="str">
            <v>0115</v>
          </cell>
          <cell r="J470" t="str">
            <v>8794006150</v>
          </cell>
          <cell r="N470" t="str">
            <v>MIRROR ASSY, OUTER RR VIEW, LH</v>
          </cell>
          <cell r="S470" t="str">
            <v>S1</v>
          </cell>
          <cell r="Y470" t="str">
            <v>健光</v>
          </cell>
          <cell r="Z470" t="str">
            <v>邱洪源</v>
          </cell>
          <cell r="AA470" t="str">
            <v>有</v>
          </cell>
          <cell r="AB470" t="str">
            <v>台調</v>
          </cell>
          <cell r="AC470" t="str">
            <v>Ｓ</v>
          </cell>
          <cell r="AD470">
            <v>36873</v>
          </cell>
          <cell r="AE470" t="str">
            <v>-</v>
          </cell>
          <cell r="AF470">
            <v>37011</v>
          </cell>
          <cell r="AH470">
            <v>37011</v>
          </cell>
          <cell r="AJ470">
            <v>37011</v>
          </cell>
          <cell r="AL470">
            <v>37021</v>
          </cell>
          <cell r="AN470">
            <v>37026</v>
          </cell>
          <cell r="AO470" t="str">
            <v>　Ｏ</v>
          </cell>
        </row>
        <row r="471">
          <cell r="A471">
            <v>15</v>
          </cell>
          <cell r="B471" t="str">
            <v>B1</v>
          </cell>
          <cell r="C471" t="str">
            <v>納</v>
          </cell>
          <cell r="D471" t="str">
            <v>新</v>
          </cell>
          <cell r="G471" t="str">
            <v>A</v>
          </cell>
          <cell r="H471" t="str">
            <v>6950</v>
          </cell>
          <cell r="I471" t="str">
            <v>0111</v>
          </cell>
          <cell r="J471">
            <v>6900506040</v>
          </cell>
          <cell r="N471" t="str">
            <v>CYLINDER &amp; KEY SET</v>
          </cell>
          <cell r="O471" t="str">
            <v>S1</v>
          </cell>
          <cell r="P471" t="str">
            <v>S1</v>
          </cell>
          <cell r="Q471" t="str">
            <v>P1</v>
          </cell>
          <cell r="Y471" t="str">
            <v>理嘉</v>
          </cell>
          <cell r="Z471" t="str">
            <v>邱洪源</v>
          </cell>
          <cell r="AB471" t="str">
            <v>台調</v>
          </cell>
          <cell r="AC471" t="str">
            <v>Ｓ</v>
          </cell>
          <cell r="AD471">
            <v>36864</v>
          </cell>
          <cell r="AE471" t="str">
            <v>-</v>
          </cell>
          <cell r="AF471">
            <v>37011</v>
          </cell>
          <cell r="AL471">
            <v>37011</v>
          </cell>
          <cell r="AN471">
            <v>37015</v>
          </cell>
          <cell r="AO471" t="str">
            <v>　Ｏ</v>
          </cell>
        </row>
        <row r="472">
          <cell r="A472">
            <v>16</v>
          </cell>
          <cell r="B472" t="str">
            <v>B1</v>
          </cell>
          <cell r="C472" t="str">
            <v>納</v>
          </cell>
          <cell r="D472" t="str">
            <v>新</v>
          </cell>
          <cell r="G472" t="str">
            <v>A</v>
          </cell>
          <cell r="H472" t="str">
            <v>6950</v>
          </cell>
          <cell r="I472" t="str">
            <v>0112</v>
          </cell>
          <cell r="J472">
            <v>6900506050</v>
          </cell>
          <cell r="N472" t="str">
            <v>CYLINDER &amp; KEY SET</v>
          </cell>
          <cell r="Q472" t="str">
            <v>S1</v>
          </cell>
          <cell r="R472" t="str">
            <v>S1</v>
          </cell>
          <cell r="S472" t="str">
            <v>S1</v>
          </cell>
          <cell r="Y472" t="str">
            <v>理嘉</v>
          </cell>
          <cell r="Z472" t="str">
            <v>邱洪源</v>
          </cell>
          <cell r="AB472" t="str">
            <v>台調</v>
          </cell>
          <cell r="AC472" t="str">
            <v>Ｓ</v>
          </cell>
          <cell r="AD472">
            <v>36864</v>
          </cell>
          <cell r="AE472" t="str">
            <v>-</v>
          </cell>
          <cell r="AF472">
            <v>37011</v>
          </cell>
          <cell r="AL472">
            <v>37011</v>
          </cell>
          <cell r="AN472">
            <v>37015</v>
          </cell>
          <cell r="AO472" t="str">
            <v>　Ｏ</v>
          </cell>
        </row>
        <row r="473">
          <cell r="A473">
            <v>483</v>
          </cell>
          <cell r="B473" t="str">
            <v>B3</v>
          </cell>
          <cell r="C473" t="str">
            <v>納</v>
          </cell>
          <cell r="D473" t="str">
            <v>新</v>
          </cell>
          <cell r="G473" t="str">
            <v>A</v>
          </cell>
          <cell r="H473" t="str">
            <v>6780</v>
          </cell>
          <cell r="I473" t="str">
            <v>0231</v>
          </cell>
          <cell r="J473">
            <v>6783106050</v>
          </cell>
          <cell r="N473" t="str">
            <v>COVER, FR DOOR SERVICE HOLE, RH</v>
          </cell>
          <cell r="O473" t="str">
            <v>S1</v>
          </cell>
          <cell r="P473" t="str">
            <v>S1</v>
          </cell>
          <cell r="Q473" t="str">
            <v>S1</v>
          </cell>
          <cell r="R473" t="str">
            <v>S1</v>
          </cell>
          <cell r="S473" t="str">
            <v>S1</v>
          </cell>
          <cell r="Y473" t="str">
            <v>新三興</v>
          </cell>
          <cell r="Z473" t="str">
            <v>邱洪源</v>
          </cell>
          <cell r="AB473" t="str">
            <v>台調</v>
          </cell>
          <cell r="AC473" t="str">
            <v>Ｔ</v>
          </cell>
          <cell r="AD473">
            <v>36962</v>
          </cell>
          <cell r="AE473" t="str">
            <v>-</v>
          </cell>
          <cell r="AF473">
            <v>37011</v>
          </cell>
          <cell r="AH473">
            <v>37011</v>
          </cell>
          <cell r="AJ473">
            <v>37011</v>
          </cell>
          <cell r="AL473">
            <v>37025</v>
          </cell>
          <cell r="AN473">
            <v>37029</v>
          </cell>
        </row>
        <row r="474">
          <cell r="A474">
            <v>484</v>
          </cell>
          <cell r="B474" t="str">
            <v>B3</v>
          </cell>
          <cell r="C474" t="str">
            <v>納</v>
          </cell>
          <cell r="D474" t="str">
            <v>新</v>
          </cell>
          <cell r="G474" t="str">
            <v>A</v>
          </cell>
          <cell r="H474" t="str">
            <v>6780</v>
          </cell>
          <cell r="I474" t="str">
            <v>0231</v>
          </cell>
          <cell r="J474">
            <v>6783206050</v>
          </cell>
          <cell r="N474" t="str">
            <v>COVER, FR DOOR SERVICE HOLE, LH</v>
          </cell>
          <cell r="O474" t="str">
            <v>S1</v>
          </cell>
          <cell r="P474" t="str">
            <v>S1</v>
          </cell>
          <cell r="Q474" t="str">
            <v>S1</v>
          </cell>
          <cell r="R474" t="str">
            <v>S1</v>
          </cell>
          <cell r="S474" t="str">
            <v>S1</v>
          </cell>
          <cell r="Y474" t="str">
            <v>新三興</v>
          </cell>
          <cell r="Z474" t="str">
            <v>邱洪源</v>
          </cell>
          <cell r="AB474" t="str">
            <v>台調</v>
          </cell>
          <cell r="AC474" t="str">
            <v>Ｔ</v>
          </cell>
          <cell r="AD474">
            <v>36962</v>
          </cell>
          <cell r="AE474" t="str">
            <v>-</v>
          </cell>
          <cell r="AF474">
            <v>37011</v>
          </cell>
          <cell r="AH474">
            <v>37011</v>
          </cell>
          <cell r="AJ474">
            <v>37011</v>
          </cell>
          <cell r="AL474">
            <v>37025</v>
          </cell>
          <cell r="AN474">
            <v>37029</v>
          </cell>
        </row>
        <row r="475">
          <cell r="A475">
            <v>485</v>
          </cell>
          <cell r="B475" t="str">
            <v>B3</v>
          </cell>
          <cell r="C475" t="str">
            <v>納</v>
          </cell>
          <cell r="D475" t="str">
            <v>新</v>
          </cell>
          <cell r="G475" t="str">
            <v>A</v>
          </cell>
          <cell r="H475" t="str">
            <v>6780</v>
          </cell>
          <cell r="I475" t="str">
            <v>0231</v>
          </cell>
          <cell r="J475">
            <v>6784106040</v>
          </cell>
          <cell r="N475" t="str">
            <v>COVER, RR DOOR SERVICE HOLE, RH</v>
          </cell>
          <cell r="O475" t="str">
            <v>S1</v>
          </cell>
          <cell r="P475" t="str">
            <v>S1</v>
          </cell>
          <cell r="Q475" t="str">
            <v>S1</v>
          </cell>
          <cell r="R475" t="str">
            <v>S1</v>
          </cell>
          <cell r="S475" t="str">
            <v>S1</v>
          </cell>
          <cell r="Y475" t="str">
            <v>新三興</v>
          </cell>
          <cell r="Z475" t="str">
            <v>邱洪源</v>
          </cell>
          <cell r="AB475" t="str">
            <v>台調</v>
          </cell>
          <cell r="AC475" t="str">
            <v>Ｔ</v>
          </cell>
          <cell r="AD475">
            <v>36962</v>
          </cell>
          <cell r="AE475" t="str">
            <v>-</v>
          </cell>
          <cell r="AF475">
            <v>37011</v>
          </cell>
          <cell r="AH475">
            <v>37011</v>
          </cell>
          <cell r="AJ475">
            <v>37011</v>
          </cell>
          <cell r="AL475">
            <v>37025</v>
          </cell>
          <cell r="AN475">
            <v>37029</v>
          </cell>
        </row>
        <row r="476">
          <cell r="A476">
            <v>486</v>
          </cell>
          <cell r="B476" t="str">
            <v>B3</v>
          </cell>
          <cell r="C476" t="str">
            <v>納</v>
          </cell>
          <cell r="D476" t="str">
            <v>新</v>
          </cell>
          <cell r="G476" t="str">
            <v>A</v>
          </cell>
          <cell r="H476" t="str">
            <v>6780</v>
          </cell>
          <cell r="I476" t="str">
            <v>0231</v>
          </cell>
          <cell r="J476">
            <v>6784206040</v>
          </cell>
          <cell r="N476" t="str">
            <v>COVER, RR DOOR SERVICE HOLE, LH</v>
          </cell>
          <cell r="O476" t="str">
            <v>S1</v>
          </cell>
          <cell r="P476" t="str">
            <v>S1</v>
          </cell>
          <cell r="Q476" t="str">
            <v>S1</v>
          </cell>
          <cell r="R476" t="str">
            <v>S1</v>
          </cell>
          <cell r="S476" t="str">
            <v>S1</v>
          </cell>
          <cell r="Y476" t="str">
            <v>新三興</v>
          </cell>
          <cell r="Z476" t="str">
            <v>邱洪源</v>
          </cell>
          <cell r="AB476" t="str">
            <v>台調</v>
          </cell>
          <cell r="AC476" t="str">
            <v>Ｔ</v>
          </cell>
          <cell r="AD476">
            <v>36962</v>
          </cell>
          <cell r="AE476" t="str">
            <v>-</v>
          </cell>
          <cell r="AF476">
            <v>37011</v>
          </cell>
          <cell r="AH476">
            <v>37011</v>
          </cell>
          <cell r="AJ476">
            <v>37011</v>
          </cell>
          <cell r="AL476">
            <v>37025</v>
          </cell>
          <cell r="AN476">
            <v>37029</v>
          </cell>
        </row>
        <row r="477">
          <cell r="A477">
            <v>487</v>
          </cell>
          <cell r="B477" t="str">
            <v>B1</v>
          </cell>
          <cell r="C477" t="str">
            <v>直</v>
          </cell>
          <cell r="D477" t="str">
            <v>流</v>
          </cell>
          <cell r="G477" t="str">
            <v>-</v>
          </cell>
          <cell r="H477" t="str">
            <v>6980</v>
          </cell>
          <cell r="I477" t="str">
            <v>0111</v>
          </cell>
          <cell r="J477">
            <v>8571002060</v>
          </cell>
          <cell r="N477" t="str">
            <v>MOTOR ASSY, POWER WINDOW REGULATOR, RH</v>
          </cell>
          <cell r="O477" t="str">
            <v>S2</v>
          </cell>
          <cell r="P477" t="str">
            <v>S2</v>
          </cell>
          <cell r="Q477" t="str">
            <v>S2</v>
          </cell>
          <cell r="Y477" t="str">
            <v>電綜</v>
          </cell>
          <cell r="Z477" t="str">
            <v>邱洪源</v>
          </cell>
          <cell r="AB477" t="str">
            <v>V to V</v>
          </cell>
          <cell r="AC477" t="str">
            <v>Ｓ</v>
          </cell>
          <cell r="AD477" t="str">
            <v>-</v>
          </cell>
          <cell r="AE477" t="str">
            <v>-</v>
          </cell>
          <cell r="AF477">
            <v>37011</v>
          </cell>
          <cell r="AL477">
            <v>37011</v>
          </cell>
          <cell r="AN477">
            <v>37015</v>
          </cell>
          <cell r="AO477" t="str">
            <v>　Ｏ</v>
          </cell>
        </row>
        <row r="478">
          <cell r="A478">
            <v>488</v>
          </cell>
          <cell r="B478" t="str">
            <v>B1</v>
          </cell>
          <cell r="C478" t="str">
            <v>納</v>
          </cell>
          <cell r="D478" t="str">
            <v>構</v>
          </cell>
          <cell r="G478" t="str">
            <v>-</v>
          </cell>
          <cell r="H478">
            <v>6980</v>
          </cell>
          <cell r="I478" t="str">
            <v>0112</v>
          </cell>
          <cell r="J478">
            <v>8571033120</v>
          </cell>
          <cell r="N478" t="str">
            <v>MOTOR ASSY, POWER WINDOW REGULATOR, RH</v>
          </cell>
          <cell r="R478" t="str">
            <v>S1</v>
          </cell>
          <cell r="S478" t="str">
            <v>S1</v>
          </cell>
          <cell r="Y478" t="str">
            <v>電綜</v>
          </cell>
          <cell r="Z478" t="str">
            <v>邱洪源</v>
          </cell>
          <cell r="AC478" t="str">
            <v>Ｓ</v>
          </cell>
          <cell r="AD478" t="str">
            <v>-</v>
          </cell>
          <cell r="AE478" t="str">
            <v>-</v>
          </cell>
          <cell r="AF478">
            <v>37011</v>
          </cell>
          <cell r="AL478">
            <v>37011</v>
          </cell>
          <cell r="AN478">
            <v>37015</v>
          </cell>
          <cell r="AO478" t="str">
            <v>　Ｏ</v>
          </cell>
        </row>
        <row r="479">
          <cell r="A479">
            <v>489</v>
          </cell>
          <cell r="B479" t="str">
            <v>B1</v>
          </cell>
          <cell r="C479" t="str">
            <v>納</v>
          </cell>
          <cell r="D479" t="str">
            <v>構</v>
          </cell>
          <cell r="G479" t="str">
            <v>-</v>
          </cell>
          <cell r="H479">
            <v>6980</v>
          </cell>
          <cell r="I479" t="str">
            <v>0212</v>
          </cell>
          <cell r="J479">
            <v>8571042080</v>
          </cell>
          <cell r="N479" t="str">
            <v>MOTOR ASSY, POWER WINDOW REGULATOR, RH</v>
          </cell>
          <cell r="R479" t="str">
            <v>S1</v>
          </cell>
          <cell r="S479" t="str">
            <v>S1</v>
          </cell>
          <cell r="Y479" t="str">
            <v>電綜</v>
          </cell>
          <cell r="Z479" t="str">
            <v>邱洪源</v>
          </cell>
          <cell r="AC479" t="str">
            <v>Ｓ</v>
          </cell>
          <cell r="AD479" t="str">
            <v>-</v>
          </cell>
          <cell r="AE479" t="str">
            <v>-</v>
          </cell>
          <cell r="AF479">
            <v>37011</v>
          </cell>
          <cell r="AL479">
            <v>37011</v>
          </cell>
          <cell r="AN479">
            <v>37015</v>
          </cell>
          <cell r="AO479" t="str">
            <v>　Ｏ</v>
          </cell>
        </row>
        <row r="480">
          <cell r="A480">
            <v>490</v>
          </cell>
          <cell r="B480" t="str">
            <v>B1</v>
          </cell>
          <cell r="C480" t="str">
            <v>納</v>
          </cell>
          <cell r="D480" t="str">
            <v>構</v>
          </cell>
          <cell r="G480" t="str">
            <v>-</v>
          </cell>
          <cell r="H480">
            <v>6980</v>
          </cell>
          <cell r="I480" t="str">
            <v>0112</v>
          </cell>
          <cell r="J480">
            <v>8572033130</v>
          </cell>
          <cell r="N480" t="str">
            <v>MOTOR ASSY, POWER WINDOW REGULATOR, LH</v>
          </cell>
          <cell r="Q480" t="str">
            <v>S1</v>
          </cell>
          <cell r="R480" t="str">
            <v>S1</v>
          </cell>
          <cell r="S480" t="str">
            <v>S1</v>
          </cell>
          <cell r="Y480" t="str">
            <v>電綜</v>
          </cell>
          <cell r="Z480" t="str">
            <v>邱洪源</v>
          </cell>
          <cell r="AC480" t="str">
            <v>Ｓ</v>
          </cell>
          <cell r="AD480" t="str">
            <v>-</v>
          </cell>
          <cell r="AE480" t="str">
            <v>-</v>
          </cell>
          <cell r="AF480">
            <v>37011</v>
          </cell>
          <cell r="AL480">
            <v>37011</v>
          </cell>
          <cell r="AN480">
            <v>37015</v>
          </cell>
          <cell r="AO480" t="str">
            <v>　Ｏ</v>
          </cell>
        </row>
        <row r="481">
          <cell r="A481">
            <v>491</v>
          </cell>
          <cell r="B481" t="str">
            <v>B1</v>
          </cell>
          <cell r="C481" t="str">
            <v>納</v>
          </cell>
          <cell r="D481" t="str">
            <v>構</v>
          </cell>
          <cell r="G481" t="str">
            <v>-</v>
          </cell>
          <cell r="H481">
            <v>6980</v>
          </cell>
          <cell r="I481" t="str">
            <v>0212</v>
          </cell>
          <cell r="J481">
            <v>8572042070</v>
          </cell>
          <cell r="N481" t="str">
            <v>MOTOR ASSY, POWER WINDOW REGULATOR, LH</v>
          </cell>
          <cell r="R481" t="str">
            <v>S1</v>
          </cell>
          <cell r="S481" t="str">
            <v>S1</v>
          </cell>
          <cell r="Y481" t="str">
            <v>電綜</v>
          </cell>
          <cell r="Z481" t="str">
            <v>邱洪源</v>
          </cell>
          <cell r="AC481" t="str">
            <v>Ｓ</v>
          </cell>
          <cell r="AD481" t="str">
            <v>-</v>
          </cell>
          <cell r="AE481" t="str">
            <v>-</v>
          </cell>
          <cell r="AF481">
            <v>37011</v>
          </cell>
          <cell r="AL481">
            <v>37011</v>
          </cell>
          <cell r="AN481">
            <v>37015</v>
          </cell>
          <cell r="AO481" t="str">
            <v>　Ｏ</v>
          </cell>
        </row>
        <row r="482">
          <cell r="A482">
            <v>493</v>
          </cell>
          <cell r="B482" t="str">
            <v>B1</v>
          </cell>
          <cell r="C482" t="str">
            <v>管</v>
          </cell>
          <cell r="D482" t="str">
            <v>新</v>
          </cell>
          <cell r="G482" t="str">
            <v>-</v>
          </cell>
          <cell r="H482" t="str">
            <v>6980</v>
          </cell>
          <cell r="I482" t="str">
            <v>0211</v>
          </cell>
          <cell r="J482" t="str">
            <v>8572006040</v>
          </cell>
          <cell r="N482" t="str">
            <v>MOTOR ASSY, POWER WINDOW REGULATOR, LH</v>
          </cell>
          <cell r="O482" t="str">
            <v>S1</v>
          </cell>
          <cell r="P482" t="str">
            <v>S1</v>
          </cell>
          <cell r="Q482" t="str">
            <v>S1</v>
          </cell>
          <cell r="Y482" t="str">
            <v>電綜</v>
          </cell>
          <cell r="Z482" t="str">
            <v>邱洪源</v>
          </cell>
          <cell r="AB482" t="str">
            <v>V to V</v>
          </cell>
          <cell r="AC482" t="str">
            <v>Ｓ</v>
          </cell>
          <cell r="AD482">
            <v>36845</v>
          </cell>
          <cell r="AE482">
            <v>36843</v>
          </cell>
          <cell r="AF482">
            <v>37011</v>
          </cell>
          <cell r="AL482">
            <v>37011</v>
          </cell>
          <cell r="AN482">
            <v>37015</v>
          </cell>
        </row>
        <row r="483">
          <cell r="A483">
            <v>494</v>
          </cell>
          <cell r="B483" t="str">
            <v>B3</v>
          </cell>
          <cell r="C483" t="str">
            <v>納</v>
          </cell>
          <cell r="D483" t="str">
            <v>流</v>
          </cell>
          <cell r="G483" t="str">
            <v>A</v>
          </cell>
          <cell r="H483" t="str">
            <v>6780</v>
          </cell>
          <cell r="I483" t="str">
            <v>0341</v>
          </cell>
          <cell r="J483">
            <v>7573920010</v>
          </cell>
          <cell r="K483" t="str">
            <v>A</v>
          </cell>
          <cell r="L483" t="str">
            <v>A</v>
          </cell>
          <cell r="M483" t="str">
            <v>A</v>
          </cell>
          <cell r="N483" t="str">
            <v>MOULDING, DOOR EDGE PROTECTION</v>
          </cell>
          <cell r="O483" t="str">
            <v>S1</v>
          </cell>
          <cell r="P483" t="str">
            <v>S1</v>
          </cell>
          <cell r="Q483" t="str">
            <v>S1</v>
          </cell>
          <cell r="R483" t="str">
            <v>S1</v>
          </cell>
          <cell r="S483" t="str">
            <v>S1</v>
          </cell>
          <cell r="Y483" t="str">
            <v>豊裕</v>
          </cell>
          <cell r="Z483" t="str">
            <v>邱洪源</v>
          </cell>
          <cell r="AB483" t="str">
            <v>台調</v>
          </cell>
          <cell r="AC483" t="str">
            <v>Ｔ</v>
          </cell>
          <cell r="AD483" t="str">
            <v>-</v>
          </cell>
          <cell r="AE483" t="str">
            <v>-</v>
          </cell>
          <cell r="AF483">
            <v>37011</v>
          </cell>
          <cell r="AL483">
            <v>37011</v>
          </cell>
          <cell r="AN483">
            <v>37015</v>
          </cell>
          <cell r="AO483" t="str">
            <v>　Ｏ</v>
          </cell>
        </row>
        <row r="484">
          <cell r="A484">
            <v>495</v>
          </cell>
          <cell r="B484" t="str">
            <v>B3</v>
          </cell>
          <cell r="C484" t="str">
            <v>納</v>
          </cell>
          <cell r="D484" t="str">
            <v>新</v>
          </cell>
          <cell r="G484" t="str">
            <v>A</v>
          </cell>
          <cell r="H484" t="str">
            <v>6810</v>
          </cell>
          <cell r="I484" t="str">
            <v>0541</v>
          </cell>
          <cell r="J484" t="str">
            <v>6818806010</v>
          </cell>
          <cell r="K484" t="str">
            <v>A</v>
          </cell>
          <cell r="L484" t="str">
            <v>A</v>
          </cell>
          <cell r="N484" t="str">
            <v>WEATHERSTRIP, RR DOOR QUARTER WINDOW, RH</v>
          </cell>
          <cell r="O484" t="str">
            <v>S1</v>
          </cell>
          <cell r="P484" t="str">
            <v>S1</v>
          </cell>
          <cell r="Q484" t="str">
            <v>S1</v>
          </cell>
          <cell r="R484" t="str">
            <v>S1</v>
          </cell>
          <cell r="S484" t="str">
            <v>S1</v>
          </cell>
          <cell r="Y484" t="str">
            <v>豊裕</v>
          </cell>
          <cell r="Z484" t="str">
            <v>邱洪源</v>
          </cell>
          <cell r="AB484" t="str">
            <v>台調</v>
          </cell>
          <cell r="AC484" t="str">
            <v>Ｔ</v>
          </cell>
          <cell r="AD484">
            <v>36915</v>
          </cell>
          <cell r="AE484">
            <v>36903</v>
          </cell>
          <cell r="AF484">
            <v>37011</v>
          </cell>
          <cell r="AL484">
            <v>37042</v>
          </cell>
          <cell r="AN484">
            <v>37047</v>
          </cell>
          <cell r="AO484" t="str">
            <v>　Ｏ</v>
          </cell>
        </row>
        <row r="485">
          <cell r="A485">
            <v>496</v>
          </cell>
          <cell r="B485" t="str">
            <v>B3</v>
          </cell>
          <cell r="C485" t="str">
            <v>納</v>
          </cell>
          <cell r="D485" t="str">
            <v>新</v>
          </cell>
          <cell r="G485" t="str">
            <v>A</v>
          </cell>
          <cell r="H485" t="str">
            <v>6810</v>
          </cell>
          <cell r="I485" t="str">
            <v>0541</v>
          </cell>
          <cell r="J485" t="str">
            <v>6818906010</v>
          </cell>
          <cell r="K485" t="str">
            <v>A</v>
          </cell>
          <cell r="L485" t="str">
            <v>A</v>
          </cell>
          <cell r="N485" t="str">
            <v>WEATHERSTRIP, RR DOOR QUARTER WINDOW, LH</v>
          </cell>
          <cell r="O485" t="str">
            <v>S1</v>
          </cell>
          <cell r="P485" t="str">
            <v>S1</v>
          </cell>
          <cell r="Q485" t="str">
            <v>S1</v>
          </cell>
          <cell r="R485" t="str">
            <v>S1</v>
          </cell>
          <cell r="S485" t="str">
            <v>S1</v>
          </cell>
          <cell r="Y485" t="str">
            <v>豊裕</v>
          </cell>
          <cell r="Z485" t="str">
            <v>邱洪源</v>
          </cell>
          <cell r="AB485" t="str">
            <v>台調</v>
          </cell>
          <cell r="AC485" t="str">
            <v>Ｔ</v>
          </cell>
          <cell r="AD485">
            <v>36915</v>
          </cell>
          <cell r="AE485">
            <v>36903</v>
          </cell>
          <cell r="AF485">
            <v>37011</v>
          </cell>
          <cell r="AL485">
            <v>37042</v>
          </cell>
          <cell r="AN485">
            <v>37047</v>
          </cell>
          <cell r="AO485" t="str">
            <v>　Ｏ</v>
          </cell>
        </row>
        <row r="486">
          <cell r="A486">
            <v>497</v>
          </cell>
          <cell r="B486" t="str">
            <v>B1</v>
          </cell>
          <cell r="C486" t="str">
            <v>納</v>
          </cell>
          <cell r="D486" t="str">
            <v>新</v>
          </cell>
          <cell r="G486" t="str">
            <v>A</v>
          </cell>
          <cell r="H486">
            <v>6930</v>
          </cell>
          <cell r="I486" t="str">
            <v>0111</v>
          </cell>
          <cell r="J486">
            <v>6903006060</v>
          </cell>
          <cell r="N486" t="str">
            <v>LOCK ASSY,FR DOOR , RH</v>
          </cell>
          <cell r="O486" t="str">
            <v>S1</v>
          </cell>
          <cell r="P486" t="str">
            <v>S1</v>
          </cell>
          <cell r="Q486" t="str">
            <v>S1</v>
          </cell>
          <cell r="R486" t="str">
            <v>S1</v>
          </cell>
          <cell r="S486" t="str">
            <v>S1</v>
          </cell>
          <cell r="Y486" t="str">
            <v>慧國</v>
          </cell>
          <cell r="Z486" t="str">
            <v>邱洪源</v>
          </cell>
          <cell r="AB486" t="str">
            <v>台調</v>
          </cell>
          <cell r="AC486" t="str">
            <v>Ｓ</v>
          </cell>
          <cell r="AD486" t="str">
            <v>-</v>
          </cell>
          <cell r="AE486" t="str">
            <v>-</v>
          </cell>
          <cell r="AF486">
            <v>37011</v>
          </cell>
          <cell r="AH486">
            <v>37011</v>
          </cell>
          <cell r="AJ486">
            <v>37011</v>
          </cell>
          <cell r="AL486" t="str">
            <v>?</v>
          </cell>
        </row>
        <row r="487">
          <cell r="A487">
            <v>498</v>
          </cell>
          <cell r="B487" t="str">
            <v>B1</v>
          </cell>
          <cell r="C487" t="str">
            <v>納</v>
          </cell>
          <cell r="D487" t="str">
            <v>新</v>
          </cell>
          <cell r="G487" t="str">
            <v>A</v>
          </cell>
          <cell r="H487">
            <v>6930</v>
          </cell>
          <cell r="I487" t="str">
            <v>0111</v>
          </cell>
          <cell r="J487">
            <v>6904006060</v>
          </cell>
          <cell r="N487" t="str">
            <v>LOCK ASSY,FR DOOR , LH</v>
          </cell>
          <cell r="O487" t="str">
            <v>S1</v>
          </cell>
          <cell r="P487" t="str">
            <v>S1</v>
          </cell>
          <cell r="Q487" t="str">
            <v>S1</v>
          </cell>
          <cell r="R487" t="str">
            <v>S1</v>
          </cell>
          <cell r="S487" t="str">
            <v>S1</v>
          </cell>
          <cell r="Y487" t="str">
            <v>慧國</v>
          </cell>
          <cell r="Z487" t="str">
            <v>邱洪源</v>
          </cell>
          <cell r="AB487" t="str">
            <v>台調</v>
          </cell>
          <cell r="AC487" t="str">
            <v>Ｓ</v>
          </cell>
          <cell r="AD487" t="str">
            <v>-</v>
          </cell>
          <cell r="AE487" t="str">
            <v>-</v>
          </cell>
          <cell r="AF487">
            <v>37011</v>
          </cell>
          <cell r="AH487">
            <v>37011</v>
          </cell>
          <cell r="AJ487">
            <v>37011</v>
          </cell>
          <cell r="AL487" t="str">
            <v>?</v>
          </cell>
        </row>
        <row r="488">
          <cell r="A488">
            <v>499</v>
          </cell>
          <cell r="B488" t="str">
            <v>B1</v>
          </cell>
          <cell r="C488" t="str">
            <v>納</v>
          </cell>
          <cell r="D488" t="str">
            <v>新</v>
          </cell>
          <cell r="G488" t="str">
            <v>A</v>
          </cell>
          <cell r="H488">
            <v>6930</v>
          </cell>
          <cell r="I488" t="str">
            <v>0211</v>
          </cell>
          <cell r="J488">
            <v>6905006030</v>
          </cell>
          <cell r="N488" t="str">
            <v>LOCK ASSY,RR DOOR , RH</v>
          </cell>
          <cell r="O488" t="str">
            <v>S1</v>
          </cell>
          <cell r="P488" t="str">
            <v>S1</v>
          </cell>
          <cell r="Q488" t="str">
            <v>S1</v>
          </cell>
          <cell r="R488" t="str">
            <v>S1</v>
          </cell>
          <cell r="S488" t="str">
            <v>S1</v>
          </cell>
          <cell r="Y488" t="str">
            <v>慧國</v>
          </cell>
          <cell r="Z488" t="str">
            <v>邱洪源</v>
          </cell>
          <cell r="AB488" t="str">
            <v>台調</v>
          </cell>
          <cell r="AC488" t="str">
            <v>Ｓ</v>
          </cell>
          <cell r="AD488" t="str">
            <v>-</v>
          </cell>
          <cell r="AE488" t="str">
            <v>-</v>
          </cell>
          <cell r="AF488">
            <v>37011</v>
          </cell>
          <cell r="AH488">
            <v>37011</v>
          </cell>
          <cell r="AJ488">
            <v>37011</v>
          </cell>
          <cell r="AL488" t="str">
            <v>?</v>
          </cell>
          <cell r="AO488" t="str">
            <v>　Ｏ</v>
          </cell>
        </row>
        <row r="489">
          <cell r="A489">
            <v>500</v>
          </cell>
          <cell r="B489" t="str">
            <v>B1</v>
          </cell>
          <cell r="C489" t="str">
            <v>納</v>
          </cell>
          <cell r="D489" t="str">
            <v>新</v>
          </cell>
          <cell r="G489" t="str">
            <v>A</v>
          </cell>
          <cell r="H489">
            <v>6930</v>
          </cell>
          <cell r="I489" t="str">
            <v>0211</v>
          </cell>
          <cell r="J489">
            <v>6906006030</v>
          </cell>
          <cell r="N489" t="str">
            <v>LOCK ASSY,RR DOOR , LH</v>
          </cell>
          <cell r="O489" t="str">
            <v>S1</v>
          </cell>
          <cell r="P489" t="str">
            <v>S1</v>
          </cell>
          <cell r="Q489" t="str">
            <v>S1</v>
          </cell>
          <cell r="R489" t="str">
            <v>S1</v>
          </cell>
          <cell r="S489" t="str">
            <v>S1</v>
          </cell>
          <cell r="Y489" t="str">
            <v>慧國</v>
          </cell>
          <cell r="Z489" t="str">
            <v>邱洪源</v>
          </cell>
          <cell r="AB489" t="str">
            <v>台調</v>
          </cell>
          <cell r="AC489" t="str">
            <v>Ｓ</v>
          </cell>
          <cell r="AD489" t="str">
            <v>-</v>
          </cell>
          <cell r="AE489" t="str">
            <v>-</v>
          </cell>
          <cell r="AF489">
            <v>37011</v>
          </cell>
          <cell r="AH489">
            <v>37011</v>
          </cell>
          <cell r="AJ489">
            <v>37011</v>
          </cell>
          <cell r="AL489" t="str">
            <v>?</v>
          </cell>
          <cell r="AO489" t="str">
            <v>　Ｏ</v>
          </cell>
        </row>
        <row r="490">
          <cell r="A490">
            <v>501</v>
          </cell>
          <cell r="B490" t="str">
            <v>B1</v>
          </cell>
          <cell r="C490" t="str">
            <v>納</v>
          </cell>
          <cell r="D490" t="str">
            <v>流</v>
          </cell>
          <cell r="G490" t="str">
            <v>A</v>
          </cell>
          <cell r="H490" t="str">
            <v>6920</v>
          </cell>
          <cell r="I490" t="str">
            <v>0112</v>
          </cell>
          <cell r="J490">
            <v>6921106090</v>
          </cell>
          <cell r="N490" t="str">
            <v>HANDLE, DOOR, OUTSIDE</v>
          </cell>
          <cell r="Q490" t="str">
            <v>S4</v>
          </cell>
          <cell r="R490" t="str">
            <v>S4</v>
          </cell>
          <cell r="S490" t="str">
            <v>S4</v>
          </cell>
          <cell r="Y490" t="str">
            <v>慧國</v>
          </cell>
          <cell r="Z490" t="str">
            <v>邱洪源</v>
          </cell>
          <cell r="AB490" t="str">
            <v>台調</v>
          </cell>
          <cell r="AC490" t="str">
            <v>Ｔ</v>
          </cell>
          <cell r="AD490">
            <v>36844</v>
          </cell>
          <cell r="AE490" t="str">
            <v>-</v>
          </cell>
          <cell r="AF490">
            <v>37011</v>
          </cell>
          <cell r="AL490">
            <v>37011</v>
          </cell>
          <cell r="AN490">
            <v>37015</v>
          </cell>
          <cell r="AO490" t="str">
            <v>　Ｏ</v>
          </cell>
        </row>
        <row r="491">
          <cell r="A491">
            <v>502</v>
          </cell>
          <cell r="B491" t="str">
            <v>B1</v>
          </cell>
          <cell r="C491" t="str">
            <v>納</v>
          </cell>
          <cell r="D491" t="str">
            <v>流</v>
          </cell>
          <cell r="G491" t="str">
            <v>A</v>
          </cell>
          <cell r="H491" t="str">
            <v>6920</v>
          </cell>
          <cell r="I491" t="str">
            <v>0111</v>
          </cell>
          <cell r="J491">
            <v>6921112220</v>
          </cell>
          <cell r="N491" t="str">
            <v>HANDLE, FR DOOR, OUTSIDE RH</v>
          </cell>
          <cell r="O491" t="str">
            <v>S4</v>
          </cell>
          <cell r="P491" t="str">
            <v>S4</v>
          </cell>
          <cell r="Y491" t="str">
            <v>慧國</v>
          </cell>
          <cell r="Z491" t="str">
            <v>邱洪源</v>
          </cell>
          <cell r="AB491" t="str">
            <v>台調</v>
          </cell>
          <cell r="AC491" t="str">
            <v>Ｔ</v>
          </cell>
          <cell r="AD491">
            <v>36844</v>
          </cell>
          <cell r="AE491" t="str">
            <v>-</v>
          </cell>
          <cell r="AF491">
            <v>37011</v>
          </cell>
          <cell r="AL491">
            <v>37011</v>
          </cell>
          <cell r="AN491">
            <v>37015</v>
          </cell>
          <cell r="AO491" t="str">
            <v>　Ｏ</v>
          </cell>
        </row>
        <row r="492">
          <cell r="A492">
            <v>503</v>
          </cell>
          <cell r="B492" t="str">
            <v>B1</v>
          </cell>
          <cell r="C492" t="str">
            <v>納</v>
          </cell>
          <cell r="D492" t="str">
            <v>新</v>
          </cell>
          <cell r="G492" t="str">
            <v>A</v>
          </cell>
          <cell r="H492">
            <v>6930</v>
          </cell>
          <cell r="I492" t="str">
            <v>0111</v>
          </cell>
          <cell r="J492">
            <v>6931106030</v>
          </cell>
          <cell r="N492" t="str">
            <v>ROD,FR DOOR LOCK OPEN,RH</v>
          </cell>
          <cell r="O492" t="str">
            <v>S1</v>
          </cell>
          <cell r="P492" t="str">
            <v>S1</v>
          </cell>
          <cell r="Q492" t="str">
            <v>S1</v>
          </cell>
          <cell r="R492" t="str">
            <v>S1</v>
          </cell>
          <cell r="S492" t="str">
            <v>S1</v>
          </cell>
          <cell r="Y492" t="str">
            <v>慧國</v>
          </cell>
          <cell r="Z492" t="str">
            <v>邱洪源</v>
          </cell>
          <cell r="AB492" t="str">
            <v>台調</v>
          </cell>
          <cell r="AC492" t="str">
            <v>Ｓ</v>
          </cell>
          <cell r="AD492" t="str">
            <v>-</v>
          </cell>
          <cell r="AE492" t="str">
            <v>-</v>
          </cell>
          <cell r="AF492">
            <v>37011</v>
          </cell>
          <cell r="AH492">
            <v>37011</v>
          </cell>
          <cell r="AJ492">
            <v>37011</v>
          </cell>
          <cell r="AL492" t="str">
            <v>?</v>
          </cell>
          <cell r="AO492" t="str">
            <v>　Ｏ</v>
          </cell>
        </row>
        <row r="493">
          <cell r="A493">
            <v>504</v>
          </cell>
          <cell r="B493" t="str">
            <v>B1</v>
          </cell>
          <cell r="C493" t="str">
            <v>納</v>
          </cell>
          <cell r="D493" t="str">
            <v>新</v>
          </cell>
          <cell r="G493" t="str">
            <v>A</v>
          </cell>
          <cell r="H493">
            <v>6930</v>
          </cell>
          <cell r="I493" t="str">
            <v>0111</v>
          </cell>
          <cell r="J493">
            <v>6931206030</v>
          </cell>
          <cell r="N493" t="str">
            <v>ROD,FR DOOR LOCK OPEN,LH</v>
          </cell>
          <cell r="O493" t="str">
            <v>S1</v>
          </cell>
          <cell r="P493" t="str">
            <v>S1</v>
          </cell>
          <cell r="Q493" t="str">
            <v>S1</v>
          </cell>
          <cell r="R493" t="str">
            <v>S1</v>
          </cell>
          <cell r="S493" t="str">
            <v>S1</v>
          </cell>
          <cell r="Y493" t="str">
            <v>慧國</v>
          </cell>
          <cell r="Z493" t="str">
            <v>邱洪源</v>
          </cell>
          <cell r="AB493" t="str">
            <v>台調</v>
          </cell>
          <cell r="AC493" t="str">
            <v>Ｓ</v>
          </cell>
          <cell r="AD493" t="str">
            <v>-</v>
          </cell>
          <cell r="AE493" t="str">
            <v>-</v>
          </cell>
          <cell r="AF493">
            <v>37011</v>
          </cell>
          <cell r="AH493">
            <v>37011</v>
          </cell>
          <cell r="AJ493">
            <v>37011</v>
          </cell>
          <cell r="AL493" t="str">
            <v>?</v>
          </cell>
          <cell r="AO493" t="str">
            <v>　Ｏ</v>
          </cell>
        </row>
        <row r="494">
          <cell r="A494">
            <v>505</v>
          </cell>
          <cell r="B494" t="str">
            <v>B1</v>
          </cell>
          <cell r="C494" t="str">
            <v>納</v>
          </cell>
          <cell r="D494" t="str">
            <v>新</v>
          </cell>
          <cell r="G494" t="str">
            <v>A</v>
          </cell>
          <cell r="H494">
            <v>6940</v>
          </cell>
          <cell r="I494" t="str">
            <v>0111</v>
          </cell>
          <cell r="J494">
            <v>6941006010</v>
          </cell>
          <cell r="N494" t="str">
            <v>PLATE ASSY, DOOR LOCK STRIKE</v>
          </cell>
          <cell r="O494" t="str">
            <v>S4</v>
          </cell>
          <cell r="P494" t="str">
            <v>S4</v>
          </cell>
          <cell r="Q494" t="str">
            <v>S4</v>
          </cell>
          <cell r="R494" t="str">
            <v>S4</v>
          </cell>
          <cell r="S494" t="str">
            <v>S4</v>
          </cell>
          <cell r="Y494" t="str">
            <v>慧國</v>
          </cell>
          <cell r="Z494" t="str">
            <v>邱洪源</v>
          </cell>
          <cell r="AB494" t="str">
            <v>台調</v>
          </cell>
          <cell r="AC494" t="str">
            <v>Ｓ</v>
          </cell>
          <cell r="AD494" t="str">
            <v>-</v>
          </cell>
          <cell r="AE494" t="str">
            <v>-</v>
          </cell>
          <cell r="AF494">
            <v>37011</v>
          </cell>
          <cell r="AH494">
            <v>37011</v>
          </cell>
          <cell r="AJ494">
            <v>37011</v>
          </cell>
          <cell r="AL494" t="str">
            <v>?</v>
          </cell>
          <cell r="AO494" t="str">
            <v>　Ｏ</v>
          </cell>
        </row>
        <row r="495">
          <cell r="A495">
            <v>506</v>
          </cell>
          <cell r="B495" t="str">
            <v>B1</v>
          </cell>
          <cell r="C495" t="str">
            <v>納</v>
          </cell>
          <cell r="D495" t="str">
            <v>新</v>
          </cell>
          <cell r="G495" t="str">
            <v>A</v>
          </cell>
          <cell r="H495">
            <v>6930</v>
          </cell>
          <cell r="I495" t="str">
            <v>0111</v>
          </cell>
          <cell r="J495">
            <v>6971006030</v>
          </cell>
          <cell r="N495" t="str">
            <v>LINK ASSY, FR DOOR LOCK CONTROL, RH</v>
          </cell>
          <cell r="O495" t="str">
            <v>S2</v>
          </cell>
          <cell r="P495" t="str">
            <v>S2</v>
          </cell>
          <cell r="Q495" t="str">
            <v>S2</v>
          </cell>
          <cell r="R495" t="str">
            <v>S2</v>
          </cell>
          <cell r="S495" t="str">
            <v>S2</v>
          </cell>
          <cell r="Y495" t="str">
            <v>慧國</v>
          </cell>
          <cell r="Z495" t="str">
            <v>邱洪源</v>
          </cell>
          <cell r="AB495" t="str">
            <v>台調</v>
          </cell>
          <cell r="AC495" t="str">
            <v>Ｓ</v>
          </cell>
          <cell r="AD495" t="str">
            <v>-</v>
          </cell>
          <cell r="AE495" t="str">
            <v>-</v>
          </cell>
          <cell r="AF495">
            <v>37011</v>
          </cell>
          <cell r="AH495">
            <v>37011</v>
          </cell>
          <cell r="AJ495">
            <v>37011</v>
          </cell>
          <cell r="AL495" t="str">
            <v>?</v>
          </cell>
          <cell r="AO495" t="str">
            <v>　Ｏ</v>
          </cell>
        </row>
        <row r="496">
          <cell r="A496">
            <v>507</v>
          </cell>
          <cell r="B496" t="str">
            <v>B1</v>
          </cell>
          <cell r="C496" t="str">
            <v>納</v>
          </cell>
          <cell r="D496" t="str">
            <v>新</v>
          </cell>
          <cell r="G496" t="str">
            <v>A</v>
          </cell>
          <cell r="H496">
            <v>6930</v>
          </cell>
          <cell r="I496" t="str">
            <v>0211</v>
          </cell>
          <cell r="J496">
            <v>6973006020</v>
          </cell>
          <cell r="N496" t="str">
            <v>LINK ASSY, FR DOOR LOCK CONTROL, LH</v>
          </cell>
          <cell r="O496" t="str">
            <v>S2</v>
          </cell>
          <cell r="P496" t="str">
            <v>S2</v>
          </cell>
          <cell r="Q496" t="str">
            <v>S2</v>
          </cell>
          <cell r="R496" t="str">
            <v>S2</v>
          </cell>
          <cell r="S496" t="str">
            <v>S2</v>
          </cell>
          <cell r="Y496" t="str">
            <v>慧國</v>
          </cell>
          <cell r="Z496" t="str">
            <v>邱洪源</v>
          </cell>
          <cell r="AB496" t="str">
            <v>台調</v>
          </cell>
          <cell r="AC496" t="str">
            <v>Ｓ</v>
          </cell>
          <cell r="AD496" t="str">
            <v>-</v>
          </cell>
          <cell r="AE496" t="str">
            <v>-</v>
          </cell>
          <cell r="AF496">
            <v>37011</v>
          </cell>
          <cell r="AH496">
            <v>37011</v>
          </cell>
          <cell r="AJ496">
            <v>37011</v>
          </cell>
          <cell r="AL496" t="str">
            <v>?</v>
          </cell>
          <cell r="AO496" t="str">
            <v>　Ｏ</v>
          </cell>
        </row>
        <row r="497">
          <cell r="A497">
            <v>508</v>
          </cell>
          <cell r="B497" t="str">
            <v>B1</v>
          </cell>
          <cell r="C497" t="str">
            <v>納</v>
          </cell>
          <cell r="D497" t="str">
            <v>新</v>
          </cell>
          <cell r="G497" t="str">
            <v>A</v>
          </cell>
          <cell r="H497">
            <v>6930</v>
          </cell>
          <cell r="I497" t="str">
            <v>0111</v>
          </cell>
          <cell r="J497">
            <v>6975006020</v>
          </cell>
          <cell r="N497" t="str">
            <v>LINK ASSY, RR DOOR LOCK CONTROL, RH</v>
          </cell>
          <cell r="O497" t="str">
            <v>S2</v>
          </cell>
          <cell r="P497" t="str">
            <v>S2</v>
          </cell>
          <cell r="Q497" t="str">
            <v>S2</v>
          </cell>
          <cell r="R497" t="str">
            <v>S2</v>
          </cell>
          <cell r="S497" t="str">
            <v>S2</v>
          </cell>
          <cell r="Y497" t="str">
            <v>慧國</v>
          </cell>
          <cell r="Z497" t="str">
            <v>邱洪源</v>
          </cell>
          <cell r="AB497" t="str">
            <v>台調</v>
          </cell>
          <cell r="AC497" t="str">
            <v>Ｓ</v>
          </cell>
          <cell r="AD497" t="str">
            <v>-</v>
          </cell>
          <cell r="AE497" t="str">
            <v>-</v>
          </cell>
          <cell r="AF497">
            <v>37011</v>
          </cell>
          <cell r="AH497">
            <v>37011</v>
          </cell>
          <cell r="AJ497">
            <v>37011</v>
          </cell>
          <cell r="AL497" t="str">
            <v>?</v>
          </cell>
          <cell r="AO497" t="str">
            <v>　Ｏ</v>
          </cell>
        </row>
        <row r="498">
          <cell r="A498">
            <v>509</v>
          </cell>
          <cell r="B498" t="str">
            <v>B1</v>
          </cell>
          <cell r="C498" t="str">
            <v>納</v>
          </cell>
          <cell r="D498" t="str">
            <v>新</v>
          </cell>
          <cell r="G498" t="str">
            <v>A</v>
          </cell>
          <cell r="H498">
            <v>6930</v>
          </cell>
          <cell r="I498" t="str">
            <v>0211</v>
          </cell>
          <cell r="J498">
            <v>6977006010</v>
          </cell>
          <cell r="N498" t="str">
            <v>LINK ASSY, RR DOOR LOCK CONTROL, LH</v>
          </cell>
          <cell r="O498" t="str">
            <v>S2</v>
          </cell>
          <cell r="P498" t="str">
            <v>S2</v>
          </cell>
          <cell r="Q498" t="str">
            <v>S2</v>
          </cell>
          <cell r="R498" t="str">
            <v>S2</v>
          </cell>
          <cell r="S498" t="str">
            <v>S2</v>
          </cell>
          <cell r="Y498" t="str">
            <v>慧國</v>
          </cell>
          <cell r="Z498" t="str">
            <v>邱洪源</v>
          </cell>
          <cell r="AB498" t="str">
            <v>台調</v>
          </cell>
          <cell r="AC498" t="str">
            <v>Ｓ</v>
          </cell>
          <cell r="AD498" t="str">
            <v>-</v>
          </cell>
          <cell r="AE498" t="str">
            <v>-</v>
          </cell>
          <cell r="AF498">
            <v>37011</v>
          </cell>
          <cell r="AH498">
            <v>37011</v>
          </cell>
          <cell r="AJ498">
            <v>37011</v>
          </cell>
          <cell r="AL498" t="str">
            <v>?</v>
          </cell>
          <cell r="AO498" t="str">
            <v>　Ｏ</v>
          </cell>
        </row>
        <row r="499">
          <cell r="A499">
            <v>510</v>
          </cell>
          <cell r="B499" t="str">
            <v>B1</v>
          </cell>
          <cell r="C499" t="str">
            <v>納</v>
          </cell>
          <cell r="D499" t="str">
            <v>新</v>
          </cell>
          <cell r="G499" t="str">
            <v>A</v>
          </cell>
          <cell r="H499" t="str">
            <v>6860</v>
          </cell>
          <cell r="I499" t="str">
            <v>0111</v>
          </cell>
          <cell r="J499" t="str">
            <v>6861006030</v>
          </cell>
          <cell r="N499" t="str">
            <v>CHECK ASSY, FR DOOR</v>
          </cell>
          <cell r="O499" t="str">
            <v>S1</v>
          </cell>
          <cell r="P499" t="str">
            <v>S1</v>
          </cell>
          <cell r="Q499" t="str">
            <v>S1</v>
          </cell>
          <cell r="R499" t="str">
            <v>S1</v>
          </cell>
          <cell r="S499" t="str">
            <v>S1</v>
          </cell>
          <cell r="Y499" t="str">
            <v>慧國</v>
          </cell>
          <cell r="Z499" t="str">
            <v>邱洪源</v>
          </cell>
          <cell r="AB499" t="str">
            <v>台調</v>
          </cell>
          <cell r="AC499" t="str">
            <v>Ｓ</v>
          </cell>
          <cell r="AD499">
            <v>36829</v>
          </cell>
          <cell r="AE499" t="str">
            <v>-</v>
          </cell>
          <cell r="AF499">
            <v>37011</v>
          </cell>
          <cell r="AL499">
            <v>37011</v>
          </cell>
          <cell r="AN499">
            <v>37015</v>
          </cell>
          <cell r="AO499" t="str">
            <v>　Ｏ</v>
          </cell>
        </row>
        <row r="500">
          <cell r="A500">
            <v>511</v>
          </cell>
          <cell r="B500" t="str">
            <v>B1</v>
          </cell>
          <cell r="C500" t="str">
            <v>納</v>
          </cell>
          <cell r="D500" t="str">
            <v>新</v>
          </cell>
          <cell r="G500" t="str">
            <v>A</v>
          </cell>
          <cell r="H500" t="str">
            <v>6860</v>
          </cell>
          <cell r="I500" t="str">
            <v>0111</v>
          </cell>
          <cell r="J500" t="str">
            <v>6862006030</v>
          </cell>
          <cell r="N500" t="str">
            <v>CHECK ASSY, FR DOOR, LH</v>
          </cell>
          <cell r="O500" t="str">
            <v>S1</v>
          </cell>
          <cell r="P500" t="str">
            <v>S1</v>
          </cell>
          <cell r="Q500" t="str">
            <v>S1</v>
          </cell>
          <cell r="R500" t="str">
            <v>S1</v>
          </cell>
          <cell r="S500" t="str">
            <v>S1</v>
          </cell>
          <cell r="Y500" t="str">
            <v>慧國</v>
          </cell>
          <cell r="Z500" t="str">
            <v>邱洪源</v>
          </cell>
          <cell r="AB500" t="str">
            <v>台調</v>
          </cell>
          <cell r="AC500" t="str">
            <v>Ｓ</v>
          </cell>
          <cell r="AD500">
            <v>36829</v>
          </cell>
          <cell r="AE500" t="str">
            <v>-</v>
          </cell>
          <cell r="AF500">
            <v>37011</v>
          </cell>
          <cell r="AL500">
            <v>37011</v>
          </cell>
          <cell r="AN500">
            <v>37015</v>
          </cell>
          <cell r="AO500" t="str">
            <v>　Ｏ</v>
          </cell>
        </row>
        <row r="501">
          <cell r="A501">
            <v>512</v>
          </cell>
          <cell r="B501" t="str">
            <v>B1</v>
          </cell>
          <cell r="C501" t="str">
            <v>納</v>
          </cell>
          <cell r="D501" t="str">
            <v>新</v>
          </cell>
          <cell r="G501" t="str">
            <v>A</v>
          </cell>
          <cell r="H501" t="str">
            <v>6860</v>
          </cell>
          <cell r="I501" t="str">
            <v>0111</v>
          </cell>
          <cell r="J501" t="str">
            <v>6863006020</v>
          </cell>
          <cell r="N501" t="str">
            <v>CHECK ASSY, RR DOOR</v>
          </cell>
          <cell r="O501" t="str">
            <v>S1</v>
          </cell>
          <cell r="P501" t="str">
            <v>S1</v>
          </cell>
          <cell r="Q501" t="str">
            <v>S1</v>
          </cell>
          <cell r="R501" t="str">
            <v>S1</v>
          </cell>
          <cell r="S501" t="str">
            <v>S1</v>
          </cell>
          <cell r="Y501" t="str">
            <v>慧國</v>
          </cell>
          <cell r="Z501" t="str">
            <v>邱洪源</v>
          </cell>
          <cell r="AB501" t="str">
            <v>台調</v>
          </cell>
          <cell r="AC501" t="str">
            <v>Ｓ</v>
          </cell>
          <cell r="AD501">
            <v>36829</v>
          </cell>
          <cell r="AE501" t="str">
            <v>-</v>
          </cell>
          <cell r="AF501">
            <v>37011</v>
          </cell>
          <cell r="AL501">
            <v>37011</v>
          </cell>
          <cell r="AN501">
            <v>37015</v>
          </cell>
          <cell r="AO501" t="str">
            <v>　Ｏ</v>
          </cell>
        </row>
        <row r="502">
          <cell r="A502">
            <v>513</v>
          </cell>
          <cell r="B502" t="str">
            <v>B1</v>
          </cell>
          <cell r="C502" t="str">
            <v>納</v>
          </cell>
          <cell r="D502" t="str">
            <v>新</v>
          </cell>
          <cell r="G502" t="str">
            <v>A</v>
          </cell>
          <cell r="H502" t="str">
            <v>6860</v>
          </cell>
          <cell r="I502" t="str">
            <v>0111</v>
          </cell>
          <cell r="J502" t="str">
            <v>6864006020</v>
          </cell>
          <cell r="N502" t="str">
            <v>CHECK ASSY, RR DOOR, LH</v>
          </cell>
          <cell r="O502" t="str">
            <v>S1</v>
          </cell>
          <cell r="P502" t="str">
            <v>S1</v>
          </cell>
          <cell r="Q502" t="str">
            <v>S1</v>
          </cell>
          <cell r="R502" t="str">
            <v>S1</v>
          </cell>
          <cell r="S502" t="str">
            <v>S1</v>
          </cell>
          <cell r="Y502" t="str">
            <v>慧國</v>
          </cell>
          <cell r="Z502" t="str">
            <v>邱洪源</v>
          </cell>
          <cell r="AB502" t="str">
            <v>台調</v>
          </cell>
          <cell r="AC502" t="str">
            <v>Ｓ</v>
          </cell>
          <cell r="AD502">
            <v>36829</v>
          </cell>
          <cell r="AE502" t="str">
            <v>-</v>
          </cell>
          <cell r="AF502">
            <v>37011</v>
          </cell>
          <cell r="AL502">
            <v>37011</v>
          </cell>
          <cell r="AN502">
            <v>37015</v>
          </cell>
          <cell r="AO502" t="str">
            <v>　Ｏ</v>
          </cell>
        </row>
        <row r="503">
          <cell r="A503">
            <v>514</v>
          </cell>
          <cell r="B503" t="str">
            <v>B1</v>
          </cell>
          <cell r="C503" t="str">
            <v>納</v>
          </cell>
          <cell r="D503" t="str">
            <v>流</v>
          </cell>
          <cell r="G503" t="str">
            <v>A</v>
          </cell>
          <cell r="H503" t="str">
            <v>6920</v>
          </cell>
          <cell r="I503" t="str">
            <v>0111</v>
          </cell>
          <cell r="J503" t="str">
            <v>6920142010</v>
          </cell>
          <cell r="K503" t="str">
            <v>H</v>
          </cell>
          <cell r="L503" t="str">
            <v>H</v>
          </cell>
          <cell r="M503" t="str">
            <v>H</v>
          </cell>
          <cell r="N503" t="str">
            <v>FRAME SUB-ASSY, FR DOOR OUTS HANDLE, RH</v>
          </cell>
          <cell r="O503" t="str">
            <v>S1</v>
          </cell>
          <cell r="P503" t="str">
            <v>S1</v>
          </cell>
          <cell r="Q503" t="str">
            <v>S1</v>
          </cell>
          <cell r="R503" t="str">
            <v>S1</v>
          </cell>
          <cell r="S503" t="str">
            <v>S1</v>
          </cell>
          <cell r="Y503" t="str">
            <v>慧國</v>
          </cell>
          <cell r="Z503" t="str">
            <v>邱洪源</v>
          </cell>
          <cell r="AB503" t="str">
            <v>台調</v>
          </cell>
          <cell r="AC503" t="str">
            <v>Ｔ</v>
          </cell>
          <cell r="AD503" t="str">
            <v>-</v>
          </cell>
          <cell r="AE503" t="str">
            <v>-</v>
          </cell>
          <cell r="AF503">
            <v>37011</v>
          </cell>
          <cell r="AL503">
            <v>37011</v>
          </cell>
          <cell r="AN503">
            <v>37015</v>
          </cell>
          <cell r="AO503" t="str">
            <v>　Ｏ</v>
          </cell>
        </row>
        <row r="504">
          <cell r="A504">
            <v>515</v>
          </cell>
          <cell r="B504" t="str">
            <v>B1</v>
          </cell>
          <cell r="C504" t="str">
            <v>納</v>
          </cell>
          <cell r="D504" t="str">
            <v>流</v>
          </cell>
          <cell r="G504" t="str">
            <v>A</v>
          </cell>
          <cell r="H504" t="str">
            <v>6920</v>
          </cell>
          <cell r="I504" t="str">
            <v>0111</v>
          </cell>
          <cell r="J504" t="str">
            <v>6920242010</v>
          </cell>
          <cell r="K504" t="str">
            <v>H</v>
          </cell>
          <cell r="L504" t="str">
            <v>H</v>
          </cell>
          <cell r="M504" t="str">
            <v>H</v>
          </cell>
          <cell r="N504" t="str">
            <v>FRAME SUB-ASSY, FR DOOR OUTS HANDLE, LH</v>
          </cell>
          <cell r="O504" t="str">
            <v>S1</v>
          </cell>
          <cell r="P504" t="str">
            <v>S1</v>
          </cell>
          <cell r="Q504" t="str">
            <v>S1</v>
          </cell>
          <cell r="R504" t="str">
            <v>S1</v>
          </cell>
          <cell r="S504" t="str">
            <v>S1</v>
          </cell>
          <cell r="Y504" t="str">
            <v>慧國</v>
          </cell>
          <cell r="Z504" t="str">
            <v>邱洪源</v>
          </cell>
          <cell r="AB504" t="str">
            <v>台調</v>
          </cell>
          <cell r="AC504" t="str">
            <v>Ｔ</v>
          </cell>
          <cell r="AD504" t="str">
            <v>-</v>
          </cell>
          <cell r="AE504">
            <v>36845</v>
          </cell>
          <cell r="AF504">
            <v>37011</v>
          </cell>
          <cell r="AL504">
            <v>37011</v>
          </cell>
          <cell r="AN504">
            <v>37015</v>
          </cell>
          <cell r="AO504" t="str">
            <v>　Ｏ</v>
          </cell>
        </row>
        <row r="505">
          <cell r="A505">
            <v>516</v>
          </cell>
          <cell r="B505" t="str">
            <v>B1</v>
          </cell>
          <cell r="C505" t="str">
            <v>納</v>
          </cell>
          <cell r="D505" t="str">
            <v>新</v>
          </cell>
          <cell r="G505" t="str">
            <v>A</v>
          </cell>
          <cell r="H505" t="str">
            <v>6920</v>
          </cell>
          <cell r="I505" t="str">
            <v>0111</v>
          </cell>
          <cell r="J505" t="str">
            <v>6920306010</v>
          </cell>
          <cell r="N505" t="str">
            <v>FRAME SUB-ASSY, RR DOOR OUTS HANDLE, RH</v>
          </cell>
          <cell r="O505" t="str">
            <v>S1</v>
          </cell>
          <cell r="P505" t="str">
            <v>S1</v>
          </cell>
          <cell r="Q505" t="str">
            <v>S1</v>
          </cell>
          <cell r="R505" t="str">
            <v>S1</v>
          </cell>
          <cell r="S505" t="str">
            <v>S1</v>
          </cell>
          <cell r="Y505" t="str">
            <v>慧國</v>
          </cell>
          <cell r="Z505" t="str">
            <v>邱洪源</v>
          </cell>
          <cell r="AB505" t="str">
            <v>台調</v>
          </cell>
          <cell r="AC505" t="str">
            <v>Ｔ</v>
          </cell>
          <cell r="AD505">
            <v>36857</v>
          </cell>
          <cell r="AE505">
            <v>36845</v>
          </cell>
          <cell r="AF505">
            <v>37011</v>
          </cell>
          <cell r="AL505">
            <v>37011</v>
          </cell>
          <cell r="AN505">
            <v>37015</v>
          </cell>
          <cell r="AO505" t="str">
            <v>　Ｏ</v>
          </cell>
        </row>
        <row r="506">
          <cell r="A506">
            <v>517</v>
          </cell>
          <cell r="B506" t="str">
            <v>B1</v>
          </cell>
          <cell r="C506" t="str">
            <v>納</v>
          </cell>
          <cell r="D506" t="str">
            <v>新</v>
          </cell>
          <cell r="G506" t="str">
            <v>A</v>
          </cell>
          <cell r="H506" t="str">
            <v>6920</v>
          </cell>
          <cell r="I506" t="str">
            <v>0111</v>
          </cell>
          <cell r="J506" t="str">
            <v>6920406010</v>
          </cell>
          <cell r="N506" t="str">
            <v>FRAME SUB-ASSY, RR DOOR OUTS HANDLE, LH</v>
          </cell>
          <cell r="O506" t="str">
            <v>S1</v>
          </cell>
          <cell r="P506" t="str">
            <v>S1</v>
          </cell>
          <cell r="Q506" t="str">
            <v>S1</v>
          </cell>
          <cell r="R506" t="str">
            <v>S1</v>
          </cell>
          <cell r="S506" t="str">
            <v>S1</v>
          </cell>
          <cell r="Y506" t="str">
            <v>慧國</v>
          </cell>
          <cell r="Z506" t="str">
            <v>邱洪源</v>
          </cell>
          <cell r="AB506" t="str">
            <v>台調</v>
          </cell>
          <cell r="AC506" t="str">
            <v>Ｔ</v>
          </cell>
          <cell r="AD506">
            <v>36857</v>
          </cell>
          <cell r="AE506">
            <v>36833</v>
          </cell>
          <cell r="AF506">
            <v>37011</v>
          </cell>
          <cell r="AL506">
            <v>37011</v>
          </cell>
          <cell r="AN506">
            <v>37015</v>
          </cell>
          <cell r="AO506" t="str">
            <v>　Ｏ</v>
          </cell>
        </row>
        <row r="507">
          <cell r="A507">
            <v>518</v>
          </cell>
          <cell r="B507" t="str">
            <v>B1</v>
          </cell>
          <cell r="C507" t="str">
            <v>納</v>
          </cell>
          <cell r="D507" t="str">
            <v>流</v>
          </cell>
          <cell r="G507" t="str">
            <v>A</v>
          </cell>
          <cell r="H507" t="str">
            <v>6920</v>
          </cell>
          <cell r="I507" t="str">
            <v>0112</v>
          </cell>
          <cell r="J507" t="str">
            <v>6921712010</v>
          </cell>
          <cell r="K507" t="str">
            <v>C</v>
          </cell>
          <cell r="L507" t="str">
            <v>C</v>
          </cell>
          <cell r="M507" t="str">
            <v>C</v>
          </cell>
          <cell r="N507" t="str">
            <v>COVER, FR DOOR OUTSIDE HANDLE, RH</v>
          </cell>
          <cell r="Q507" t="str">
            <v>S2</v>
          </cell>
          <cell r="R507" t="str">
            <v>S2</v>
          </cell>
          <cell r="S507" t="str">
            <v>S2</v>
          </cell>
          <cell r="Y507" t="str">
            <v>慧國</v>
          </cell>
          <cell r="Z507" t="str">
            <v>邱洪源</v>
          </cell>
          <cell r="AB507" t="str">
            <v>台調</v>
          </cell>
          <cell r="AC507" t="str">
            <v>Ｔ</v>
          </cell>
          <cell r="AD507">
            <v>36844</v>
          </cell>
          <cell r="AE507" t="str">
            <v>-</v>
          </cell>
          <cell r="AF507">
            <v>37011</v>
          </cell>
          <cell r="AL507">
            <v>37011</v>
          </cell>
          <cell r="AN507">
            <v>37015</v>
          </cell>
          <cell r="AO507" t="str">
            <v>　Ｏ</v>
          </cell>
        </row>
        <row r="508">
          <cell r="A508">
            <v>519</v>
          </cell>
          <cell r="B508" t="str">
            <v>B1</v>
          </cell>
          <cell r="C508" t="str">
            <v>納</v>
          </cell>
          <cell r="D508" t="str">
            <v>流</v>
          </cell>
          <cell r="G508" t="str">
            <v>A</v>
          </cell>
          <cell r="H508" t="str">
            <v>6920</v>
          </cell>
          <cell r="I508" t="str">
            <v>0111</v>
          </cell>
          <cell r="J508" t="str">
            <v>6921742020</v>
          </cell>
          <cell r="K508" t="str">
            <v>C</v>
          </cell>
          <cell r="L508" t="str">
            <v>C</v>
          </cell>
          <cell r="M508" t="str">
            <v>C</v>
          </cell>
          <cell r="N508" t="str">
            <v>COVER, FR DOOR OUTSIDE HANDLE, RH</v>
          </cell>
          <cell r="O508" t="str">
            <v>S2</v>
          </cell>
          <cell r="P508" t="str">
            <v>S2</v>
          </cell>
          <cell r="Y508" t="str">
            <v>慧國</v>
          </cell>
          <cell r="Z508" t="str">
            <v>邱洪源</v>
          </cell>
          <cell r="AB508" t="str">
            <v>台調</v>
          </cell>
          <cell r="AC508" t="str">
            <v>Ｔ</v>
          </cell>
          <cell r="AD508">
            <v>36844</v>
          </cell>
          <cell r="AE508" t="str">
            <v>-</v>
          </cell>
          <cell r="AF508">
            <v>37011</v>
          </cell>
          <cell r="AL508">
            <v>37011</v>
          </cell>
          <cell r="AN508">
            <v>37015</v>
          </cell>
          <cell r="AO508" t="str">
            <v>　Ｏ</v>
          </cell>
        </row>
        <row r="509">
          <cell r="A509">
            <v>520</v>
          </cell>
          <cell r="B509" t="str">
            <v>B1</v>
          </cell>
          <cell r="C509" t="str">
            <v>納</v>
          </cell>
          <cell r="D509" t="str">
            <v>流</v>
          </cell>
          <cell r="G509" t="str">
            <v>A</v>
          </cell>
          <cell r="H509" t="str">
            <v>6920</v>
          </cell>
          <cell r="I509" t="str">
            <v>0112</v>
          </cell>
          <cell r="J509" t="str">
            <v>6922712080</v>
          </cell>
          <cell r="N509" t="str">
            <v>COVER, RR DOOR OUTSIDE HANDLE, RH</v>
          </cell>
          <cell r="Q509" t="str">
            <v>S2</v>
          </cell>
          <cell r="R509" t="str">
            <v>S2</v>
          </cell>
          <cell r="S509" t="str">
            <v>S2</v>
          </cell>
          <cell r="Y509" t="str">
            <v>慧國</v>
          </cell>
          <cell r="Z509" t="str">
            <v>邱洪源</v>
          </cell>
          <cell r="AB509" t="str">
            <v>台調</v>
          </cell>
          <cell r="AC509" t="str">
            <v>Ｔ</v>
          </cell>
          <cell r="AD509">
            <v>36844</v>
          </cell>
          <cell r="AE509" t="str">
            <v>-</v>
          </cell>
          <cell r="AF509">
            <v>37011</v>
          </cell>
          <cell r="AL509">
            <v>37011</v>
          </cell>
          <cell r="AN509">
            <v>37015</v>
          </cell>
          <cell r="AO509" t="str">
            <v>　Ｏ</v>
          </cell>
        </row>
        <row r="510">
          <cell r="A510">
            <v>521</v>
          </cell>
          <cell r="B510" t="str">
            <v>B1</v>
          </cell>
          <cell r="C510" t="str">
            <v>納</v>
          </cell>
          <cell r="D510" t="str">
            <v>流</v>
          </cell>
          <cell r="G510" t="str">
            <v>A</v>
          </cell>
          <cell r="H510" t="str">
            <v>6920</v>
          </cell>
          <cell r="I510" t="str">
            <v>0111</v>
          </cell>
          <cell r="J510" t="str">
            <v>6922742070</v>
          </cell>
          <cell r="K510" t="str">
            <v>C</v>
          </cell>
          <cell r="L510" t="str">
            <v>C</v>
          </cell>
          <cell r="M510" t="str">
            <v>C</v>
          </cell>
          <cell r="N510" t="str">
            <v>COVER, RR DOOR OUTSIDE HANDLE, RH</v>
          </cell>
          <cell r="O510" t="str">
            <v>S2</v>
          </cell>
          <cell r="P510" t="str">
            <v>S2</v>
          </cell>
          <cell r="Y510" t="str">
            <v>慧國</v>
          </cell>
          <cell r="Z510" t="str">
            <v>邱洪源</v>
          </cell>
          <cell r="AB510" t="str">
            <v>台調</v>
          </cell>
          <cell r="AC510" t="str">
            <v>Ｔ</v>
          </cell>
          <cell r="AD510">
            <v>36844</v>
          </cell>
          <cell r="AE510" t="str">
            <v>-</v>
          </cell>
          <cell r="AF510">
            <v>37011</v>
          </cell>
          <cell r="AL510">
            <v>37011</v>
          </cell>
          <cell r="AN510">
            <v>37015</v>
          </cell>
          <cell r="AO510" t="str">
            <v>　Ｏ</v>
          </cell>
        </row>
        <row r="511">
          <cell r="A511">
            <v>522</v>
          </cell>
          <cell r="B511" t="str">
            <v>B1</v>
          </cell>
          <cell r="C511" t="str">
            <v>納</v>
          </cell>
          <cell r="D511" t="str">
            <v>流</v>
          </cell>
          <cell r="G511" t="str">
            <v>A</v>
          </cell>
          <cell r="H511" t="str">
            <v>6920</v>
          </cell>
          <cell r="I511" t="str">
            <v>0111</v>
          </cell>
          <cell r="J511" t="str">
            <v>6924142020</v>
          </cell>
          <cell r="K511" t="str">
            <v>B</v>
          </cell>
          <cell r="L511" t="str">
            <v>B</v>
          </cell>
          <cell r="M511" t="str">
            <v>B</v>
          </cell>
          <cell r="N511" t="str">
            <v>PAD, FR DOOR OUTSIDE HANDLE, FR</v>
          </cell>
          <cell r="O511" t="str">
            <v>S4</v>
          </cell>
          <cell r="P511" t="str">
            <v>S4</v>
          </cell>
          <cell r="Q511" t="str">
            <v>S4</v>
          </cell>
          <cell r="R511" t="str">
            <v>S4</v>
          </cell>
          <cell r="S511" t="str">
            <v>S4</v>
          </cell>
          <cell r="Y511" t="str">
            <v>慧國</v>
          </cell>
          <cell r="Z511" t="str">
            <v>邱洪源</v>
          </cell>
          <cell r="AB511" t="str">
            <v>台調</v>
          </cell>
          <cell r="AC511" t="str">
            <v>Ｔ</v>
          </cell>
          <cell r="AD511">
            <v>36844</v>
          </cell>
          <cell r="AE511" t="str">
            <v>-</v>
          </cell>
          <cell r="AF511">
            <v>37011</v>
          </cell>
          <cell r="AL511">
            <v>37011</v>
          </cell>
          <cell r="AN511">
            <v>37015</v>
          </cell>
          <cell r="AO511" t="str">
            <v>　Ｏ</v>
          </cell>
        </row>
        <row r="512">
          <cell r="A512">
            <v>523</v>
          </cell>
          <cell r="B512" t="str">
            <v>B1</v>
          </cell>
          <cell r="C512" t="str">
            <v>納</v>
          </cell>
          <cell r="D512" t="str">
            <v>流</v>
          </cell>
          <cell r="G512" t="str">
            <v>A</v>
          </cell>
          <cell r="H512" t="str">
            <v>6920</v>
          </cell>
          <cell r="I512" t="str">
            <v>0111</v>
          </cell>
          <cell r="J512" t="str">
            <v>6924242010</v>
          </cell>
          <cell r="K512" t="str">
            <v>D</v>
          </cell>
          <cell r="L512" t="str">
            <v>D</v>
          </cell>
          <cell r="M512" t="str">
            <v>D</v>
          </cell>
          <cell r="N512" t="str">
            <v>PAD, FR DOOR OUTSIDE HANDLE, RR</v>
          </cell>
          <cell r="O512" t="str">
            <v>S4</v>
          </cell>
          <cell r="P512" t="str">
            <v>S4</v>
          </cell>
          <cell r="Q512" t="str">
            <v>S4</v>
          </cell>
          <cell r="R512" t="str">
            <v>S4</v>
          </cell>
          <cell r="S512" t="str">
            <v>S4</v>
          </cell>
          <cell r="Y512" t="str">
            <v>慧國</v>
          </cell>
          <cell r="Z512" t="str">
            <v>邱洪源</v>
          </cell>
          <cell r="AB512" t="str">
            <v>台調</v>
          </cell>
          <cell r="AC512" t="str">
            <v>Ｔ</v>
          </cell>
          <cell r="AD512">
            <v>36844</v>
          </cell>
          <cell r="AE512" t="str">
            <v>-</v>
          </cell>
          <cell r="AF512">
            <v>37011</v>
          </cell>
          <cell r="AL512">
            <v>37011</v>
          </cell>
          <cell r="AN512">
            <v>37015</v>
          </cell>
          <cell r="AO512" t="str">
            <v>　Ｏ</v>
          </cell>
        </row>
        <row r="513">
          <cell r="A513">
            <v>524</v>
          </cell>
          <cell r="B513" t="str">
            <v>B1</v>
          </cell>
          <cell r="C513" t="str">
            <v>納</v>
          </cell>
          <cell r="D513" t="str">
            <v>新</v>
          </cell>
          <cell r="G513" t="str">
            <v>A</v>
          </cell>
          <cell r="H513" t="str">
            <v>6980</v>
          </cell>
          <cell r="I513" t="str">
            <v>0111</v>
          </cell>
          <cell r="J513" t="str">
            <v>6981006040</v>
          </cell>
          <cell r="N513" t="str">
            <v>REGULATOR ASSY, DOOR WINDOW, RH</v>
          </cell>
          <cell r="O513" t="str">
            <v>S1</v>
          </cell>
          <cell r="P513" t="str">
            <v>S1</v>
          </cell>
          <cell r="Q513" t="str">
            <v>S1</v>
          </cell>
          <cell r="Y513" t="str">
            <v>慧國</v>
          </cell>
          <cell r="Z513" t="str">
            <v>邱洪源</v>
          </cell>
          <cell r="AA513" t="str">
            <v>有</v>
          </cell>
          <cell r="AB513" t="str">
            <v>台調</v>
          </cell>
          <cell r="AC513" t="str">
            <v>Ｔ</v>
          </cell>
          <cell r="AD513">
            <v>36845</v>
          </cell>
          <cell r="AE513">
            <v>36843</v>
          </cell>
          <cell r="AF513">
            <v>37011</v>
          </cell>
          <cell r="AH513">
            <v>37011</v>
          </cell>
          <cell r="AJ513">
            <v>37011</v>
          </cell>
          <cell r="AL513">
            <v>37026</v>
          </cell>
          <cell r="AN513">
            <v>37029</v>
          </cell>
        </row>
        <row r="514">
          <cell r="A514">
            <v>525</v>
          </cell>
          <cell r="B514" t="str">
            <v>B1</v>
          </cell>
          <cell r="C514" t="str">
            <v>納</v>
          </cell>
          <cell r="D514" t="str">
            <v>新</v>
          </cell>
          <cell r="G514" t="str">
            <v>A</v>
          </cell>
          <cell r="H514" t="str">
            <v>6980</v>
          </cell>
          <cell r="I514" t="str">
            <v>0112</v>
          </cell>
          <cell r="J514" t="str">
            <v>6981006050</v>
          </cell>
          <cell r="N514" t="str">
            <v>REGULATOR ASSY, DOOR WINDOW, RH</v>
          </cell>
          <cell r="R514" t="str">
            <v>S1</v>
          </cell>
          <cell r="S514" t="str">
            <v>S1</v>
          </cell>
          <cell r="Y514" t="str">
            <v>慧國</v>
          </cell>
          <cell r="Z514" t="str">
            <v>邱洪源</v>
          </cell>
          <cell r="AA514" t="str">
            <v>有</v>
          </cell>
          <cell r="AB514" t="str">
            <v>台調</v>
          </cell>
          <cell r="AC514" t="str">
            <v>Ｔ</v>
          </cell>
          <cell r="AD514">
            <v>36845</v>
          </cell>
          <cell r="AE514">
            <v>36843</v>
          </cell>
          <cell r="AF514">
            <v>37011</v>
          </cell>
          <cell r="AH514">
            <v>37011</v>
          </cell>
          <cell r="AJ514">
            <v>37011</v>
          </cell>
          <cell r="AL514">
            <v>37026</v>
          </cell>
          <cell r="AN514">
            <v>37029</v>
          </cell>
        </row>
        <row r="515">
          <cell r="A515">
            <v>526</v>
          </cell>
          <cell r="B515" t="str">
            <v>B1</v>
          </cell>
          <cell r="C515" t="str">
            <v>納</v>
          </cell>
          <cell r="D515" t="str">
            <v>新</v>
          </cell>
          <cell r="G515" t="str">
            <v>A</v>
          </cell>
          <cell r="H515" t="str">
            <v>6980</v>
          </cell>
          <cell r="I515" t="str">
            <v>0111</v>
          </cell>
          <cell r="J515" t="str">
            <v>6982006040</v>
          </cell>
          <cell r="N515" t="str">
            <v>REGULATOR ASSY, FR DOOR WINDOW, LH</v>
          </cell>
          <cell r="O515" t="str">
            <v>S1</v>
          </cell>
          <cell r="P515" t="str">
            <v>S1</v>
          </cell>
          <cell r="Q515" t="str">
            <v>S1</v>
          </cell>
          <cell r="R515" t="str">
            <v>S1</v>
          </cell>
          <cell r="S515" t="str">
            <v>S1</v>
          </cell>
          <cell r="Y515" t="str">
            <v>慧國</v>
          </cell>
          <cell r="Z515" t="str">
            <v>邱洪源</v>
          </cell>
          <cell r="AA515" t="str">
            <v>有</v>
          </cell>
          <cell r="AB515" t="str">
            <v>台調</v>
          </cell>
          <cell r="AC515" t="str">
            <v>Ｔ</v>
          </cell>
          <cell r="AD515">
            <v>36845</v>
          </cell>
          <cell r="AE515">
            <v>36843</v>
          </cell>
          <cell r="AF515">
            <v>37011</v>
          </cell>
          <cell r="AH515">
            <v>37011</v>
          </cell>
          <cell r="AJ515">
            <v>37011</v>
          </cell>
          <cell r="AL515">
            <v>37026</v>
          </cell>
          <cell r="AN515">
            <v>37029</v>
          </cell>
        </row>
        <row r="516">
          <cell r="A516">
            <v>527</v>
          </cell>
          <cell r="B516" t="str">
            <v>B1</v>
          </cell>
          <cell r="C516" t="str">
            <v>納</v>
          </cell>
          <cell r="D516" t="str">
            <v>新</v>
          </cell>
          <cell r="G516" t="str">
            <v>A</v>
          </cell>
          <cell r="H516" t="str">
            <v>6980</v>
          </cell>
          <cell r="I516" t="str">
            <v>0211</v>
          </cell>
          <cell r="J516" t="str">
            <v>6983006050</v>
          </cell>
          <cell r="N516" t="str">
            <v>REGULATOR ASSY, RR DOOR WINDOW, RH</v>
          </cell>
          <cell r="O516" t="str">
            <v>S1</v>
          </cell>
          <cell r="P516" t="str">
            <v>S1</v>
          </cell>
          <cell r="Q516" t="str">
            <v>S1</v>
          </cell>
          <cell r="Y516" t="str">
            <v>慧國</v>
          </cell>
          <cell r="Z516" t="str">
            <v>邱洪源</v>
          </cell>
          <cell r="AA516" t="str">
            <v>有</v>
          </cell>
          <cell r="AB516" t="str">
            <v>台調</v>
          </cell>
          <cell r="AC516" t="str">
            <v>Ｔ</v>
          </cell>
          <cell r="AD516">
            <v>36845</v>
          </cell>
          <cell r="AE516">
            <v>36843</v>
          </cell>
          <cell r="AF516">
            <v>37011</v>
          </cell>
          <cell r="AH516">
            <v>37011</v>
          </cell>
          <cell r="AJ516">
            <v>37011</v>
          </cell>
          <cell r="AL516">
            <v>37026</v>
          </cell>
          <cell r="AN516">
            <v>37029</v>
          </cell>
          <cell r="AO516" t="str">
            <v>　Ｏ</v>
          </cell>
        </row>
        <row r="517">
          <cell r="A517">
            <v>528</v>
          </cell>
          <cell r="B517" t="str">
            <v>B1</v>
          </cell>
          <cell r="C517" t="str">
            <v>納</v>
          </cell>
          <cell r="D517" t="str">
            <v>新</v>
          </cell>
          <cell r="G517" t="str">
            <v>A</v>
          </cell>
          <cell r="H517" t="str">
            <v>6980</v>
          </cell>
          <cell r="I517" t="str">
            <v>0212</v>
          </cell>
          <cell r="J517" t="str">
            <v>6983006060</v>
          </cell>
          <cell r="N517" t="str">
            <v>REGULATOR ASSY, RR DOOR WINDOW, RH</v>
          </cell>
          <cell r="R517" t="str">
            <v>S1</v>
          </cell>
          <cell r="S517" t="str">
            <v>S1</v>
          </cell>
          <cell r="Y517" t="str">
            <v>慧國</v>
          </cell>
          <cell r="Z517" t="str">
            <v>邱洪源</v>
          </cell>
          <cell r="AA517" t="str">
            <v>有</v>
          </cell>
          <cell r="AB517" t="str">
            <v>台調</v>
          </cell>
          <cell r="AC517" t="str">
            <v>Ｔ</v>
          </cell>
          <cell r="AD517">
            <v>36845</v>
          </cell>
          <cell r="AE517">
            <v>36843</v>
          </cell>
          <cell r="AF517">
            <v>37011</v>
          </cell>
          <cell r="AH517">
            <v>37011</v>
          </cell>
          <cell r="AJ517">
            <v>37011</v>
          </cell>
          <cell r="AL517">
            <v>37026</v>
          </cell>
          <cell r="AN517">
            <v>37029</v>
          </cell>
        </row>
        <row r="518">
          <cell r="A518">
            <v>529</v>
          </cell>
          <cell r="B518" t="str">
            <v>B1</v>
          </cell>
          <cell r="C518" t="str">
            <v>納</v>
          </cell>
          <cell r="D518" t="str">
            <v>新</v>
          </cell>
          <cell r="G518" t="str">
            <v>A</v>
          </cell>
          <cell r="H518" t="str">
            <v>6980</v>
          </cell>
          <cell r="I518" t="str">
            <v>0211</v>
          </cell>
          <cell r="J518" t="str">
            <v>6984006050</v>
          </cell>
          <cell r="N518" t="str">
            <v>REGULATOR ASSY, RR DOOR WINDOW, LH</v>
          </cell>
          <cell r="O518" t="str">
            <v>S1</v>
          </cell>
          <cell r="P518" t="str">
            <v>S1</v>
          </cell>
          <cell r="Q518" t="str">
            <v>S1</v>
          </cell>
          <cell r="Y518" t="str">
            <v>慧國</v>
          </cell>
          <cell r="Z518" t="str">
            <v>邱洪源</v>
          </cell>
          <cell r="AA518" t="str">
            <v>有</v>
          </cell>
          <cell r="AB518" t="str">
            <v>台調</v>
          </cell>
          <cell r="AC518" t="str">
            <v>Ｔ</v>
          </cell>
          <cell r="AD518">
            <v>36845</v>
          </cell>
          <cell r="AE518">
            <v>36843</v>
          </cell>
          <cell r="AF518">
            <v>37011</v>
          </cell>
          <cell r="AH518">
            <v>37011</v>
          </cell>
          <cell r="AJ518">
            <v>37011</v>
          </cell>
          <cell r="AL518">
            <v>37026</v>
          </cell>
          <cell r="AN518">
            <v>37029</v>
          </cell>
        </row>
        <row r="519">
          <cell r="A519">
            <v>530</v>
          </cell>
          <cell r="B519" t="str">
            <v>B1</v>
          </cell>
          <cell r="C519" t="str">
            <v>納</v>
          </cell>
          <cell r="D519" t="str">
            <v>新</v>
          </cell>
          <cell r="G519" t="str">
            <v>A</v>
          </cell>
          <cell r="H519" t="str">
            <v>6980</v>
          </cell>
          <cell r="I519" t="str">
            <v>0212</v>
          </cell>
          <cell r="J519" t="str">
            <v>6984006060</v>
          </cell>
          <cell r="N519" t="str">
            <v>REGULATOR ASSY, RR DOOR WINDOW, LH</v>
          </cell>
          <cell r="R519" t="str">
            <v>S1</v>
          </cell>
          <cell r="S519" t="str">
            <v>S1</v>
          </cell>
          <cell r="Y519" t="str">
            <v>慧國</v>
          </cell>
          <cell r="Z519" t="str">
            <v>邱洪源</v>
          </cell>
          <cell r="AA519" t="str">
            <v>有</v>
          </cell>
          <cell r="AB519" t="str">
            <v>台調</v>
          </cell>
          <cell r="AC519" t="str">
            <v>Ｔ</v>
          </cell>
          <cell r="AD519">
            <v>36845</v>
          </cell>
          <cell r="AE519">
            <v>36852</v>
          </cell>
          <cell r="AF519">
            <v>37011</v>
          </cell>
          <cell r="AH519">
            <v>37011</v>
          </cell>
          <cell r="AJ519">
            <v>37011</v>
          </cell>
          <cell r="AL519">
            <v>37026</v>
          </cell>
          <cell r="AN519">
            <v>37029</v>
          </cell>
        </row>
        <row r="520">
          <cell r="A520">
            <v>24</v>
          </cell>
          <cell r="B520" t="str">
            <v>B3</v>
          </cell>
          <cell r="C520" t="str">
            <v>管</v>
          </cell>
          <cell r="D520" t="str">
            <v>新</v>
          </cell>
          <cell r="G520" t="str">
            <v>-</v>
          </cell>
          <cell r="H520" t="str">
            <v>6810</v>
          </cell>
          <cell r="I520" t="str">
            <v>0241</v>
          </cell>
          <cell r="J520" t="str">
            <v>6990533020</v>
          </cell>
          <cell r="N520" t="str">
            <v>CHANNEL SUB-ASSY, RR DOOR GLASS</v>
          </cell>
          <cell r="O520" t="str">
            <v>S1</v>
          </cell>
          <cell r="P520" t="str">
            <v>S1</v>
          </cell>
          <cell r="Q520" t="str">
            <v>S1</v>
          </cell>
          <cell r="R520" t="str">
            <v>S1</v>
          </cell>
          <cell r="S520" t="str">
            <v>S1</v>
          </cell>
          <cell r="Y520" t="str">
            <v>慧國</v>
          </cell>
          <cell r="Z520" t="str">
            <v>邱洪源</v>
          </cell>
          <cell r="AB520" t="str">
            <v>台調</v>
          </cell>
          <cell r="AC520" t="str">
            <v>Ｔ</v>
          </cell>
          <cell r="AD520">
            <v>36864</v>
          </cell>
          <cell r="AE520">
            <v>36852</v>
          </cell>
          <cell r="AF520">
            <v>37011</v>
          </cell>
          <cell r="AH520">
            <v>37011</v>
          </cell>
          <cell r="AJ520">
            <v>37011</v>
          </cell>
          <cell r="AL520">
            <v>37011</v>
          </cell>
          <cell r="AN520">
            <v>37015</v>
          </cell>
          <cell r="AO520" t="str">
            <v>　Ｏ</v>
          </cell>
        </row>
        <row r="521">
          <cell r="A521">
            <v>25</v>
          </cell>
          <cell r="B521" t="str">
            <v>B3</v>
          </cell>
          <cell r="C521" t="str">
            <v>管</v>
          </cell>
          <cell r="D521" t="str">
            <v>新</v>
          </cell>
          <cell r="G521" t="str">
            <v>-</v>
          </cell>
          <cell r="H521" t="str">
            <v>6810</v>
          </cell>
          <cell r="I521" t="str">
            <v>0241</v>
          </cell>
          <cell r="J521" t="str">
            <v>6990633020</v>
          </cell>
          <cell r="N521" t="str">
            <v>CHANNEL SUB-ASSY, RR DOOR GLASS, LH</v>
          </cell>
          <cell r="O521" t="str">
            <v>S1</v>
          </cell>
          <cell r="P521" t="str">
            <v>S1</v>
          </cell>
          <cell r="Q521" t="str">
            <v>S1</v>
          </cell>
          <cell r="R521" t="str">
            <v>S1</v>
          </cell>
          <cell r="S521" t="str">
            <v>S1</v>
          </cell>
          <cell r="Y521" t="str">
            <v>慧國</v>
          </cell>
          <cell r="Z521" t="str">
            <v>邱洪源</v>
          </cell>
          <cell r="AB521" t="str">
            <v>台調</v>
          </cell>
          <cell r="AC521" t="str">
            <v>Ｔ</v>
          </cell>
          <cell r="AD521">
            <v>36864</v>
          </cell>
          <cell r="AE521">
            <v>36845</v>
          </cell>
          <cell r="AF521">
            <v>37011</v>
          </cell>
          <cell r="AH521">
            <v>37011</v>
          </cell>
          <cell r="AJ521">
            <v>37011</v>
          </cell>
          <cell r="AL521">
            <v>37011</v>
          </cell>
          <cell r="AN521">
            <v>37015</v>
          </cell>
          <cell r="AO521" t="str">
            <v>　Ｏ</v>
          </cell>
        </row>
        <row r="522">
          <cell r="A522">
            <v>531</v>
          </cell>
          <cell r="B522" t="str">
            <v>B3</v>
          </cell>
          <cell r="C522" t="str">
            <v>納</v>
          </cell>
          <cell r="D522" t="str">
            <v>新</v>
          </cell>
          <cell r="G522" t="str">
            <v>A</v>
          </cell>
          <cell r="H522" t="str">
            <v>7570</v>
          </cell>
          <cell r="I522" t="str">
            <v>0331</v>
          </cell>
          <cell r="J522" t="str">
            <v>7571033080</v>
          </cell>
          <cell r="K522" t="str">
            <v>A</v>
          </cell>
          <cell r="L522" t="str">
            <v>A</v>
          </cell>
          <cell r="M522" t="str">
            <v>A</v>
          </cell>
          <cell r="N522" t="str">
            <v>MOULDING ASSY, FR DOOR BELT, RH</v>
          </cell>
          <cell r="O522" t="str">
            <v>S1</v>
          </cell>
          <cell r="P522" t="str">
            <v>S1</v>
          </cell>
          <cell r="Q522" t="str">
            <v>S1</v>
          </cell>
          <cell r="R522" t="str">
            <v>S1</v>
          </cell>
          <cell r="S522" t="str">
            <v>S1</v>
          </cell>
          <cell r="Y522" t="str">
            <v>慧國</v>
          </cell>
          <cell r="Z522" t="str">
            <v>邱洪源</v>
          </cell>
          <cell r="AA522" t="str">
            <v>有</v>
          </cell>
          <cell r="AB522" t="str">
            <v>台調</v>
          </cell>
          <cell r="AC522" t="str">
            <v>Ｔ</v>
          </cell>
          <cell r="AD522">
            <v>36857</v>
          </cell>
          <cell r="AE522">
            <v>36845</v>
          </cell>
          <cell r="AF522">
            <v>37011</v>
          </cell>
          <cell r="AH522">
            <v>37011</v>
          </cell>
          <cell r="AJ522">
            <v>37011</v>
          </cell>
          <cell r="AL522">
            <v>37026</v>
          </cell>
          <cell r="AN522">
            <v>37029</v>
          </cell>
        </row>
        <row r="523">
          <cell r="A523">
            <v>532</v>
          </cell>
          <cell r="B523" t="str">
            <v>B3</v>
          </cell>
          <cell r="C523" t="str">
            <v>納</v>
          </cell>
          <cell r="D523" t="str">
            <v>新</v>
          </cell>
          <cell r="G523" t="str">
            <v>A</v>
          </cell>
          <cell r="H523" t="str">
            <v>7570</v>
          </cell>
          <cell r="I523" t="str">
            <v>0331</v>
          </cell>
          <cell r="J523" t="str">
            <v>7572033080</v>
          </cell>
          <cell r="K523" t="str">
            <v>A</v>
          </cell>
          <cell r="L523" t="str">
            <v>A</v>
          </cell>
          <cell r="M523" t="str">
            <v>A</v>
          </cell>
          <cell r="N523" t="str">
            <v>MOULDING ASSY, FR DOOR BELT, LH</v>
          </cell>
          <cell r="O523" t="str">
            <v>S1</v>
          </cell>
          <cell r="P523" t="str">
            <v>S1</v>
          </cell>
          <cell r="Q523" t="str">
            <v>S1</v>
          </cell>
          <cell r="R523" t="str">
            <v>S1</v>
          </cell>
          <cell r="S523" t="str">
            <v>S1</v>
          </cell>
          <cell r="Y523" t="str">
            <v>慧國</v>
          </cell>
          <cell r="Z523" t="str">
            <v>邱洪源</v>
          </cell>
          <cell r="AA523" t="str">
            <v>有</v>
          </cell>
          <cell r="AB523" t="str">
            <v>台調</v>
          </cell>
          <cell r="AC523" t="str">
            <v>Ｔ</v>
          </cell>
          <cell r="AD523">
            <v>36857</v>
          </cell>
          <cell r="AE523">
            <v>36845</v>
          </cell>
          <cell r="AF523">
            <v>37011</v>
          </cell>
          <cell r="AH523">
            <v>37011</v>
          </cell>
          <cell r="AJ523">
            <v>37011</v>
          </cell>
          <cell r="AL523">
            <v>37026</v>
          </cell>
          <cell r="AN523">
            <v>37029</v>
          </cell>
          <cell r="AO523" t="str">
            <v>　Ｏ</v>
          </cell>
        </row>
        <row r="524">
          <cell r="A524">
            <v>533</v>
          </cell>
          <cell r="B524" t="str">
            <v>B3</v>
          </cell>
          <cell r="C524" t="str">
            <v>納</v>
          </cell>
          <cell r="D524" t="str">
            <v>新</v>
          </cell>
          <cell r="G524" t="str">
            <v>A</v>
          </cell>
          <cell r="H524" t="str">
            <v>7570</v>
          </cell>
          <cell r="I524" t="str">
            <v>0331</v>
          </cell>
          <cell r="J524" t="str">
            <v>7573033080</v>
          </cell>
          <cell r="K524" t="str">
            <v>A</v>
          </cell>
          <cell r="L524" t="str">
            <v>A</v>
          </cell>
          <cell r="M524" t="str">
            <v>A</v>
          </cell>
          <cell r="N524" t="str">
            <v>MOULDING ASSY, RR DOOR BELT, RH</v>
          </cell>
          <cell r="O524" t="str">
            <v>S1</v>
          </cell>
          <cell r="P524" t="str">
            <v>S1</v>
          </cell>
          <cell r="Q524" t="str">
            <v>S1</v>
          </cell>
          <cell r="R524" t="str">
            <v>S1</v>
          </cell>
          <cell r="S524" t="str">
            <v>S1</v>
          </cell>
          <cell r="Y524" t="str">
            <v>慧國</v>
          </cell>
          <cell r="Z524" t="str">
            <v>邱洪源</v>
          </cell>
          <cell r="AA524" t="str">
            <v>有</v>
          </cell>
          <cell r="AB524" t="str">
            <v>台調</v>
          </cell>
          <cell r="AC524" t="str">
            <v>Ｔ</v>
          </cell>
          <cell r="AD524">
            <v>36857</v>
          </cell>
          <cell r="AE524">
            <v>36845</v>
          </cell>
          <cell r="AF524">
            <v>37011</v>
          </cell>
          <cell r="AH524">
            <v>37011</v>
          </cell>
          <cell r="AJ524">
            <v>37011</v>
          </cell>
          <cell r="AL524">
            <v>37026</v>
          </cell>
          <cell r="AN524">
            <v>37029</v>
          </cell>
          <cell r="AO524" t="str">
            <v>　Ｏ</v>
          </cell>
        </row>
        <row r="525">
          <cell r="A525">
            <v>534</v>
          </cell>
          <cell r="B525" t="str">
            <v>B3</v>
          </cell>
          <cell r="C525" t="str">
            <v>納</v>
          </cell>
          <cell r="D525" t="str">
            <v>新</v>
          </cell>
          <cell r="G525" t="str">
            <v>A</v>
          </cell>
          <cell r="H525" t="str">
            <v>7570</v>
          </cell>
          <cell r="I525" t="str">
            <v>0331</v>
          </cell>
          <cell r="J525" t="str">
            <v>7574033080</v>
          </cell>
          <cell r="K525" t="str">
            <v>A</v>
          </cell>
          <cell r="L525" t="str">
            <v>A</v>
          </cell>
          <cell r="M525" t="str">
            <v>A</v>
          </cell>
          <cell r="N525" t="str">
            <v>MOULDING ASSY, RR DOOR BELT, LH</v>
          </cell>
          <cell r="O525" t="str">
            <v>S1</v>
          </cell>
          <cell r="P525" t="str">
            <v>S1</v>
          </cell>
          <cell r="Q525" t="str">
            <v>S1</v>
          </cell>
          <cell r="R525" t="str">
            <v>S1</v>
          </cell>
          <cell r="S525" t="str">
            <v>S1</v>
          </cell>
          <cell r="Y525" t="str">
            <v>慧國</v>
          </cell>
          <cell r="Z525" t="str">
            <v>邱洪源</v>
          </cell>
          <cell r="AA525" t="str">
            <v>有</v>
          </cell>
          <cell r="AB525" t="str">
            <v>台調</v>
          </cell>
          <cell r="AC525" t="str">
            <v>Ｔ</v>
          </cell>
          <cell r="AD525">
            <v>36857</v>
          </cell>
          <cell r="AE525">
            <v>36845</v>
          </cell>
          <cell r="AF525">
            <v>37011</v>
          </cell>
          <cell r="AH525">
            <v>37011</v>
          </cell>
          <cell r="AJ525">
            <v>37011</v>
          </cell>
          <cell r="AL525">
            <v>37026</v>
          </cell>
          <cell r="AN525">
            <v>37029</v>
          </cell>
          <cell r="AO525" t="str">
            <v>　Ｏ</v>
          </cell>
        </row>
        <row r="526">
          <cell r="A526">
            <v>535</v>
          </cell>
          <cell r="B526" t="str">
            <v>N2</v>
          </cell>
          <cell r="C526" t="str">
            <v>納</v>
          </cell>
          <cell r="D526" t="str">
            <v>新</v>
          </cell>
          <cell r="G526" t="str">
            <v>A</v>
          </cell>
          <cell r="H526">
            <v>6330</v>
          </cell>
          <cell r="I526" t="str">
            <v>0251</v>
          </cell>
          <cell r="J526" t="str">
            <v>63650-06070</v>
          </cell>
          <cell r="N526" t="str">
            <v>HOLDER ASSY, REMOVABLE ROOF</v>
          </cell>
          <cell r="O526" t="str">
            <v>S1</v>
          </cell>
          <cell r="P526" t="str">
            <v>S1</v>
          </cell>
          <cell r="R526" t="str">
            <v>S1</v>
          </cell>
          <cell r="T526">
            <v>1</v>
          </cell>
          <cell r="U526">
            <v>1</v>
          </cell>
          <cell r="V526">
            <v>1</v>
          </cell>
          <cell r="W526">
            <v>1</v>
          </cell>
          <cell r="X526">
            <v>1</v>
          </cell>
          <cell r="Y526" t="str">
            <v>大億</v>
          </cell>
          <cell r="Z526" t="str">
            <v>施慶源</v>
          </cell>
          <cell r="AD526">
            <v>36854</v>
          </cell>
          <cell r="AE526">
            <v>36850</v>
          </cell>
          <cell r="AF526">
            <v>37011</v>
          </cell>
          <cell r="AH526">
            <v>37011</v>
          </cell>
          <cell r="AJ526">
            <v>37011</v>
          </cell>
          <cell r="AL526">
            <v>37042</v>
          </cell>
          <cell r="AN526">
            <v>37047</v>
          </cell>
        </row>
        <row r="527">
          <cell r="A527">
            <v>536</v>
          </cell>
          <cell r="B527" t="str">
            <v>N2</v>
          </cell>
          <cell r="C527" t="str">
            <v>納</v>
          </cell>
          <cell r="D527" t="str">
            <v>新</v>
          </cell>
          <cell r="G527" t="str">
            <v>A</v>
          </cell>
          <cell r="H527">
            <v>6330</v>
          </cell>
          <cell r="I527" t="str">
            <v>0252</v>
          </cell>
          <cell r="J527" t="str">
            <v>63650-06110</v>
          </cell>
          <cell r="N527" t="str">
            <v>HOLDER ASSY, REMOVABLE ROOF</v>
          </cell>
          <cell r="Q527" t="str">
            <v>S1</v>
          </cell>
          <cell r="R527" t="str">
            <v>P1</v>
          </cell>
          <cell r="S527" t="str">
            <v>S1</v>
          </cell>
          <cell r="Y527" t="str">
            <v>大億</v>
          </cell>
          <cell r="Z527" t="str">
            <v>施慶源</v>
          </cell>
          <cell r="AD527">
            <v>36854</v>
          </cell>
          <cell r="AE527">
            <v>36850</v>
          </cell>
          <cell r="AF527">
            <v>37011</v>
          </cell>
          <cell r="AH527">
            <v>37011</v>
          </cell>
          <cell r="AJ527">
            <v>37011</v>
          </cell>
          <cell r="AL527">
            <v>37042</v>
          </cell>
          <cell r="AN527">
            <v>37047</v>
          </cell>
        </row>
        <row r="528">
          <cell r="A528">
            <v>537</v>
          </cell>
          <cell r="B528" t="str">
            <v>N2</v>
          </cell>
          <cell r="C528" t="str">
            <v>納</v>
          </cell>
          <cell r="D528" t="str">
            <v>新</v>
          </cell>
          <cell r="G528" t="str">
            <v>A</v>
          </cell>
          <cell r="H528">
            <v>6790</v>
          </cell>
          <cell r="I528" t="str">
            <v>0151;0152</v>
          </cell>
          <cell r="J528">
            <v>6256606010</v>
          </cell>
          <cell r="N528" t="str">
            <v>CLAMP, ROCKER PANEL INNER PROTR, NO.1</v>
          </cell>
          <cell r="O528" t="str">
            <v>S4</v>
          </cell>
          <cell r="P528" t="str">
            <v>S4</v>
          </cell>
          <cell r="Q528" t="str">
            <v>S4</v>
          </cell>
          <cell r="R528" t="str">
            <v>S4</v>
          </cell>
          <cell r="S528" t="str">
            <v>S4</v>
          </cell>
          <cell r="T528" t="str">
            <v>S</v>
          </cell>
          <cell r="U528" t="str">
            <v>S</v>
          </cell>
          <cell r="V528" t="str">
            <v>S</v>
          </cell>
          <cell r="W528" t="str">
            <v>S</v>
          </cell>
          <cell r="X528" t="str">
            <v>S</v>
          </cell>
          <cell r="Y528" t="str">
            <v>太平洋</v>
          </cell>
          <cell r="Z528" t="str">
            <v>施慶源</v>
          </cell>
          <cell r="AB528" t="str">
            <v>台調</v>
          </cell>
          <cell r="AE528">
            <v>36935</v>
          </cell>
          <cell r="AF528">
            <v>37011</v>
          </cell>
          <cell r="AH528">
            <v>37011</v>
          </cell>
          <cell r="AJ528">
            <v>37011</v>
          </cell>
          <cell r="AL528">
            <v>37041</v>
          </cell>
          <cell r="AN528">
            <v>37046</v>
          </cell>
        </row>
        <row r="529">
          <cell r="A529">
            <v>538</v>
          </cell>
          <cell r="B529" t="str">
            <v>N2</v>
          </cell>
          <cell r="C529" t="str">
            <v>納</v>
          </cell>
          <cell r="D529" t="str">
            <v>新</v>
          </cell>
          <cell r="G529" t="str">
            <v>A</v>
          </cell>
          <cell r="H529">
            <v>6790</v>
          </cell>
          <cell r="I529" t="str">
            <v>0151;0152</v>
          </cell>
          <cell r="J529">
            <v>6256706020</v>
          </cell>
          <cell r="N529" t="str">
            <v>CLAMP, ROCKER PANEL INNER PROTR, NO.2</v>
          </cell>
          <cell r="O529" t="str">
            <v>S2</v>
          </cell>
          <cell r="P529" t="str">
            <v>S2</v>
          </cell>
          <cell r="Q529" t="str">
            <v>S2</v>
          </cell>
          <cell r="R529" t="str">
            <v>S2</v>
          </cell>
          <cell r="S529" t="str">
            <v>S2</v>
          </cell>
          <cell r="T529" t="str">
            <v>S</v>
          </cell>
          <cell r="U529" t="str">
            <v>S</v>
          </cell>
          <cell r="V529" t="str">
            <v>S</v>
          </cell>
          <cell r="W529" t="str">
            <v>S</v>
          </cell>
          <cell r="X529" t="str">
            <v>S</v>
          </cell>
          <cell r="Y529" t="str">
            <v>太平洋</v>
          </cell>
          <cell r="Z529" t="str">
            <v>施慶源</v>
          </cell>
          <cell r="AB529" t="str">
            <v>台調</v>
          </cell>
          <cell r="AD529">
            <v>36936</v>
          </cell>
          <cell r="AE529">
            <v>36935</v>
          </cell>
          <cell r="AF529">
            <v>37011</v>
          </cell>
          <cell r="AH529">
            <v>37011</v>
          </cell>
          <cell r="AJ529">
            <v>37011</v>
          </cell>
          <cell r="AL529">
            <v>37041</v>
          </cell>
          <cell r="AN529">
            <v>37046</v>
          </cell>
        </row>
        <row r="530">
          <cell r="A530">
            <v>539</v>
          </cell>
          <cell r="B530" t="str">
            <v>N2</v>
          </cell>
          <cell r="C530" t="str">
            <v>納</v>
          </cell>
          <cell r="D530" t="str">
            <v>新</v>
          </cell>
          <cell r="G530" t="str">
            <v>A</v>
          </cell>
          <cell r="H530">
            <v>6330</v>
          </cell>
          <cell r="I530" t="str">
            <v>0151;0152</v>
          </cell>
          <cell r="J530">
            <v>6313806020</v>
          </cell>
          <cell r="N530" t="str">
            <v>BRACKET, DOME LAMP, NO.2</v>
          </cell>
          <cell r="Q530" t="str">
            <v>S1</v>
          </cell>
          <cell r="R530" t="str">
            <v>P1</v>
          </cell>
          <cell r="S530" t="str">
            <v>S1</v>
          </cell>
          <cell r="Y530" t="str">
            <v>太平洋</v>
          </cell>
          <cell r="Z530" t="str">
            <v>施慶源</v>
          </cell>
          <cell r="AB530" t="str">
            <v>台調</v>
          </cell>
          <cell r="AE530">
            <v>36962</v>
          </cell>
          <cell r="AF530">
            <v>37011</v>
          </cell>
          <cell r="AH530">
            <v>37011</v>
          </cell>
          <cell r="AJ530">
            <v>37011</v>
          </cell>
          <cell r="AL530">
            <v>37041</v>
          </cell>
          <cell r="AN530">
            <v>37046</v>
          </cell>
        </row>
        <row r="531">
          <cell r="A531">
            <v>540</v>
          </cell>
          <cell r="B531" t="str">
            <v>N2</v>
          </cell>
          <cell r="C531" t="str">
            <v>納</v>
          </cell>
          <cell r="D531" t="str">
            <v>新</v>
          </cell>
          <cell r="G531" t="str">
            <v>A</v>
          </cell>
          <cell r="H531">
            <v>6330</v>
          </cell>
          <cell r="I531" t="str">
            <v>0152;0154</v>
          </cell>
          <cell r="J531">
            <v>6335606010</v>
          </cell>
          <cell r="N531" t="str">
            <v>HOLDER, SUNSHADE TRIM</v>
          </cell>
          <cell r="O531" t="str">
            <v>S2</v>
          </cell>
          <cell r="P531" t="str">
            <v>S2</v>
          </cell>
          <cell r="Q531" t="str">
            <v>P2</v>
          </cell>
          <cell r="Y531" t="str">
            <v>台扣</v>
          </cell>
          <cell r="Z531" t="str">
            <v>施慶源</v>
          </cell>
          <cell r="AB531" t="str">
            <v>台調</v>
          </cell>
          <cell r="AD531">
            <v>36899</v>
          </cell>
          <cell r="AE531">
            <v>36955</v>
          </cell>
          <cell r="AF531">
            <v>37011</v>
          </cell>
          <cell r="AH531">
            <v>37011</v>
          </cell>
          <cell r="AJ531">
            <v>37011</v>
          </cell>
          <cell r="AL531">
            <v>37011</v>
          </cell>
          <cell r="AN531">
            <v>37015</v>
          </cell>
        </row>
        <row r="532">
          <cell r="A532">
            <v>541</v>
          </cell>
          <cell r="B532" t="str">
            <v>N2</v>
          </cell>
          <cell r="C532" t="str">
            <v>納</v>
          </cell>
          <cell r="D532" t="str">
            <v>新</v>
          </cell>
          <cell r="E532" t="str">
            <v>有</v>
          </cell>
          <cell r="G532" t="str">
            <v>A</v>
          </cell>
          <cell r="H532">
            <v>7460</v>
          </cell>
          <cell r="I532" t="str">
            <v>0151</v>
          </cell>
          <cell r="J532">
            <v>7461006010</v>
          </cell>
          <cell r="N532" t="str">
            <v>GRIP ASSY, ASSIST</v>
          </cell>
          <cell r="O532" t="str">
            <v>S2</v>
          </cell>
          <cell r="P532" t="str">
            <v>S2</v>
          </cell>
          <cell r="Q532" t="str">
            <v>S2</v>
          </cell>
          <cell r="R532" t="str">
            <v>S2</v>
          </cell>
          <cell r="S532" t="str">
            <v>S2</v>
          </cell>
          <cell r="T532" t="str">
            <v>S</v>
          </cell>
          <cell r="U532" t="str">
            <v>S</v>
          </cell>
          <cell r="V532" t="str">
            <v>S</v>
          </cell>
          <cell r="W532" t="str">
            <v>S</v>
          </cell>
          <cell r="X532" t="str">
            <v>S</v>
          </cell>
          <cell r="Y532" t="str">
            <v>台扣</v>
          </cell>
          <cell r="Z532" t="str">
            <v>施慶源</v>
          </cell>
          <cell r="AB532" t="str">
            <v>台調</v>
          </cell>
          <cell r="AC532" t="str">
            <v>S</v>
          </cell>
          <cell r="AD532">
            <v>36875</v>
          </cell>
          <cell r="AF532">
            <v>37011</v>
          </cell>
          <cell r="AH532">
            <v>37011</v>
          </cell>
          <cell r="AJ532">
            <v>37011</v>
          </cell>
          <cell r="AL532">
            <v>37057</v>
          </cell>
          <cell r="AN532">
            <v>37062</v>
          </cell>
        </row>
        <row r="533">
          <cell r="A533">
            <v>542</v>
          </cell>
          <cell r="B533" t="str">
            <v>N2</v>
          </cell>
          <cell r="C533" t="str">
            <v>納</v>
          </cell>
          <cell r="D533" t="str">
            <v>新</v>
          </cell>
          <cell r="E533" t="str">
            <v>有</v>
          </cell>
          <cell r="G533" t="str">
            <v>A</v>
          </cell>
          <cell r="H533">
            <v>7460</v>
          </cell>
          <cell r="I533" t="str">
            <v>0151</v>
          </cell>
          <cell r="J533">
            <v>7461006020</v>
          </cell>
          <cell r="N533" t="str">
            <v>GRIP ASSY, ASSIST</v>
          </cell>
          <cell r="O533" t="str">
            <v>S1</v>
          </cell>
          <cell r="P533" t="str">
            <v>S1</v>
          </cell>
          <cell r="Q533" t="str">
            <v>S1</v>
          </cell>
          <cell r="R533" t="str">
            <v>S1</v>
          </cell>
          <cell r="S533" t="str">
            <v>S1</v>
          </cell>
          <cell r="T533" t="str">
            <v>S</v>
          </cell>
          <cell r="U533" t="str">
            <v>S</v>
          </cell>
          <cell r="V533" t="str">
            <v>S</v>
          </cell>
          <cell r="W533" t="str">
            <v>S</v>
          </cell>
          <cell r="X533" t="str">
            <v>S</v>
          </cell>
          <cell r="Y533" t="str">
            <v>台扣</v>
          </cell>
          <cell r="Z533" t="str">
            <v>施慶源</v>
          </cell>
          <cell r="AB533" t="str">
            <v>台調</v>
          </cell>
          <cell r="AC533" t="str">
            <v>S</v>
          </cell>
          <cell r="AD533">
            <v>36875</v>
          </cell>
          <cell r="AF533">
            <v>37011</v>
          </cell>
          <cell r="AH533">
            <v>37011</v>
          </cell>
          <cell r="AJ533">
            <v>37011</v>
          </cell>
          <cell r="AL533">
            <v>37057</v>
          </cell>
          <cell r="AN533">
            <v>37062</v>
          </cell>
        </row>
        <row r="534">
          <cell r="A534">
            <v>543</v>
          </cell>
          <cell r="B534" t="str">
            <v>N2</v>
          </cell>
          <cell r="C534" t="str">
            <v>納</v>
          </cell>
          <cell r="D534" t="str">
            <v>新</v>
          </cell>
          <cell r="E534" t="str">
            <v>有</v>
          </cell>
          <cell r="G534" t="str">
            <v>A</v>
          </cell>
          <cell r="H534">
            <v>7460</v>
          </cell>
          <cell r="I534" t="str">
            <v>0151</v>
          </cell>
          <cell r="J534">
            <v>7461206010</v>
          </cell>
          <cell r="N534" t="str">
            <v>COVER, ASSIST GRIP</v>
          </cell>
          <cell r="O534" t="str">
            <v>S6</v>
          </cell>
          <cell r="P534" t="str">
            <v>S6</v>
          </cell>
          <cell r="Q534" t="str">
            <v>S6</v>
          </cell>
          <cell r="R534" t="str">
            <v>S6</v>
          </cell>
          <cell r="S534" t="str">
            <v>S6</v>
          </cell>
          <cell r="T534" t="str">
            <v>S</v>
          </cell>
          <cell r="U534" t="str">
            <v>S</v>
          </cell>
          <cell r="V534" t="str">
            <v>S</v>
          </cell>
          <cell r="W534" t="str">
            <v>S</v>
          </cell>
          <cell r="X534" t="str">
            <v>S</v>
          </cell>
          <cell r="Y534" t="str">
            <v>台扣</v>
          </cell>
          <cell r="Z534" t="str">
            <v>施慶源</v>
          </cell>
          <cell r="AB534" t="str">
            <v>台調</v>
          </cell>
          <cell r="AD534">
            <v>36859</v>
          </cell>
          <cell r="AE534">
            <v>36853</v>
          </cell>
          <cell r="AF534">
            <v>37011</v>
          </cell>
          <cell r="AH534">
            <v>37011</v>
          </cell>
          <cell r="AJ534">
            <v>37011</v>
          </cell>
          <cell r="AL534">
            <v>37057</v>
          </cell>
          <cell r="AN534">
            <v>37062</v>
          </cell>
        </row>
        <row r="535">
          <cell r="A535">
            <v>544</v>
          </cell>
          <cell r="B535" t="str">
            <v>B1</v>
          </cell>
          <cell r="C535" t="str">
            <v>納</v>
          </cell>
          <cell r="D535" t="str">
            <v>新</v>
          </cell>
          <cell r="G535" t="str">
            <v>A</v>
          </cell>
          <cell r="H535" t="str">
            <v>6320</v>
          </cell>
          <cell r="I535" t="str">
            <v>0111</v>
          </cell>
          <cell r="J535" t="str">
            <v>6320106050</v>
          </cell>
          <cell r="N535" t="str">
            <v>CANVAS SUB-ASSY, SLIDING ROOF</v>
          </cell>
          <cell r="Q535" t="str">
            <v>S1</v>
          </cell>
          <cell r="R535" t="str">
            <v>P1</v>
          </cell>
          <cell r="S535" t="str">
            <v>S1</v>
          </cell>
          <cell r="Y535" t="str">
            <v>全拓</v>
          </cell>
          <cell r="Z535" t="str">
            <v>施慶源</v>
          </cell>
          <cell r="AB535" t="str">
            <v>台調</v>
          </cell>
          <cell r="AC535" t="str">
            <v>Ｓ</v>
          </cell>
          <cell r="AD535">
            <v>36850</v>
          </cell>
          <cell r="AE535" t="str">
            <v>-</v>
          </cell>
          <cell r="AF535">
            <v>37011</v>
          </cell>
          <cell r="AH535">
            <v>37011</v>
          </cell>
          <cell r="AJ535">
            <v>37011</v>
          </cell>
          <cell r="AL535">
            <v>37026</v>
          </cell>
          <cell r="AN535">
            <v>37029</v>
          </cell>
        </row>
        <row r="536">
          <cell r="A536">
            <v>545</v>
          </cell>
          <cell r="B536" t="str">
            <v>B3</v>
          </cell>
          <cell r="C536" t="str">
            <v>納</v>
          </cell>
          <cell r="D536" t="str">
            <v>新</v>
          </cell>
          <cell r="G536" t="str">
            <v>W</v>
          </cell>
          <cell r="H536" t="str">
            <v>6170</v>
          </cell>
          <cell r="I536" t="str">
            <v>0331</v>
          </cell>
          <cell r="J536" t="str">
            <v>6255133020</v>
          </cell>
          <cell r="N536" t="str">
            <v>PAD, PILLAR, NO.1 RH</v>
          </cell>
          <cell r="O536" t="str">
            <v>S1</v>
          </cell>
          <cell r="P536" t="str">
            <v>S1</v>
          </cell>
          <cell r="Q536" t="str">
            <v>S1</v>
          </cell>
          <cell r="R536" t="str">
            <v>S1</v>
          </cell>
          <cell r="S536" t="str">
            <v>S1</v>
          </cell>
          <cell r="Y536" t="str">
            <v>和勝</v>
          </cell>
          <cell r="Z536" t="str">
            <v>施慶源</v>
          </cell>
          <cell r="AB536" t="str">
            <v>台調</v>
          </cell>
          <cell r="AC536" t="str">
            <v>Ｔ</v>
          </cell>
          <cell r="AD536">
            <v>36948</v>
          </cell>
          <cell r="AE536">
            <v>36935</v>
          </cell>
          <cell r="AF536">
            <v>37011</v>
          </cell>
          <cell r="AH536">
            <v>37011</v>
          </cell>
          <cell r="AJ536">
            <v>37011</v>
          </cell>
          <cell r="AL536">
            <v>37011</v>
          </cell>
          <cell r="AN536">
            <v>37015</v>
          </cell>
        </row>
        <row r="537">
          <cell r="A537">
            <v>546</v>
          </cell>
          <cell r="B537" t="str">
            <v>B3</v>
          </cell>
          <cell r="C537" t="str">
            <v>納</v>
          </cell>
          <cell r="D537" t="str">
            <v>新</v>
          </cell>
          <cell r="G537" t="str">
            <v>W</v>
          </cell>
          <cell r="H537" t="str">
            <v>6170</v>
          </cell>
          <cell r="I537" t="str">
            <v>0331</v>
          </cell>
          <cell r="J537" t="str">
            <v>6255233020</v>
          </cell>
          <cell r="N537" t="str">
            <v>PAD, PILLAR, NO.2 RH</v>
          </cell>
          <cell r="O537" t="str">
            <v>S1</v>
          </cell>
          <cell r="P537" t="str">
            <v>S1</v>
          </cell>
          <cell r="Q537" t="str">
            <v>S1</v>
          </cell>
          <cell r="R537" t="str">
            <v>S1</v>
          </cell>
          <cell r="S537" t="str">
            <v>S1</v>
          </cell>
          <cell r="Y537" t="str">
            <v>和勝</v>
          </cell>
          <cell r="Z537" t="str">
            <v>施慶源</v>
          </cell>
          <cell r="AB537" t="str">
            <v>台調</v>
          </cell>
          <cell r="AC537" t="str">
            <v>Ｔ</v>
          </cell>
          <cell r="AD537">
            <v>36948</v>
          </cell>
          <cell r="AE537">
            <v>36934</v>
          </cell>
          <cell r="AF537">
            <v>37011</v>
          </cell>
          <cell r="AH537">
            <v>37011</v>
          </cell>
          <cell r="AJ537">
            <v>37011</v>
          </cell>
          <cell r="AL537">
            <v>37011</v>
          </cell>
          <cell r="AN537">
            <v>37015</v>
          </cell>
        </row>
        <row r="538">
          <cell r="A538">
            <v>547</v>
          </cell>
          <cell r="B538" t="str">
            <v>B3</v>
          </cell>
          <cell r="C538" t="str">
            <v>納</v>
          </cell>
          <cell r="D538" t="str">
            <v>新</v>
          </cell>
          <cell r="G538" t="str">
            <v>W</v>
          </cell>
          <cell r="H538" t="str">
            <v>6170</v>
          </cell>
          <cell r="I538" t="str">
            <v>0331</v>
          </cell>
          <cell r="J538" t="str">
            <v>6255333070</v>
          </cell>
          <cell r="N538" t="str">
            <v>PAD, PILLAR, NO.3</v>
          </cell>
          <cell r="O538" t="str">
            <v>S4</v>
          </cell>
          <cell r="P538" t="str">
            <v>S4</v>
          </cell>
          <cell r="Q538" t="str">
            <v>S4</v>
          </cell>
          <cell r="R538" t="str">
            <v>S4</v>
          </cell>
          <cell r="S538" t="str">
            <v>S4</v>
          </cell>
          <cell r="Y538" t="str">
            <v>和勝</v>
          </cell>
          <cell r="Z538" t="str">
            <v>施慶源</v>
          </cell>
          <cell r="AB538" t="str">
            <v>台調</v>
          </cell>
          <cell r="AC538" t="str">
            <v>Ｔ</v>
          </cell>
          <cell r="AD538">
            <v>36948</v>
          </cell>
          <cell r="AE538">
            <v>36934</v>
          </cell>
          <cell r="AF538">
            <v>37011</v>
          </cell>
          <cell r="AH538">
            <v>37011</v>
          </cell>
          <cell r="AJ538">
            <v>37011</v>
          </cell>
          <cell r="AL538">
            <v>37011</v>
          </cell>
          <cell r="AN538">
            <v>37015</v>
          </cell>
        </row>
        <row r="539">
          <cell r="A539">
            <v>548</v>
          </cell>
          <cell r="B539" t="str">
            <v>B3</v>
          </cell>
          <cell r="C539" t="str">
            <v>納</v>
          </cell>
          <cell r="D539" t="str">
            <v>新</v>
          </cell>
          <cell r="G539" t="str">
            <v>W</v>
          </cell>
          <cell r="H539" t="str">
            <v>6170</v>
          </cell>
          <cell r="I539" t="str">
            <v>0331</v>
          </cell>
          <cell r="J539" t="str">
            <v>6255333080</v>
          </cell>
          <cell r="N539" t="str">
            <v>PAD, PILLAR, NO.3</v>
          </cell>
          <cell r="O539" t="str">
            <v>S2</v>
          </cell>
          <cell r="P539" t="str">
            <v>S2</v>
          </cell>
          <cell r="Q539" t="str">
            <v>S2</v>
          </cell>
          <cell r="R539" t="str">
            <v>S2</v>
          </cell>
          <cell r="S539" t="str">
            <v>S2</v>
          </cell>
          <cell r="Y539" t="str">
            <v>和勝</v>
          </cell>
          <cell r="Z539" t="str">
            <v>施慶源</v>
          </cell>
          <cell r="AB539" t="str">
            <v>台調</v>
          </cell>
          <cell r="AC539" t="str">
            <v>Ｔ</v>
          </cell>
          <cell r="AD539">
            <v>36948</v>
          </cell>
          <cell r="AE539" t="str">
            <v>-</v>
          </cell>
          <cell r="AF539">
            <v>37011</v>
          </cell>
          <cell r="AH539">
            <v>37011</v>
          </cell>
          <cell r="AJ539">
            <v>37011</v>
          </cell>
          <cell r="AL539">
            <v>37011</v>
          </cell>
          <cell r="AN539">
            <v>37015</v>
          </cell>
        </row>
        <row r="540">
          <cell r="A540">
            <v>549</v>
          </cell>
          <cell r="B540" t="str">
            <v>B3</v>
          </cell>
          <cell r="C540" t="str">
            <v>納</v>
          </cell>
          <cell r="D540" t="str">
            <v>新</v>
          </cell>
          <cell r="G540" t="str">
            <v>W</v>
          </cell>
          <cell r="H540" t="str">
            <v>6170</v>
          </cell>
          <cell r="I540" t="str">
            <v>0331</v>
          </cell>
          <cell r="J540" t="str">
            <v>6255433070</v>
          </cell>
          <cell r="N540" t="str">
            <v>PAD, PILLAR, NO.4</v>
          </cell>
          <cell r="O540" t="str">
            <v>S2</v>
          </cell>
          <cell r="P540" t="str">
            <v>S2</v>
          </cell>
          <cell r="Q540" t="str">
            <v>S2</v>
          </cell>
          <cell r="R540" t="str">
            <v>S2</v>
          </cell>
          <cell r="S540" t="str">
            <v>S2</v>
          </cell>
          <cell r="Y540" t="str">
            <v>和勝</v>
          </cell>
          <cell r="Z540" t="str">
            <v>施慶源</v>
          </cell>
          <cell r="AB540" t="str">
            <v>台調</v>
          </cell>
          <cell r="AC540" t="str">
            <v>Ｔ</v>
          </cell>
          <cell r="AD540">
            <v>36948</v>
          </cell>
          <cell r="AE540">
            <v>36935</v>
          </cell>
          <cell r="AF540">
            <v>37011</v>
          </cell>
          <cell r="AH540">
            <v>37011</v>
          </cell>
          <cell r="AJ540">
            <v>37011</v>
          </cell>
          <cell r="AL540">
            <v>37011</v>
          </cell>
          <cell r="AN540">
            <v>37015</v>
          </cell>
        </row>
        <row r="541">
          <cell r="A541">
            <v>550</v>
          </cell>
          <cell r="B541" t="str">
            <v>B3</v>
          </cell>
          <cell r="C541" t="str">
            <v>納</v>
          </cell>
          <cell r="D541" t="str">
            <v>新</v>
          </cell>
          <cell r="G541" t="str">
            <v>W</v>
          </cell>
          <cell r="H541" t="str">
            <v>6170</v>
          </cell>
          <cell r="I541" t="str">
            <v>0331</v>
          </cell>
          <cell r="J541" t="str">
            <v>6255533100</v>
          </cell>
          <cell r="N541" t="str">
            <v>PAD, PILLAR, NO.5</v>
          </cell>
          <cell r="O541" t="str">
            <v>S2</v>
          </cell>
          <cell r="P541" t="str">
            <v>S2</v>
          </cell>
          <cell r="Q541" t="str">
            <v>S2</v>
          </cell>
          <cell r="R541" t="str">
            <v>S2</v>
          </cell>
          <cell r="S541" t="str">
            <v>S2</v>
          </cell>
          <cell r="Y541" t="str">
            <v>和勝</v>
          </cell>
          <cell r="Z541" t="str">
            <v>施慶源</v>
          </cell>
          <cell r="AB541" t="str">
            <v>台調</v>
          </cell>
          <cell r="AC541" t="str">
            <v>Ｔ</v>
          </cell>
          <cell r="AD541">
            <v>36948</v>
          </cell>
          <cell r="AE541">
            <v>36934</v>
          </cell>
          <cell r="AF541">
            <v>37011</v>
          </cell>
          <cell r="AH541">
            <v>37011</v>
          </cell>
          <cell r="AJ541">
            <v>37011</v>
          </cell>
          <cell r="AL541">
            <v>37011</v>
          </cell>
          <cell r="AN541">
            <v>37015</v>
          </cell>
        </row>
        <row r="542">
          <cell r="A542">
            <v>551</v>
          </cell>
          <cell r="B542" t="str">
            <v>B3</v>
          </cell>
          <cell r="C542" t="str">
            <v>納</v>
          </cell>
          <cell r="D542" t="str">
            <v>新</v>
          </cell>
          <cell r="G542" t="str">
            <v>W</v>
          </cell>
          <cell r="H542" t="str">
            <v>6170</v>
          </cell>
          <cell r="I542" t="str">
            <v>0331</v>
          </cell>
          <cell r="J542" t="str">
            <v>6255633070</v>
          </cell>
          <cell r="N542" t="str">
            <v>PAD, PILLAR, NO.6</v>
          </cell>
          <cell r="O542" t="str">
            <v>S2</v>
          </cell>
          <cell r="P542" t="str">
            <v>S2</v>
          </cell>
          <cell r="Q542" t="str">
            <v>S2</v>
          </cell>
          <cell r="R542" t="str">
            <v>S2</v>
          </cell>
          <cell r="S542" t="str">
            <v>S2</v>
          </cell>
          <cell r="Y542" t="str">
            <v>和勝</v>
          </cell>
          <cell r="Z542" t="str">
            <v>施慶源</v>
          </cell>
          <cell r="AB542" t="str">
            <v>台調</v>
          </cell>
          <cell r="AC542" t="str">
            <v>Ｔ</v>
          </cell>
          <cell r="AD542">
            <v>36948</v>
          </cell>
          <cell r="AE542">
            <v>36934</v>
          </cell>
          <cell r="AF542">
            <v>37011</v>
          </cell>
          <cell r="AH542">
            <v>37011</v>
          </cell>
          <cell r="AJ542">
            <v>37011</v>
          </cell>
          <cell r="AL542">
            <v>37011</v>
          </cell>
          <cell r="AN542">
            <v>37015</v>
          </cell>
          <cell r="AO542" t="str">
            <v>　Ｏ</v>
          </cell>
        </row>
        <row r="543">
          <cell r="A543">
            <v>552</v>
          </cell>
          <cell r="B543" t="str">
            <v>B3</v>
          </cell>
          <cell r="C543" t="str">
            <v>納</v>
          </cell>
          <cell r="D543" t="str">
            <v>新</v>
          </cell>
          <cell r="G543" t="str">
            <v>W</v>
          </cell>
          <cell r="H543" t="str">
            <v>6170</v>
          </cell>
          <cell r="I543" t="str">
            <v>0331</v>
          </cell>
          <cell r="J543" t="str">
            <v>6256133010</v>
          </cell>
          <cell r="N543" t="str">
            <v>PAD, PILLAR, NO.1 LH</v>
          </cell>
          <cell r="O543" t="str">
            <v>S1</v>
          </cell>
          <cell r="P543" t="str">
            <v>S1</v>
          </cell>
          <cell r="Q543" t="str">
            <v>S1</v>
          </cell>
          <cell r="R543" t="str">
            <v>S1</v>
          </cell>
          <cell r="S543" t="str">
            <v>S1</v>
          </cell>
          <cell r="Y543" t="str">
            <v>和勝</v>
          </cell>
          <cell r="Z543" t="str">
            <v>施慶源</v>
          </cell>
          <cell r="AB543" t="str">
            <v>台調</v>
          </cell>
          <cell r="AC543" t="str">
            <v>Ｔ</v>
          </cell>
          <cell r="AD543">
            <v>36948</v>
          </cell>
          <cell r="AE543">
            <v>36935</v>
          </cell>
          <cell r="AF543">
            <v>37011</v>
          </cell>
          <cell r="AH543">
            <v>37011</v>
          </cell>
          <cell r="AJ543">
            <v>37011</v>
          </cell>
          <cell r="AL543">
            <v>37011</v>
          </cell>
          <cell r="AN543">
            <v>37015</v>
          </cell>
          <cell r="AO543" t="str">
            <v>　Ｏ</v>
          </cell>
        </row>
        <row r="544">
          <cell r="A544">
            <v>553</v>
          </cell>
          <cell r="B544" t="str">
            <v>B3</v>
          </cell>
          <cell r="C544" t="str">
            <v>納</v>
          </cell>
          <cell r="D544" t="str">
            <v>新</v>
          </cell>
          <cell r="G544" t="str">
            <v>W</v>
          </cell>
          <cell r="H544" t="str">
            <v>6170</v>
          </cell>
          <cell r="I544" t="str">
            <v>0331</v>
          </cell>
          <cell r="J544" t="str">
            <v>6256233010</v>
          </cell>
          <cell r="N544" t="str">
            <v>PAD, PILLAR, NO.2 LH</v>
          </cell>
          <cell r="O544" t="str">
            <v>S1</v>
          </cell>
          <cell r="P544" t="str">
            <v>S1</v>
          </cell>
          <cell r="Q544" t="str">
            <v>S1</v>
          </cell>
          <cell r="R544" t="str">
            <v>S1</v>
          </cell>
          <cell r="S544" t="str">
            <v>S1</v>
          </cell>
          <cell r="Y544" t="str">
            <v>和勝</v>
          </cell>
          <cell r="Z544" t="str">
            <v>施慶源</v>
          </cell>
          <cell r="AB544" t="str">
            <v>台調</v>
          </cell>
          <cell r="AC544" t="str">
            <v>Ｔ</v>
          </cell>
          <cell r="AD544">
            <v>36948</v>
          </cell>
          <cell r="AE544">
            <v>36934</v>
          </cell>
          <cell r="AF544">
            <v>37011</v>
          </cell>
          <cell r="AH544">
            <v>37011</v>
          </cell>
          <cell r="AJ544">
            <v>37011</v>
          </cell>
          <cell r="AL544">
            <v>37011</v>
          </cell>
          <cell r="AN544">
            <v>37015</v>
          </cell>
          <cell r="AO544" t="str">
            <v>　Ｏ</v>
          </cell>
        </row>
        <row r="545">
          <cell r="A545">
            <v>554</v>
          </cell>
          <cell r="B545" t="str">
            <v>B3</v>
          </cell>
          <cell r="C545" t="str">
            <v>納</v>
          </cell>
          <cell r="D545" t="str">
            <v>新</v>
          </cell>
          <cell r="G545" t="str">
            <v>A</v>
          </cell>
          <cell r="H545" t="str">
            <v>6170</v>
          </cell>
          <cell r="I545" t="str">
            <v>0331</v>
          </cell>
          <cell r="J545" t="str">
            <v>6334333090</v>
          </cell>
          <cell r="N545" t="str">
            <v>PAD, ROOF SILENCER, NO.3</v>
          </cell>
          <cell r="O545" t="str">
            <v>S2</v>
          </cell>
          <cell r="P545" t="str">
            <v>S2</v>
          </cell>
          <cell r="Q545" t="str">
            <v>S2</v>
          </cell>
          <cell r="R545" t="str">
            <v>S2</v>
          </cell>
          <cell r="S545" t="str">
            <v>S2</v>
          </cell>
          <cell r="Y545" t="str">
            <v>和勝</v>
          </cell>
          <cell r="Z545" t="str">
            <v>施慶源</v>
          </cell>
          <cell r="AB545" t="str">
            <v>台調</v>
          </cell>
          <cell r="AC545" t="str">
            <v>Ｔ</v>
          </cell>
          <cell r="AD545">
            <v>36962</v>
          </cell>
          <cell r="AE545" t="str">
            <v>-</v>
          </cell>
          <cell r="AF545">
            <v>37011</v>
          </cell>
          <cell r="AH545">
            <v>37011</v>
          </cell>
          <cell r="AJ545">
            <v>37011</v>
          </cell>
          <cell r="AL545">
            <v>37011</v>
          </cell>
          <cell r="AN545">
            <v>37015</v>
          </cell>
          <cell r="AO545" t="str">
            <v>　Ｏ</v>
          </cell>
        </row>
        <row r="546">
          <cell r="A546">
            <v>555</v>
          </cell>
          <cell r="B546" t="str">
            <v>N2</v>
          </cell>
          <cell r="C546" t="str">
            <v>納</v>
          </cell>
          <cell r="D546" t="str">
            <v>新</v>
          </cell>
          <cell r="G546" t="str">
            <v>A</v>
          </cell>
          <cell r="H546">
            <v>7300</v>
          </cell>
          <cell r="I546" t="str">
            <v>0311</v>
          </cell>
          <cell r="J546" t="str">
            <v>73200-06020</v>
          </cell>
          <cell r="N546" t="str">
            <v>ADJUSTER ASSY, FR SHOULDER BELT ANCHOR</v>
          </cell>
          <cell r="O546" t="str">
            <v>S2</v>
          </cell>
          <cell r="P546" t="str">
            <v>S2</v>
          </cell>
          <cell r="Q546" t="str">
            <v>S2</v>
          </cell>
          <cell r="R546" t="str">
            <v>S2</v>
          </cell>
          <cell r="S546" t="str">
            <v>S2</v>
          </cell>
          <cell r="Y546" t="str">
            <v>信昌</v>
          </cell>
          <cell r="Z546" t="str">
            <v>施慶源</v>
          </cell>
          <cell r="AC546" t="str">
            <v>S</v>
          </cell>
          <cell r="AD546">
            <v>36844</v>
          </cell>
          <cell r="AE546" t="str">
            <v>2000/11/20(申）</v>
          </cell>
          <cell r="AF546">
            <v>37011</v>
          </cell>
          <cell r="AH546">
            <v>37011</v>
          </cell>
          <cell r="AJ546">
            <v>37011</v>
          </cell>
          <cell r="AL546">
            <v>37011</v>
          </cell>
          <cell r="AN546">
            <v>37015</v>
          </cell>
        </row>
        <row r="547">
          <cell r="A547">
            <v>556</v>
          </cell>
          <cell r="B547" t="str">
            <v>N2</v>
          </cell>
          <cell r="C547" t="str">
            <v>納</v>
          </cell>
          <cell r="D547" t="str">
            <v>新</v>
          </cell>
          <cell r="G547" t="str">
            <v>A</v>
          </cell>
          <cell r="H547">
            <v>7300</v>
          </cell>
          <cell r="I547" t="str">
            <v>0111</v>
          </cell>
          <cell r="J547" t="str">
            <v>73210-06070</v>
          </cell>
          <cell r="N547" t="str">
            <v>BELT ASSY, FR SEAT, OUTER</v>
          </cell>
          <cell r="O547" t="str">
            <v>S1</v>
          </cell>
          <cell r="P547" t="str">
            <v>S1</v>
          </cell>
          <cell r="Q547" t="str">
            <v>S1</v>
          </cell>
          <cell r="R547" t="str">
            <v>S1</v>
          </cell>
          <cell r="S547" t="str">
            <v>S1</v>
          </cell>
          <cell r="Y547" t="str">
            <v>信昌</v>
          </cell>
          <cell r="Z547" t="str">
            <v>施慶源</v>
          </cell>
          <cell r="AD547">
            <v>36859</v>
          </cell>
          <cell r="AF547">
            <v>37011</v>
          </cell>
          <cell r="AH547">
            <v>37011</v>
          </cell>
          <cell r="AJ547">
            <v>37011</v>
          </cell>
          <cell r="AL547">
            <v>37011</v>
          </cell>
          <cell r="AN547">
            <v>37015</v>
          </cell>
        </row>
        <row r="548">
          <cell r="A548">
            <v>557</v>
          </cell>
          <cell r="B548" t="str">
            <v>N2</v>
          </cell>
          <cell r="C548" t="str">
            <v>納</v>
          </cell>
          <cell r="D548" t="str">
            <v>新</v>
          </cell>
          <cell r="G548" t="str">
            <v>A</v>
          </cell>
          <cell r="H548">
            <v>7300</v>
          </cell>
          <cell r="I548" t="str">
            <v>0111</v>
          </cell>
          <cell r="J548" t="str">
            <v>73220-06070</v>
          </cell>
          <cell r="N548" t="str">
            <v>BELT ASSY, FR SEAT, OUTER LH</v>
          </cell>
          <cell r="O548" t="str">
            <v>S1</v>
          </cell>
          <cell r="P548" t="str">
            <v>S1</v>
          </cell>
          <cell r="Q548" t="str">
            <v>S1</v>
          </cell>
          <cell r="R548" t="str">
            <v>S1</v>
          </cell>
          <cell r="S548" t="str">
            <v>S1</v>
          </cell>
          <cell r="Y548" t="str">
            <v>信昌</v>
          </cell>
          <cell r="Z548" t="str">
            <v>施慶源</v>
          </cell>
          <cell r="AD548">
            <v>36899</v>
          </cell>
          <cell r="AF548">
            <v>37011</v>
          </cell>
          <cell r="AH548">
            <v>37011</v>
          </cell>
          <cell r="AJ548">
            <v>37011</v>
          </cell>
          <cell r="AL548">
            <v>37011</v>
          </cell>
          <cell r="AN548">
            <v>37015</v>
          </cell>
        </row>
        <row r="549">
          <cell r="A549">
            <v>558</v>
          </cell>
          <cell r="B549" t="str">
            <v>N2</v>
          </cell>
          <cell r="C549" t="str">
            <v>納</v>
          </cell>
          <cell r="D549" t="str">
            <v>新</v>
          </cell>
          <cell r="G549" t="str">
            <v>A</v>
          </cell>
          <cell r="H549">
            <v>7300</v>
          </cell>
          <cell r="I549" t="str">
            <v>0211</v>
          </cell>
          <cell r="J549" t="str">
            <v>73223-06010</v>
          </cell>
          <cell r="N549" t="str">
            <v>COVER, SEAT BELT RETRACTOR</v>
          </cell>
          <cell r="O549" t="str">
            <v>S1</v>
          </cell>
          <cell r="P549" t="str">
            <v>S1</v>
          </cell>
          <cell r="Q549" t="str">
            <v>S1</v>
          </cell>
          <cell r="R549" t="str">
            <v>S1</v>
          </cell>
          <cell r="S549" t="str">
            <v>S1</v>
          </cell>
          <cell r="T549">
            <v>1</v>
          </cell>
          <cell r="U549">
            <v>1</v>
          </cell>
          <cell r="V549">
            <v>1</v>
          </cell>
          <cell r="W549">
            <v>1</v>
          </cell>
          <cell r="X549">
            <v>1</v>
          </cell>
          <cell r="Y549" t="str">
            <v>信昌</v>
          </cell>
          <cell r="Z549" t="str">
            <v>施慶源</v>
          </cell>
          <cell r="AC549" t="str">
            <v>S</v>
          </cell>
          <cell r="AD549">
            <v>36844</v>
          </cell>
          <cell r="AE549" t="str">
            <v>2000/11/20(申）</v>
          </cell>
          <cell r="AF549">
            <v>37011</v>
          </cell>
          <cell r="AH549">
            <v>37011</v>
          </cell>
          <cell r="AJ549">
            <v>37011</v>
          </cell>
          <cell r="AL549">
            <v>37041</v>
          </cell>
          <cell r="AN549">
            <v>37046</v>
          </cell>
        </row>
        <row r="550">
          <cell r="A550">
            <v>559</v>
          </cell>
          <cell r="B550" t="str">
            <v>N2</v>
          </cell>
          <cell r="C550" t="str">
            <v>管</v>
          </cell>
          <cell r="D550" t="str">
            <v>流</v>
          </cell>
          <cell r="G550" t="str">
            <v>A</v>
          </cell>
          <cell r="H550">
            <v>7100</v>
          </cell>
          <cell r="I550" t="str">
            <v>031A</v>
          </cell>
          <cell r="J550" t="str">
            <v>73230-02050</v>
          </cell>
          <cell r="N550" t="str">
            <v>BELT ASSY, FR SEAT, INNER</v>
          </cell>
          <cell r="Y550" t="str">
            <v>信昌</v>
          </cell>
          <cell r="Z550" t="str">
            <v>施慶源</v>
          </cell>
          <cell r="AF550">
            <v>37011</v>
          </cell>
          <cell r="AH550">
            <v>37011</v>
          </cell>
          <cell r="AJ550">
            <v>37011</v>
          </cell>
          <cell r="AL550">
            <v>37011</v>
          </cell>
          <cell r="AN550">
            <v>37015</v>
          </cell>
        </row>
        <row r="551">
          <cell r="A551">
            <v>560</v>
          </cell>
          <cell r="B551" t="str">
            <v>N2</v>
          </cell>
          <cell r="C551" t="str">
            <v>管</v>
          </cell>
          <cell r="D551" t="str">
            <v>新</v>
          </cell>
          <cell r="G551" t="str">
            <v>A</v>
          </cell>
          <cell r="H551">
            <v>7100</v>
          </cell>
          <cell r="I551" t="str">
            <v>031C,031D</v>
          </cell>
          <cell r="J551" t="str">
            <v>73230-06070</v>
          </cell>
          <cell r="N551" t="str">
            <v>BELT ASSY, FR SEAT, INNER RH</v>
          </cell>
          <cell r="R551" t="str">
            <v>P1</v>
          </cell>
          <cell r="S551" t="str">
            <v>S1</v>
          </cell>
          <cell r="Y551" t="str">
            <v>信昌</v>
          </cell>
          <cell r="Z551" t="str">
            <v>施慶源</v>
          </cell>
          <cell r="AF551">
            <v>37011</v>
          </cell>
          <cell r="AH551">
            <v>37011</v>
          </cell>
          <cell r="AJ551">
            <v>37011</v>
          </cell>
          <cell r="AL551">
            <v>37011</v>
          </cell>
          <cell r="AN551">
            <v>37015</v>
          </cell>
        </row>
        <row r="552">
          <cell r="A552">
            <v>561</v>
          </cell>
          <cell r="B552" t="str">
            <v>N2</v>
          </cell>
          <cell r="C552" t="str">
            <v>納</v>
          </cell>
          <cell r="D552" t="str">
            <v>流</v>
          </cell>
          <cell r="H552">
            <v>7300</v>
          </cell>
          <cell r="I552" t="str">
            <v>0111</v>
          </cell>
          <cell r="J552" t="str">
            <v>73233-06020</v>
          </cell>
          <cell r="N552" t="str">
            <v>COVER LAP BELT OUTER ANCHOR</v>
          </cell>
          <cell r="Y552" t="str">
            <v>信昌</v>
          </cell>
          <cell r="Z552" t="str">
            <v>施慶源</v>
          </cell>
          <cell r="AF552">
            <v>37011</v>
          </cell>
          <cell r="AH552">
            <v>37011</v>
          </cell>
          <cell r="AJ552">
            <v>37011</v>
          </cell>
          <cell r="AL552">
            <v>37011</v>
          </cell>
          <cell r="AN552">
            <v>37015</v>
          </cell>
        </row>
        <row r="553">
          <cell r="A553">
            <v>562</v>
          </cell>
          <cell r="B553" t="str">
            <v>N2</v>
          </cell>
          <cell r="C553" t="str">
            <v>管</v>
          </cell>
          <cell r="D553" t="str">
            <v>新</v>
          </cell>
          <cell r="G553" t="str">
            <v>A</v>
          </cell>
          <cell r="H553">
            <v>7100</v>
          </cell>
          <cell r="I553" t="str">
            <v>031B,031C,031D</v>
          </cell>
          <cell r="J553" t="str">
            <v>73240-06050</v>
          </cell>
          <cell r="N553" t="str">
            <v>BELT ASSY, FR SEAT, INNER　LH</v>
          </cell>
          <cell r="P553" t="str">
            <v>S1</v>
          </cell>
          <cell r="Q553" t="str">
            <v>S1</v>
          </cell>
          <cell r="R553" t="str">
            <v>S1</v>
          </cell>
          <cell r="S553" t="str">
            <v>S1</v>
          </cell>
          <cell r="Y553" t="str">
            <v>信昌</v>
          </cell>
          <cell r="Z553" t="str">
            <v>施慶源</v>
          </cell>
          <cell r="AF553">
            <v>37011</v>
          </cell>
          <cell r="AH553">
            <v>37011</v>
          </cell>
          <cell r="AJ553">
            <v>37011</v>
          </cell>
          <cell r="AL553">
            <v>37011</v>
          </cell>
          <cell r="AN553">
            <v>37015</v>
          </cell>
        </row>
        <row r="554">
          <cell r="A554">
            <v>563</v>
          </cell>
          <cell r="B554" t="str">
            <v>N2</v>
          </cell>
          <cell r="C554" t="str">
            <v>納</v>
          </cell>
          <cell r="D554" t="str">
            <v>新</v>
          </cell>
          <cell r="G554" t="str">
            <v>A</v>
          </cell>
          <cell r="H554">
            <v>7300</v>
          </cell>
          <cell r="I554" t="str">
            <v>0211</v>
          </cell>
          <cell r="J554" t="str">
            <v>73360-06110</v>
          </cell>
          <cell r="N554" t="str">
            <v>BELT ASSY, RR SEAT, OUTER</v>
          </cell>
          <cell r="O554" t="str">
            <v>S1</v>
          </cell>
          <cell r="P554" t="str">
            <v>S1</v>
          </cell>
          <cell r="Q554" t="str">
            <v>S1</v>
          </cell>
          <cell r="R554" t="str">
            <v>S1</v>
          </cell>
          <cell r="S554" t="str">
            <v>S1</v>
          </cell>
          <cell r="Y554" t="str">
            <v>信昌</v>
          </cell>
          <cell r="Z554" t="str">
            <v>施慶源</v>
          </cell>
          <cell r="AC554" t="str">
            <v>S</v>
          </cell>
          <cell r="AD554">
            <v>36844</v>
          </cell>
          <cell r="AE554" t="str">
            <v>2000/11/20(申）</v>
          </cell>
          <cell r="AF554">
            <v>37011</v>
          </cell>
          <cell r="AH554">
            <v>37011</v>
          </cell>
          <cell r="AJ554">
            <v>37011</v>
          </cell>
          <cell r="AL554">
            <v>37011</v>
          </cell>
          <cell r="AN554">
            <v>37015</v>
          </cell>
        </row>
        <row r="555">
          <cell r="A555">
            <v>564</v>
          </cell>
          <cell r="B555" t="str">
            <v>N2</v>
          </cell>
          <cell r="C555" t="str">
            <v>納</v>
          </cell>
          <cell r="D555" t="str">
            <v>新</v>
          </cell>
          <cell r="G555" t="str">
            <v>A</v>
          </cell>
          <cell r="H555">
            <v>7300</v>
          </cell>
          <cell r="I555" t="str">
            <v>0211</v>
          </cell>
          <cell r="J555" t="str">
            <v>73470-06020</v>
          </cell>
          <cell r="N555" t="str">
            <v>BELT ASSY, RR SEAT INNER W/CTR, RH</v>
          </cell>
          <cell r="O555" t="str">
            <v>S1</v>
          </cell>
          <cell r="P555" t="str">
            <v>S1</v>
          </cell>
          <cell r="Q555" t="str">
            <v>S1</v>
          </cell>
          <cell r="R555" t="str">
            <v>S1</v>
          </cell>
          <cell r="S555" t="str">
            <v>S1</v>
          </cell>
          <cell r="Y555" t="str">
            <v>信昌</v>
          </cell>
          <cell r="Z555" t="str">
            <v>施慶源</v>
          </cell>
          <cell r="AF555">
            <v>37011</v>
          </cell>
          <cell r="AH555">
            <v>37011</v>
          </cell>
          <cell r="AJ555">
            <v>37011</v>
          </cell>
          <cell r="AL555">
            <v>37011</v>
          </cell>
          <cell r="AN555">
            <v>37015</v>
          </cell>
        </row>
        <row r="556">
          <cell r="A556">
            <v>565</v>
          </cell>
          <cell r="B556" t="str">
            <v>N2</v>
          </cell>
          <cell r="C556" t="str">
            <v>納</v>
          </cell>
          <cell r="D556" t="str">
            <v>新</v>
          </cell>
          <cell r="G556" t="str">
            <v>A</v>
          </cell>
          <cell r="H556">
            <v>7300</v>
          </cell>
          <cell r="I556" t="str">
            <v>0211</v>
          </cell>
          <cell r="J556" t="str">
            <v>73480-06020</v>
          </cell>
          <cell r="N556" t="str">
            <v>BELT ASSY, RR SEAT INNER W/CTR, LH</v>
          </cell>
          <cell r="O556" t="str">
            <v>S1</v>
          </cell>
          <cell r="P556" t="str">
            <v>S1</v>
          </cell>
          <cell r="Q556" t="str">
            <v>S1</v>
          </cell>
          <cell r="R556" t="str">
            <v>S1</v>
          </cell>
          <cell r="S556" t="str">
            <v>S1</v>
          </cell>
          <cell r="Y556" t="str">
            <v>信昌</v>
          </cell>
          <cell r="Z556" t="str">
            <v>施慶源</v>
          </cell>
          <cell r="AC556" t="str">
            <v>S</v>
          </cell>
          <cell r="AD556">
            <v>36844</v>
          </cell>
          <cell r="AE556" t="str">
            <v>2000/11/20(申）</v>
          </cell>
          <cell r="AF556">
            <v>37011</v>
          </cell>
          <cell r="AH556">
            <v>37011</v>
          </cell>
          <cell r="AJ556">
            <v>37011</v>
          </cell>
          <cell r="AL556">
            <v>37011</v>
          </cell>
          <cell r="AN556">
            <v>37015</v>
          </cell>
        </row>
        <row r="557">
          <cell r="A557">
            <v>566</v>
          </cell>
          <cell r="B557" t="str">
            <v>N2</v>
          </cell>
          <cell r="C557" t="str">
            <v>納</v>
          </cell>
          <cell r="D557" t="str">
            <v>新</v>
          </cell>
          <cell r="G557" t="str">
            <v>A</v>
          </cell>
          <cell r="H557">
            <v>6790</v>
          </cell>
          <cell r="I557" t="str">
            <v>0152</v>
          </cell>
          <cell r="J557">
            <v>6791306050</v>
          </cell>
          <cell r="N557" t="str">
            <v>PLATE, FR DOOR SCUFF, RH</v>
          </cell>
          <cell r="O557" t="str">
            <v>S1</v>
          </cell>
          <cell r="P557" t="str">
            <v>S1</v>
          </cell>
          <cell r="Q557" t="str">
            <v>S1</v>
          </cell>
          <cell r="R557" t="str">
            <v>S1</v>
          </cell>
          <cell r="S557" t="str">
            <v>S1</v>
          </cell>
          <cell r="T557" t="str">
            <v>S1</v>
          </cell>
          <cell r="U557" t="str">
            <v>S1</v>
          </cell>
          <cell r="V557" t="str">
            <v>S1</v>
          </cell>
          <cell r="X557" t="str">
            <v>S1</v>
          </cell>
          <cell r="Y557" t="str">
            <v>建上</v>
          </cell>
          <cell r="Z557" t="str">
            <v>施慶源</v>
          </cell>
          <cell r="AA557" t="str">
            <v>有</v>
          </cell>
          <cell r="AB557" t="str">
            <v>台調</v>
          </cell>
          <cell r="AC557" t="str">
            <v>T</v>
          </cell>
          <cell r="AD557">
            <v>36875</v>
          </cell>
          <cell r="AE557">
            <v>36873</v>
          </cell>
          <cell r="AF557">
            <v>37011</v>
          </cell>
          <cell r="AH557">
            <v>37011</v>
          </cell>
          <cell r="AJ557">
            <v>37011</v>
          </cell>
          <cell r="AL557">
            <v>37042</v>
          </cell>
          <cell r="AN557">
            <v>37047</v>
          </cell>
        </row>
        <row r="558">
          <cell r="A558">
            <v>567</v>
          </cell>
          <cell r="B558" t="str">
            <v>N2</v>
          </cell>
          <cell r="C558" t="str">
            <v>納</v>
          </cell>
          <cell r="D558" t="str">
            <v>新</v>
          </cell>
          <cell r="G558" t="str">
            <v>A</v>
          </cell>
          <cell r="H558">
            <v>6790</v>
          </cell>
          <cell r="I558" t="str">
            <v>0152</v>
          </cell>
          <cell r="J558">
            <v>6791406050</v>
          </cell>
          <cell r="N558" t="str">
            <v>PLATE, FR DOOR SCUFF, LH</v>
          </cell>
          <cell r="O558" t="str">
            <v>S1</v>
          </cell>
          <cell r="P558" t="str">
            <v>S1</v>
          </cell>
          <cell r="Q558" t="str">
            <v>S1</v>
          </cell>
          <cell r="R558" t="str">
            <v>S1</v>
          </cell>
          <cell r="S558" t="str">
            <v>S1</v>
          </cell>
          <cell r="T558" t="str">
            <v>S1</v>
          </cell>
          <cell r="U558" t="str">
            <v>S1</v>
          </cell>
          <cell r="V558" t="str">
            <v>S1</v>
          </cell>
          <cell r="X558" t="str">
            <v>S1</v>
          </cell>
          <cell r="Y558" t="str">
            <v>建上</v>
          </cell>
          <cell r="Z558" t="str">
            <v>施慶源</v>
          </cell>
          <cell r="AA558" t="str">
            <v>有</v>
          </cell>
          <cell r="AB558" t="str">
            <v>台調</v>
          </cell>
          <cell r="AC558" t="str">
            <v>T</v>
          </cell>
          <cell r="AD558" t="str">
            <v>2000/11/13  2/14</v>
          </cell>
          <cell r="AE558">
            <v>36873</v>
          </cell>
          <cell r="AF558">
            <v>37011</v>
          </cell>
          <cell r="AH558">
            <v>37011</v>
          </cell>
          <cell r="AJ558">
            <v>37011</v>
          </cell>
          <cell r="AL558">
            <v>37042</v>
          </cell>
          <cell r="AN558">
            <v>37047</v>
          </cell>
        </row>
        <row r="559">
          <cell r="A559">
            <v>568</v>
          </cell>
          <cell r="B559" t="str">
            <v>N2</v>
          </cell>
          <cell r="C559" t="str">
            <v>納</v>
          </cell>
          <cell r="D559" t="str">
            <v>新</v>
          </cell>
          <cell r="G559" t="str">
            <v>A</v>
          </cell>
          <cell r="H559">
            <v>6790</v>
          </cell>
          <cell r="I559" t="str">
            <v>0152</v>
          </cell>
          <cell r="J559">
            <v>6791706030</v>
          </cell>
          <cell r="N559" t="str">
            <v>PLATE, RR DOOR SCUFF, RH</v>
          </cell>
          <cell r="O559" t="str">
            <v>S1</v>
          </cell>
          <cell r="P559" t="str">
            <v>S1</v>
          </cell>
          <cell r="Q559" t="str">
            <v>S1</v>
          </cell>
          <cell r="R559" t="str">
            <v>S1</v>
          </cell>
          <cell r="S559" t="str">
            <v>S1</v>
          </cell>
          <cell r="Y559" t="str">
            <v>建上</v>
          </cell>
          <cell r="Z559" t="str">
            <v>施慶源</v>
          </cell>
          <cell r="AA559" t="str">
            <v>有</v>
          </cell>
          <cell r="AB559" t="str">
            <v>台調</v>
          </cell>
          <cell r="AC559" t="str">
            <v>T</v>
          </cell>
          <cell r="AD559">
            <v>36875</v>
          </cell>
          <cell r="AE559">
            <v>36894</v>
          </cell>
          <cell r="AF559">
            <v>37011</v>
          </cell>
          <cell r="AH559">
            <v>37011</v>
          </cell>
          <cell r="AJ559">
            <v>37011</v>
          </cell>
          <cell r="AL559">
            <v>37042</v>
          </cell>
          <cell r="AN559">
            <v>37047</v>
          </cell>
        </row>
        <row r="560">
          <cell r="A560">
            <v>569</v>
          </cell>
          <cell r="B560" t="str">
            <v>N2</v>
          </cell>
          <cell r="C560" t="str">
            <v>納</v>
          </cell>
          <cell r="D560" t="str">
            <v>新</v>
          </cell>
          <cell r="G560" t="str">
            <v>A</v>
          </cell>
          <cell r="H560">
            <v>6790</v>
          </cell>
          <cell r="I560" t="str">
            <v>0152</v>
          </cell>
          <cell r="J560">
            <v>6791806030</v>
          </cell>
          <cell r="N560" t="str">
            <v>PLATE, RR DOOR SCUFF, LH</v>
          </cell>
          <cell r="O560" t="str">
            <v>S1</v>
          </cell>
          <cell r="P560" t="str">
            <v>S1</v>
          </cell>
          <cell r="Q560" t="str">
            <v>S1</v>
          </cell>
          <cell r="R560" t="str">
            <v>S1</v>
          </cell>
          <cell r="S560" t="str">
            <v>S1</v>
          </cell>
          <cell r="Y560" t="str">
            <v>建上</v>
          </cell>
          <cell r="Z560" t="str">
            <v>施慶源</v>
          </cell>
          <cell r="AA560" t="str">
            <v>有</v>
          </cell>
          <cell r="AB560" t="str">
            <v>台調</v>
          </cell>
          <cell r="AC560" t="str">
            <v>T</v>
          </cell>
          <cell r="AD560">
            <v>36875</v>
          </cell>
          <cell r="AE560">
            <v>36894</v>
          </cell>
          <cell r="AF560">
            <v>37011</v>
          </cell>
          <cell r="AH560">
            <v>37011</v>
          </cell>
          <cell r="AJ560">
            <v>37011</v>
          </cell>
          <cell r="AL560">
            <v>37042</v>
          </cell>
          <cell r="AN560">
            <v>37047</v>
          </cell>
        </row>
        <row r="561">
          <cell r="A561">
            <v>570</v>
          </cell>
          <cell r="B561" t="str">
            <v>N2</v>
          </cell>
          <cell r="C561" t="str">
            <v>納</v>
          </cell>
          <cell r="D561" t="str">
            <v>新</v>
          </cell>
          <cell r="G561" t="str">
            <v>A</v>
          </cell>
          <cell r="H561">
            <v>8121</v>
          </cell>
          <cell r="I561" t="str">
            <v>0551;0552</v>
          </cell>
          <cell r="J561">
            <v>8123002010</v>
          </cell>
          <cell r="N561" t="str">
            <v>LAMP ASSY, COURTESY</v>
          </cell>
          <cell r="O561" t="str">
            <v>S2</v>
          </cell>
          <cell r="P561" t="str">
            <v>S2</v>
          </cell>
          <cell r="Q561" t="str">
            <v>S2</v>
          </cell>
          <cell r="R561" t="str">
            <v>S4</v>
          </cell>
          <cell r="S561" t="str">
            <v>S4</v>
          </cell>
          <cell r="T561" t="str">
            <v>S</v>
          </cell>
          <cell r="U561" t="str">
            <v>S</v>
          </cell>
          <cell r="V561" t="str">
            <v>S</v>
          </cell>
          <cell r="W561" t="str">
            <v>S</v>
          </cell>
          <cell r="X561" t="str">
            <v>S</v>
          </cell>
          <cell r="Y561" t="str">
            <v>健光</v>
          </cell>
          <cell r="Z561" t="str">
            <v>施慶源</v>
          </cell>
          <cell r="AB561" t="str">
            <v>台調</v>
          </cell>
          <cell r="AD561" t="str">
            <v>流用</v>
          </cell>
          <cell r="AE561" t="str">
            <v>流用</v>
          </cell>
          <cell r="AF561">
            <v>37011</v>
          </cell>
          <cell r="AH561">
            <v>37011</v>
          </cell>
          <cell r="AJ561">
            <v>37011</v>
          </cell>
          <cell r="AL561">
            <v>37011</v>
          </cell>
          <cell r="AN561">
            <v>37015</v>
          </cell>
        </row>
        <row r="562">
          <cell r="A562">
            <v>571</v>
          </cell>
          <cell r="B562" t="str">
            <v>N2</v>
          </cell>
          <cell r="C562" t="str">
            <v>納</v>
          </cell>
          <cell r="D562" t="str">
            <v>新</v>
          </cell>
          <cell r="G562" t="str">
            <v>A</v>
          </cell>
          <cell r="H562">
            <v>8121</v>
          </cell>
          <cell r="I562" t="str">
            <v>0151</v>
          </cell>
          <cell r="J562">
            <v>8124006030</v>
          </cell>
          <cell r="N562" t="str">
            <v>LAMP ASSY, DOME</v>
          </cell>
          <cell r="O562" t="str">
            <v>S1</v>
          </cell>
          <cell r="P562" t="str">
            <v>S1</v>
          </cell>
          <cell r="T562" t="str">
            <v>S</v>
          </cell>
          <cell r="U562" t="str">
            <v>S</v>
          </cell>
          <cell r="X562" t="str">
            <v>S</v>
          </cell>
          <cell r="Y562" t="str">
            <v>健光</v>
          </cell>
          <cell r="Z562" t="str">
            <v>施慶源</v>
          </cell>
          <cell r="AB562" t="str">
            <v>台調</v>
          </cell>
          <cell r="AC562" t="str">
            <v>S</v>
          </cell>
          <cell r="AD562">
            <v>36859</v>
          </cell>
          <cell r="AE562">
            <v>36934</v>
          </cell>
          <cell r="AF562">
            <v>37011</v>
          </cell>
          <cell r="AH562">
            <v>37011</v>
          </cell>
          <cell r="AJ562">
            <v>37011</v>
          </cell>
          <cell r="AL562">
            <v>37026</v>
          </cell>
          <cell r="AN562">
            <v>37029</v>
          </cell>
        </row>
        <row r="563">
          <cell r="A563">
            <v>572</v>
          </cell>
          <cell r="B563" t="str">
            <v>N2</v>
          </cell>
          <cell r="C563" t="str">
            <v>納</v>
          </cell>
          <cell r="D563" t="str">
            <v>新</v>
          </cell>
          <cell r="G563" t="str">
            <v>A</v>
          </cell>
          <cell r="H563">
            <v>8121</v>
          </cell>
          <cell r="I563" t="str">
            <v>0152</v>
          </cell>
          <cell r="J563">
            <v>8124006040</v>
          </cell>
          <cell r="N563" t="str">
            <v>LAMP ASSY, DOME</v>
          </cell>
          <cell r="Q563" t="str">
            <v>S1</v>
          </cell>
          <cell r="R563" t="str">
            <v>S1</v>
          </cell>
          <cell r="S563" t="str">
            <v>S1</v>
          </cell>
          <cell r="T563" t="str">
            <v>S</v>
          </cell>
          <cell r="U563" t="str">
            <v>S</v>
          </cell>
          <cell r="V563" t="str">
            <v>S</v>
          </cell>
          <cell r="W563" t="str">
            <v>S</v>
          </cell>
          <cell r="X563" t="str">
            <v>S</v>
          </cell>
          <cell r="Y563" t="str">
            <v>健光</v>
          </cell>
          <cell r="Z563" t="str">
            <v>施慶源</v>
          </cell>
          <cell r="AB563" t="str">
            <v>台調</v>
          </cell>
          <cell r="AC563" t="str">
            <v>S</v>
          </cell>
          <cell r="AD563">
            <v>36859</v>
          </cell>
          <cell r="AE563">
            <v>36934</v>
          </cell>
          <cell r="AF563">
            <v>37011</v>
          </cell>
          <cell r="AH563">
            <v>37011</v>
          </cell>
          <cell r="AJ563">
            <v>37011</v>
          </cell>
          <cell r="AL563">
            <v>37026</v>
          </cell>
          <cell r="AN563">
            <v>37029</v>
          </cell>
        </row>
        <row r="564">
          <cell r="A564">
            <v>573</v>
          </cell>
          <cell r="B564" t="str">
            <v>N2</v>
          </cell>
          <cell r="C564" t="str">
            <v>納</v>
          </cell>
          <cell r="D564" t="str">
            <v>新</v>
          </cell>
          <cell r="G564" t="str">
            <v>A</v>
          </cell>
          <cell r="H564">
            <v>6330</v>
          </cell>
          <cell r="I564" t="str">
            <v>0151</v>
          </cell>
          <cell r="J564" t="str">
            <v>63310-06170</v>
          </cell>
          <cell r="N564" t="str">
            <v>HEADLINING ASSY, ROOF</v>
          </cell>
          <cell r="Q564" t="str">
            <v>S1</v>
          </cell>
          <cell r="R564" t="str">
            <v>P1</v>
          </cell>
          <cell r="S564" t="str">
            <v>S1</v>
          </cell>
          <cell r="Y564" t="str">
            <v>新三興</v>
          </cell>
          <cell r="Z564" t="str">
            <v>施慶源</v>
          </cell>
          <cell r="AA564" t="str">
            <v>有</v>
          </cell>
          <cell r="AD564" t="str">
            <v>2000/11/22  12/4</v>
          </cell>
          <cell r="AE564">
            <v>36853</v>
          </cell>
          <cell r="AF564">
            <v>37011</v>
          </cell>
          <cell r="AH564">
            <v>37011</v>
          </cell>
          <cell r="AJ564">
            <v>37011</v>
          </cell>
          <cell r="AL564">
            <v>37057</v>
          </cell>
          <cell r="AN564">
            <v>37060</v>
          </cell>
        </row>
        <row r="565">
          <cell r="A565">
            <v>574</v>
          </cell>
          <cell r="B565" t="str">
            <v>N2</v>
          </cell>
          <cell r="C565" t="str">
            <v>納</v>
          </cell>
          <cell r="D565" t="str">
            <v>新</v>
          </cell>
          <cell r="G565" t="str">
            <v>A</v>
          </cell>
          <cell r="H565">
            <v>6330</v>
          </cell>
          <cell r="I565" t="str">
            <v>0152</v>
          </cell>
          <cell r="J565" t="str">
            <v>63310-06180</v>
          </cell>
          <cell r="N565" t="str">
            <v>HEADLINING ASSY, ROOF</v>
          </cell>
          <cell r="Q565" t="str">
            <v>P1</v>
          </cell>
          <cell r="Y565" t="str">
            <v>新三興</v>
          </cell>
          <cell r="Z565" t="str">
            <v>施慶源</v>
          </cell>
          <cell r="AA565" t="str">
            <v>有</v>
          </cell>
          <cell r="AD565">
            <v>36844</v>
          </cell>
          <cell r="AE565">
            <v>36833</v>
          </cell>
          <cell r="AF565">
            <v>37011</v>
          </cell>
          <cell r="AH565">
            <v>37011</v>
          </cell>
          <cell r="AJ565">
            <v>37011</v>
          </cell>
          <cell r="AL565">
            <v>37057</v>
          </cell>
          <cell r="AN565">
            <v>37060</v>
          </cell>
        </row>
        <row r="566">
          <cell r="A566">
            <v>575</v>
          </cell>
          <cell r="B566" t="str">
            <v>N2</v>
          </cell>
          <cell r="C566" t="str">
            <v>納</v>
          </cell>
          <cell r="D566" t="str">
            <v>新</v>
          </cell>
          <cell r="G566" t="str">
            <v>A</v>
          </cell>
          <cell r="H566">
            <v>6330</v>
          </cell>
          <cell r="I566" t="str">
            <v>0153</v>
          </cell>
          <cell r="J566" t="str">
            <v>63310-06190</v>
          </cell>
          <cell r="N566" t="str">
            <v>HEADLINING ASSY, ROOF</v>
          </cell>
          <cell r="R566" t="str">
            <v>S1</v>
          </cell>
          <cell r="X566">
            <v>1</v>
          </cell>
          <cell r="Y566" t="str">
            <v>新三興</v>
          </cell>
          <cell r="Z566" t="str">
            <v>施慶源</v>
          </cell>
          <cell r="AA566" t="str">
            <v>有</v>
          </cell>
          <cell r="AD566">
            <v>36844</v>
          </cell>
          <cell r="AE566">
            <v>36833</v>
          </cell>
          <cell r="AF566">
            <v>37011</v>
          </cell>
          <cell r="AH566">
            <v>37011</v>
          </cell>
          <cell r="AJ566">
            <v>37011</v>
          </cell>
          <cell r="AL566">
            <v>37057</v>
          </cell>
          <cell r="AN566">
            <v>37060</v>
          </cell>
        </row>
        <row r="567">
          <cell r="A567">
            <v>576</v>
          </cell>
          <cell r="B567" t="str">
            <v>N2</v>
          </cell>
          <cell r="C567" t="str">
            <v>納</v>
          </cell>
          <cell r="D567" t="str">
            <v>新</v>
          </cell>
          <cell r="G567" t="str">
            <v>A</v>
          </cell>
          <cell r="H567">
            <v>6330</v>
          </cell>
          <cell r="I567" t="str">
            <v>0154</v>
          </cell>
          <cell r="J567" t="str">
            <v>63310-06200</v>
          </cell>
          <cell r="N567" t="str">
            <v>HEADLINING ASSY, ROOF</v>
          </cell>
          <cell r="O567" t="str">
            <v>S1</v>
          </cell>
          <cell r="P567" t="str">
            <v>S1</v>
          </cell>
          <cell r="W567">
            <v>1</v>
          </cell>
          <cell r="X567">
            <v>1</v>
          </cell>
          <cell r="Y567" t="str">
            <v>新三興</v>
          </cell>
          <cell r="Z567" t="str">
            <v>施慶源</v>
          </cell>
          <cell r="AA567" t="str">
            <v>有</v>
          </cell>
          <cell r="AD567">
            <v>36894</v>
          </cell>
          <cell r="AF567">
            <v>37011</v>
          </cell>
          <cell r="AH567">
            <v>37011</v>
          </cell>
          <cell r="AJ567">
            <v>37011</v>
          </cell>
          <cell r="AL567">
            <v>37057</v>
          </cell>
          <cell r="AN567">
            <v>37060</v>
          </cell>
        </row>
        <row r="568">
          <cell r="A568">
            <v>577</v>
          </cell>
          <cell r="B568" t="str">
            <v>N2</v>
          </cell>
          <cell r="C568" t="str">
            <v>納</v>
          </cell>
          <cell r="D568" t="str">
            <v>新</v>
          </cell>
          <cell r="G568" t="str">
            <v>A</v>
          </cell>
          <cell r="H568">
            <v>6210</v>
          </cell>
          <cell r="I568" t="str">
            <v>0151</v>
          </cell>
          <cell r="J568">
            <v>6210106030</v>
          </cell>
          <cell r="N568" t="str">
            <v>TRIM SUB-ASSY, COWL SIDE, RH</v>
          </cell>
          <cell r="O568" t="str">
            <v>S1</v>
          </cell>
          <cell r="P568" t="str">
            <v>S1</v>
          </cell>
          <cell r="Q568" t="str">
            <v>S1</v>
          </cell>
          <cell r="R568" t="str">
            <v>S1</v>
          </cell>
          <cell r="S568" t="str">
            <v>S1</v>
          </cell>
          <cell r="Y568" t="str">
            <v>豊裕</v>
          </cell>
          <cell r="Z568" t="str">
            <v>施慶源</v>
          </cell>
          <cell r="AA568" t="str">
            <v>有</v>
          </cell>
          <cell r="AD568">
            <v>36845</v>
          </cell>
          <cell r="AE568">
            <v>36851</v>
          </cell>
          <cell r="AF568">
            <v>37011</v>
          </cell>
          <cell r="AH568">
            <v>37011</v>
          </cell>
          <cell r="AJ568">
            <v>37011</v>
          </cell>
          <cell r="AL568">
            <v>37026</v>
          </cell>
          <cell r="AN568">
            <v>37029</v>
          </cell>
        </row>
        <row r="569">
          <cell r="A569">
            <v>578</v>
          </cell>
          <cell r="B569" t="str">
            <v>N2</v>
          </cell>
          <cell r="C569" t="str">
            <v>納</v>
          </cell>
          <cell r="D569" t="str">
            <v>新</v>
          </cell>
          <cell r="G569" t="str">
            <v>A</v>
          </cell>
          <cell r="H569">
            <v>6210</v>
          </cell>
          <cell r="I569" t="str">
            <v>0151</v>
          </cell>
          <cell r="J569">
            <v>6210206030</v>
          </cell>
          <cell r="N569" t="str">
            <v>TRIM SUB-ASSY, COWL SIDE, LH</v>
          </cell>
          <cell r="O569" t="str">
            <v>S1</v>
          </cell>
          <cell r="P569" t="str">
            <v>S1</v>
          </cell>
          <cell r="Q569" t="str">
            <v>S1</v>
          </cell>
          <cell r="R569" t="str">
            <v>S1</v>
          </cell>
          <cell r="S569" t="str">
            <v>S1</v>
          </cell>
          <cell r="Y569" t="str">
            <v>豊裕</v>
          </cell>
          <cell r="Z569" t="str">
            <v>施慶源</v>
          </cell>
          <cell r="AA569" t="str">
            <v>有</v>
          </cell>
          <cell r="AD569">
            <v>36845</v>
          </cell>
          <cell r="AE569">
            <v>36851</v>
          </cell>
          <cell r="AF569">
            <v>37011</v>
          </cell>
          <cell r="AH569">
            <v>37011</v>
          </cell>
          <cell r="AJ569">
            <v>37011</v>
          </cell>
          <cell r="AL569">
            <v>37026</v>
          </cell>
          <cell r="AN569">
            <v>37029</v>
          </cell>
        </row>
        <row r="570">
          <cell r="A570">
            <v>579</v>
          </cell>
          <cell r="B570" t="str">
            <v>N2</v>
          </cell>
          <cell r="C570" t="str">
            <v>納</v>
          </cell>
          <cell r="D570" t="str">
            <v>新</v>
          </cell>
          <cell r="G570" t="str">
            <v>A</v>
          </cell>
          <cell r="H570">
            <v>6220</v>
          </cell>
          <cell r="I570" t="str">
            <v>0151</v>
          </cell>
          <cell r="J570">
            <v>6221006030</v>
          </cell>
          <cell r="N570" t="str">
            <v>GARNISH ASSY, FR PILLAR, RH(材着）</v>
          </cell>
          <cell r="O570" t="str">
            <v>S1</v>
          </cell>
          <cell r="P570" t="str">
            <v>材着</v>
          </cell>
          <cell r="Y570" t="str">
            <v>豊裕</v>
          </cell>
          <cell r="Z570" t="str">
            <v>施慶源</v>
          </cell>
          <cell r="AA570" t="str">
            <v>有</v>
          </cell>
          <cell r="AF570">
            <v>37011</v>
          </cell>
          <cell r="AH570">
            <v>37011</v>
          </cell>
          <cell r="AJ570">
            <v>37011</v>
          </cell>
          <cell r="AL570">
            <v>37044</v>
          </cell>
          <cell r="AN570">
            <v>37043</v>
          </cell>
        </row>
        <row r="571">
          <cell r="A571">
            <v>580</v>
          </cell>
          <cell r="B571" t="str">
            <v>N2</v>
          </cell>
          <cell r="C571" t="str">
            <v>納</v>
          </cell>
          <cell r="D571" t="str">
            <v>新</v>
          </cell>
          <cell r="G571" t="str">
            <v>A</v>
          </cell>
          <cell r="H571">
            <v>6220</v>
          </cell>
          <cell r="I571" t="str">
            <v>0152</v>
          </cell>
          <cell r="J571">
            <v>6221006040</v>
          </cell>
          <cell r="N571" t="str">
            <v>GARNISH ASSY, FR PILLAR, RH（植毛）</v>
          </cell>
          <cell r="O571" t="str">
            <v>植毛</v>
          </cell>
          <cell r="P571" t="str">
            <v>S1</v>
          </cell>
          <cell r="Q571" t="str">
            <v>S1</v>
          </cell>
          <cell r="R571" t="str">
            <v>S1</v>
          </cell>
          <cell r="S571" t="str">
            <v>S1</v>
          </cell>
          <cell r="Y571" t="str">
            <v>豊裕</v>
          </cell>
          <cell r="Z571" t="str">
            <v>施慶源</v>
          </cell>
          <cell r="AA571" t="str">
            <v>有</v>
          </cell>
          <cell r="AD571">
            <v>36852</v>
          </cell>
          <cell r="AE571">
            <v>36850</v>
          </cell>
          <cell r="AF571">
            <v>37011</v>
          </cell>
          <cell r="AH571">
            <v>37011</v>
          </cell>
          <cell r="AJ571">
            <v>37011</v>
          </cell>
          <cell r="AL571">
            <v>37044</v>
          </cell>
          <cell r="AN571">
            <v>37043</v>
          </cell>
        </row>
        <row r="572">
          <cell r="A572">
            <v>581</v>
          </cell>
          <cell r="B572" t="str">
            <v>N2</v>
          </cell>
          <cell r="C572" t="str">
            <v>納</v>
          </cell>
          <cell r="D572" t="str">
            <v>新</v>
          </cell>
          <cell r="G572" t="str">
            <v>A</v>
          </cell>
          <cell r="H572">
            <v>6220</v>
          </cell>
          <cell r="I572" t="str">
            <v>0151</v>
          </cell>
          <cell r="J572">
            <v>6222006030</v>
          </cell>
          <cell r="N572" t="str">
            <v>GARNISH ASSY, FR PILLAR, LH(材着）</v>
          </cell>
          <cell r="O572" t="str">
            <v>S1</v>
          </cell>
          <cell r="P572" t="str">
            <v>材着</v>
          </cell>
          <cell r="Y572" t="str">
            <v>豊裕</v>
          </cell>
          <cell r="Z572" t="str">
            <v>施慶源</v>
          </cell>
          <cell r="AA572" t="str">
            <v>有</v>
          </cell>
          <cell r="AF572">
            <v>37011</v>
          </cell>
          <cell r="AH572">
            <v>37011</v>
          </cell>
          <cell r="AJ572">
            <v>37011</v>
          </cell>
          <cell r="AL572">
            <v>37044</v>
          </cell>
          <cell r="AN572">
            <v>37043</v>
          </cell>
        </row>
        <row r="573">
          <cell r="A573">
            <v>582</v>
          </cell>
          <cell r="B573" t="str">
            <v>N2</v>
          </cell>
          <cell r="C573" t="str">
            <v>納</v>
          </cell>
          <cell r="D573" t="str">
            <v>新</v>
          </cell>
          <cell r="G573" t="str">
            <v>A</v>
          </cell>
          <cell r="H573">
            <v>6220</v>
          </cell>
          <cell r="I573" t="str">
            <v>0152</v>
          </cell>
          <cell r="J573">
            <v>6222006040</v>
          </cell>
          <cell r="N573" t="str">
            <v>GARNISH ASSY, FR PILLAR, LH（植毛）</v>
          </cell>
          <cell r="O573" t="str">
            <v>植毛</v>
          </cell>
          <cell r="P573" t="str">
            <v>S1</v>
          </cell>
          <cell r="Q573" t="str">
            <v>S1</v>
          </cell>
          <cell r="R573" t="str">
            <v>S1</v>
          </cell>
          <cell r="S573" t="str">
            <v>S1</v>
          </cell>
          <cell r="Y573" t="str">
            <v>豊裕</v>
          </cell>
          <cell r="Z573" t="str">
            <v>施慶源</v>
          </cell>
          <cell r="AA573" t="str">
            <v>有</v>
          </cell>
          <cell r="AD573">
            <v>36852</v>
          </cell>
          <cell r="AE573">
            <v>36850</v>
          </cell>
          <cell r="AF573">
            <v>37011</v>
          </cell>
          <cell r="AH573">
            <v>37011</v>
          </cell>
          <cell r="AJ573">
            <v>37011</v>
          </cell>
          <cell r="AL573">
            <v>37044</v>
          </cell>
          <cell r="AN573">
            <v>37043</v>
          </cell>
        </row>
        <row r="574">
          <cell r="A574">
            <v>583</v>
          </cell>
          <cell r="B574" t="str">
            <v>N2</v>
          </cell>
          <cell r="C574" t="str">
            <v>納</v>
          </cell>
          <cell r="D574" t="str">
            <v>新</v>
          </cell>
          <cell r="G574" t="str">
            <v>A</v>
          </cell>
          <cell r="H574">
            <v>6240</v>
          </cell>
          <cell r="I574" t="str">
            <v>0151</v>
          </cell>
          <cell r="J574">
            <v>6241006030</v>
          </cell>
          <cell r="N574" t="str">
            <v>GARNISH ASSY, CTR PILLAR, RH(材着）</v>
          </cell>
          <cell r="O574" t="str">
            <v>S1</v>
          </cell>
          <cell r="P574" t="str">
            <v>材着</v>
          </cell>
          <cell r="Y574" t="str">
            <v>豊裕</v>
          </cell>
          <cell r="Z574" t="str">
            <v>施慶源</v>
          </cell>
          <cell r="AA574" t="str">
            <v>有</v>
          </cell>
          <cell r="AF574">
            <v>37011</v>
          </cell>
          <cell r="AH574">
            <v>37011</v>
          </cell>
          <cell r="AJ574">
            <v>37011</v>
          </cell>
          <cell r="AL574">
            <v>37037</v>
          </cell>
          <cell r="AN574">
            <v>37048</v>
          </cell>
        </row>
        <row r="575">
          <cell r="A575">
            <v>584</v>
          </cell>
          <cell r="B575" t="str">
            <v>N2</v>
          </cell>
          <cell r="C575" t="str">
            <v>納</v>
          </cell>
          <cell r="D575" t="str">
            <v>新</v>
          </cell>
          <cell r="H575">
            <v>6240</v>
          </cell>
          <cell r="I575" t="str">
            <v>0152</v>
          </cell>
          <cell r="J575">
            <v>6241006050</v>
          </cell>
          <cell r="N575" t="str">
            <v>GARNISH ASSY, CTR PILLAR, RH（植毛）</v>
          </cell>
          <cell r="O575" t="str">
            <v>植毛</v>
          </cell>
          <cell r="P575" t="str">
            <v>S1</v>
          </cell>
          <cell r="Q575" t="str">
            <v>S1</v>
          </cell>
          <cell r="R575" t="str">
            <v>S1</v>
          </cell>
          <cell r="S575" t="str">
            <v>S1</v>
          </cell>
          <cell r="Y575" t="str">
            <v>豊裕</v>
          </cell>
          <cell r="Z575" t="str">
            <v>施慶源</v>
          </cell>
          <cell r="AA575" t="str">
            <v>有</v>
          </cell>
          <cell r="AF575">
            <v>37011</v>
          </cell>
          <cell r="AH575">
            <v>37011</v>
          </cell>
          <cell r="AJ575">
            <v>37011</v>
          </cell>
          <cell r="AL575">
            <v>37037</v>
          </cell>
          <cell r="AN575">
            <v>37048</v>
          </cell>
        </row>
        <row r="576">
          <cell r="A576">
            <v>585</v>
          </cell>
          <cell r="B576" t="str">
            <v>N2</v>
          </cell>
          <cell r="C576" t="str">
            <v>納</v>
          </cell>
          <cell r="D576" t="str">
            <v>新</v>
          </cell>
          <cell r="G576" t="str">
            <v>A</v>
          </cell>
          <cell r="H576">
            <v>6240</v>
          </cell>
          <cell r="I576" t="str">
            <v>0151</v>
          </cell>
          <cell r="J576">
            <v>6241306030</v>
          </cell>
          <cell r="N576" t="str">
            <v>GARNISH, CTR PILLAR, LWR RH(材着）</v>
          </cell>
          <cell r="O576" t="str">
            <v>S1</v>
          </cell>
          <cell r="P576" t="str">
            <v>材着</v>
          </cell>
          <cell r="Y576" t="str">
            <v>豊裕</v>
          </cell>
          <cell r="Z576" t="str">
            <v>施慶源</v>
          </cell>
          <cell r="AA576" t="str">
            <v>有</v>
          </cell>
          <cell r="AF576">
            <v>37011</v>
          </cell>
          <cell r="AH576">
            <v>37011</v>
          </cell>
          <cell r="AJ576">
            <v>37011</v>
          </cell>
          <cell r="AL576">
            <v>37046</v>
          </cell>
          <cell r="AN576">
            <v>37043</v>
          </cell>
        </row>
        <row r="577">
          <cell r="A577">
            <v>586</v>
          </cell>
          <cell r="B577" t="str">
            <v>N2</v>
          </cell>
          <cell r="C577" t="str">
            <v>納</v>
          </cell>
          <cell r="D577" t="str">
            <v>新</v>
          </cell>
          <cell r="G577" t="str">
            <v>A</v>
          </cell>
          <cell r="H577">
            <v>6240</v>
          </cell>
          <cell r="I577" t="str">
            <v>0152</v>
          </cell>
          <cell r="J577">
            <v>6241306050</v>
          </cell>
          <cell r="N577" t="str">
            <v>GARNISH, CTR PILLAR, LWR RH（植毛）</v>
          </cell>
          <cell r="O577" t="str">
            <v>植毛</v>
          </cell>
          <cell r="P577" t="str">
            <v>S1</v>
          </cell>
          <cell r="Q577" t="str">
            <v>S1</v>
          </cell>
          <cell r="R577" t="str">
            <v>S1</v>
          </cell>
          <cell r="S577" t="str">
            <v>S1</v>
          </cell>
          <cell r="Y577" t="str">
            <v>豊裕</v>
          </cell>
          <cell r="Z577" t="str">
            <v>施慶源</v>
          </cell>
          <cell r="AA577" t="str">
            <v>有</v>
          </cell>
          <cell r="AD577" t="str">
            <v>2000/11/14  12/4</v>
          </cell>
          <cell r="AE577">
            <v>36850</v>
          </cell>
          <cell r="AF577">
            <v>37011</v>
          </cell>
          <cell r="AH577">
            <v>37011</v>
          </cell>
          <cell r="AJ577">
            <v>37011</v>
          </cell>
          <cell r="AL577">
            <v>37046</v>
          </cell>
          <cell r="AN577">
            <v>37043</v>
          </cell>
        </row>
        <row r="578">
          <cell r="A578">
            <v>587</v>
          </cell>
          <cell r="B578" t="str">
            <v>N2</v>
          </cell>
          <cell r="C578" t="str">
            <v>納</v>
          </cell>
          <cell r="D578" t="str">
            <v>新</v>
          </cell>
          <cell r="G578" t="str">
            <v>A</v>
          </cell>
          <cell r="H578">
            <v>6240</v>
          </cell>
          <cell r="I578" t="str">
            <v>0151</v>
          </cell>
          <cell r="J578">
            <v>6241406010</v>
          </cell>
          <cell r="N578" t="str">
            <v>GARNISH, CTR PILLAR, LWR LH(材着）</v>
          </cell>
          <cell r="O578" t="str">
            <v>S1</v>
          </cell>
          <cell r="P578" t="str">
            <v>材着</v>
          </cell>
          <cell r="Y578" t="str">
            <v>豊裕</v>
          </cell>
          <cell r="Z578" t="str">
            <v>施慶源</v>
          </cell>
          <cell r="AA578" t="str">
            <v>有</v>
          </cell>
          <cell r="AD578" t="str">
            <v>2000/11/22  12/4</v>
          </cell>
          <cell r="AE578">
            <v>36853</v>
          </cell>
          <cell r="AF578">
            <v>37011</v>
          </cell>
          <cell r="AH578">
            <v>37011</v>
          </cell>
          <cell r="AJ578">
            <v>37011</v>
          </cell>
          <cell r="AL578">
            <v>37046</v>
          </cell>
          <cell r="AN578">
            <v>37043</v>
          </cell>
        </row>
        <row r="579">
          <cell r="A579">
            <v>588</v>
          </cell>
          <cell r="B579" t="str">
            <v>N2</v>
          </cell>
          <cell r="C579" t="str">
            <v>納</v>
          </cell>
          <cell r="D579" t="str">
            <v>新</v>
          </cell>
          <cell r="G579" t="str">
            <v>A</v>
          </cell>
          <cell r="H579">
            <v>6240</v>
          </cell>
          <cell r="I579" t="str">
            <v>0152</v>
          </cell>
          <cell r="J579">
            <v>6241406040</v>
          </cell>
          <cell r="N579" t="str">
            <v>GARNISH, CTR PILLAR, LWR LH（植毛）</v>
          </cell>
          <cell r="O579" t="str">
            <v>植毛</v>
          </cell>
          <cell r="P579" t="str">
            <v>S1</v>
          </cell>
          <cell r="Q579" t="str">
            <v>S1</v>
          </cell>
          <cell r="R579" t="str">
            <v>S1</v>
          </cell>
          <cell r="S579" t="str">
            <v>S1</v>
          </cell>
          <cell r="Y579" t="str">
            <v>豊裕</v>
          </cell>
          <cell r="Z579" t="str">
            <v>施慶源</v>
          </cell>
          <cell r="AA579" t="str">
            <v>有</v>
          </cell>
          <cell r="AD579" t="str">
            <v>2000/11/22  12/4</v>
          </cell>
          <cell r="AE579">
            <v>36853</v>
          </cell>
          <cell r="AF579">
            <v>37011</v>
          </cell>
          <cell r="AH579">
            <v>37011</v>
          </cell>
          <cell r="AJ579">
            <v>37011</v>
          </cell>
          <cell r="AL579">
            <v>37046</v>
          </cell>
          <cell r="AN579">
            <v>37043</v>
          </cell>
        </row>
        <row r="580">
          <cell r="A580">
            <v>589</v>
          </cell>
          <cell r="B580" t="str">
            <v>N2</v>
          </cell>
          <cell r="C580" t="str">
            <v>納</v>
          </cell>
          <cell r="D580" t="str">
            <v>新</v>
          </cell>
          <cell r="G580" t="str">
            <v>A</v>
          </cell>
          <cell r="H580">
            <v>6240</v>
          </cell>
          <cell r="I580" t="str">
            <v>0151</v>
          </cell>
          <cell r="J580">
            <v>6242006030</v>
          </cell>
          <cell r="N580" t="str">
            <v>GARNISH ASSY, CTR PILLAR, LH(材着）</v>
          </cell>
          <cell r="O580" t="str">
            <v>S1</v>
          </cell>
          <cell r="P580" t="str">
            <v>材着</v>
          </cell>
          <cell r="Y580" t="str">
            <v>豊裕</v>
          </cell>
          <cell r="Z580" t="str">
            <v>施慶源</v>
          </cell>
          <cell r="AA580" t="str">
            <v>有</v>
          </cell>
          <cell r="AD580" t="str">
            <v>2000/11/22  12/4</v>
          </cell>
          <cell r="AE580">
            <v>36850</v>
          </cell>
          <cell r="AF580">
            <v>37011</v>
          </cell>
          <cell r="AH580">
            <v>37011</v>
          </cell>
          <cell r="AJ580">
            <v>37011</v>
          </cell>
          <cell r="AL580">
            <v>37046</v>
          </cell>
          <cell r="AN580">
            <v>37048</v>
          </cell>
        </row>
        <row r="581">
          <cell r="A581">
            <v>590</v>
          </cell>
          <cell r="B581" t="str">
            <v>N2</v>
          </cell>
          <cell r="C581" t="str">
            <v>納</v>
          </cell>
          <cell r="D581" t="str">
            <v>新</v>
          </cell>
          <cell r="H581">
            <v>6240</v>
          </cell>
          <cell r="I581" t="str">
            <v>0152</v>
          </cell>
          <cell r="J581">
            <v>6242006050</v>
          </cell>
          <cell r="N581" t="str">
            <v>GARNISH ASSY, CTR PILLAR, LH（植毛）</v>
          </cell>
          <cell r="O581" t="str">
            <v>植毛</v>
          </cell>
          <cell r="P581" t="str">
            <v>S1</v>
          </cell>
          <cell r="Q581" t="str">
            <v>S1</v>
          </cell>
          <cell r="R581" t="str">
            <v>S1</v>
          </cell>
          <cell r="S581" t="str">
            <v>S1</v>
          </cell>
          <cell r="Y581" t="str">
            <v>豊裕</v>
          </cell>
          <cell r="Z581" t="str">
            <v>施慶源</v>
          </cell>
          <cell r="AA581" t="str">
            <v>有</v>
          </cell>
          <cell r="AF581">
            <v>37011</v>
          </cell>
          <cell r="AH581">
            <v>37011</v>
          </cell>
          <cell r="AJ581">
            <v>37011</v>
          </cell>
          <cell r="AL581">
            <v>37046</v>
          </cell>
          <cell r="AN581">
            <v>37048</v>
          </cell>
        </row>
        <row r="582">
          <cell r="A582">
            <v>591</v>
          </cell>
          <cell r="B582" t="str">
            <v>N2</v>
          </cell>
          <cell r="C582" t="str">
            <v>納</v>
          </cell>
          <cell r="D582" t="str">
            <v>新</v>
          </cell>
          <cell r="G582" t="str">
            <v>A</v>
          </cell>
          <cell r="H582">
            <v>6250</v>
          </cell>
          <cell r="I582" t="str">
            <v>0151</v>
          </cell>
          <cell r="J582">
            <v>6247006070</v>
          </cell>
          <cell r="N582" t="str">
            <v>GARNISH ASSY, ROOF SIDE, INNER RH(材着）</v>
          </cell>
          <cell r="O582" t="str">
            <v>S1</v>
          </cell>
          <cell r="P582" t="str">
            <v>材着</v>
          </cell>
          <cell r="Y582" t="str">
            <v>豊裕</v>
          </cell>
          <cell r="Z582" t="str">
            <v>施慶源</v>
          </cell>
          <cell r="AA582" t="str">
            <v>有</v>
          </cell>
          <cell r="AF582">
            <v>37011</v>
          </cell>
          <cell r="AH582">
            <v>37011</v>
          </cell>
          <cell r="AJ582">
            <v>37011</v>
          </cell>
          <cell r="AL582">
            <v>37046</v>
          </cell>
          <cell r="AN582">
            <v>37043</v>
          </cell>
        </row>
        <row r="583">
          <cell r="A583">
            <v>592</v>
          </cell>
          <cell r="B583" t="str">
            <v>N2</v>
          </cell>
          <cell r="C583" t="str">
            <v>納</v>
          </cell>
          <cell r="D583" t="str">
            <v>新</v>
          </cell>
          <cell r="H583">
            <v>6250</v>
          </cell>
          <cell r="I583" t="str">
            <v>0151</v>
          </cell>
          <cell r="J583">
            <v>6247006080</v>
          </cell>
          <cell r="N583" t="str">
            <v>GARNISH ASSY, ROOF SIDE, INNER RH（植毛）</v>
          </cell>
          <cell r="O583" t="str">
            <v>植毛</v>
          </cell>
          <cell r="P583" t="str">
            <v>S1</v>
          </cell>
          <cell r="Q583" t="str">
            <v>S1</v>
          </cell>
          <cell r="R583" t="str">
            <v>S1</v>
          </cell>
          <cell r="S583" t="str">
            <v>S1</v>
          </cell>
          <cell r="Y583" t="str">
            <v>豊裕</v>
          </cell>
          <cell r="Z583" t="str">
            <v>施慶源</v>
          </cell>
          <cell r="AA583" t="str">
            <v>有</v>
          </cell>
          <cell r="AF583">
            <v>37011</v>
          </cell>
          <cell r="AH583">
            <v>37011</v>
          </cell>
          <cell r="AJ583">
            <v>37011</v>
          </cell>
          <cell r="AL583">
            <v>37046</v>
          </cell>
          <cell r="AN583">
            <v>37043</v>
          </cell>
        </row>
        <row r="584">
          <cell r="A584">
            <v>593</v>
          </cell>
          <cell r="B584" t="str">
            <v>N2</v>
          </cell>
          <cell r="C584" t="str">
            <v>納</v>
          </cell>
          <cell r="D584" t="str">
            <v>新</v>
          </cell>
          <cell r="G584" t="str">
            <v>A</v>
          </cell>
          <cell r="H584">
            <v>6250</v>
          </cell>
          <cell r="I584" t="str">
            <v>0151</v>
          </cell>
          <cell r="J584">
            <v>6248006070</v>
          </cell>
          <cell r="N584" t="str">
            <v>GARNISH ASSY, ROOF SIDE, INNER LH(材着）</v>
          </cell>
          <cell r="O584" t="str">
            <v>S1</v>
          </cell>
          <cell r="P584" t="str">
            <v>材着</v>
          </cell>
          <cell r="Y584" t="str">
            <v>豊裕</v>
          </cell>
          <cell r="Z584" t="str">
            <v>施慶源</v>
          </cell>
          <cell r="AA584" t="str">
            <v>有</v>
          </cell>
          <cell r="AF584">
            <v>37011</v>
          </cell>
          <cell r="AH584">
            <v>37011</v>
          </cell>
          <cell r="AJ584">
            <v>37011</v>
          </cell>
          <cell r="AL584">
            <v>37046</v>
          </cell>
          <cell r="AN584">
            <v>37043</v>
          </cell>
        </row>
        <row r="585">
          <cell r="A585">
            <v>594</v>
          </cell>
          <cell r="B585" t="str">
            <v>N2</v>
          </cell>
          <cell r="C585" t="str">
            <v>納</v>
          </cell>
          <cell r="D585" t="str">
            <v>新</v>
          </cell>
          <cell r="H585">
            <v>6250</v>
          </cell>
          <cell r="I585" t="str">
            <v>0151</v>
          </cell>
          <cell r="J585">
            <v>6248006080</v>
          </cell>
          <cell r="N585" t="str">
            <v>GARNISH ASSY, ROOF SIDE, INNER LH（植毛）</v>
          </cell>
          <cell r="O585" t="str">
            <v>植毛</v>
          </cell>
          <cell r="P585" t="str">
            <v>S1</v>
          </cell>
          <cell r="Q585" t="str">
            <v>S1</v>
          </cell>
          <cell r="R585" t="str">
            <v>S1</v>
          </cell>
          <cell r="S585" t="str">
            <v>S1</v>
          </cell>
          <cell r="Y585" t="str">
            <v>豊裕</v>
          </cell>
          <cell r="Z585" t="str">
            <v>施慶源</v>
          </cell>
          <cell r="AA585" t="str">
            <v>有</v>
          </cell>
          <cell r="AF585">
            <v>37011</v>
          </cell>
          <cell r="AH585">
            <v>37011</v>
          </cell>
          <cell r="AJ585">
            <v>37011</v>
          </cell>
          <cell r="AL585">
            <v>37046</v>
          </cell>
          <cell r="AN585">
            <v>37043</v>
          </cell>
        </row>
        <row r="586">
          <cell r="A586">
            <v>595</v>
          </cell>
          <cell r="B586" t="str">
            <v>N2</v>
          </cell>
          <cell r="C586" t="str">
            <v>納</v>
          </cell>
          <cell r="D586" t="str">
            <v>新</v>
          </cell>
          <cell r="G586" t="str">
            <v>A</v>
          </cell>
          <cell r="H586">
            <v>7100</v>
          </cell>
          <cell r="I586" t="str">
            <v>051F</v>
          </cell>
          <cell r="J586">
            <v>6255106040</v>
          </cell>
          <cell r="K586" t="str">
            <v>A</v>
          </cell>
          <cell r="N586" t="str">
            <v>GARNISH, RR SEAT SIDE, RH</v>
          </cell>
          <cell r="S586" t="str">
            <v>Ｓ１</v>
          </cell>
          <cell r="X586" t="str">
            <v>Ｓ１</v>
          </cell>
          <cell r="Y586" t="str">
            <v>豊裕</v>
          </cell>
          <cell r="Z586" t="str">
            <v>施慶源</v>
          </cell>
          <cell r="AA586" t="str">
            <v>有</v>
          </cell>
          <cell r="AD586">
            <v>36899</v>
          </cell>
          <cell r="AF586">
            <v>37011</v>
          </cell>
          <cell r="AH586">
            <v>37011</v>
          </cell>
          <cell r="AJ586">
            <v>37011</v>
          </cell>
          <cell r="AL586">
            <v>37064</v>
          </cell>
          <cell r="AN586">
            <v>37060</v>
          </cell>
        </row>
        <row r="587">
          <cell r="A587">
            <v>596</v>
          </cell>
          <cell r="B587" t="str">
            <v>N2</v>
          </cell>
          <cell r="C587" t="str">
            <v>納</v>
          </cell>
          <cell r="D587" t="str">
            <v>新</v>
          </cell>
          <cell r="G587" t="str">
            <v>A</v>
          </cell>
          <cell r="H587">
            <v>7100</v>
          </cell>
          <cell r="I587" t="str">
            <v>051F</v>
          </cell>
          <cell r="J587">
            <v>6255206040</v>
          </cell>
          <cell r="K587" t="str">
            <v>A</v>
          </cell>
          <cell r="N587" t="str">
            <v>GARNISH, RR SEAT SIDE, LH</v>
          </cell>
          <cell r="S587" t="str">
            <v>Ｓ１</v>
          </cell>
          <cell r="X587" t="str">
            <v>Ｓ１</v>
          </cell>
          <cell r="Y587" t="str">
            <v>豊裕</v>
          </cell>
          <cell r="Z587" t="str">
            <v>施慶源</v>
          </cell>
          <cell r="AA587" t="str">
            <v>有</v>
          </cell>
          <cell r="AD587">
            <v>36899</v>
          </cell>
          <cell r="AF587">
            <v>37011</v>
          </cell>
          <cell r="AH587">
            <v>37011</v>
          </cell>
          <cell r="AJ587">
            <v>37011</v>
          </cell>
          <cell r="AL587">
            <v>37064</v>
          </cell>
          <cell r="AN587">
            <v>37060</v>
          </cell>
        </row>
        <row r="588">
          <cell r="A588">
            <v>597</v>
          </cell>
          <cell r="B588" t="str">
            <v>N2</v>
          </cell>
          <cell r="C588" t="str">
            <v>納</v>
          </cell>
          <cell r="D588" t="str">
            <v>新</v>
          </cell>
          <cell r="G588" t="str">
            <v>A</v>
          </cell>
          <cell r="H588">
            <v>6217</v>
          </cell>
          <cell r="I588" t="str">
            <v>0151</v>
          </cell>
          <cell r="J588">
            <v>6641406010</v>
          </cell>
          <cell r="N588" t="str">
            <v>SPACER, SIDE RAIL, RR RH</v>
          </cell>
          <cell r="O588" t="str">
            <v>S1</v>
          </cell>
          <cell r="P588" t="str">
            <v>S1</v>
          </cell>
          <cell r="Q588" t="str">
            <v>S1</v>
          </cell>
          <cell r="R588" t="str">
            <v>S1</v>
          </cell>
          <cell r="S588" t="str">
            <v>S1</v>
          </cell>
          <cell r="Y588" t="str">
            <v>豊裕</v>
          </cell>
          <cell r="Z588" t="str">
            <v>施慶源</v>
          </cell>
          <cell r="AE588">
            <v>36922</v>
          </cell>
          <cell r="AF588">
            <v>37011</v>
          </cell>
          <cell r="AH588">
            <v>37011</v>
          </cell>
          <cell r="AJ588">
            <v>37011</v>
          </cell>
          <cell r="AL588">
            <v>37026</v>
          </cell>
          <cell r="AN588">
            <v>37054</v>
          </cell>
        </row>
        <row r="589">
          <cell r="A589">
            <v>598</v>
          </cell>
          <cell r="B589" t="str">
            <v>N2</v>
          </cell>
          <cell r="C589" t="str">
            <v>納</v>
          </cell>
          <cell r="D589" t="str">
            <v>新</v>
          </cell>
          <cell r="G589" t="str">
            <v>A</v>
          </cell>
          <cell r="H589">
            <v>6217</v>
          </cell>
          <cell r="I589" t="str">
            <v>0151</v>
          </cell>
          <cell r="J589">
            <v>6642406010</v>
          </cell>
          <cell r="N589" t="str">
            <v>SPACER, SIDE RAIL, RR LH</v>
          </cell>
          <cell r="O589" t="str">
            <v>S1</v>
          </cell>
          <cell r="P589" t="str">
            <v>S1</v>
          </cell>
          <cell r="Q589" t="str">
            <v>S1</v>
          </cell>
          <cell r="R589" t="str">
            <v>S1</v>
          </cell>
          <cell r="S589" t="str">
            <v>S1</v>
          </cell>
          <cell r="Y589" t="str">
            <v>豊裕</v>
          </cell>
          <cell r="Z589" t="str">
            <v>施慶源</v>
          </cell>
          <cell r="AE589">
            <v>36922</v>
          </cell>
          <cell r="AF589">
            <v>37011</v>
          </cell>
          <cell r="AH589">
            <v>37011</v>
          </cell>
          <cell r="AJ589">
            <v>37011</v>
          </cell>
          <cell r="AL589">
            <v>37026</v>
          </cell>
          <cell r="AN589">
            <v>37054</v>
          </cell>
        </row>
        <row r="590">
          <cell r="A590">
            <v>599</v>
          </cell>
          <cell r="B590" t="str">
            <v>B3</v>
          </cell>
          <cell r="C590" t="str">
            <v>納</v>
          </cell>
          <cell r="D590" t="str">
            <v>新</v>
          </cell>
          <cell r="G590" t="str">
            <v>T</v>
          </cell>
          <cell r="H590" t="str">
            <v>5860</v>
          </cell>
          <cell r="I590" t="str">
            <v>0141</v>
          </cell>
          <cell r="J590" t="str">
            <v>5861106080</v>
          </cell>
          <cell r="N590" t="str">
            <v>SHEET, FR FLOOR SILENCER, RH</v>
          </cell>
          <cell r="O590" t="str">
            <v>S1</v>
          </cell>
          <cell r="P590" t="str">
            <v>S1</v>
          </cell>
          <cell r="Q590" t="str">
            <v>S1</v>
          </cell>
          <cell r="R590" t="str">
            <v>S1</v>
          </cell>
          <cell r="S590" t="str">
            <v>S1</v>
          </cell>
          <cell r="Y590" t="str">
            <v>福興</v>
          </cell>
          <cell r="Z590" t="str">
            <v>陸正民</v>
          </cell>
          <cell r="AB590" t="str">
            <v>台調</v>
          </cell>
          <cell r="AC590" t="str">
            <v>Ｔ</v>
          </cell>
          <cell r="AD590">
            <v>36955</v>
          </cell>
          <cell r="AE590" t="str">
            <v>-</v>
          </cell>
          <cell r="AF590">
            <v>37011</v>
          </cell>
          <cell r="AH590">
            <v>37011</v>
          </cell>
          <cell r="AJ590">
            <v>37011</v>
          </cell>
          <cell r="AL590">
            <v>37011</v>
          </cell>
          <cell r="AN590">
            <v>37015</v>
          </cell>
          <cell r="AO590" t="str">
            <v>　Ｏ</v>
          </cell>
        </row>
        <row r="591">
          <cell r="A591">
            <v>600</v>
          </cell>
          <cell r="B591" t="str">
            <v>B3</v>
          </cell>
          <cell r="C591" t="str">
            <v>納</v>
          </cell>
          <cell r="D591" t="str">
            <v>新</v>
          </cell>
          <cell r="G591" t="str">
            <v>T</v>
          </cell>
          <cell r="H591" t="str">
            <v>5860</v>
          </cell>
          <cell r="I591" t="str">
            <v>0141</v>
          </cell>
          <cell r="J591" t="str">
            <v>5861206080</v>
          </cell>
          <cell r="N591" t="str">
            <v>SHEET, FR FLOOR SILENCER, LH</v>
          </cell>
          <cell r="O591" t="str">
            <v>S1</v>
          </cell>
          <cell r="P591" t="str">
            <v>S1</v>
          </cell>
          <cell r="Q591" t="str">
            <v>S1</v>
          </cell>
          <cell r="R591" t="str">
            <v>S1</v>
          </cell>
          <cell r="S591" t="str">
            <v>S1</v>
          </cell>
          <cell r="Y591" t="str">
            <v>福興</v>
          </cell>
          <cell r="Z591" t="str">
            <v>陸正民</v>
          </cell>
          <cell r="AB591" t="str">
            <v>台調</v>
          </cell>
          <cell r="AC591" t="str">
            <v>Ｔ</v>
          </cell>
          <cell r="AD591">
            <v>36955</v>
          </cell>
          <cell r="AE591" t="str">
            <v>-</v>
          </cell>
          <cell r="AF591">
            <v>37011</v>
          </cell>
          <cell r="AH591">
            <v>37011</v>
          </cell>
          <cell r="AJ591">
            <v>37011</v>
          </cell>
          <cell r="AL591">
            <v>37011</v>
          </cell>
          <cell r="AN591">
            <v>37015</v>
          </cell>
          <cell r="AO591" t="str">
            <v>　Ｏ</v>
          </cell>
        </row>
        <row r="592">
          <cell r="A592">
            <v>601</v>
          </cell>
          <cell r="B592" t="str">
            <v>B3</v>
          </cell>
          <cell r="C592" t="str">
            <v>納</v>
          </cell>
          <cell r="D592" t="str">
            <v>新</v>
          </cell>
          <cell r="G592" t="str">
            <v>T</v>
          </cell>
          <cell r="H592" t="str">
            <v>5860</v>
          </cell>
          <cell r="I592" t="str">
            <v>0141</v>
          </cell>
          <cell r="J592" t="str">
            <v>5861406080</v>
          </cell>
          <cell r="N592" t="str">
            <v>SHEET, CTR FLOOR SILENCER, RH</v>
          </cell>
          <cell r="O592" t="str">
            <v>S1</v>
          </cell>
          <cell r="P592" t="str">
            <v>S1</v>
          </cell>
          <cell r="Q592" t="str">
            <v>S1</v>
          </cell>
          <cell r="R592" t="str">
            <v>S1</v>
          </cell>
          <cell r="S592" t="str">
            <v>S1</v>
          </cell>
          <cell r="Y592" t="str">
            <v>福興</v>
          </cell>
          <cell r="Z592" t="str">
            <v>陸正民</v>
          </cell>
          <cell r="AB592" t="str">
            <v>台調</v>
          </cell>
          <cell r="AC592" t="str">
            <v>Ｔ</v>
          </cell>
          <cell r="AD592">
            <v>36955</v>
          </cell>
          <cell r="AE592" t="str">
            <v>-</v>
          </cell>
          <cell r="AF592">
            <v>37011</v>
          </cell>
          <cell r="AH592">
            <v>37011</v>
          </cell>
          <cell r="AJ592">
            <v>37011</v>
          </cell>
          <cell r="AL592">
            <v>37011</v>
          </cell>
          <cell r="AN592">
            <v>37015</v>
          </cell>
          <cell r="AO592" t="str">
            <v>　Ｏ</v>
          </cell>
        </row>
        <row r="593">
          <cell r="A593">
            <v>602</v>
          </cell>
          <cell r="B593" t="str">
            <v>B3</v>
          </cell>
          <cell r="C593" t="str">
            <v>納</v>
          </cell>
          <cell r="D593" t="str">
            <v>新</v>
          </cell>
          <cell r="G593" t="str">
            <v>T</v>
          </cell>
          <cell r="H593" t="str">
            <v>5860</v>
          </cell>
          <cell r="I593" t="str">
            <v>0141</v>
          </cell>
          <cell r="J593" t="str">
            <v>5861506080</v>
          </cell>
          <cell r="N593" t="str">
            <v>SHEET, CTR FLOOR SILENCER, LH</v>
          </cell>
          <cell r="O593" t="str">
            <v>S1</v>
          </cell>
          <cell r="P593" t="str">
            <v>S1</v>
          </cell>
          <cell r="Q593" t="str">
            <v>S1</v>
          </cell>
          <cell r="R593" t="str">
            <v>S1</v>
          </cell>
          <cell r="S593" t="str">
            <v>S1</v>
          </cell>
          <cell r="Y593" t="str">
            <v>福興</v>
          </cell>
          <cell r="Z593" t="str">
            <v>陸正民</v>
          </cell>
          <cell r="AB593" t="str">
            <v>台調</v>
          </cell>
          <cell r="AC593" t="str">
            <v>Ｔ</v>
          </cell>
          <cell r="AD593">
            <v>36955</v>
          </cell>
          <cell r="AE593" t="str">
            <v>-</v>
          </cell>
          <cell r="AF593">
            <v>37011</v>
          </cell>
          <cell r="AH593">
            <v>37011</v>
          </cell>
          <cell r="AJ593">
            <v>37011</v>
          </cell>
          <cell r="AL593">
            <v>37011</v>
          </cell>
          <cell r="AN593">
            <v>37015</v>
          </cell>
          <cell r="AO593" t="str">
            <v>　Ｏ</v>
          </cell>
        </row>
        <row r="594">
          <cell r="A594">
            <v>603</v>
          </cell>
          <cell r="B594" t="str">
            <v>B3</v>
          </cell>
          <cell r="C594" t="str">
            <v>納</v>
          </cell>
          <cell r="D594" t="str">
            <v>新</v>
          </cell>
          <cell r="G594" t="str">
            <v>T</v>
          </cell>
          <cell r="H594" t="str">
            <v>5860</v>
          </cell>
          <cell r="I594" t="str">
            <v>0141</v>
          </cell>
          <cell r="J594" t="str">
            <v>5864106060</v>
          </cell>
          <cell r="N594" t="str">
            <v>SHEET, FR FLOOR SILENCER, RR RH</v>
          </cell>
          <cell r="O594" t="str">
            <v>S2</v>
          </cell>
          <cell r="P594" t="str">
            <v>S2</v>
          </cell>
          <cell r="Q594" t="str">
            <v>S2</v>
          </cell>
          <cell r="R594" t="str">
            <v>S2</v>
          </cell>
          <cell r="S594" t="str">
            <v>S2</v>
          </cell>
          <cell r="Y594" t="str">
            <v>福興</v>
          </cell>
          <cell r="Z594" t="str">
            <v>陸正民</v>
          </cell>
          <cell r="AB594" t="str">
            <v>台調</v>
          </cell>
          <cell r="AC594" t="str">
            <v>Ｔ</v>
          </cell>
          <cell r="AD594">
            <v>36955</v>
          </cell>
          <cell r="AE594" t="str">
            <v>-</v>
          </cell>
          <cell r="AF594">
            <v>37011</v>
          </cell>
          <cell r="AH594">
            <v>37011</v>
          </cell>
          <cell r="AJ594">
            <v>37011</v>
          </cell>
          <cell r="AL594">
            <v>37011</v>
          </cell>
          <cell r="AN594">
            <v>37015</v>
          </cell>
          <cell r="AO594" t="str">
            <v>　Ｏ</v>
          </cell>
        </row>
        <row r="595">
          <cell r="A595">
            <v>604</v>
          </cell>
          <cell r="B595" t="str">
            <v>B3</v>
          </cell>
          <cell r="C595" t="str">
            <v>納</v>
          </cell>
          <cell r="D595" t="str">
            <v>新</v>
          </cell>
          <cell r="G595" t="str">
            <v>T</v>
          </cell>
          <cell r="H595" t="str">
            <v>5860</v>
          </cell>
          <cell r="I595" t="str">
            <v>0141</v>
          </cell>
          <cell r="J595" t="str">
            <v>5864406050</v>
          </cell>
          <cell r="N595" t="str">
            <v>SHEET, FR FLOOR SILENCER, RR CTR</v>
          </cell>
          <cell r="O595" t="str">
            <v>S1</v>
          </cell>
          <cell r="P595" t="str">
            <v>S1</v>
          </cell>
          <cell r="Q595" t="str">
            <v>S1</v>
          </cell>
          <cell r="R595" t="str">
            <v>S1</v>
          </cell>
          <cell r="S595" t="str">
            <v>S1</v>
          </cell>
          <cell r="Y595" t="str">
            <v>福興</v>
          </cell>
          <cell r="Z595" t="str">
            <v>陸正民</v>
          </cell>
          <cell r="AB595" t="str">
            <v>台調</v>
          </cell>
          <cell r="AC595" t="str">
            <v>Ｔ</v>
          </cell>
          <cell r="AD595">
            <v>36955</v>
          </cell>
          <cell r="AE595" t="str">
            <v>-</v>
          </cell>
          <cell r="AF595">
            <v>37011</v>
          </cell>
          <cell r="AH595">
            <v>37011</v>
          </cell>
          <cell r="AJ595">
            <v>37011</v>
          </cell>
          <cell r="AL595">
            <v>37011</v>
          </cell>
          <cell r="AN595">
            <v>37015</v>
          </cell>
          <cell r="AO595" t="str">
            <v>　Ｏ</v>
          </cell>
        </row>
        <row r="596">
          <cell r="A596">
            <v>605</v>
          </cell>
          <cell r="B596" t="str">
            <v>B3</v>
          </cell>
          <cell r="C596" t="str">
            <v>納</v>
          </cell>
          <cell r="D596" t="str">
            <v>新</v>
          </cell>
          <cell r="G596" t="str">
            <v>T</v>
          </cell>
          <cell r="H596" t="str">
            <v>5860</v>
          </cell>
          <cell r="I596" t="str">
            <v>0141</v>
          </cell>
          <cell r="J596" t="str">
            <v>5865106040</v>
          </cell>
          <cell r="N596" t="str">
            <v>SHEET, RR FLOOR SILENCER, RH</v>
          </cell>
          <cell r="O596" t="str">
            <v>S1</v>
          </cell>
          <cell r="P596" t="str">
            <v>S1</v>
          </cell>
          <cell r="Q596" t="str">
            <v>S1</v>
          </cell>
          <cell r="R596" t="str">
            <v>S1</v>
          </cell>
          <cell r="S596" t="str">
            <v>S1</v>
          </cell>
          <cell r="Y596" t="str">
            <v>福興</v>
          </cell>
          <cell r="Z596" t="str">
            <v>陸正民</v>
          </cell>
          <cell r="AB596" t="str">
            <v>台調</v>
          </cell>
          <cell r="AC596" t="str">
            <v>Ｔ</v>
          </cell>
          <cell r="AD596">
            <v>36955</v>
          </cell>
          <cell r="AE596" t="str">
            <v>-</v>
          </cell>
          <cell r="AF596">
            <v>37011</v>
          </cell>
          <cell r="AH596">
            <v>37011</v>
          </cell>
          <cell r="AJ596">
            <v>37011</v>
          </cell>
          <cell r="AL596">
            <v>37011</v>
          </cell>
          <cell r="AN596">
            <v>37015</v>
          </cell>
          <cell r="AO596" t="str">
            <v>　Ｏ</v>
          </cell>
        </row>
        <row r="597">
          <cell r="A597">
            <v>606</v>
          </cell>
          <cell r="B597" t="str">
            <v>B3</v>
          </cell>
          <cell r="C597" t="str">
            <v>納</v>
          </cell>
          <cell r="D597" t="str">
            <v>新</v>
          </cell>
          <cell r="G597" t="str">
            <v>T</v>
          </cell>
          <cell r="H597" t="str">
            <v>5860</v>
          </cell>
          <cell r="I597" t="str">
            <v>0141</v>
          </cell>
          <cell r="J597" t="str">
            <v>5865206050</v>
          </cell>
          <cell r="N597" t="str">
            <v>SHEET, RR FLOOR SILENCER, LH</v>
          </cell>
          <cell r="O597" t="str">
            <v>S1</v>
          </cell>
          <cell r="P597" t="str">
            <v>S1</v>
          </cell>
          <cell r="Q597" t="str">
            <v>S1</v>
          </cell>
          <cell r="R597" t="str">
            <v>S1</v>
          </cell>
          <cell r="S597" t="str">
            <v>S1</v>
          </cell>
          <cell r="Y597" t="str">
            <v>福興</v>
          </cell>
          <cell r="Z597" t="str">
            <v>陸正民</v>
          </cell>
          <cell r="AB597" t="str">
            <v>台調</v>
          </cell>
          <cell r="AC597" t="str">
            <v>Ｔ</v>
          </cell>
          <cell r="AD597">
            <v>36955</v>
          </cell>
          <cell r="AE597" t="str">
            <v>-</v>
          </cell>
          <cell r="AF597">
            <v>37011</v>
          </cell>
          <cell r="AH597">
            <v>37011</v>
          </cell>
          <cell r="AJ597">
            <v>37011</v>
          </cell>
          <cell r="AL597">
            <v>37011</v>
          </cell>
          <cell r="AN597">
            <v>37015</v>
          </cell>
          <cell r="AO597" t="str">
            <v>　Ｏ</v>
          </cell>
        </row>
        <row r="598">
          <cell r="A598">
            <v>607</v>
          </cell>
          <cell r="B598" t="str">
            <v>B3</v>
          </cell>
          <cell r="C598" t="str">
            <v>納</v>
          </cell>
          <cell r="D598" t="str">
            <v>新</v>
          </cell>
          <cell r="G598" t="str">
            <v>T</v>
          </cell>
          <cell r="H598" t="str">
            <v>5860</v>
          </cell>
          <cell r="I598" t="str">
            <v>0141</v>
          </cell>
          <cell r="J598" t="str">
            <v>5865306040</v>
          </cell>
          <cell r="K598" t="str">
            <v>A</v>
          </cell>
          <cell r="L598" t="str">
            <v>A</v>
          </cell>
          <cell r="M598" t="str">
            <v>A</v>
          </cell>
          <cell r="N598" t="str">
            <v>SHEET, RR FLOOR SILENCER, NO.2</v>
          </cell>
          <cell r="O598" t="str">
            <v>S1</v>
          </cell>
          <cell r="P598" t="str">
            <v>S1</v>
          </cell>
          <cell r="Q598" t="str">
            <v>S1</v>
          </cell>
          <cell r="R598" t="str">
            <v>S1</v>
          </cell>
          <cell r="S598" t="str">
            <v>S1</v>
          </cell>
          <cell r="Y598" t="str">
            <v>福興</v>
          </cell>
          <cell r="Z598" t="str">
            <v>陸正民</v>
          </cell>
          <cell r="AB598" t="str">
            <v>台調</v>
          </cell>
          <cell r="AC598" t="str">
            <v>Ｔ</v>
          </cell>
          <cell r="AD598">
            <v>36955</v>
          </cell>
          <cell r="AE598" t="str">
            <v>-</v>
          </cell>
          <cell r="AF598">
            <v>37011</v>
          </cell>
          <cell r="AH598">
            <v>37011</v>
          </cell>
          <cell r="AJ598">
            <v>37011</v>
          </cell>
          <cell r="AL598">
            <v>37011</v>
          </cell>
          <cell r="AN598">
            <v>37015</v>
          </cell>
        </row>
        <row r="599">
          <cell r="A599">
            <v>19</v>
          </cell>
          <cell r="B599" t="str">
            <v>B1</v>
          </cell>
          <cell r="C599" t="str">
            <v>納</v>
          </cell>
          <cell r="D599" t="str">
            <v>新</v>
          </cell>
          <cell r="G599" t="str">
            <v>A</v>
          </cell>
          <cell r="H599" t="str">
            <v>6460</v>
          </cell>
          <cell r="I599" t="str">
            <v>0311</v>
          </cell>
          <cell r="J599">
            <v>6460606010</v>
          </cell>
          <cell r="N599" t="str">
            <v>LEVER SUB-ASSY, LUGGAGE DOOR LOCK OPEN</v>
          </cell>
          <cell r="O599" t="str">
            <v>S1</v>
          </cell>
          <cell r="P599" t="str">
            <v>S1</v>
          </cell>
          <cell r="Q599" t="str">
            <v>S1</v>
          </cell>
          <cell r="R599" t="str">
            <v>S1</v>
          </cell>
          <cell r="S599" t="str">
            <v>S1</v>
          </cell>
          <cell r="Y599" t="str">
            <v>慧國</v>
          </cell>
          <cell r="Z599" t="str">
            <v>陸正民</v>
          </cell>
          <cell r="AB599" t="str">
            <v>台調</v>
          </cell>
          <cell r="AC599" t="str">
            <v>Ｔ</v>
          </cell>
          <cell r="AD599">
            <v>36864</v>
          </cell>
          <cell r="AE599">
            <v>36852</v>
          </cell>
          <cell r="AF599">
            <v>37011</v>
          </cell>
          <cell r="AH599">
            <v>37011</v>
          </cell>
          <cell r="AJ599">
            <v>37011</v>
          </cell>
          <cell r="AL599">
            <v>37011</v>
          </cell>
          <cell r="AN599">
            <v>37015</v>
          </cell>
        </row>
        <row r="600">
          <cell r="A600">
            <v>20</v>
          </cell>
          <cell r="B600" t="str">
            <v>B3</v>
          </cell>
          <cell r="C600" t="str">
            <v>納</v>
          </cell>
          <cell r="D600" t="str">
            <v>新</v>
          </cell>
          <cell r="G600" t="str">
            <v>W</v>
          </cell>
          <cell r="H600" t="str">
            <v>6740</v>
          </cell>
          <cell r="I600" t="str">
            <v>0331</v>
          </cell>
          <cell r="J600" t="str">
            <v>6740133040</v>
          </cell>
          <cell r="N600" t="str">
            <v>FRAME SUB-ASSY, FR DOOR, FR LWR RH</v>
          </cell>
          <cell r="O600" t="str">
            <v>S1</v>
          </cell>
          <cell r="P600" t="str">
            <v>S1</v>
          </cell>
          <cell r="Q600" t="str">
            <v>S1</v>
          </cell>
          <cell r="R600" t="str">
            <v>S1</v>
          </cell>
          <cell r="S600" t="str">
            <v>S1</v>
          </cell>
          <cell r="Y600" t="str">
            <v>慧國</v>
          </cell>
          <cell r="Z600" t="str">
            <v>陸正民</v>
          </cell>
          <cell r="AB600" t="str">
            <v>台調</v>
          </cell>
          <cell r="AC600" t="str">
            <v>Ｔ</v>
          </cell>
          <cell r="AD600">
            <v>36857</v>
          </cell>
          <cell r="AE600">
            <v>36844</v>
          </cell>
          <cell r="AF600">
            <v>37011</v>
          </cell>
          <cell r="AH600">
            <v>37011</v>
          </cell>
          <cell r="AJ600">
            <v>37011</v>
          </cell>
          <cell r="AL600">
            <v>37011</v>
          </cell>
          <cell r="AN600">
            <v>37015</v>
          </cell>
          <cell r="AO600" t="str">
            <v>　Ｏ</v>
          </cell>
        </row>
        <row r="601">
          <cell r="A601">
            <v>21</v>
          </cell>
          <cell r="B601" t="str">
            <v>B3</v>
          </cell>
          <cell r="C601" t="str">
            <v>納</v>
          </cell>
          <cell r="D601" t="str">
            <v>新</v>
          </cell>
          <cell r="G601" t="str">
            <v>W</v>
          </cell>
          <cell r="H601" t="str">
            <v>6740</v>
          </cell>
          <cell r="I601" t="str">
            <v>0331</v>
          </cell>
          <cell r="J601" t="str">
            <v>6740233040</v>
          </cell>
          <cell r="N601" t="str">
            <v>FRAME SUB-ASSY, FR DOOR, FR LWR LH</v>
          </cell>
          <cell r="O601" t="str">
            <v>S1</v>
          </cell>
          <cell r="P601" t="str">
            <v>S1</v>
          </cell>
          <cell r="Q601" t="str">
            <v>S1</v>
          </cell>
          <cell r="R601" t="str">
            <v>S1</v>
          </cell>
          <cell r="S601" t="str">
            <v>S1</v>
          </cell>
          <cell r="Y601" t="str">
            <v>慧國</v>
          </cell>
          <cell r="Z601" t="str">
            <v>陸正民</v>
          </cell>
          <cell r="AB601" t="str">
            <v>台調</v>
          </cell>
          <cell r="AC601" t="str">
            <v>Ｔ</v>
          </cell>
          <cell r="AD601">
            <v>36857</v>
          </cell>
          <cell r="AE601">
            <v>36844</v>
          </cell>
          <cell r="AF601">
            <v>37011</v>
          </cell>
          <cell r="AH601">
            <v>37011</v>
          </cell>
          <cell r="AJ601">
            <v>37011</v>
          </cell>
          <cell r="AL601">
            <v>37011</v>
          </cell>
          <cell r="AN601">
            <v>37015</v>
          </cell>
          <cell r="AO601" t="str">
            <v>　Ｏ</v>
          </cell>
        </row>
        <row r="602">
          <cell r="A602">
            <v>22</v>
          </cell>
          <cell r="B602" t="str">
            <v>B3</v>
          </cell>
          <cell r="C602" t="str">
            <v>納</v>
          </cell>
          <cell r="D602" t="str">
            <v>新</v>
          </cell>
          <cell r="G602" t="str">
            <v>W</v>
          </cell>
          <cell r="H602" t="str">
            <v>6740</v>
          </cell>
          <cell r="I602" t="str">
            <v>0331</v>
          </cell>
          <cell r="J602" t="str">
            <v>6740333020</v>
          </cell>
          <cell r="N602" t="str">
            <v>FRAME SUB-ASSY, FR DOOR, RR LWR RH</v>
          </cell>
          <cell r="O602" t="str">
            <v>S1</v>
          </cell>
          <cell r="P602" t="str">
            <v>S1</v>
          </cell>
          <cell r="Q602" t="str">
            <v>S1</v>
          </cell>
          <cell r="R602" t="str">
            <v>S1</v>
          </cell>
          <cell r="S602" t="str">
            <v>S1</v>
          </cell>
          <cell r="Y602" t="str">
            <v>慧國</v>
          </cell>
          <cell r="Z602" t="str">
            <v>陸正民</v>
          </cell>
          <cell r="AB602" t="str">
            <v>台調</v>
          </cell>
          <cell r="AC602" t="str">
            <v>Ｔ</v>
          </cell>
          <cell r="AD602">
            <v>36857</v>
          </cell>
          <cell r="AE602">
            <v>36844</v>
          </cell>
          <cell r="AF602">
            <v>37011</v>
          </cell>
          <cell r="AH602">
            <v>37011</v>
          </cell>
          <cell r="AJ602">
            <v>37011</v>
          </cell>
          <cell r="AL602">
            <v>37011</v>
          </cell>
          <cell r="AN602">
            <v>37015</v>
          </cell>
          <cell r="AO602" t="str">
            <v>　Ｏ</v>
          </cell>
        </row>
        <row r="603">
          <cell r="A603">
            <v>23</v>
          </cell>
          <cell r="B603" t="str">
            <v>B3</v>
          </cell>
          <cell r="C603" t="str">
            <v>納</v>
          </cell>
          <cell r="D603" t="str">
            <v>新</v>
          </cell>
          <cell r="G603" t="str">
            <v>W</v>
          </cell>
          <cell r="H603" t="str">
            <v>6740</v>
          </cell>
          <cell r="I603" t="str">
            <v>0331</v>
          </cell>
          <cell r="J603" t="str">
            <v>6740433020</v>
          </cell>
          <cell r="N603" t="str">
            <v>FRAME SUB-ASSY, FR DOOR, RR LWR LH</v>
          </cell>
          <cell r="O603" t="str">
            <v>S1</v>
          </cell>
          <cell r="P603" t="str">
            <v>S1</v>
          </cell>
          <cell r="Q603" t="str">
            <v>S1</v>
          </cell>
          <cell r="R603" t="str">
            <v>S1</v>
          </cell>
          <cell r="S603" t="str">
            <v>S1</v>
          </cell>
          <cell r="Y603" t="str">
            <v>慧國</v>
          </cell>
          <cell r="Z603" t="str">
            <v>陸正民</v>
          </cell>
          <cell r="AB603" t="str">
            <v>台調</v>
          </cell>
          <cell r="AC603" t="str">
            <v>Ｔ</v>
          </cell>
          <cell r="AD603">
            <v>36857</v>
          </cell>
          <cell r="AE603">
            <v>36844</v>
          </cell>
          <cell r="AF603">
            <v>37011</v>
          </cell>
          <cell r="AH603">
            <v>37011</v>
          </cell>
          <cell r="AJ603">
            <v>37011</v>
          </cell>
          <cell r="AL603">
            <v>37011</v>
          </cell>
          <cell r="AN603">
            <v>37015</v>
          </cell>
          <cell r="AO603" t="str">
            <v>　Ｏ</v>
          </cell>
        </row>
        <row r="604">
          <cell r="A604">
            <v>1</v>
          </cell>
          <cell r="B604" t="str">
            <v>B1</v>
          </cell>
          <cell r="C604" t="str">
            <v>納</v>
          </cell>
          <cell r="D604" t="str">
            <v>新</v>
          </cell>
          <cell r="G604" t="str">
            <v>A</v>
          </cell>
          <cell r="H604" t="str">
            <v>6460</v>
          </cell>
          <cell r="I604" t="str">
            <v>0311</v>
          </cell>
          <cell r="J604">
            <v>6468006030</v>
          </cell>
          <cell r="N604" t="str">
            <v>CABLE ASSY, BACK DOOR LOCK CONTROL</v>
          </cell>
          <cell r="O604" t="str">
            <v>S1</v>
          </cell>
          <cell r="P604" t="str">
            <v>S1</v>
          </cell>
          <cell r="Q604" t="str">
            <v>S1</v>
          </cell>
          <cell r="R604" t="str">
            <v>S1</v>
          </cell>
          <cell r="S604" t="str">
            <v>S1</v>
          </cell>
          <cell r="Y604" t="str">
            <v>中發</v>
          </cell>
          <cell r="Z604" t="str">
            <v>黃銘維</v>
          </cell>
          <cell r="AB604" t="str">
            <v>台調</v>
          </cell>
          <cell r="AC604" t="str">
            <v>Ｓ</v>
          </cell>
          <cell r="AD604">
            <v>36864</v>
          </cell>
          <cell r="AE604" t="str">
            <v>-</v>
          </cell>
          <cell r="AF604">
            <v>37011</v>
          </cell>
          <cell r="AH604">
            <v>37011</v>
          </cell>
          <cell r="AJ604">
            <v>37011</v>
          </cell>
          <cell r="AL604">
            <v>37011</v>
          </cell>
          <cell r="AN604">
            <v>37015</v>
          </cell>
        </row>
        <row r="605">
          <cell r="A605">
            <v>608</v>
          </cell>
          <cell r="B605" t="str">
            <v>B1</v>
          </cell>
          <cell r="C605" t="str">
            <v>納</v>
          </cell>
          <cell r="D605" t="str">
            <v>新</v>
          </cell>
          <cell r="G605" t="str">
            <v>A</v>
          </cell>
          <cell r="H605" t="str">
            <v>5360</v>
          </cell>
          <cell r="I605" t="str">
            <v>0111</v>
          </cell>
          <cell r="J605" t="str">
            <v>5363006040</v>
          </cell>
          <cell r="N605" t="str">
            <v>CABLE ASSY, HOOD LOCK CONTROL</v>
          </cell>
          <cell r="O605" t="str">
            <v>S1</v>
          </cell>
          <cell r="P605" t="str">
            <v>S1</v>
          </cell>
          <cell r="Q605" t="str">
            <v>S1</v>
          </cell>
          <cell r="R605" t="str">
            <v>S1</v>
          </cell>
          <cell r="S605" t="str">
            <v>S1</v>
          </cell>
          <cell r="Y605" t="str">
            <v>中發</v>
          </cell>
          <cell r="Z605" t="str">
            <v>黃銘維</v>
          </cell>
          <cell r="AB605" t="str">
            <v>台調</v>
          </cell>
          <cell r="AC605" t="str">
            <v>Ｓ</v>
          </cell>
          <cell r="AD605">
            <v>36878</v>
          </cell>
          <cell r="AE605" t="str">
            <v>-</v>
          </cell>
          <cell r="AF605">
            <v>37011</v>
          </cell>
          <cell r="AL605">
            <v>37011</v>
          </cell>
          <cell r="AN605">
            <v>37015</v>
          </cell>
          <cell r="AO605" t="str">
            <v>　Ｏ</v>
          </cell>
        </row>
        <row r="606">
          <cell r="A606">
            <v>609</v>
          </cell>
          <cell r="B606" t="str">
            <v>B1</v>
          </cell>
          <cell r="C606" t="str">
            <v>構</v>
          </cell>
          <cell r="D606" t="str">
            <v>新</v>
          </cell>
          <cell r="G606" t="str">
            <v>ー</v>
          </cell>
          <cell r="H606" t="str">
            <v>6460</v>
          </cell>
          <cell r="I606" t="str">
            <v>0311</v>
          </cell>
          <cell r="J606" t="str">
            <v>6460706030</v>
          </cell>
          <cell r="N606" t="str">
            <v>CABLE SUB-ASSY, LUGGAGE DOOR LOCK CONT</v>
          </cell>
          <cell r="O606" t="str">
            <v>S1</v>
          </cell>
          <cell r="P606" t="str">
            <v>S1</v>
          </cell>
          <cell r="Q606" t="str">
            <v>S1</v>
          </cell>
          <cell r="R606" t="str">
            <v>S1</v>
          </cell>
          <cell r="S606" t="str">
            <v>S1</v>
          </cell>
          <cell r="Y606" t="str">
            <v>中發</v>
          </cell>
          <cell r="Z606" t="str">
            <v>黃銘維</v>
          </cell>
          <cell r="AB606" t="str">
            <v>台調</v>
          </cell>
          <cell r="AC606" t="str">
            <v>Ｓ</v>
          </cell>
          <cell r="AD606">
            <v>36878</v>
          </cell>
          <cell r="AE606" t="str">
            <v>-</v>
          </cell>
          <cell r="AF606">
            <v>37011</v>
          </cell>
          <cell r="AL606">
            <v>37011</v>
          </cell>
          <cell r="AN606">
            <v>37015</v>
          </cell>
          <cell r="AO606" t="str">
            <v>　Ｏ</v>
          </cell>
        </row>
        <row r="607">
          <cell r="A607">
            <v>610</v>
          </cell>
          <cell r="B607" t="str">
            <v>B1</v>
          </cell>
          <cell r="C607" t="str">
            <v>構</v>
          </cell>
          <cell r="D607" t="str">
            <v>新</v>
          </cell>
          <cell r="G607" t="str">
            <v>A</v>
          </cell>
          <cell r="H607" t="str">
            <v>6460</v>
          </cell>
          <cell r="I607" t="str">
            <v>0311</v>
          </cell>
          <cell r="J607" t="str">
            <v>7703506030</v>
          </cell>
          <cell r="N607" t="str">
            <v>CABLE SUB-ASSY, FUEL LID LOCK CONTROL</v>
          </cell>
          <cell r="O607" t="str">
            <v>S1</v>
          </cell>
          <cell r="P607" t="str">
            <v>S1</v>
          </cell>
          <cell r="Q607" t="str">
            <v>S1</v>
          </cell>
          <cell r="R607" t="str">
            <v>S1</v>
          </cell>
          <cell r="S607" t="str">
            <v>S1</v>
          </cell>
          <cell r="Y607" t="str">
            <v>中發</v>
          </cell>
          <cell r="Z607" t="str">
            <v>黃銘維</v>
          </cell>
          <cell r="AB607" t="str">
            <v>台調</v>
          </cell>
          <cell r="AC607" t="str">
            <v>Ｓ</v>
          </cell>
          <cell r="AD607">
            <v>36864</v>
          </cell>
          <cell r="AE607" t="str">
            <v>-</v>
          </cell>
          <cell r="AF607">
            <v>37011</v>
          </cell>
          <cell r="AL607">
            <v>37011</v>
          </cell>
          <cell r="AN607">
            <v>37015</v>
          </cell>
          <cell r="AO607" t="str">
            <v>　Ｏ</v>
          </cell>
        </row>
        <row r="608">
          <cell r="A608">
            <v>5</v>
          </cell>
          <cell r="B608" t="str">
            <v>B3</v>
          </cell>
          <cell r="C608" t="str">
            <v>納</v>
          </cell>
          <cell r="D608" t="str">
            <v>新</v>
          </cell>
          <cell r="G608" t="str">
            <v>A</v>
          </cell>
          <cell r="H608" t="str">
            <v>5190</v>
          </cell>
          <cell r="I608" t="str">
            <v>0131</v>
          </cell>
          <cell r="J608" t="str">
            <v>5190033040</v>
          </cell>
          <cell r="K608" t="str">
            <v>B</v>
          </cell>
          <cell r="L608" t="str">
            <v>B</v>
          </cell>
          <cell r="M608" t="str">
            <v>B</v>
          </cell>
          <cell r="N608" t="str">
            <v>CARRIER ASSY, SPARE WHEEL</v>
          </cell>
          <cell r="O608" t="str">
            <v>S1</v>
          </cell>
          <cell r="P608" t="str">
            <v>S1</v>
          </cell>
          <cell r="Q608" t="str">
            <v>S1</v>
          </cell>
          <cell r="R608" t="str">
            <v>S1</v>
          </cell>
          <cell r="S608" t="str">
            <v>S1</v>
          </cell>
          <cell r="Y608" t="str">
            <v>太平洋</v>
          </cell>
          <cell r="Z608" t="str">
            <v>黃銘維</v>
          </cell>
          <cell r="AB608" t="str">
            <v>台調</v>
          </cell>
          <cell r="AC608" t="str">
            <v>Ｔ</v>
          </cell>
          <cell r="AD608">
            <v>36899</v>
          </cell>
          <cell r="AE608" t="str">
            <v>-</v>
          </cell>
          <cell r="AF608">
            <v>37011</v>
          </cell>
          <cell r="AL608">
            <v>37011</v>
          </cell>
          <cell r="AN608">
            <v>37015</v>
          </cell>
          <cell r="AO608" t="str">
            <v>　Ｏ</v>
          </cell>
        </row>
        <row r="609">
          <cell r="A609">
            <v>6</v>
          </cell>
          <cell r="B609" t="str">
            <v>B3</v>
          </cell>
          <cell r="C609" t="str">
            <v>納</v>
          </cell>
          <cell r="D609" t="str">
            <v>新</v>
          </cell>
          <cell r="G609" t="str">
            <v>A</v>
          </cell>
          <cell r="H609" t="str">
            <v>5191</v>
          </cell>
          <cell r="I609" t="str">
            <v>0131</v>
          </cell>
          <cell r="J609" t="str">
            <v>5196033010</v>
          </cell>
          <cell r="N609" t="str">
            <v>HOOK ASSY, FR</v>
          </cell>
          <cell r="O609" t="str">
            <v>S1</v>
          </cell>
          <cell r="P609" t="str">
            <v>S1</v>
          </cell>
          <cell r="Q609" t="str">
            <v>S1</v>
          </cell>
          <cell r="R609" t="str">
            <v>S1</v>
          </cell>
          <cell r="S609" t="str">
            <v>S1</v>
          </cell>
          <cell r="Y609" t="str">
            <v>太平洋</v>
          </cell>
          <cell r="Z609" t="str">
            <v>黃銘維</v>
          </cell>
          <cell r="AB609" t="str">
            <v>台調</v>
          </cell>
          <cell r="AC609" t="str">
            <v>Ｔ</v>
          </cell>
          <cell r="AD609">
            <v>36892</v>
          </cell>
          <cell r="AE609" t="str">
            <v>-</v>
          </cell>
          <cell r="AF609">
            <v>37011</v>
          </cell>
          <cell r="AL609">
            <v>37011</v>
          </cell>
          <cell r="AN609">
            <v>37015</v>
          </cell>
          <cell r="AO609" t="str">
            <v>　Ｏ</v>
          </cell>
        </row>
        <row r="610">
          <cell r="A610">
            <v>611</v>
          </cell>
          <cell r="B610" t="str">
            <v>N2</v>
          </cell>
          <cell r="C610" t="str">
            <v>納</v>
          </cell>
          <cell r="D610" t="str">
            <v>新</v>
          </cell>
          <cell r="G610" t="str">
            <v>A</v>
          </cell>
          <cell r="H610">
            <v>6470</v>
          </cell>
          <cell r="I610" t="str">
            <v>0352</v>
          </cell>
          <cell r="J610">
            <v>6472506020</v>
          </cell>
          <cell r="N610" t="str">
            <v>HOOK, LUGGAGE COMPARTMENT TRIM, NO.1</v>
          </cell>
          <cell r="O610" t="str">
            <v>S1</v>
          </cell>
          <cell r="P610" t="str">
            <v>S1</v>
          </cell>
          <cell r="Q610" t="str">
            <v>S1</v>
          </cell>
          <cell r="R610" t="str">
            <v>S1</v>
          </cell>
          <cell r="S610" t="str">
            <v>S1</v>
          </cell>
          <cell r="Y610" t="str">
            <v>台扣</v>
          </cell>
          <cell r="Z610" t="str">
            <v>黃銘維</v>
          </cell>
          <cell r="AB610" t="str">
            <v>台調</v>
          </cell>
          <cell r="AD610">
            <v>36896</v>
          </cell>
          <cell r="AE610">
            <v>36900</v>
          </cell>
          <cell r="AF610">
            <v>37011</v>
          </cell>
          <cell r="AH610">
            <v>37011</v>
          </cell>
          <cell r="AJ610">
            <v>37011</v>
          </cell>
          <cell r="AL610">
            <v>37011</v>
          </cell>
          <cell r="AN610">
            <v>37015</v>
          </cell>
        </row>
        <row r="611">
          <cell r="A611">
            <v>612</v>
          </cell>
          <cell r="B611" t="str">
            <v>B1</v>
          </cell>
          <cell r="C611" t="str">
            <v>納</v>
          </cell>
          <cell r="D611" t="str">
            <v>新</v>
          </cell>
          <cell r="G611" t="str">
            <v>A</v>
          </cell>
          <cell r="H611" t="str">
            <v>6320</v>
          </cell>
          <cell r="I611" t="str">
            <v>0301</v>
          </cell>
          <cell r="J611" t="str">
            <v>6324933060</v>
          </cell>
          <cell r="K611" t="str">
            <v>A</v>
          </cell>
          <cell r="L611" t="str">
            <v>A</v>
          </cell>
          <cell r="N611" t="str">
            <v>HOSE, SLIDING ROOF DRAIN</v>
          </cell>
          <cell r="Q611" t="str">
            <v>S2</v>
          </cell>
          <cell r="R611" t="str">
            <v>P2</v>
          </cell>
          <cell r="S611" t="str">
            <v>S2</v>
          </cell>
          <cell r="Y611" t="str">
            <v>台裕</v>
          </cell>
          <cell r="Z611" t="str">
            <v>黃銘維</v>
          </cell>
          <cell r="AB611" t="str">
            <v>台調</v>
          </cell>
          <cell r="AC611" t="str">
            <v>Ｔ</v>
          </cell>
          <cell r="AD611">
            <v>36927</v>
          </cell>
          <cell r="AE611">
            <v>36833</v>
          </cell>
          <cell r="AF611">
            <v>37011</v>
          </cell>
          <cell r="AH611">
            <v>37011</v>
          </cell>
          <cell r="AJ611">
            <v>37011</v>
          </cell>
          <cell r="AL611">
            <v>37026</v>
          </cell>
          <cell r="AN611">
            <v>37029</v>
          </cell>
        </row>
        <row r="612">
          <cell r="A612">
            <v>613</v>
          </cell>
          <cell r="B612" t="str">
            <v>B1</v>
          </cell>
          <cell r="C612" t="str">
            <v>納</v>
          </cell>
          <cell r="D612" t="str">
            <v>新</v>
          </cell>
          <cell r="G612" t="str">
            <v>A</v>
          </cell>
          <cell r="H612" t="str">
            <v>6320</v>
          </cell>
          <cell r="I612" t="str">
            <v>0301</v>
          </cell>
          <cell r="J612" t="str">
            <v>6324933070</v>
          </cell>
          <cell r="N612" t="str">
            <v>HOSE, SLIDING ROOF DRAIN</v>
          </cell>
          <cell r="Q612" t="str">
            <v>S2</v>
          </cell>
          <cell r="R612" t="str">
            <v>P2</v>
          </cell>
          <cell r="S612" t="str">
            <v>S2</v>
          </cell>
          <cell r="Y612" t="str">
            <v>台裕</v>
          </cell>
          <cell r="Z612" t="str">
            <v>黃銘維</v>
          </cell>
          <cell r="AB612" t="str">
            <v>台調</v>
          </cell>
          <cell r="AC612" t="str">
            <v>Ｔ</v>
          </cell>
          <cell r="AD612">
            <v>36927</v>
          </cell>
          <cell r="AE612">
            <v>36909</v>
          </cell>
          <cell r="AF612">
            <v>37011</v>
          </cell>
          <cell r="AH612">
            <v>37011</v>
          </cell>
          <cell r="AJ612">
            <v>37011</v>
          </cell>
          <cell r="AL612">
            <v>37026</v>
          </cell>
          <cell r="AN612">
            <v>37029</v>
          </cell>
        </row>
        <row r="613">
          <cell r="A613">
            <v>614</v>
          </cell>
          <cell r="B613" t="str">
            <v>B3</v>
          </cell>
          <cell r="C613" t="str">
            <v>納</v>
          </cell>
          <cell r="D613" t="str">
            <v>新</v>
          </cell>
          <cell r="G613" t="str">
            <v>A</v>
          </cell>
          <cell r="H613" t="str">
            <v>6441</v>
          </cell>
          <cell r="I613" t="str">
            <v>0141</v>
          </cell>
          <cell r="J613" t="str">
            <v>6446106030</v>
          </cell>
          <cell r="N613" t="str">
            <v>WEATHERSTRIP, LUGGAGE COMPARTMENT DOOR</v>
          </cell>
          <cell r="O613" t="str">
            <v>S1</v>
          </cell>
          <cell r="P613" t="str">
            <v>S1</v>
          </cell>
          <cell r="Q613" t="str">
            <v>S1</v>
          </cell>
          <cell r="R613" t="str">
            <v>S1</v>
          </cell>
          <cell r="S613" t="str">
            <v>S1</v>
          </cell>
          <cell r="Y613" t="str">
            <v>台裕</v>
          </cell>
          <cell r="Z613" t="str">
            <v>黃銘維</v>
          </cell>
          <cell r="AB613" t="str">
            <v>台調</v>
          </cell>
          <cell r="AC613" t="str">
            <v>Ｔ</v>
          </cell>
          <cell r="AD613">
            <v>36915</v>
          </cell>
          <cell r="AE613">
            <v>36906</v>
          </cell>
          <cell r="AF613">
            <v>37011</v>
          </cell>
          <cell r="AH613">
            <v>37011</v>
          </cell>
          <cell r="AJ613">
            <v>37011</v>
          </cell>
          <cell r="AL613">
            <v>37011</v>
          </cell>
          <cell r="AN613">
            <v>37015</v>
          </cell>
          <cell r="AO613" t="str">
            <v>　Ｏ</v>
          </cell>
        </row>
        <row r="614">
          <cell r="A614">
            <v>615</v>
          </cell>
          <cell r="B614" t="str">
            <v>B3</v>
          </cell>
          <cell r="C614" t="str">
            <v>納</v>
          </cell>
          <cell r="D614" t="str">
            <v>新</v>
          </cell>
          <cell r="G614" t="str">
            <v>A</v>
          </cell>
          <cell r="H614" t="str">
            <v>5832</v>
          </cell>
          <cell r="I614" t="str">
            <v>0131</v>
          </cell>
          <cell r="J614">
            <v>5870306050</v>
          </cell>
          <cell r="N614" t="str">
            <v>COVER SUB-ASSY, LUGGAGE COMPT SIDE, RH</v>
          </cell>
          <cell r="O614" t="str">
            <v>S1</v>
          </cell>
          <cell r="P614" t="str">
            <v>S1</v>
          </cell>
          <cell r="Q614" t="str">
            <v>S1</v>
          </cell>
          <cell r="R614" t="str">
            <v>S1</v>
          </cell>
          <cell r="S614" t="str">
            <v>S1</v>
          </cell>
          <cell r="Y614" t="str">
            <v>和勝</v>
          </cell>
          <cell r="Z614" t="str">
            <v>黃銘維</v>
          </cell>
          <cell r="AB614" t="str">
            <v>台調</v>
          </cell>
          <cell r="AC614" t="str">
            <v>Ｔ</v>
          </cell>
          <cell r="AD614">
            <v>36941</v>
          </cell>
          <cell r="AE614" t="str">
            <v>-</v>
          </cell>
          <cell r="AF614">
            <v>37011</v>
          </cell>
          <cell r="AH614">
            <v>37011</v>
          </cell>
          <cell r="AJ614">
            <v>37011</v>
          </cell>
          <cell r="AL614">
            <v>37011</v>
          </cell>
          <cell r="AN614">
            <v>37015</v>
          </cell>
        </row>
        <row r="615">
          <cell r="A615">
            <v>309</v>
          </cell>
          <cell r="B615" t="str">
            <v>N2</v>
          </cell>
          <cell r="C615" t="str">
            <v>納</v>
          </cell>
          <cell r="D615" t="str">
            <v>新</v>
          </cell>
          <cell r="H615">
            <v>6470</v>
          </cell>
          <cell r="I615" t="str">
            <v>0251</v>
          </cell>
          <cell r="J615">
            <v>6449006020</v>
          </cell>
          <cell r="N615" t="str">
            <v>TRAY ASSY,LUGGAGE COMPARTMENT ,SIDE</v>
          </cell>
          <cell r="O615" t="str">
            <v>S1</v>
          </cell>
          <cell r="P615" t="str">
            <v>S1</v>
          </cell>
          <cell r="Q615" t="str">
            <v>S1</v>
          </cell>
          <cell r="R615" t="str">
            <v>S1</v>
          </cell>
          <cell r="S615" t="str">
            <v>S1</v>
          </cell>
          <cell r="T615" t="str">
            <v>S</v>
          </cell>
          <cell r="U615" t="str">
            <v>S</v>
          </cell>
          <cell r="V615" t="str">
            <v>S</v>
          </cell>
          <cell r="W615" t="str">
            <v>S</v>
          </cell>
          <cell r="X615" t="str">
            <v>S</v>
          </cell>
          <cell r="Y615" t="str">
            <v>和勝</v>
          </cell>
          <cell r="Z615" t="str">
            <v>黃銘維</v>
          </cell>
          <cell r="AB615" t="str">
            <v>台調</v>
          </cell>
          <cell r="AD615">
            <v>36966</v>
          </cell>
          <cell r="AF615">
            <v>37011</v>
          </cell>
          <cell r="AH615">
            <v>37011</v>
          </cell>
          <cell r="AJ615">
            <v>37011</v>
          </cell>
          <cell r="AL615">
            <v>37053</v>
          </cell>
          <cell r="AN615">
            <v>37056</v>
          </cell>
        </row>
        <row r="616">
          <cell r="A616">
            <v>616</v>
          </cell>
          <cell r="B616" t="str">
            <v>N2</v>
          </cell>
          <cell r="C616" t="str">
            <v>納</v>
          </cell>
          <cell r="D616" t="str">
            <v>新</v>
          </cell>
          <cell r="G616" t="str">
            <v>A</v>
          </cell>
          <cell r="H616">
            <v>6470</v>
          </cell>
          <cell r="I616" t="str">
            <v>0151</v>
          </cell>
          <cell r="J616">
            <v>6471106040</v>
          </cell>
          <cell r="N616" t="str">
            <v>MAT, LUGGAGE COMPARTMENT FLOOR</v>
          </cell>
          <cell r="O616" t="str">
            <v>S1</v>
          </cell>
          <cell r="P616" t="str">
            <v>S1</v>
          </cell>
          <cell r="Q616" t="str">
            <v>S1</v>
          </cell>
          <cell r="R616" t="str">
            <v>S1</v>
          </cell>
          <cell r="S616" t="str">
            <v>S1</v>
          </cell>
          <cell r="Y616" t="str">
            <v>和勝</v>
          </cell>
          <cell r="Z616" t="str">
            <v>黃銘維</v>
          </cell>
          <cell r="AB616" t="str">
            <v>台調</v>
          </cell>
          <cell r="AD616">
            <v>36938</v>
          </cell>
          <cell r="AE616">
            <v>36955</v>
          </cell>
          <cell r="AF616">
            <v>37011</v>
          </cell>
          <cell r="AH616">
            <v>37011</v>
          </cell>
          <cell r="AJ616">
            <v>37011</v>
          </cell>
          <cell r="AL616">
            <v>37011</v>
          </cell>
          <cell r="AN616">
            <v>37015</v>
          </cell>
        </row>
        <row r="617">
          <cell r="A617">
            <v>617</v>
          </cell>
          <cell r="B617" t="str">
            <v>N2</v>
          </cell>
          <cell r="C617" t="str">
            <v>納</v>
          </cell>
          <cell r="D617" t="str">
            <v>新</v>
          </cell>
          <cell r="G617" t="str">
            <v>A</v>
          </cell>
          <cell r="H617">
            <v>6470</v>
          </cell>
          <cell r="I617" t="str">
            <v>0251</v>
          </cell>
          <cell r="J617">
            <v>6471706030</v>
          </cell>
          <cell r="N617" t="str">
            <v>COVER, LUGGAGE COMPARTMENT TRIM, FR</v>
          </cell>
          <cell r="O617" t="str">
            <v>S1</v>
          </cell>
          <cell r="P617" t="str">
            <v>S1</v>
          </cell>
          <cell r="Q617" t="str">
            <v>S1</v>
          </cell>
          <cell r="R617" t="str">
            <v>S1</v>
          </cell>
          <cell r="S617" t="str">
            <v>S1</v>
          </cell>
          <cell r="T617" t="str">
            <v>S</v>
          </cell>
          <cell r="U617" t="str">
            <v>S</v>
          </cell>
          <cell r="V617" t="str">
            <v>S</v>
          </cell>
          <cell r="W617" t="str">
            <v>S</v>
          </cell>
          <cell r="X617" t="str">
            <v>S</v>
          </cell>
          <cell r="Y617" t="str">
            <v>和勝</v>
          </cell>
          <cell r="Z617" t="str">
            <v>黃銘維</v>
          </cell>
          <cell r="AB617" t="str">
            <v>台調</v>
          </cell>
          <cell r="AD617">
            <v>36965</v>
          </cell>
          <cell r="AF617">
            <v>37011</v>
          </cell>
          <cell r="AH617">
            <v>37011</v>
          </cell>
          <cell r="AJ617">
            <v>37011</v>
          </cell>
          <cell r="AL617">
            <v>37042</v>
          </cell>
          <cell r="AN617">
            <v>37047</v>
          </cell>
        </row>
        <row r="618">
          <cell r="A618">
            <v>618</v>
          </cell>
          <cell r="B618" t="str">
            <v>N2</v>
          </cell>
          <cell r="C618" t="str">
            <v>納</v>
          </cell>
          <cell r="D618" t="str">
            <v>新</v>
          </cell>
          <cell r="G618" t="str">
            <v>A</v>
          </cell>
          <cell r="H618">
            <v>6470</v>
          </cell>
          <cell r="I618" t="str">
            <v>0651</v>
          </cell>
          <cell r="J618">
            <v>6471906040</v>
          </cell>
          <cell r="N618" t="str">
            <v>COVER, LUGGAGE COMPARTMENT DOOR</v>
          </cell>
          <cell r="O618" t="str">
            <v>S1</v>
          </cell>
          <cell r="P618" t="str">
            <v>S1</v>
          </cell>
          <cell r="Q618" t="str">
            <v>S1</v>
          </cell>
          <cell r="R618" t="str">
            <v>S1</v>
          </cell>
          <cell r="S618" t="str">
            <v>S1</v>
          </cell>
          <cell r="Y618" t="str">
            <v>和勝</v>
          </cell>
          <cell r="Z618" t="str">
            <v>黃銘維</v>
          </cell>
          <cell r="AB618" t="str">
            <v>台調</v>
          </cell>
          <cell r="AD618">
            <v>36938</v>
          </cell>
          <cell r="AE618">
            <v>36955</v>
          </cell>
          <cell r="AF618">
            <v>37011</v>
          </cell>
          <cell r="AH618">
            <v>37011</v>
          </cell>
          <cell r="AJ618">
            <v>37011</v>
          </cell>
          <cell r="AL618">
            <v>37046</v>
          </cell>
          <cell r="AN618">
            <v>37049</v>
          </cell>
        </row>
        <row r="619">
          <cell r="A619">
            <v>619</v>
          </cell>
          <cell r="B619" t="str">
            <v>N2</v>
          </cell>
          <cell r="C619" t="str">
            <v>納</v>
          </cell>
          <cell r="D619" t="str">
            <v>新</v>
          </cell>
          <cell r="G619" t="str">
            <v>A</v>
          </cell>
          <cell r="H619">
            <v>6470</v>
          </cell>
          <cell r="I619" t="str">
            <v>0251</v>
          </cell>
          <cell r="J619">
            <v>6472106040</v>
          </cell>
          <cell r="N619" t="str">
            <v>COVER, LUGGAGE COMPT TRIM, INNER RH</v>
          </cell>
          <cell r="O619" t="str">
            <v>S1</v>
          </cell>
          <cell r="P619" t="str">
            <v>S1</v>
          </cell>
          <cell r="Q619" t="str">
            <v>S1</v>
          </cell>
          <cell r="R619" t="str">
            <v>S1</v>
          </cell>
          <cell r="S619" t="str">
            <v>S1</v>
          </cell>
          <cell r="T619" t="str">
            <v>S</v>
          </cell>
          <cell r="U619" t="str">
            <v>S</v>
          </cell>
          <cell r="V619" t="str">
            <v>S</v>
          </cell>
          <cell r="W619" t="str">
            <v>S</v>
          </cell>
          <cell r="X619" t="str">
            <v>S</v>
          </cell>
          <cell r="Y619" t="str">
            <v>和勝</v>
          </cell>
          <cell r="Z619" t="str">
            <v>黃銘維</v>
          </cell>
          <cell r="AB619" t="str">
            <v>台調</v>
          </cell>
          <cell r="AD619">
            <v>36938</v>
          </cell>
          <cell r="AE619">
            <v>36955</v>
          </cell>
          <cell r="AF619">
            <v>37011</v>
          </cell>
          <cell r="AH619">
            <v>37011</v>
          </cell>
          <cell r="AJ619">
            <v>37011</v>
          </cell>
          <cell r="AL619">
            <v>37053</v>
          </cell>
          <cell r="AN619">
            <v>37056</v>
          </cell>
        </row>
        <row r="620">
          <cell r="A620">
            <v>620</v>
          </cell>
          <cell r="B620" t="str">
            <v>N2</v>
          </cell>
          <cell r="C620" t="str">
            <v>納</v>
          </cell>
          <cell r="D620" t="str">
            <v>新</v>
          </cell>
          <cell r="G620" t="str">
            <v>A</v>
          </cell>
          <cell r="H620">
            <v>6470</v>
          </cell>
          <cell r="I620" t="str">
            <v>0251</v>
          </cell>
          <cell r="J620">
            <v>6472206040</v>
          </cell>
          <cell r="N620" t="str">
            <v>COVER, LUGGAGE COMPT TRIM, INNER LH</v>
          </cell>
          <cell r="O620" t="str">
            <v>S1</v>
          </cell>
          <cell r="P620" t="str">
            <v>S1</v>
          </cell>
          <cell r="Q620" t="str">
            <v>S1</v>
          </cell>
          <cell r="R620" t="str">
            <v>S1</v>
          </cell>
          <cell r="S620" t="str">
            <v>S1</v>
          </cell>
          <cell r="T620" t="str">
            <v>S</v>
          </cell>
          <cell r="U620" t="str">
            <v>S</v>
          </cell>
          <cell r="V620" t="str">
            <v>S</v>
          </cell>
          <cell r="W620" t="str">
            <v>S</v>
          </cell>
          <cell r="X620" t="str">
            <v>S</v>
          </cell>
          <cell r="Y620" t="str">
            <v>和勝</v>
          </cell>
          <cell r="Z620" t="str">
            <v>黃銘維</v>
          </cell>
          <cell r="AB620" t="str">
            <v>台調</v>
          </cell>
          <cell r="AD620">
            <v>36937</v>
          </cell>
          <cell r="AE620">
            <v>36955</v>
          </cell>
          <cell r="AF620">
            <v>37011</v>
          </cell>
          <cell r="AH620">
            <v>37011</v>
          </cell>
          <cell r="AJ620">
            <v>37011</v>
          </cell>
          <cell r="AL620">
            <v>37053</v>
          </cell>
          <cell r="AN620">
            <v>37056</v>
          </cell>
        </row>
        <row r="621">
          <cell r="A621">
            <v>621</v>
          </cell>
          <cell r="B621" t="str">
            <v>B3</v>
          </cell>
          <cell r="C621" t="str">
            <v>納</v>
          </cell>
          <cell r="D621" t="str">
            <v>新</v>
          </cell>
          <cell r="G621" t="str">
            <v>A</v>
          </cell>
          <cell r="H621" t="str">
            <v>6471</v>
          </cell>
          <cell r="I621" t="str">
            <v>0131</v>
          </cell>
          <cell r="J621">
            <v>6477033070</v>
          </cell>
          <cell r="N621" t="str">
            <v>COVER ASSY, SPARE WHEEL</v>
          </cell>
          <cell r="O621" t="str">
            <v>S1</v>
          </cell>
          <cell r="P621" t="str">
            <v>S1</v>
          </cell>
          <cell r="Q621" t="str">
            <v>S1</v>
          </cell>
          <cell r="R621" t="str">
            <v>S1</v>
          </cell>
          <cell r="S621" t="str">
            <v>S1</v>
          </cell>
          <cell r="Y621" t="str">
            <v>和勝</v>
          </cell>
          <cell r="Z621" t="str">
            <v>黃銘維</v>
          </cell>
          <cell r="AB621" t="str">
            <v>台調</v>
          </cell>
          <cell r="AC621" t="str">
            <v>Ｔ</v>
          </cell>
          <cell r="AD621">
            <v>36920</v>
          </cell>
          <cell r="AE621" t="str">
            <v>-</v>
          </cell>
          <cell r="AF621">
            <v>37011</v>
          </cell>
          <cell r="AH621">
            <v>37011</v>
          </cell>
          <cell r="AJ621">
            <v>37011</v>
          </cell>
          <cell r="AL621">
            <v>37036</v>
          </cell>
          <cell r="AN621">
            <v>37041</v>
          </cell>
          <cell r="AO621" t="str">
            <v>　Ｏ</v>
          </cell>
        </row>
        <row r="622">
          <cell r="A622">
            <v>470</v>
          </cell>
          <cell r="B622" t="str">
            <v>B3</v>
          </cell>
          <cell r="C622" t="str">
            <v>納</v>
          </cell>
          <cell r="D622" t="str">
            <v>新</v>
          </cell>
          <cell r="G622" t="str">
            <v>A</v>
          </cell>
          <cell r="H622" t="str">
            <v>7730</v>
          </cell>
          <cell r="I622" t="str">
            <v>0231</v>
          </cell>
          <cell r="J622">
            <v>7727706040</v>
          </cell>
          <cell r="N622" t="str">
            <v>PROTECTOR, FUEL TANK FILLER PIPE</v>
          </cell>
          <cell r="O622" t="str">
            <v>S1</v>
          </cell>
          <cell r="P622" t="str">
            <v>S1</v>
          </cell>
          <cell r="Q622" t="str">
            <v>S1</v>
          </cell>
          <cell r="R622" t="str">
            <v>S1</v>
          </cell>
          <cell r="S622" t="str">
            <v>S1</v>
          </cell>
          <cell r="Y622" t="str">
            <v>和勝</v>
          </cell>
          <cell r="Z622" t="str">
            <v>黃銘維</v>
          </cell>
          <cell r="AB622" t="str">
            <v>台調</v>
          </cell>
          <cell r="AC622" t="str">
            <v>Ｔ</v>
          </cell>
          <cell r="AD622">
            <v>36948</v>
          </cell>
          <cell r="AE622">
            <v>36921</v>
          </cell>
          <cell r="AF622">
            <v>37011</v>
          </cell>
          <cell r="AH622">
            <v>37011</v>
          </cell>
          <cell r="AJ622">
            <v>37011</v>
          </cell>
          <cell r="AL622">
            <v>37016</v>
          </cell>
          <cell r="AN622">
            <v>37020</v>
          </cell>
        </row>
        <row r="623">
          <cell r="A623">
            <v>624</v>
          </cell>
          <cell r="B623" t="str">
            <v>N2</v>
          </cell>
          <cell r="C623" t="str">
            <v>納</v>
          </cell>
          <cell r="D623" t="str">
            <v>新</v>
          </cell>
          <cell r="G623" t="str">
            <v>A</v>
          </cell>
          <cell r="H623">
            <v>6470</v>
          </cell>
          <cell r="I623" t="str">
            <v>0352:53</v>
          </cell>
          <cell r="J623">
            <v>5838706050</v>
          </cell>
          <cell r="N623" t="str">
            <v>PLATE, RR FLOOR FINISH</v>
          </cell>
          <cell r="O623" t="str">
            <v>S1</v>
          </cell>
          <cell r="P623" t="str">
            <v>S1</v>
          </cell>
          <cell r="Q623" t="str">
            <v>S1</v>
          </cell>
          <cell r="R623" t="str">
            <v>S1</v>
          </cell>
          <cell r="S623" t="str">
            <v>S1</v>
          </cell>
          <cell r="Y623" t="str">
            <v>建上</v>
          </cell>
          <cell r="Z623" t="str">
            <v>黃銘維</v>
          </cell>
          <cell r="AB623" t="str">
            <v>台調</v>
          </cell>
          <cell r="AC623" t="str">
            <v>T</v>
          </cell>
          <cell r="AD623">
            <v>36896</v>
          </cell>
          <cell r="AE623">
            <v>36868</v>
          </cell>
          <cell r="AF623">
            <v>37011</v>
          </cell>
          <cell r="AH623">
            <v>37011</v>
          </cell>
          <cell r="AJ623">
            <v>37011</v>
          </cell>
          <cell r="AL623">
            <v>37011</v>
          </cell>
          <cell r="AN623">
            <v>37015</v>
          </cell>
        </row>
        <row r="624">
          <cell r="A624">
            <v>625</v>
          </cell>
          <cell r="B624" t="str">
            <v>B3</v>
          </cell>
          <cell r="C624" t="str">
            <v>納</v>
          </cell>
          <cell r="D624" t="str">
            <v>新</v>
          </cell>
          <cell r="G624" t="str">
            <v>A</v>
          </cell>
          <cell r="H624" t="str">
            <v>7570</v>
          </cell>
          <cell r="I624" t="str">
            <v>0541</v>
          </cell>
          <cell r="J624">
            <v>7573106060</v>
          </cell>
          <cell r="N624" t="str">
            <v>MOULDING, FR DOOR, OUTSIDE RH</v>
          </cell>
          <cell r="Q624" t="str">
            <v>S1</v>
          </cell>
          <cell r="R624" t="str">
            <v>S1</v>
          </cell>
          <cell r="S624" t="str">
            <v>S1</v>
          </cell>
          <cell r="Y624" t="str">
            <v>建上</v>
          </cell>
          <cell r="Z624" t="str">
            <v>黃銘維</v>
          </cell>
          <cell r="AA624" t="str">
            <v>有</v>
          </cell>
          <cell r="AB624" t="str">
            <v>台調</v>
          </cell>
          <cell r="AC624" t="str">
            <v>Ｔ</v>
          </cell>
          <cell r="AD624">
            <v>36899</v>
          </cell>
          <cell r="AE624">
            <v>36943</v>
          </cell>
          <cell r="AF624">
            <v>37011</v>
          </cell>
          <cell r="AH624">
            <v>37011</v>
          </cell>
          <cell r="AJ624">
            <v>37011</v>
          </cell>
          <cell r="AL624">
            <v>37041</v>
          </cell>
          <cell r="AN624">
            <v>37046</v>
          </cell>
          <cell r="AO624" t="str">
            <v>　Ｏ</v>
          </cell>
        </row>
        <row r="625">
          <cell r="A625">
            <v>626</v>
          </cell>
          <cell r="B625" t="str">
            <v>B3</v>
          </cell>
          <cell r="C625" t="str">
            <v>納</v>
          </cell>
          <cell r="D625" t="str">
            <v>新</v>
          </cell>
          <cell r="G625" t="str">
            <v>A</v>
          </cell>
          <cell r="H625" t="str">
            <v>7570</v>
          </cell>
          <cell r="I625" t="str">
            <v>0541</v>
          </cell>
          <cell r="J625">
            <v>7573206050</v>
          </cell>
          <cell r="N625" t="str">
            <v>MOULDING, FR DOOR, OUTSIDE LH</v>
          </cell>
          <cell r="O625" t="str">
            <v>S1</v>
          </cell>
          <cell r="P625" t="str">
            <v>S1</v>
          </cell>
          <cell r="Y625" t="str">
            <v>建上</v>
          </cell>
          <cell r="Z625" t="str">
            <v>黃銘維</v>
          </cell>
          <cell r="AA625" t="str">
            <v>有</v>
          </cell>
          <cell r="AB625" t="str">
            <v>台調</v>
          </cell>
          <cell r="AC625" t="str">
            <v>Ｔ</v>
          </cell>
          <cell r="AD625">
            <v>36899</v>
          </cell>
          <cell r="AE625">
            <v>36943</v>
          </cell>
          <cell r="AF625">
            <v>37011</v>
          </cell>
          <cell r="AH625">
            <v>37011</v>
          </cell>
          <cell r="AJ625">
            <v>37011</v>
          </cell>
          <cell r="AL625">
            <v>37041</v>
          </cell>
          <cell r="AN625">
            <v>37046</v>
          </cell>
          <cell r="AO625" t="str">
            <v>　Ｏ</v>
          </cell>
        </row>
        <row r="626">
          <cell r="A626">
            <v>627</v>
          </cell>
          <cell r="B626" t="str">
            <v>B3</v>
          </cell>
          <cell r="C626" t="str">
            <v>納</v>
          </cell>
          <cell r="D626" t="str">
            <v>新</v>
          </cell>
          <cell r="G626" t="str">
            <v>A</v>
          </cell>
          <cell r="H626" t="str">
            <v>7570</v>
          </cell>
          <cell r="I626" t="str">
            <v>0541</v>
          </cell>
          <cell r="J626" t="str">
            <v>7573106050</v>
          </cell>
          <cell r="N626" t="str">
            <v>MOULDING, FR DOOR, OUTSIDE RH</v>
          </cell>
          <cell r="O626" t="str">
            <v>S1</v>
          </cell>
          <cell r="P626" t="str">
            <v>S1</v>
          </cell>
          <cell r="Y626" t="str">
            <v>建上</v>
          </cell>
          <cell r="Z626" t="str">
            <v>黃銘維</v>
          </cell>
          <cell r="AA626" t="str">
            <v>有</v>
          </cell>
          <cell r="AB626" t="str">
            <v>台調</v>
          </cell>
          <cell r="AC626" t="str">
            <v>Ｔ</v>
          </cell>
          <cell r="AD626">
            <v>36899</v>
          </cell>
          <cell r="AE626">
            <v>36943</v>
          </cell>
          <cell r="AF626">
            <v>37011</v>
          </cell>
          <cell r="AH626">
            <v>37011</v>
          </cell>
          <cell r="AJ626">
            <v>37011</v>
          </cell>
          <cell r="AL626">
            <v>37041</v>
          </cell>
          <cell r="AN626">
            <v>37046</v>
          </cell>
          <cell r="AO626" t="str">
            <v>　Ｏ</v>
          </cell>
        </row>
        <row r="627">
          <cell r="A627">
            <v>628</v>
          </cell>
          <cell r="B627" t="str">
            <v>B3</v>
          </cell>
          <cell r="C627" t="str">
            <v>納</v>
          </cell>
          <cell r="D627" t="str">
            <v>新</v>
          </cell>
          <cell r="G627" t="str">
            <v>A</v>
          </cell>
          <cell r="H627" t="str">
            <v>7570</v>
          </cell>
          <cell r="I627" t="str">
            <v>0542</v>
          </cell>
          <cell r="J627" t="str">
            <v>7573206060</v>
          </cell>
          <cell r="N627" t="str">
            <v>MOULDING, FR DOOR, OUTSIDE LH</v>
          </cell>
          <cell r="Q627" t="str">
            <v>S1</v>
          </cell>
          <cell r="R627" t="str">
            <v>S1</v>
          </cell>
          <cell r="S627" t="str">
            <v>S1</v>
          </cell>
          <cell r="Y627" t="str">
            <v>建上</v>
          </cell>
          <cell r="Z627" t="str">
            <v>黃銘維</v>
          </cell>
          <cell r="AA627" t="str">
            <v>有</v>
          </cell>
          <cell r="AB627" t="str">
            <v>台調</v>
          </cell>
          <cell r="AC627" t="str">
            <v>Ｔ</v>
          </cell>
          <cell r="AD627">
            <v>36899</v>
          </cell>
          <cell r="AE627">
            <v>36943</v>
          </cell>
          <cell r="AF627">
            <v>37011</v>
          </cell>
          <cell r="AH627">
            <v>37011</v>
          </cell>
          <cell r="AJ627">
            <v>37011</v>
          </cell>
          <cell r="AL627">
            <v>37041</v>
          </cell>
          <cell r="AN627">
            <v>37046</v>
          </cell>
          <cell r="AO627" t="str">
            <v>　Ｏ</v>
          </cell>
        </row>
        <row r="628">
          <cell r="A628">
            <v>629</v>
          </cell>
          <cell r="B628" t="str">
            <v>B3</v>
          </cell>
          <cell r="C628" t="str">
            <v>納</v>
          </cell>
          <cell r="D628" t="str">
            <v>新</v>
          </cell>
          <cell r="G628" t="str">
            <v>A</v>
          </cell>
          <cell r="H628" t="str">
            <v>7570</v>
          </cell>
          <cell r="I628" t="str">
            <v>0541</v>
          </cell>
          <cell r="J628" t="str">
            <v>7574106030</v>
          </cell>
          <cell r="N628" t="str">
            <v>MOULDING, RR DOOR, OUTSIDE RH</v>
          </cell>
          <cell r="O628" t="str">
            <v>S1</v>
          </cell>
          <cell r="P628" t="str">
            <v>S1</v>
          </cell>
          <cell r="Y628" t="str">
            <v>建上</v>
          </cell>
          <cell r="Z628" t="str">
            <v>黃銘維</v>
          </cell>
          <cell r="AA628" t="str">
            <v>有</v>
          </cell>
          <cell r="AB628" t="str">
            <v>台調</v>
          </cell>
          <cell r="AC628" t="str">
            <v>Ｔ</v>
          </cell>
          <cell r="AD628">
            <v>36899</v>
          </cell>
          <cell r="AE628">
            <v>36943</v>
          </cell>
          <cell r="AF628">
            <v>37011</v>
          </cell>
          <cell r="AH628">
            <v>37011</v>
          </cell>
          <cell r="AJ628">
            <v>37011</v>
          </cell>
          <cell r="AL628">
            <v>37041</v>
          </cell>
          <cell r="AN628">
            <v>37046</v>
          </cell>
          <cell r="AO628" t="str">
            <v>　Ｏ</v>
          </cell>
        </row>
        <row r="629">
          <cell r="A629">
            <v>630</v>
          </cell>
          <cell r="B629" t="str">
            <v>B3</v>
          </cell>
          <cell r="C629" t="str">
            <v>納</v>
          </cell>
          <cell r="D629" t="str">
            <v>新</v>
          </cell>
          <cell r="G629" t="str">
            <v>A</v>
          </cell>
          <cell r="H629" t="str">
            <v>7570</v>
          </cell>
          <cell r="I629" t="str">
            <v>0542</v>
          </cell>
          <cell r="J629" t="str">
            <v>7574106040</v>
          </cell>
          <cell r="N629" t="str">
            <v>MOULDING, RR DOOR, OUTSIDE RH</v>
          </cell>
          <cell r="Q629" t="str">
            <v>S1</v>
          </cell>
          <cell r="R629" t="str">
            <v>S1</v>
          </cell>
          <cell r="S629" t="str">
            <v>S1</v>
          </cell>
          <cell r="Y629" t="str">
            <v>建上</v>
          </cell>
          <cell r="Z629" t="str">
            <v>黃銘維</v>
          </cell>
          <cell r="AA629" t="str">
            <v>有</v>
          </cell>
          <cell r="AB629" t="str">
            <v>台調</v>
          </cell>
          <cell r="AC629" t="str">
            <v>Ｔ</v>
          </cell>
          <cell r="AD629">
            <v>36899</v>
          </cell>
          <cell r="AE629">
            <v>36943</v>
          </cell>
          <cell r="AF629">
            <v>37011</v>
          </cell>
          <cell r="AH629">
            <v>37011</v>
          </cell>
          <cell r="AJ629">
            <v>37011</v>
          </cell>
          <cell r="AL629">
            <v>37041</v>
          </cell>
          <cell r="AN629">
            <v>37046</v>
          </cell>
          <cell r="AO629" t="str">
            <v>　Ｏ</v>
          </cell>
        </row>
        <row r="630">
          <cell r="A630">
            <v>631</v>
          </cell>
          <cell r="B630" t="str">
            <v>B3</v>
          </cell>
          <cell r="C630" t="str">
            <v>納</v>
          </cell>
          <cell r="D630" t="str">
            <v>新</v>
          </cell>
          <cell r="G630" t="str">
            <v>A</v>
          </cell>
          <cell r="H630" t="str">
            <v>7570</v>
          </cell>
          <cell r="I630" t="str">
            <v>0541</v>
          </cell>
          <cell r="J630" t="str">
            <v>7574206030</v>
          </cell>
          <cell r="N630" t="str">
            <v>MOULDING, RR DOOR, OUTSIDE LH</v>
          </cell>
          <cell r="O630" t="str">
            <v>S1</v>
          </cell>
          <cell r="P630" t="str">
            <v>S1</v>
          </cell>
          <cell r="Y630" t="str">
            <v>建上</v>
          </cell>
          <cell r="Z630" t="str">
            <v>黃銘維</v>
          </cell>
          <cell r="AA630" t="str">
            <v>有</v>
          </cell>
          <cell r="AB630" t="str">
            <v>台調</v>
          </cell>
          <cell r="AC630" t="str">
            <v>Ｔ</v>
          </cell>
          <cell r="AD630">
            <v>36899</v>
          </cell>
          <cell r="AE630">
            <v>36943</v>
          </cell>
          <cell r="AF630">
            <v>37011</v>
          </cell>
          <cell r="AH630">
            <v>37011</v>
          </cell>
          <cell r="AJ630">
            <v>37011</v>
          </cell>
          <cell r="AL630">
            <v>37041</v>
          </cell>
          <cell r="AN630">
            <v>37046</v>
          </cell>
          <cell r="AO630" t="str">
            <v>　Ｏ</v>
          </cell>
        </row>
        <row r="631">
          <cell r="A631">
            <v>632</v>
          </cell>
          <cell r="B631" t="str">
            <v>B3</v>
          </cell>
          <cell r="C631" t="str">
            <v>納</v>
          </cell>
          <cell r="D631" t="str">
            <v>新</v>
          </cell>
          <cell r="G631" t="str">
            <v>A</v>
          </cell>
          <cell r="H631" t="str">
            <v>7570</v>
          </cell>
          <cell r="I631" t="str">
            <v>0542</v>
          </cell>
          <cell r="J631" t="str">
            <v>7574206040</v>
          </cell>
          <cell r="N631" t="str">
            <v>MOULDING, RR DOOR, OUTSIDE LH</v>
          </cell>
          <cell r="Q631" t="str">
            <v>S1</v>
          </cell>
          <cell r="R631" t="str">
            <v>S1</v>
          </cell>
          <cell r="S631" t="str">
            <v>S1</v>
          </cell>
          <cell r="Y631" t="str">
            <v>建上</v>
          </cell>
          <cell r="Z631" t="str">
            <v>黃銘維</v>
          </cell>
          <cell r="AA631" t="str">
            <v>有</v>
          </cell>
          <cell r="AB631" t="str">
            <v>台調</v>
          </cell>
          <cell r="AC631" t="str">
            <v>Ｔ</v>
          </cell>
          <cell r="AD631">
            <v>36899</v>
          </cell>
          <cell r="AE631">
            <v>36943</v>
          </cell>
          <cell r="AF631">
            <v>37011</v>
          </cell>
          <cell r="AH631">
            <v>37011</v>
          </cell>
          <cell r="AJ631">
            <v>37011</v>
          </cell>
          <cell r="AL631">
            <v>37041</v>
          </cell>
          <cell r="AN631">
            <v>37046</v>
          </cell>
          <cell r="AO631" t="str">
            <v>　Ｏ</v>
          </cell>
        </row>
        <row r="632">
          <cell r="A632">
            <v>633</v>
          </cell>
          <cell r="B632" t="str">
            <v>B3</v>
          </cell>
          <cell r="C632" t="str">
            <v>納</v>
          </cell>
          <cell r="D632" t="str">
            <v>新</v>
          </cell>
          <cell r="G632" t="str">
            <v>A</v>
          </cell>
          <cell r="H632" t="str">
            <v>8150</v>
          </cell>
          <cell r="I632" t="str">
            <v>0241</v>
          </cell>
          <cell r="J632" t="str">
            <v>8127006040</v>
          </cell>
          <cell r="N632" t="str">
            <v>LAMP ASSY, LICENSE PLATE</v>
          </cell>
          <cell r="O632" t="str">
            <v>S2</v>
          </cell>
          <cell r="P632" t="str">
            <v>S2</v>
          </cell>
          <cell r="Q632" t="str">
            <v>S2</v>
          </cell>
          <cell r="R632" t="str">
            <v>S2</v>
          </cell>
          <cell r="S632" t="str">
            <v>S2</v>
          </cell>
          <cell r="Y632" t="str">
            <v>健光</v>
          </cell>
          <cell r="Z632" t="str">
            <v>黃銘維</v>
          </cell>
          <cell r="AB632" t="str">
            <v>台調</v>
          </cell>
          <cell r="AC632" t="str">
            <v>Ｓ</v>
          </cell>
          <cell r="AD632">
            <v>36915</v>
          </cell>
          <cell r="AE632" t="str">
            <v>-</v>
          </cell>
          <cell r="AF632">
            <v>37011</v>
          </cell>
          <cell r="AH632">
            <v>37011</v>
          </cell>
          <cell r="AJ632">
            <v>37011</v>
          </cell>
          <cell r="AL632">
            <v>37031</v>
          </cell>
          <cell r="AN632">
            <v>37034</v>
          </cell>
          <cell r="AO632" t="str">
            <v>　Ｏ</v>
          </cell>
        </row>
        <row r="633">
          <cell r="A633">
            <v>634</v>
          </cell>
          <cell r="B633" t="str">
            <v>B3</v>
          </cell>
          <cell r="C633" t="str">
            <v>納</v>
          </cell>
          <cell r="D633" t="str">
            <v>新</v>
          </cell>
          <cell r="G633" t="str">
            <v>A</v>
          </cell>
          <cell r="H633" t="str">
            <v>7680</v>
          </cell>
          <cell r="I633" t="str">
            <v>0142</v>
          </cell>
          <cell r="J633">
            <v>7680106050</v>
          </cell>
          <cell r="N633" t="str">
            <v>GARNISH SUB-ASSY, LUG COMPT DOOR, OUTS</v>
          </cell>
          <cell r="O633" t="str">
            <v>S1</v>
          </cell>
          <cell r="P633" t="str">
            <v>S1</v>
          </cell>
          <cell r="Y633" t="str">
            <v>豊裕</v>
          </cell>
          <cell r="Z633" t="str">
            <v>黃銘維</v>
          </cell>
          <cell r="AA633" t="str">
            <v>有</v>
          </cell>
          <cell r="AB633" t="str">
            <v>台調</v>
          </cell>
          <cell r="AC633" t="str">
            <v>Ｔ</v>
          </cell>
          <cell r="AD633" t="str">
            <v>-</v>
          </cell>
          <cell r="AE633">
            <v>36868</v>
          </cell>
          <cell r="AF633">
            <v>37011</v>
          </cell>
          <cell r="AH633">
            <v>37011</v>
          </cell>
          <cell r="AJ633">
            <v>37011</v>
          </cell>
          <cell r="AL633">
            <v>37042</v>
          </cell>
          <cell r="AN633">
            <v>37047</v>
          </cell>
          <cell r="AO633" t="str">
            <v>　Ｏ</v>
          </cell>
        </row>
        <row r="634">
          <cell r="A634">
            <v>635</v>
          </cell>
          <cell r="B634" t="str">
            <v>B3</v>
          </cell>
          <cell r="C634" t="str">
            <v>納</v>
          </cell>
          <cell r="D634" t="str">
            <v>新</v>
          </cell>
          <cell r="G634" t="str">
            <v>A</v>
          </cell>
          <cell r="H634" t="str">
            <v>7680</v>
          </cell>
          <cell r="I634" t="str">
            <v>0142</v>
          </cell>
          <cell r="J634" t="str">
            <v>7680106040</v>
          </cell>
          <cell r="N634" t="str">
            <v>GARNISH SUB-ASSY, LUG COMPT DOOR, OUTS</v>
          </cell>
          <cell r="Q634" t="str">
            <v>S1</v>
          </cell>
          <cell r="R634" t="str">
            <v>S1</v>
          </cell>
          <cell r="S634" t="str">
            <v>S1</v>
          </cell>
          <cell r="Y634" t="str">
            <v>豊裕</v>
          </cell>
          <cell r="Z634" t="str">
            <v>黃銘維</v>
          </cell>
          <cell r="AB634" t="str">
            <v>台調</v>
          </cell>
          <cell r="AC634" t="str">
            <v>Ｔ</v>
          </cell>
          <cell r="AD634">
            <v>36892</v>
          </cell>
          <cell r="AE634">
            <v>36868</v>
          </cell>
          <cell r="AF634">
            <v>37011</v>
          </cell>
          <cell r="AH634">
            <v>37011</v>
          </cell>
          <cell r="AJ634">
            <v>37011</v>
          </cell>
          <cell r="AL634">
            <v>37042</v>
          </cell>
          <cell r="AN634">
            <v>37047</v>
          </cell>
          <cell r="AO634" t="str">
            <v>　Ｏ</v>
          </cell>
        </row>
        <row r="635">
          <cell r="A635">
            <v>636</v>
          </cell>
          <cell r="B635" t="str">
            <v>N2</v>
          </cell>
          <cell r="C635" t="str">
            <v>納</v>
          </cell>
          <cell r="D635" t="str">
            <v>新</v>
          </cell>
          <cell r="G635" t="str">
            <v>A</v>
          </cell>
          <cell r="H635">
            <v>5555</v>
          </cell>
          <cell r="I635" t="str">
            <v>0151</v>
          </cell>
          <cell r="J635" t="str">
            <v>81260-06030</v>
          </cell>
          <cell r="N635" t="str">
            <v>LAMP ASSY, GLOVE BOX</v>
          </cell>
          <cell r="O635" t="str">
            <v>S1</v>
          </cell>
          <cell r="P635" t="str">
            <v>S1</v>
          </cell>
          <cell r="Q635" t="str">
            <v>S1</v>
          </cell>
          <cell r="R635" t="str">
            <v>S1</v>
          </cell>
          <cell r="S635" t="str">
            <v>S1</v>
          </cell>
          <cell r="Y635" t="str">
            <v>大億</v>
          </cell>
          <cell r="Z635" t="str">
            <v>鍾冨強</v>
          </cell>
          <cell r="AC635" t="str">
            <v>Ｓ</v>
          </cell>
          <cell r="AD635">
            <v>36859</v>
          </cell>
          <cell r="AE635">
            <v>36853</v>
          </cell>
          <cell r="AF635">
            <v>37011</v>
          </cell>
          <cell r="AH635">
            <v>37011</v>
          </cell>
          <cell r="AJ635">
            <v>37011</v>
          </cell>
          <cell r="AL635">
            <v>37011</v>
          </cell>
          <cell r="AN635">
            <v>37015</v>
          </cell>
        </row>
        <row r="636">
          <cell r="A636">
            <v>637</v>
          </cell>
          <cell r="B636" t="str">
            <v>N2</v>
          </cell>
          <cell r="C636" t="str">
            <v>納</v>
          </cell>
          <cell r="D636" t="str">
            <v>新</v>
          </cell>
          <cell r="E636" t="str">
            <v>有</v>
          </cell>
          <cell r="G636" t="str">
            <v>A</v>
          </cell>
          <cell r="H636">
            <v>5540</v>
          </cell>
          <cell r="I636" t="str">
            <v>0251</v>
          </cell>
          <cell r="J636">
            <v>5545806010</v>
          </cell>
          <cell r="N636" t="str">
            <v>CAP, INSTRUMENT PANEL SAFETY PAD</v>
          </cell>
          <cell r="O636" t="str">
            <v>S1</v>
          </cell>
          <cell r="P636" t="str">
            <v>S1</v>
          </cell>
          <cell r="Q636" t="str">
            <v>S1</v>
          </cell>
          <cell r="R636" t="str">
            <v>S1</v>
          </cell>
          <cell r="S636" t="str">
            <v>S1</v>
          </cell>
          <cell r="W636" t="str">
            <v>P</v>
          </cell>
          <cell r="X636" t="str">
            <v>P</v>
          </cell>
          <cell r="Y636" t="str">
            <v>台扣</v>
          </cell>
          <cell r="Z636" t="str">
            <v>鍾冨強</v>
          </cell>
          <cell r="AB636" t="str">
            <v>台調</v>
          </cell>
          <cell r="AD636">
            <v>36861</v>
          </cell>
          <cell r="AE636">
            <v>36834</v>
          </cell>
          <cell r="AF636">
            <v>37011</v>
          </cell>
          <cell r="AH636">
            <v>37011</v>
          </cell>
          <cell r="AJ636">
            <v>37011</v>
          </cell>
          <cell r="AL636">
            <v>37011</v>
          </cell>
          <cell r="AN636">
            <v>37015</v>
          </cell>
        </row>
        <row r="637">
          <cell r="A637">
            <v>638</v>
          </cell>
          <cell r="B637" t="str">
            <v>N2</v>
          </cell>
          <cell r="C637" t="str">
            <v>納</v>
          </cell>
          <cell r="D637" t="str">
            <v>新</v>
          </cell>
          <cell r="E637" t="str">
            <v>有</v>
          </cell>
          <cell r="G637" t="str">
            <v>A</v>
          </cell>
          <cell r="H637">
            <v>5553</v>
          </cell>
          <cell r="I637" t="str">
            <v>1351</v>
          </cell>
          <cell r="J637">
            <v>5553806030</v>
          </cell>
          <cell r="N637" t="str">
            <v>COVER, COOLER SWITCH HOLE</v>
          </cell>
          <cell r="O637" t="str">
            <v>S1</v>
          </cell>
          <cell r="U637" t="str">
            <v>S</v>
          </cell>
          <cell r="W637" t="str">
            <v>S</v>
          </cell>
          <cell r="X637" t="str">
            <v>S</v>
          </cell>
          <cell r="Y637" t="str">
            <v>台扣</v>
          </cell>
          <cell r="Z637" t="str">
            <v>鍾冨強</v>
          </cell>
          <cell r="AB637" t="str">
            <v>台調</v>
          </cell>
          <cell r="AC637" t="str">
            <v>Ｓ</v>
          </cell>
          <cell r="AD637">
            <v>36899</v>
          </cell>
          <cell r="AE637">
            <v>36922</v>
          </cell>
          <cell r="AF637">
            <v>37011</v>
          </cell>
          <cell r="AH637">
            <v>37011</v>
          </cell>
          <cell r="AJ637">
            <v>37011</v>
          </cell>
          <cell r="AL637">
            <v>37026</v>
          </cell>
          <cell r="AN637">
            <v>37029</v>
          </cell>
        </row>
        <row r="638">
          <cell r="A638">
            <v>639</v>
          </cell>
          <cell r="B638" t="str">
            <v>N2</v>
          </cell>
          <cell r="C638" t="str">
            <v>納</v>
          </cell>
          <cell r="D638" t="str">
            <v>新</v>
          </cell>
          <cell r="E638" t="str">
            <v>有</v>
          </cell>
          <cell r="G638" t="str">
            <v>A</v>
          </cell>
          <cell r="H638">
            <v>5553</v>
          </cell>
          <cell r="I638" t="str">
            <v>0551;0751;0851;0951</v>
          </cell>
          <cell r="J638">
            <v>5553906030</v>
          </cell>
          <cell r="K638" t="str">
            <v>A</v>
          </cell>
          <cell r="L638" t="str">
            <v>A</v>
          </cell>
          <cell r="M638" t="str">
            <v>A</v>
          </cell>
          <cell r="N638" t="str">
            <v>COVER, SPARE SWITCH HOLE</v>
          </cell>
          <cell r="Q638" t="str">
            <v>P1</v>
          </cell>
          <cell r="T638" t="str">
            <v>S</v>
          </cell>
          <cell r="U638" t="str">
            <v>S</v>
          </cell>
          <cell r="V638" t="str">
            <v>S</v>
          </cell>
          <cell r="W638" t="str">
            <v>S</v>
          </cell>
          <cell r="X638" t="str">
            <v>S</v>
          </cell>
          <cell r="Y638" t="str">
            <v>台扣</v>
          </cell>
          <cell r="Z638" t="str">
            <v>鍾冨強</v>
          </cell>
          <cell r="AB638" t="str">
            <v>台調</v>
          </cell>
          <cell r="AE638">
            <v>36922</v>
          </cell>
          <cell r="AF638">
            <v>37011</v>
          </cell>
          <cell r="AH638">
            <v>37011</v>
          </cell>
          <cell r="AJ638">
            <v>37011</v>
          </cell>
          <cell r="AL638">
            <v>37011</v>
          </cell>
          <cell r="AN638">
            <v>37015</v>
          </cell>
        </row>
        <row r="639">
          <cell r="A639">
            <v>640</v>
          </cell>
          <cell r="B639" t="str">
            <v>N2</v>
          </cell>
          <cell r="C639" t="str">
            <v>納</v>
          </cell>
          <cell r="D639" t="str">
            <v>新</v>
          </cell>
          <cell r="E639" t="str">
            <v>有</v>
          </cell>
          <cell r="G639" t="str">
            <v>A</v>
          </cell>
          <cell r="H639">
            <v>5553</v>
          </cell>
          <cell r="I639" t="str">
            <v>0751;0851;0951</v>
          </cell>
          <cell r="J639">
            <v>5553906030</v>
          </cell>
          <cell r="K639" t="str">
            <v>A</v>
          </cell>
          <cell r="L639" t="str">
            <v>A</v>
          </cell>
          <cell r="M639" t="str">
            <v>A</v>
          </cell>
          <cell r="N639" t="str">
            <v>COVER, SPARE SWITCH HOLE</v>
          </cell>
          <cell r="O639" t="str">
            <v>S4</v>
          </cell>
          <cell r="P639" t="str">
            <v>S4</v>
          </cell>
          <cell r="Q639" t="str">
            <v>S3</v>
          </cell>
          <cell r="R639" t="str">
            <v>S3</v>
          </cell>
          <cell r="S639" t="str">
            <v>S2</v>
          </cell>
          <cell r="T639" t="str">
            <v>S</v>
          </cell>
          <cell r="U639" t="str">
            <v>S</v>
          </cell>
          <cell r="V639" t="str">
            <v>S</v>
          </cell>
          <cell r="W639" t="str">
            <v>S</v>
          </cell>
          <cell r="X639" t="str">
            <v>S</v>
          </cell>
          <cell r="Y639" t="str">
            <v>台扣</v>
          </cell>
          <cell r="Z639" t="str">
            <v>鍾冨強</v>
          </cell>
          <cell r="AB639" t="str">
            <v>台調</v>
          </cell>
          <cell r="AD639">
            <v>36899</v>
          </cell>
          <cell r="AE639">
            <v>36922</v>
          </cell>
          <cell r="AF639">
            <v>37011</v>
          </cell>
          <cell r="AH639">
            <v>37011</v>
          </cell>
          <cell r="AJ639">
            <v>37011</v>
          </cell>
          <cell r="AL639">
            <v>37011</v>
          </cell>
          <cell r="AN639">
            <v>37015</v>
          </cell>
        </row>
        <row r="640">
          <cell r="A640">
            <v>641</v>
          </cell>
          <cell r="B640" t="str">
            <v>N2</v>
          </cell>
          <cell r="C640" t="str">
            <v>納</v>
          </cell>
          <cell r="D640" t="str">
            <v>新</v>
          </cell>
          <cell r="E640" t="str">
            <v>有</v>
          </cell>
          <cell r="G640" t="str">
            <v>A</v>
          </cell>
          <cell r="H640">
            <v>5553</v>
          </cell>
          <cell r="I640" t="str">
            <v>0451:0651</v>
          </cell>
          <cell r="J640">
            <v>5553906040</v>
          </cell>
          <cell r="N640" t="str">
            <v>COVER, SPARE SWITCH HOLE</v>
          </cell>
          <cell r="O640" t="str">
            <v>S2</v>
          </cell>
          <cell r="P640" t="str">
            <v>S1</v>
          </cell>
          <cell r="Q640" t="str">
            <v>S1</v>
          </cell>
          <cell r="R640" t="str">
            <v>S1</v>
          </cell>
          <cell r="S640" t="str">
            <v>S1</v>
          </cell>
          <cell r="T640" t="str">
            <v>S</v>
          </cell>
          <cell r="U640" t="str">
            <v>S</v>
          </cell>
          <cell r="V640" t="str">
            <v>S</v>
          </cell>
          <cell r="Y640" t="str">
            <v>台扣</v>
          </cell>
          <cell r="Z640" t="str">
            <v>鍾冨強</v>
          </cell>
          <cell r="AB640" t="str">
            <v>台調</v>
          </cell>
          <cell r="AD640">
            <v>36899</v>
          </cell>
          <cell r="AE640">
            <v>36922</v>
          </cell>
          <cell r="AF640">
            <v>37011</v>
          </cell>
          <cell r="AH640">
            <v>37011</v>
          </cell>
          <cell r="AJ640">
            <v>37011</v>
          </cell>
          <cell r="AL640">
            <v>37011</v>
          </cell>
          <cell r="AN640">
            <v>37015</v>
          </cell>
        </row>
        <row r="641">
          <cell r="A641">
            <v>642</v>
          </cell>
          <cell r="B641" t="str">
            <v>N2</v>
          </cell>
          <cell r="C641" t="str">
            <v>納</v>
          </cell>
          <cell r="D641" t="str">
            <v>新</v>
          </cell>
          <cell r="E641" t="str">
            <v>有</v>
          </cell>
          <cell r="G641" t="str">
            <v>A</v>
          </cell>
          <cell r="H641">
            <v>5553</v>
          </cell>
          <cell r="I641" t="str">
            <v>1151</v>
          </cell>
          <cell r="J641">
            <v>5554506010</v>
          </cell>
          <cell r="N641" t="str">
            <v>COVER, FUSE BOX OPENING</v>
          </cell>
          <cell r="O641" t="str">
            <v>S1</v>
          </cell>
          <cell r="P641" t="str">
            <v>S1</v>
          </cell>
          <cell r="Q641" t="str">
            <v>S1</v>
          </cell>
          <cell r="R641" t="str">
            <v>S1</v>
          </cell>
          <cell r="S641" t="str">
            <v>S1</v>
          </cell>
          <cell r="W641" t="str">
            <v>P</v>
          </cell>
          <cell r="X641" t="str">
            <v>P</v>
          </cell>
          <cell r="Y641" t="str">
            <v>台扣</v>
          </cell>
          <cell r="Z641" t="str">
            <v>鍾冨強</v>
          </cell>
          <cell r="AB641" t="str">
            <v>台調</v>
          </cell>
          <cell r="AD641">
            <v>36875</v>
          </cell>
          <cell r="AE641">
            <v>36875</v>
          </cell>
          <cell r="AF641">
            <v>37011</v>
          </cell>
          <cell r="AH641">
            <v>37011</v>
          </cell>
          <cell r="AJ641">
            <v>37011</v>
          </cell>
          <cell r="AL641">
            <v>37011</v>
          </cell>
          <cell r="AN641">
            <v>37015</v>
          </cell>
        </row>
        <row r="642">
          <cell r="A642">
            <v>643</v>
          </cell>
          <cell r="B642" t="str">
            <v>N2</v>
          </cell>
          <cell r="C642" t="str">
            <v>納</v>
          </cell>
          <cell r="D642" t="str">
            <v>新</v>
          </cell>
          <cell r="E642" t="str">
            <v>有</v>
          </cell>
          <cell r="G642" t="str">
            <v>A</v>
          </cell>
          <cell r="H642">
            <v>5880</v>
          </cell>
          <cell r="I642" t="str">
            <v>1052</v>
          </cell>
          <cell r="J642">
            <v>5562006030</v>
          </cell>
          <cell r="N642" t="str">
            <v>HOLDER ASSY, INSTRUMENT PANEL CUP</v>
          </cell>
          <cell r="O642" t="str">
            <v>S1</v>
          </cell>
          <cell r="P642" t="str">
            <v>S1</v>
          </cell>
          <cell r="Q642" t="str">
            <v>S1</v>
          </cell>
          <cell r="R642" t="str">
            <v>S1</v>
          </cell>
          <cell r="S642" t="str">
            <v>S1</v>
          </cell>
          <cell r="T642" t="str">
            <v>S</v>
          </cell>
          <cell r="U642" t="str">
            <v>S</v>
          </cell>
          <cell r="V642" t="str">
            <v>S</v>
          </cell>
          <cell r="W642" t="str">
            <v>S</v>
          </cell>
          <cell r="X642" t="str">
            <v>S</v>
          </cell>
          <cell r="Y642" t="str">
            <v>台扣</v>
          </cell>
          <cell r="Z642" t="str">
            <v>鍾冨強</v>
          </cell>
          <cell r="AA642" t="str">
            <v>有</v>
          </cell>
          <cell r="AB642" t="str">
            <v>台調</v>
          </cell>
          <cell r="AC642" t="str">
            <v>S</v>
          </cell>
          <cell r="AD642" t="str">
            <v>2000/11/24  11/28</v>
          </cell>
          <cell r="AE642">
            <v>36868</v>
          </cell>
          <cell r="AF642">
            <v>37011</v>
          </cell>
          <cell r="AH642">
            <v>37011</v>
          </cell>
          <cell r="AJ642">
            <v>37011</v>
          </cell>
          <cell r="AL642">
            <v>37011</v>
          </cell>
          <cell r="AN642">
            <v>37015</v>
          </cell>
        </row>
        <row r="643">
          <cell r="A643">
            <v>644</v>
          </cell>
          <cell r="B643" t="str">
            <v>N2</v>
          </cell>
          <cell r="C643" t="str">
            <v>納</v>
          </cell>
          <cell r="D643" t="str">
            <v>新</v>
          </cell>
          <cell r="E643" t="str">
            <v>有</v>
          </cell>
          <cell r="G643" t="str">
            <v>A</v>
          </cell>
          <cell r="H643">
            <v>5880</v>
          </cell>
          <cell r="I643" t="str">
            <v>1552</v>
          </cell>
          <cell r="J643">
            <v>5880206020</v>
          </cell>
          <cell r="N643" t="str">
            <v>BOX SUB-ASSY, CONSOLE, FR</v>
          </cell>
          <cell r="O643" t="str">
            <v>S1</v>
          </cell>
          <cell r="P643" t="str">
            <v>S1</v>
          </cell>
          <cell r="Q643" t="str">
            <v>S1</v>
          </cell>
          <cell r="R643" t="str">
            <v>S1</v>
          </cell>
          <cell r="S643" t="str">
            <v>S1</v>
          </cell>
          <cell r="T643" t="str">
            <v>S</v>
          </cell>
          <cell r="U643" t="str">
            <v>S</v>
          </cell>
          <cell r="V643" t="str">
            <v>S</v>
          </cell>
          <cell r="W643" t="str">
            <v>S</v>
          </cell>
          <cell r="X643" t="str">
            <v>S</v>
          </cell>
          <cell r="Y643" t="str">
            <v>台扣</v>
          </cell>
          <cell r="Z643" t="str">
            <v>鍾冨強</v>
          </cell>
          <cell r="AA643" t="str">
            <v>有</v>
          </cell>
          <cell r="AB643" t="str">
            <v>台調</v>
          </cell>
          <cell r="AC643" t="str">
            <v>S</v>
          </cell>
          <cell r="AD643" t="str">
            <v>2000/11/24  12/14</v>
          </cell>
          <cell r="AE643">
            <v>36868</v>
          </cell>
          <cell r="AF643">
            <v>37011</v>
          </cell>
          <cell r="AH643">
            <v>37011</v>
          </cell>
          <cell r="AJ643">
            <v>37011</v>
          </cell>
          <cell r="AL643">
            <v>37011</v>
          </cell>
          <cell r="AN643">
            <v>37015</v>
          </cell>
        </row>
        <row r="644">
          <cell r="A644">
            <v>645</v>
          </cell>
          <cell r="B644" t="str">
            <v>N2</v>
          </cell>
          <cell r="C644" t="str">
            <v>納</v>
          </cell>
          <cell r="D644" t="str">
            <v>新</v>
          </cell>
          <cell r="E644" t="str">
            <v>有</v>
          </cell>
          <cell r="G644" t="str">
            <v>A</v>
          </cell>
          <cell r="H644">
            <v>5880</v>
          </cell>
          <cell r="I644" t="str">
            <v>0852</v>
          </cell>
          <cell r="J644">
            <v>5880506020</v>
          </cell>
          <cell r="N644" t="str">
            <v>PANEL SUB-ASSY, CONSOLE, UPR RR</v>
          </cell>
          <cell r="O644" t="str">
            <v>S1</v>
          </cell>
          <cell r="P644" t="str">
            <v>S1</v>
          </cell>
          <cell r="Q644" t="str">
            <v>S1</v>
          </cell>
          <cell r="R644" t="str">
            <v>S1</v>
          </cell>
          <cell r="S644" t="str">
            <v>S1</v>
          </cell>
          <cell r="U644" t="str">
            <v>S</v>
          </cell>
          <cell r="V644" t="str">
            <v>S</v>
          </cell>
          <cell r="W644" t="str">
            <v>S</v>
          </cell>
          <cell r="X644" t="str">
            <v>S</v>
          </cell>
          <cell r="Y644" t="str">
            <v>台扣</v>
          </cell>
          <cell r="Z644" t="str">
            <v>鍾冨強</v>
          </cell>
          <cell r="AA644" t="str">
            <v>有</v>
          </cell>
          <cell r="AB644" t="str">
            <v>台調</v>
          </cell>
          <cell r="AC644" t="str">
            <v>S</v>
          </cell>
          <cell r="AD644" t="str">
            <v>2000/11/24  12/14</v>
          </cell>
          <cell r="AE644">
            <v>36868</v>
          </cell>
          <cell r="AF644">
            <v>37011</v>
          </cell>
          <cell r="AH644">
            <v>37011</v>
          </cell>
          <cell r="AJ644">
            <v>37011</v>
          </cell>
          <cell r="AL644">
            <v>37011</v>
          </cell>
          <cell r="AN644">
            <v>37015</v>
          </cell>
        </row>
        <row r="645">
          <cell r="A645">
            <v>646</v>
          </cell>
          <cell r="C645" t="str">
            <v>納</v>
          </cell>
          <cell r="D645" t="str">
            <v>新</v>
          </cell>
          <cell r="F645" t="str">
            <v>專</v>
          </cell>
          <cell r="H645">
            <v>5880</v>
          </cell>
          <cell r="I645">
            <v>1456</v>
          </cell>
          <cell r="J645">
            <v>5883106010</v>
          </cell>
          <cell r="N645" t="str">
            <v>GARNISH, CONSOLE UPR PANEL</v>
          </cell>
          <cell r="V645" t="str">
            <v>S</v>
          </cell>
          <cell r="Y645" t="str">
            <v>台扣</v>
          </cell>
          <cell r="Z645" t="str">
            <v>鍾冨強</v>
          </cell>
          <cell r="AA645" t="str">
            <v>有</v>
          </cell>
          <cell r="AB645" t="str">
            <v>台調</v>
          </cell>
          <cell r="AF645">
            <v>37011</v>
          </cell>
          <cell r="AH645">
            <v>37011</v>
          </cell>
          <cell r="AJ645">
            <v>37011</v>
          </cell>
          <cell r="AL645" t="str">
            <v>?</v>
          </cell>
        </row>
        <row r="646">
          <cell r="A646">
            <v>647</v>
          </cell>
          <cell r="B646" t="str">
            <v>N2</v>
          </cell>
          <cell r="C646" t="str">
            <v>納</v>
          </cell>
          <cell r="D646" t="str">
            <v>新</v>
          </cell>
          <cell r="F646" t="str">
            <v>專</v>
          </cell>
          <cell r="G646" t="str">
            <v>A</v>
          </cell>
          <cell r="H646">
            <v>5880</v>
          </cell>
          <cell r="I646" t="str">
            <v>14531451</v>
          </cell>
          <cell r="J646">
            <v>5883106030</v>
          </cell>
          <cell r="N646" t="str">
            <v>GARNISH, CONSOLE UPR PANEL</v>
          </cell>
          <cell r="W646" t="str">
            <v>S</v>
          </cell>
          <cell r="Y646" t="str">
            <v>台扣</v>
          </cell>
          <cell r="Z646" t="str">
            <v>鍾冨強</v>
          </cell>
          <cell r="AA646" t="str">
            <v>有</v>
          </cell>
          <cell r="AB646" t="str">
            <v>台調</v>
          </cell>
          <cell r="AD646">
            <v>36873</v>
          </cell>
          <cell r="AE646" t="str">
            <v>2000/12/42001/3/14</v>
          </cell>
          <cell r="AF646">
            <v>37011</v>
          </cell>
          <cell r="AH646">
            <v>37011</v>
          </cell>
          <cell r="AJ646">
            <v>37011</v>
          </cell>
          <cell r="AL646">
            <v>37011</v>
          </cell>
          <cell r="AN646">
            <v>37015</v>
          </cell>
        </row>
        <row r="647">
          <cell r="A647">
            <v>648</v>
          </cell>
          <cell r="B647" t="str">
            <v>N2</v>
          </cell>
          <cell r="C647" t="str">
            <v>納</v>
          </cell>
          <cell r="D647" t="str">
            <v>新</v>
          </cell>
          <cell r="E647" t="str">
            <v>有</v>
          </cell>
          <cell r="G647" t="str">
            <v>A</v>
          </cell>
          <cell r="H647">
            <v>5880</v>
          </cell>
          <cell r="I647" t="str">
            <v>14551453</v>
          </cell>
          <cell r="J647">
            <v>5883106040</v>
          </cell>
          <cell r="N647" t="str">
            <v>GARNISH, CONSOLE UPR PANEL</v>
          </cell>
          <cell r="O647" t="str">
            <v>S1</v>
          </cell>
          <cell r="P647" t="str">
            <v>S1</v>
          </cell>
          <cell r="Q647" t="str">
            <v>P1</v>
          </cell>
          <cell r="W647" t="str">
            <v>S</v>
          </cell>
          <cell r="Y647" t="str">
            <v>台扣</v>
          </cell>
          <cell r="Z647" t="str">
            <v>鍾冨強</v>
          </cell>
          <cell r="AA647" t="str">
            <v>有</v>
          </cell>
          <cell r="AB647" t="str">
            <v>台調</v>
          </cell>
          <cell r="AD647">
            <v>36873</v>
          </cell>
          <cell r="AE647" t="str">
            <v>2000/12/42001/3/14</v>
          </cell>
          <cell r="AF647">
            <v>37011</v>
          </cell>
          <cell r="AH647">
            <v>37011</v>
          </cell>
          <cell r="AJ647">
            <v>37011</v>
          </cell>
          <cell r="AL647">
            <v>37042</v>
          </cell>
          <cell r="AN647">
            <v>37047</v>
          </cell>
        </row>
        <row r="648">
          <cell r="A648">
            <v>649</v>
          </cell>
          <cell r="B648" t="str">
            <v>N2</v>
          </cell>
          <cell r="C648" t="str">
            <v>納</v>
          </cell>
          <cell r="D648" t="str">
            <v>新</v>
          </cell>
          <cell r="E648" t="str">
            <v>有</v>
          </cell>
          <cell r="G648" t="str">
            <v>A</v>
          </cell>
          <cell r="H648">
            <v>5880</v>
          </cell>
          <cell r="I648" t="str">
            <v>14561455</v>
          </cell>
          <cell r="J648">
            <v>5883106050</v>
          </cell>
          <cell r="N648" t="str">
            <v>GARNISH, CONSOLE UPR PANEL</v>
          </cell>
          <cell r="R648" t="str">
            <v>S1</v>
          </cell>
          <cell r="X648" t="str">
            <v>S</v>
          </cell>
          <cell r="Y648" t="str">
            <v>台扣</v>
          </cell>
          <cell r="Z648" t="str">
            <v>鍾冨強</v>
          </cell>
          <cell r="AA648" t="str">
            <v>有</v>
          </cell>
          <cell r="AB648" t="str">
            <v>台調</v>
          </cell>
          <cell r="AD648">
            <v>36873</v>
          </cell>
          <cell r="AE648" t="str">
            <v>2000/12/42001/3/14</v>
          </cell>
          <cell r="AF648">
            <v>37011</v>
          </cell>
          <cell r="AH648">
            <v>37011</v>
          </cell>
          <cell r="AJ648">
            <v>37011</v>
          </cell>
          <cell r="AL648">
            <v>37041</v>
          </cell>
          <cell r="AN648">
            <v>37046</v>
          </cell>
        </row>
        <row r="649">
          <cell r="A649">
            <v>650</v>
          </cell>
          <cell r="B649" t="str">
            <v>N2</v>
          </cell>
          <cell r="C649" t="str">
            <v>納</v>
          </cell>
          <cell r="D649" t="str">
            <v>新</v>
          </cell>
          <cell r="E649" t="str">
            <v>有</v>
          </cell>
          <cell r="G649" t="str">
            <v>A</v>
          </cell>
          <cell r="H649">
            <v>5880</v>
          </cell>
          <cell r="I649" t="str">
            <v>1457</v>
          </cell>
          <cell r="J649">
            <v>5883106060</v>
          </cell>
          <cell r="N649" t="str">
            <v>GARNISH, CONSOLE UPR PANEL</v>
          </cell>
          <cell r="Q649" t="str">
            <v>S1</v>
          </cell>
          <cell r="R649" t="str">
            <v>P1</v>
          </cell>
          <cell r="S649" t="str">
            <v>S1</v>
          </cell>
          <cell r="T649" t="str">
            <v>S</v>
          </cell>
          <cell r="U649" t="str">
            <v>S</v>
          </cell>
          <cell r="Y649" t="str">
            <v>台扣</v>
          </cell>
          <cell r="Z649" t="str">
            <v>鍾冨強</v>
          </cell>
          <cell r="AA649" t="str">
            <v>有</v>
          </cell>
          <cell r="AB649" t="str">
            <v>台調</v>
          </cell>
          <cell r="AD649">
            <v>36873</v>
          </cell>
          <cell r="AE649" t="str">
            <v>2000/12/42001/3/14</v>
          </cell>
          <cell r="AF649">
            <v>37011</v>
          </cell>
          <cell r="AH649">
            <v>37011</v>
          </cell>
          <cell r="AJ649">
            <v>37011</v>
          </cell>
          <cell r="AL649">
            <v>37042</v>
          </cell>
          <cell r="AN649">
            <v>37047</v>
          </cell>
        </row>
        <row r="650">
          <cell r="A650">
            <v>651</v>
          </cell>
          <cell r="C650" t="str">
            <v>納</v>
          </cell>
          <cell r="D650" t="str">
            <v>新</v>
          </cell>
          <cell r="F650" t="str">
            <v>專</v>
          </cell>
          <cell r="H650">
            <v>5880</v>
          </cell>
          <cell r="I650">
            <v>1458</v>
          </cell>
          <cell r="J650">
            <v>5883106090</v>
          </cell>
          <cell r="N650" t="str">
            <v>GARNISH, CONSOLE UPR PANEL</v>
          </cell>
          <cell r="T650" t="str">
            <v>S</v>
          </cell>
          <cell r="U650" t="str">
            <v>S</v>
          </cell>
          <cell r="Y650" t="str">
            <v>台扣</v>
          </cell>
          <cell r="Z650" t="str">
            <v>鍾冨強</v>
          </cell>
          <cell r="AA650" t="str">
            <v>有</v>
          </cell>
          <cell r="AB650" t="str">
            <v>台調</v>
          </cell>
          <cell r="AF650">
            <v>37011</v>
          </cell>
          <cell r="AH650">
            <v>37011</v>
          </cell>
          <cell r="AJ650">
            <v>37011</v>
          </cell>
          <cell r="AL650" t="str">
            <v>?</v>
          </cell>
        </row>
        <row r="651">
          <cell r="A651">
            <v>652</v>
          </cell>
          <cell r="B651" t="str">
            <v>N2</v>
          </cell>
          <cell r="C651" t="str">
            <v>納</v>
          </cell>
          <cell r="D651" t="str">
            <v>新</v>
          </cell>
          <cell r="G651" t="str">
            <v>A</v>
          </cell>
          <cell r="H651">
            <v>5530</v>
          </cell>
          <cell r="I651" t="str">
            <v>0351</v>
          </cell>
          <cell r="J651">
            <v>5530606060</v>
          </cell>
          <cell r="N651" t="str">
            <v>BRACE SUB-ASSY, INSTRUMENT PANEL, NO.1</v>
          </cell>
          <cell r="O651" t="str">
            <v>S1</v>
          </cell>
          <cell r="P651" t="str">
            <v>S1</v>
          </cell>
          <cell r="Q651" t="str">
            <v>S1</v>
          </cell>
          <cell r="R651" t="str">
            <v>S1</v>
          </cell>
          <cell r="S651" t="str">
            <v>S1</v>
          </cell>
          <cell r="Y651" t="str">
            <v>協祥</v>
          </cell>
          <cell r="Z651" t="str">
            <v>鍾冨強</v>
          </cell>
          <cell r="AA651" t="str">
            <v>有</v>
          </cell>
          <cell r="AB651" t="str">
            <v>台調</v>
          </cell>
          <cell r="AC651" t="str">
            <v>T</v>
          </cell>
          <cell r="AD651">
            <v>36844</v>
          </cell>
          <cell r="AE651">
            <v>36844</v>
          </cell>
          <cell r="AF651">
            <v>37011</v>
          </cell>
          <cell r="AL651">
            <v>37021</v>
          </cell>
          <cell r="AN651">
            <v>37026</v>
          </cell>
        </row>
        <row r="652">
          <cell r="A652">
            <v>653</v>
          </cell>
          <cell r="B652" t="str">
            <v>N2</v>
          </cell>
          <cell r="C652" t="str">
            <v>納</v>
          </cell>
          <cell r="D652" t="str">
            <v>新</v>
          </cell>
          <cell r="G652" t="str">
            <v>A</v>
          </cell>
          <cell r="H652">
            <v>5530</v>
          </cell>
          <cell r="I652" t="str">
            <v>0351</v>
          </cell>
          <cell r="J652">
            <v>5530706070</v>
          </cell>
          <cell r="N652" t="str">
            <v>BRACE SUB-ASSY, INSTRUMENT PANEL, NO.2</v>
          </cell>
          <cell r="O652" t="str">
            <v>S1</v>
          </cell>
          <cell r="P652" t="str">
            <v>S1</v>
          </cell>
          <cell r="Q652" t="str">
            <v>S1</v>
          </cell>
          <cell r="R652" t="str">
            <v>S1</v>
          </cell>
          <cell r="S652" t="str">
            <v>S1</v>
          </cell>
          <cell r="Y652" t="str">
            <v>協祥</v>
          </cell>
          <cell r="Z652" t="str">
            <v>鍾冨強</v>
          </cell>
          <cell r="AA652" t="str">
            <v>有</v>
          </cell>
          <cell r="AB652" t="str">
            <v>台調</v>
          </cell>
          <cell r="AC652" t="str">
            <v>T</v>
          </cell>
          <cell r="AD652">
            <v>36844</v>
          </cell>
          <cell r="AE652">
            <v>36844</v>
          </cell>
          <cell r="AF652">
            <v>37011</v>
          </cell>
          <cell r="AL652">
            <v>37013</v>
          </cell>
          <cell r="AN652">
            <v>37026</v>
          </cell>
        </row>
        <row r="653">
          <cell r="A653">
            <v>654</v>
          </cell>
          <cell r="B653" t="str">
            <v>N2</v>
          </cell>
          <cell r="C653" t="str">
            <v>納</v>
          </cell>
          <cell r="D653" t="str">
            <v>新</v>
          </cell>
          <cell r="G653" t="str">
            <v>A</v>
          </cell>
          <cell r="H653">
            <v>5540</v>
          </cell>
          <cell r="I653" t="str">
            <v>0251</v>
          </cell>
          <cell r="J653">
            <v>5530806040</v>
          </cell>
          <cell r="N653" t="str">
            <v>BRACKET SUB-ASSY, INSTRUMENT PANEL, CTR</v>
          </cell>
          <cell r="O653" t="str">
            <v>S1</v>
          </cell>
          <cell r="P653" t="str">
            <v>S1</v>
          </cell>
          <cell r="Q653" t="str">
            <v>S1</v>
          </cell>
          <cell r="R653" t="str">
            <v>S1</v>
          </cell>
          <cell r="S653" t="str">
            <v>S1</v>
          </cell>
          <cell r="Y653" t="str">
            <v>協祥</v>
          </cell>
          <cell r="Z653" t="str">
            <v>鍾冨強</v>
          </cell>
          <cell r="AB653" t="str">
            <v>台調</v>
          </cell>
          <cell r="AC653" t="str">
            <v>T</v>
          </cell>
          <cell r="AD653">
            <v>36861</v>
          </cell>
          <cell r="AE653">
            <v>36853</v>
          </cell>
          <cell r="AF653">
            <v>37011</v>
          </cell>
          <cell r="AH653">
            <v>37011</v>
          </cell>
          <cell r="AJ653">
            <v>37011</v>
          </cell>
          <cell r="AL653">
            <v>37013</v>
          </cell>
          <cell r="AN653">
            <v>37026</v>
          </cell>
        </row>
        <row r="654">
          <cell r="A654">
            <v>655</v>
          </cell>
          <cell r="B654" t="str">
            <v>N2</v>
          </cell>
          <cell r="C654" t="str">
            <v>納</v>
          </cell>
          <cell r="D654" t="str">
            <v>新</v>
          </cell>
          <cell r="G654" t="str">
            <v>A</v>
          </cell>
          <cell r="H654">
            <v>5530</v>
          </cell>
          <cell r="I654" t="str">
            <v>0251</v>
          </cell>
          <cell r="J654" t="str">
            <v>5533006070-A</v>
          </cell>
          <cell r="N654" t="str">
            <v>REINFORCEMENT ASSY, INSTRUMENT PANEL</v>
          </cell>
          <cell r="O654" t="str">
            <v>S1</v>
          </cell>
          <cell r="P654" t="str">
            <v>S1</v>
          </cell>
          <cell r="Q654" t="str">
            <v>S1</v>
          </cell>
          <cell r="R654" t="str">
            <v>S1</v>
          </cell>
          <cell r="S654" t="str">
            <v>S1</v>
          </cell>
          <cell r="Y654" t="str">
            <v>協祥</v>
          </cell>
          <cell r="Z654" t="str">
            <v>鍾冨強</v>
          </cell>
          <cell r="AA654" t="str">
            <v>有</v>
          </cell>
          <cell r="AB654" t="str">
            <v>台調</v>
          </cell>
          <cell r="AC654" t="str">
            <v>T</v>
          </cell>
          <cell r="AD654">
            <v>36844</v>
          </cell>
          <cell r="AE654">
            <v>36844</v>
          </cell>
          <cell r="AF654">
            <v>37011</v>
          </cell>
          <cell r="AH654">
            <v>37011</v>
          </cell>
          <cell r="AJ654">
            <v>37011</v>
          </cell>
          <cell r="AL654">
            <v>37036</v>
          </cell>
          <cell r="AN654">
            <v>37040</v>
          </cell>
        </row>
        <row r="655">
          <cell r="A655">
            <v>656</v>
          </cell>
          <cell r="B655" t="str">
            <v>N2</v>
          </cell>
          <cell r="C655" t="str">
            <v>納</v>
          </cell>
          <cell r="D655" t="str">
            <v>新</v>
          </cell>
          <cell r="G655" t="str">
            <v>A</v>
          </cell>
          <cell r="H655">
            <v>5880</v>
          </cell>
          <cell r="I655" t="str">
            <v>1251</v>
          </cell>
          <cell r="J655">
            <v>5881506010</v>
          </cell>
          <cell r="N655" t="str">
            <v>CARPET, CONSOLE BOX</v>
          </cell>
          <cell r="O655" t="str">
            <v>S1</v>
          </cell>
          <cell r="P655" t="str">
            <v>S1</v>
          </cell>
          <cell r="Q655" t="str">
            <v>S1</v>
          </cell>
          <cell r="R655" t="str">
            <v>S1</v>
          </cell>
          <cell r="S655" t="str">
            <v>S1</v>
          </cell>
          <cell r="T655" t="str">
            <v>S</v>
          </cell>
          <cell r="U655" t="str">
            <v>S</v>
          </cell>
          <cell r="V655" t="str">
            <v>S</v>
          </cell>
          <cell r="W655" t="str">
            <v>S</v>
          </cell>
          <cell r="X655" t="str">
            <v>S</v>
          </cell>
          <cell r="Y655" t="str">
            <v>和勝</v>
          </cell>
          <cell r="Z655" t="str">
            <v>鍾冨強</v>
          </cell>
          <cell r="AB655" t="str">
            <v>台調</v>
          </cell>
          <cell r="AD655">
            <v>36915</v>
          </cell>
          <cell r="AE655">
            <v>36824</v>
          </cell>
          <cell r="AF655">
            <v>37011</v>
          </cell>
          <cell r="AH655">
            <v>37011</v>
          </cell>
          <cell r="AJ655">
            <v>37011</v>
          </cell>
          <cell r="AL655">
            <v>37011</v>
          </cell>
          <cell r="AN655">
            <v>37015</v>
          </cell>
        </row>
        <row r="656">
          <cell r="A656">
            <v>657</v>
          </cell>
          <cell r="B656" t="str">
            <v>N2</v>
          </cell>
          <cell r="C656" t="str">
            <v>納</v>
          </cell>
          <cell r="D656" t="str">
            <v>新</v>
          </cell>
          <cell r="G656" t="str">
            <v>A</v>
          </cell>
          <cell r="H656">
            <v>5553</v>
          </cell>
          <cell r="I656" t="str">
            <v>1251</v>
          </cell>
          <cell r="J656">
            <v>5554806010</v>
          </cell>
          <cell r="N656" t="str">
            <v>COVER, INSTRUMENT PANEL HOLE</v>
          </cell>
          <cell r="O656" t="str">
            <v>S1</v>
          </cell>
          <cell r="P656" t="str">
            <v>S1</v>
          </cell>
          <cell r="Y656" t="str">
            <v>建上</v>
          </cell>
          <cell r="Z656" t="str">
            <v>鍾冨強</v>
          </cell>
          <cell r="AB656" t="str">
            <v>台調</v>
          </cell>
          <cell r="AC656" t="str">
            <v>T</v>
          </cell>
          <cell r="AD656">
            <v>36899</v>
          </cell>
          <cell r="AE656">
            <v>36894</v>
          </cell>
          <cell r="AF656">
            <v>37011</v>
          </cell>
          <cell r="AH656">
            <v>37011</v>
          </cell>
          <cell r="AJ656">
            <v>37011</v>
          </cell>
          <cell r="AL656">
            <v>37011</v>
          </cell>
          <cell r="AN656">
            <v>37015</v>
          </cell>
        </row>
        <row r="657">
          <cell r="A657">
            <v>658</v>
          </cell>
          <cell r="B657" t="str">
            <v>N2</v>
          </cell>
          <cell r="C657" t="str">
            <v>納</v>
          </cell>
          <cell r="D657" t="str">
            <v>新</v>
          </cell>
          <cell r="G657" t="str">
            <v>A</v>
          </cell>
          <cell r="H657">
            <v>5580</v>
          </cell>
          <cell r="I657" t="str">
            <v>0251</v>
          </cell>
          <cell r="J657">
            <v>5582306020</v>
          </cell>
          <cell r="N657" t="str">
            <v>DUCT, FR VENTILATOR, RH</v>
          </cell>
          <cell r="O657" t="str">
            <v>S1</v>
          </cell>
          <cell r="P657" t="str">
            <v>S1</v>
          </cell>
          <cell r="Q657" t="str">
            <v>S1</v>
          </cell>
          <cell r="R657" t="str">
            <v>S1</v>
          </cell>
          <cell r="S657" t="str">
            <v>S1</v>
          </cell>
          <cell r="W657" t="str">
            <v>S3</v>
          </cell>
          <cell r="X657" t="str">
            <v>S2</v>
          </cell>
          <cell r="Y657" t="str">
            <v>建上</v>
          </cell>
          <cell r="Z657" t="str">
            <v>鍾冨強</v>
          </cell>
          <cell r="AB657" t="str">
            <v>台調</v>
          </cell>
          <cell r="AC657" t="str">
            <v>T</v>
          </cell>
          <cell r="AD657">
            <v>36879</v>
          </cell>
          <cell r="AE657">
            <v>36864</v>
          </cell>
          <cell r="AF657">
            <v>37011</v>
          </cell>
          <cell r="AH657">
            <v>37011</v>
          </cell>
          <cell r="AJ657">
            <v>37011</v>
          </cell>
          <cell r="AL657">
            <v>37011</v>
          </cell>
          <cell r="AN657">
            <v>37015</v>
          </cell>
        </row>
        <row r="658">
          <cell r="A658">
            <v>659</v>
          </cell>
          <cell r="B658" t="str">
            <v>N2</v>
          </cell>
          <cell r="C658" t="str">
            <v>納</v>
          </cell>
          <cell r="D658" t="str">
            <v>新</v>
          </cell>
          <cell r="G658" t="str">
            <v>A</v>
          </cell>
          <cell r="H658">
            <v>5580</v>
          </cell>
          <cell r="I658" t="str">
            <v>0251</v>
          </cell>
          <cell r="J658">
            <v>5582406010</v>
          </cell>
          <cell r="N658" t="str">
            <v>DUCT, FR VENTILATOR, LH</v>
          </cell>
          <cell r="O658" t="str">
            <v>S1</v>
          </cell>
          <cell r="P658" t="str">
            <v>S1</v>
          </cell>
          <cell r="Q658" t="str">
            <v>S1</v>
          </cell>
          <cell r="R658" t="str">
            <v>S1</v>
          </cell>
          <cell r="S658" t="str">
            <v>S1</v>
          </cell>
          <cell r="W658" t="str">
            <v>S3</v>
          </cell>
          <cell r="X658" t="str">
            <v>S2</v>
          </cell>
          <cell r="Y658" t="str">
            <v>建上</v>
          </cell>
          <cell r="Z658" t="str">
            <v>鍾冨強</v>
          </cell>
          <cell r="AB658" t="str">
            <v>台調</v>
          </cell>
          <cell r="AC658" t="str">
            <v>T</v>
          </cell>
          <cell r="AD658">
            <v>36879</v>
          </cell>
          <cell r="AE658">
            <v>36864</v>
          </cell>
          <cell r="AF658">
            <v>37011</v>
          </cell>
          <cell r="AH658">
            <v>37011</v>
          </cell>
          <cell r="AJ658">
            <v>37011</v>
          </cell>
          <cell r="AL658">
            <v>37011</v>
          </cell>
          <cell r="AN658">
            <v>37015</v>
          </cell>
        </row>
        <row r="659">
          <cell r="A659">
            <v>660</v>
          </cell>
          <cell r="B659" t="str">
            <v>N2</v>
          </cell>
          <cell r="C659" t="str">
            <v>納</v>
          </cell>
          <cell r="D659" t="str">
            <v>新</v>
          </cell>
          <cell r="G659" t="str">
            <v>A</v>
          </cell>
          <cell r="H659">
            <v>5580</v>
          </cell>
          <cell r="I659" t="str">
            <v>0151</v>
          </cell>
          <cell r="J659">
            <v>5584306030</v>
          </cell>
          <cell r="N659" t="str">
            <v>DUCT, HEATER TO REGISTER, NO.1</v>
          </cell>
          <cell r="O659" t="str">
            <v>S1</v>
          </cell>
          <cell r="P659" t="str">
            <v>S1</v>
          </cell>
          <cell r="Q659" t="str">
            <v>S1</v>
          </cell>
          <cell r="R659" t="str">
            <v>S1</v>
          </cell>
          <cell r="S659" t="str">
            <v>S1</v>
          </cell>
          <cell r="W659" t="str">
            <v>S3</v>
          </cell>
          <cell r="X659" t="str">
            <v>S2</v>
          </cell>
          <cell r="Y659" t="str">
            <v>建上</v>
          </cell>
          <cell r="Z659" t="str">
            <v>鍾冨強</v>
          </cell>
          <cell r="AB659" t="str">
            <v>台調</v>
          </cell>
          <cell r="AC659" t="str">
            <v>T</v>
          </cell>
          <cell r="AD659">
            <v>36879</v>
          </cell>
          <cell r="AE659">
            <v>36864</v>
          </cell>
          <cell r="AF659">
            <v>37011</v>
          </cell>
          <cell r="AH659">
            <v>37011</v>
          </cell>
          <cell r="AJ659">
            <v>37011</v>
          </cell>
          <cell r="AL659">
            <v>37011</v>
          </cell>
          <cell r="AN659">
            <v>37015</v>
          </cell>
        </row>
        <row r="660">
          <cell r="A660">
            <v>661</v>
          </cell>
          <cell r="B660" t="str">
            <v>N2</v>
          </cell>
          <cell r="C660" t="str">
            <v>納</v>
          </cell>
          <cell r="D660" t="str">
            <v>新</v>
          </cell>
          <cell r="G660" t="str">
            <v>A</v>
          </cell>
          <cell r="H660">
            <v>5580</v>
          </cell>
          <cell r="I660" t="str">
            <v>0151</v>
          </cell>
          <cell r="J660">
            <v>5584406040</v>
          </cell>
          <cell r="N660" t="str">
            <v>DUCT, HEATER TO REGISTER, NO.2</v>
          </cell>
          <cell r="O660" t="str">
            <v>S1</v>
          </cell>
          <cell r="P660" t="str">
            <v>S1</v>
          </cell>
          <cell r="Q660" t="str">
            <v>S1</v>
          </cell>
          <cell r="R660" t="str">
            <v>S1</v>
          </cell>
          <cell r="S660" t="str">
            <v>S1</v>
          </cell>
          <cell r="W660" t="str">
            <v>S3</v>
          </cell>
          <cell r="X660" t="str">
            <v>S2</v>
          </cell>
          <cell r="Y660" t="str">
            <v>建上</v>
          </cell>
          <cell r="Z660" t="str">
            <v>鍾冨強</v>
          </cell>
          <cell r="AB660" t="str">
            <v>台調</v>
          </cell>
          <cell r="AC660" t="str">
            <v>T</v>
          </cell>
          <cell r="AD660">
            <v>36879</v>
          </cell>
          <cell r="AE660" t="str">
            <v>2000/11/10
2000/12/04</v>
          </cell>
          <cell r="AF660">
            <v>37011</v>
          </cell>
          <cell r="AH660">
            <v>37011</v>
          </cell>
          <cell r="AJ660">
            <v>37011</v>
          </cell>
          <cell r="AL660">
            <v>37011</v>
          </cell>
          <cell r="AN660">
            <v>37015</v>
          </cell>
        </row>
        <row r="661">
          <cell r="A661">
            <v>662</v>
          </cell>
          <cell r="B661" t="str">
            <v>N2</v>
          </cell>
          <cell r="C661" t="str">
            <v>納</v>
          </cell>
          <cell r="D661" t="str">
            <v>新</v>
          </cell>
          <cell r="G661" t="str">
            <v>A</v>
          </cell>
          <cell r="H661">
            <v>5580</v>
          </cell>
          <cell r="I661" t="str">
            <v>0151</v>
          </cell>
          <cell r="J661">
            <v>5584506020</v>
          </cell>
          <cell r="N661" t="str">
            <v>DUCT, HEATER TO REGISTER, NO.3</v>
          </cell>
          <cell r="O661" t="str">
            <v>S1</v>
          </cell>
          <cell r="P661" t="str">
            <v>S1</v>
          </cell>
          <cell r="Q661" t="str">
            <v>S1</v>
          </cell>
          <cell r="R661" t="str">
            <v>S1</v>
          </cell>
          <cell r="S661" t="str">
            <v>S1</v>
          </cell>
          <cell r="W661" t="str">
            <v>S3</v>
          </cell>
          <cell r="X661" t="str">
            <v>S2</v>
          </cell>
          <cell r="Y661" t="str">
            <v>建上</v>
          </cell>
          <cell r="Z661" t="str">
            <v>鍾冨強</v>
          </cell>
          <cell r="AB661" t="str">
            <v>台調</v>
          </cell>
          <cell r="AC661" t="str">
            <v>T</v>
          </cell>
          <cell r="AD661">
            <v>36879</v>
          </cell>
          <cell r="AE661">
            <v>36864</v>
          </cell>
          <cell r="AF661">
            <v>37011</v>
          </cell>
          <cell r="AH661">
            <v>37011</v>
          </cell>
          <cell r="AJ661">
            <v>37011</v>
          </cell>
          <cell r="AL661">
            <v>37011</v>
          </cell>
          <cell r="AN661">
            <v>37015</v>
          </cell>
        </row>
        <row r="662">
          <cell r="A662">
            <v>663</v>
          </cell>
          <cell r="B662" t="str">
            <v>N2</v>
          </cell>
          <cell r="C662" t="str">
            <v>納</v>
          </cell>
          <cell r="D662" t="str">
            <v>新</v>
          </cell>
          <cell r="G662" t="str">
            <v>A</v>
          </cell>
          <cell r="H662">
            <v>5590</v>
          </cell>
          <cell r="I662" t="str">
            <v>0151:52, 0161</v>
          </cell>
          <cell r="J662">
            <v>5595006030</v>
          </cell>
          <cell r="N662" t="str">
            <v>NOZZLE ASSY, DEFROSTER</v>
          </cell>
          <cell r="O662" t="str">
            <v>S1</v>
          </cell>
          <cell r="P662" t="str">
            <v>S1</v>
          </cell>
          <cell r="Q662" t="str">
            <v>S1</v>
          </cell>
          <cell r="R662" t="str">
            <v>S1</v>
          </cell>
          <cell r="S662" t="str">
            <v>S1</v>
          </cell>
          <cell r="W662" t="str">
            <v>S3</v>
          </cell>
          <cell r="X662" t="str">
            <v>S2</v>
          </cell>
          <cell r="Y662" t="str">
            <v>建上</v>
          </cell>
          <cell r="Z662" t="str">
            <v>鍾冨強</v>
          </cell>
          <cell r="AB662" t="str">
            <v>台調</v>
          </cell>
          <cell r="AC662" t="str">
            <v>T</v>
          </cell>
          <cell r="AD662">
            <v>36859</v>
          </cell>
          <cell r="AE662">
            <v>36859</v>
          </cell>
          <cell r="AF662">
            <v>37011</v>
          </cell>
          <cell r="AH662">
            <v>37011</v>
          </cell>
          <cell r="AJ662">
            <v>37011</v>
          </cell>
          <cell r="AL662">
            <v>37011</v>
          </cell>
          <cell r="AN662">
            <v>37015</v>
          </cell>
        </row>
        <row r="663">
          <cell r="A663">
            <v>664</v>
          </cell>
          <cell r="B663" t="str">
            <v>N2</v>
          </cell>
          <cell r="C663" t="str">
            <v>納</v>
          </cell>
          <cell r="D663" t="str">
            <v>新</v>
          </cell>
          <cell r="G663" t="str">
            <v>A</v>
          </cell>
          <cell r="H663">
            <v>5595</v>
          </cell>
          <cell r="I663" t="str">
            <v>0151</v>
          </cell>
          <cell r="J663">
            <v>5597106020</v>
          </cell>
          <cell r="N663" t="str">
            <v>DUCT, SIDE DEFROSTER NOZZLE, NO.1</v>
          </cell>
          <cell r="O663" t="str">
            <v>S1</v>
          </cell>
          <cell r="P663" t="str">
            <v>S1</v>
          </cell>
          <cell r="Q663" t="str">
            <v>S1</v>
          </cell>
          <cell r="R663" t="str">
            <v>S1</v>
          </cell>
          <cell r="S663" t="str">
            <v>S1</v>
          </cell>
          <cell r="T663" t="str">
            <v>S3</v>
          </cell>
          <cell r="U663" t="str">
            <v>Ｓ2</v>
          </cell>
          <cell r="V663" t="str">
            <v>Ｓ3</v>
          </cell>
          <cell r="W663" t="str">
            <v>Ｓ3</v>
          </cell>
          <cell r="X663" t="str">
            <v>Ｓ2</v>
          </cell>
          <cell r="Y663" t="str">
            <v>建上</v>
          </cell>
          <cell r="Z663" t="str">
            <v>鍾冨強</v>
          </cell>
          <cell r="AB663" t="str">
            <v>台調</v>
          </cell>
          <cell r="AC663" t="str">
            <v>T</v>
          </cell>
          <cell r="AD663">
            <v>36859</v>
          </cell>
          <cell r="AE663">
            <v>36864</v>
          </cell>
          <cell r="AF663">
            <v>37011</v>
          </cell>
          <cell r="AH663">
            <v>37011</v>
          </cell>
          <cell r="AJ663">
            <v>37011</v>
          </cell>
          <cell r="AL663">
            <v>37011</v>
          </cell>
          <cell r="AN663">
            <v>37015</v>
          </cell>
        </row>
        <row r="664">
          <cell r="A664">
            <v>665</v>
          </cell>
          <cell r="B664" t="str">
            <v>N2</v>
          </cell>
          <cell r="C664" t="str">
            <v>納</v>
          </cell>
          <cell r="D664" t="str">
            <v>新</v>
          </cell>
          <cell r="G664" t="str">
            <v>A</v>
          </cell>
          <cell r="H664">
            <v>5595</v>
          </cell>
          <cell r="I664" t="str">
            <v>0151</v>
          </cell>
          <cell r="J664">
            <v>5597206020</v>
          </cell>
          <cell r="N664" t="str">
            <v>DUCT, SIDE DEFROSTER NOZZLE, NO.2</v>
          </cell>
          <cell r="O664" t="str">
            <v>S1</v>
          </cell>
          <cell r="P664" t="str">
            <v>S1</v>
          </cell>
          <cell r="Q664" t="str">
            <v>S1</v>
          </cell>
          <cell r="R664" t="str">
            <v>S1</v>
          </cell>
          <cell r="S664" t="str">
            <v>S1</v>
          </cell>
          <cell r="T664" t="str">
            <v>S3</v>
          </cell>
          <cell r="U664" t="str">
            <v>Ｓ2</v>
          </cell>
          <cell r="V664" t="str">
            <v>Ｓ3</v>
          </cell>
          <cell r="W664" t="str">
            <v>Ｓ3</v>
          </cell>
          <cell r="X664" t="str">
            <v>Ｓ2</v>
          </cell>
          <cell r="Y664" t="str">
            <v>建上</v>
          </cell>
          <cell r="Z664" t="str">
            <v>鍾冨強</v>
          </cell>
          <cell r="AB664" t="str">
            <v>台調</v>
          </cell>
          <cell r="AC664" t="str">
            <v>T</v>
          </cell>
          <cell r="AD664">
            <v>36859</v>
          </cell>
          <cell r="AE664">
            <v>36864</v>
          </cell>
          <cell r="AF664">
            <v>37011</v>
          </cell>
          <cell r="AH664">
            <v>37011</v>
          </cell>
          <cell r="AJ664">
            <v>37011</v>
          </cell>
          <cell r="AL664">
            <v>37011</v>
          </cell>
          <cell r="AN664">
            <v>37015</v>
          </cell>
        </row>
        <row r="665">
          <cell r="A665">
            <v>666</v>
          </cell>
          <cell r="B665" t="str">
            <v>N2</v>
          </cell>
          <cell r="C665" t="str">
            <v>納</v>
          </cell>
          <cell r="D665" t="str">
            <v>新</v>
          </cell>
          <cell r="G665" t="str">
            <v>A</v>
          </cell>
          <cell r="H665">
            <v>5590</v>
          </cell>
          <cell r="I665" t="str">
            <v>0251</v>
          </cell>
          <cell r="J665">
            <v>5598106030</v>
          </cell>
          <cell r="N665" t="str">
            <v>GARNISH, DEFROSTER NOZZLE, NO.1</v>
          </cell>
          <cell r="O665" t="str">
            <v>S1</v>
          </cell>
          <cell r="P665" t="str">
            <v>S1</v>
          </cell>
          <cell r="Q665" t="str">
            <v>S1</v>
          </cell>
          <cell r="R665" t="str">
            <v>S1</v>
          </cell>
          <cell r="S665" t="str">
            <v>S1</v>
          </cell>
          <cell r="Y665" t="str">
            <v>建上</v>
          </cell>
          <cell r="Z665" t="str">
            <v>鍾冨強</v>
          </cell>
          <cell r="AB665" t="str">
            <v>台調</v>
          </cell>
          <cell r="AC665" t="str">
            <v>T</v>
          </cell>
          <cell r="AD665">
            <v>36859</v>
          </cell>
          <cell r="AE665" t="str">
            <v>2000/11/4
2000/12/4</v>
          </cell>
          <cell r="AF665">
            <v>37011</v>
          </cell>
          <cell r="AH665">
            <v>37011</v>
          </cell>
          <cell r="AJ665">
            <v>37011</v>
          </cell>
          <cell r="AL665">
            <v>37011</v>
          </cell>
          <cell r="AN665">
            <v>37015</v>
          </cell>
        </row>
        <row r="666">
          <cell r="A666">
            <v>667</v>
          </cell>
          <cell r="B666" t="str">
            <v>N2</v>
          </cell>
          <cell r="C666" t="str">
            <v>納</v>
          </cell>
          <cell r="D666" t="str">
            <v>新</v>
          </cell>
          <cell r="G666" t="str">
            <v>A</v>
          </cell>
          <cell r="H666">
            <v>5590</v>
          </cell>
          <cell r="I666" t="str">
            <v>0151</v>
          </cell>
          <cell r="J666">
            <v>5599006010</v>
          </cell>
          <cell r="N666" t="str">
            <v>NOZZLE ASSY, DEFROSTER, LWR</v>
          </cell>
          <cell r="O666" t="str">
            <v>S1</v>
          </cell>
          <cell r="P666" t="str">
            <v>S1</v>
          </cell>
          <cell r="Q666" t="str">
            <v>S1</v>
          </cell>
          <cell r="R666" t="str">
            <v>S1</v>
          </cell>
          <cell r="S666" t="str">
            <v>S1</v>
          </cell>
          <cell r="Y666" t="str">
            <v>建上</v>
          </cell>
          <cell r="Z666" t="str">
            <v>鍾冨強</v>
          </cell>
          <cell r="AB666" t="str">
            <v>台調</v>
          </cell>
          <cell r="AC666" t="str">
            <v>T</v>
          </cell>
          <cell r="AD666">
            <v>36859</v>
          </cell>
          <cell r="AE666">
            <v>36853</v>
          </cell>
          <cell r="AF666">
            <v>37011</v>
          </cell>
          <cell r="AH666">
            <v>37011</v>
          </cell>
          <cell r="AJ666">
            <v>37011</v>
          </cell>
          <cell r="AL666">
            <v>37011</v>
          </cell>
          <cell r="AN666">
            <v>37015</v>
          </cell>
        </row>
        <row r="667">
          <cell r="A667">
            <v>668</v>
          </cell>
          <cell r="B667" t="str">
            <v>N2</v>
          </cell>
          <cell r="C667" t="str">
            <v>納</v>
          </cell>
          <cell r="D667" t="str">
            <v>新</v>
          </cell>
          <cell r="G667" t="str">
            <v>A</v>
          </cell>
          <cell r="H667">
            <v>5880</v>
          </cell>
          <cell r="I667" t="str">
            <v>0851:52 ,0861:62</v>
          </cell>
          <cell r="J667">
            <v>5882506010</v>
          </cell>
          <cell r="N667" t="str">
            <v>POCKET, CONSOLE BOX</v>
          </cell>
          <cell r="O667" t="str">
            <v>S1</v>
          </cell>
          <cell r="P667" t="str">
            <v>S1</v>
          </cell>
          <cell r="Q667" t="str">
            <v>S1</v>
          </cell>
          <cell r="R667" t="str">
            <v>S1</v>
          </cell>
          <cell r="S667" t="str">
            <v>S1</v>
          </cell>
          <cell r="T667" t="str">
            <v>S3</v>
          </cell>
          <cell r="U667" t="str">
            <v>S2</v>
          </cell>
          <cell r="V667" t="str">
            <v>S2</v>
          </cell>
          <cell r="W667" t="str">
            <v>S3</v>
          </cell>
          <cell r="X667" t="str">
            <v>S1</v>
          </cell>
          <cell r="Y667" t="str">
            <v>建上</v>
          </cell>
          <cell r="Z667" t="str">
            <v>鍾冨強</v>
          </cell>
          <cell r="AB667" t="str">
            <v>台調</v>
          </cell>
          <cell r="AC667" t="str">
            <v>T</v>
          </cell>
          <cell r="AD667">
            <v>36961</v>
          </cell>
          <cell r="AE667">
            <v>36962</v>
          </cell>
          <cell r="AF667">
            <v>37011</v>
          </cell>
          <cell r="AH667">
            <v>37011</v>
          </cell>
          <cell r="AJ667">
            <v>37011</v>
          </cell>
          <cell r="AL667">
            <v>37042</v>
          </cell>
          <cell r="AN667">
            <v>37047</v>
          </cell>
        </row>
        <row r="668">
          <cell r="A668">
            <v>669</v>
          </cell>
          <cell r="B668" t="str">
            <v>N2</v>
          </cell>
          <cell r="C668" t="str">
            <v>納</v>
          </cell>
          <cell r="D668" t="str">
            <v>新</v>
          </cell>
          <cell r="G668" t="str">
            <v>A</v>
          </cell>
          <cell r="H668">
            <v>5880</v>
          </cell>
          <cell r="I668" t="str">
            <v>1152</v>
          </cell>
          <cell r="J668">
            <v>5886106010</v>
          </cell>
          <cell r="N668" t="str">
            <v>DUCT, CONSOLE BOX, NO.1</v>
          </cell>
          <cell r="O668" t="str">
            <v>S1</v>
          </cell>
          <cell r="P668" t="str">
            <v>S1</v>
          </cell>
          <cell r="Q668" t="str">
            <v>S1</v>
          </cell>
          <cell r="R668" t="str">
            <v>S1</v>
          </cell>
          <cell r="S668" t="str">
            <v>S1</v>
          </cell>
          <cell r="Y668" t="str">
            <v>建上</v>
          </cell>
          <cell r="Z668" t="str">
            <v>鍾冨強</v>
          </cell>
          <cell r="AB668" t="str">
            <v>台調</v>
          </cell>
          <cell r="AC668" t="str">
            <v>T</v>
          </cell>
          <cell r="AD668">
            <v>36879</v>
          </cell>
          <cell r="AE668">
            <v>36830</v>
          </cell>
          <cell r="AF668">
            <v>37011</v>
          </cell>
          <cell r="AH668">
            <v>37011</v>
          </cell>
          <cell r="AJ668">
            <v>37011</v>
          </cell>
          <cell r="AL668">
            <v>37011</v>
          </cell>
          <cell r="AN668">
            <v>37015</v>
          </cell>
        </row>
        <row r="669">
          <cell r="A669">
            <v>670</v>
          </cell>
          <cell r="B669" t="str">
            <v>N2</v>
          </cell>
          <cell r="C669" t="str">
            <v>管</v>
          </cell>
          <cell r="D669" t="str">
            <v>新</v>
          </cell>
          <cell r="G669" t="str">
            <v>A</v>
          </cell>
          <cell r="H669">
            <v>5880</v>
          </cell>
          <cell r="I669" t="str">
            <v>0251</v>
          </cell>
          <cell r="J669">
            <v>5886206010</v>
          </cell>
          <cell r="N669" t="str">
            <v>DUCT, CONSOLE BOX, NO.2</v>
          </cell>
          <cell r="O669" t="str">
            <v>S1</v>
          </cell>
          <cell r="P669" t="str">
            <v>S1</v>
          </cell>
          <cell r="Q669" t="str">
            <v>S1</v>
          </cell>
          <cell r="R669" t="str">
            <v>S1</v>
          </cell>
          <cell r="S669" t="str">
            <v>S1</v>
          </cell>
          <cell r="Y669" t="str">
            <v>建上</v>
          </cell>
          <cell r="Z669" t="str">
            <v>鍾冨強</v>
          </cell>
          <cell r="AB669" t="str">
            <v>台調</v>
          </cell>
          <cell r="AC669" t="str">
            <v>T</v>
          </cell>
          <cell r="AD669">
            <v>36859</v>
          </cell>
          <cell r="AE669">
            <v>36874</v>
          </cell>
          <cell r="AF669">
            <v>37011</v>
          </cell>
          <cell r="AH669">
            <v>37011</v>
          </cell>
          <cell r="AJ669">
            <v>37011</v>
          </cell>
          <cell r="AL669">
            <v>37011</v>
          </cell>
          <cell r="AN669">
            <v>37015</v>
          </cell>
        </row>
        <row r="670">
          <cell r="A670">
            <v>671</v>
          </cell>
          <cell r="B670" t="str">
            <v>N2</v>
          </cell>
          <cell r="C670" t="str">
            <v>管</v>
          </cell>
          <cell r="D670" t="str">
            <v>新</v>
          </cell>
          <cell r="G670" t="str">
            <v>A</v>
          </cell>
          <cell r="H670">
            <v>5880</v>
          </cell>
          <cell r="I670" t="str">
            <v>0251</v>
          </cell>
          <cell r="J670">
            <v>5886306010</v>
          </cell>
          <cell r="N670" t="str">
            <v>DUCT, CONSOLE BOX, NO.3</v>
          </cell>
          <cell r="O670" t="str">
            <v>S1</v>
          </cell>
          <cell r="P670" t="str">
            <v>S1</v>
          </cell>
          <cell r="Q670" t="str">
            <v>S1</v>
          </cell>
          <cell r="R670" t="str">
            <v>S1</v>
          </cell>
          <cell r="S670" t="str">
            <v>S1</v>
          </cell>
          <cell r="Y670" t="str">
            <v>建上</v>
          </cell>
          <cell r="Z670" t="str">
            <v>鍾冨強</v>
          </cell>
          <cell r="AB670" t="str">
            <v>台調</v>
          </cell>
          <cell r="AC670" t="str">
            <v>T</v>
          </cell>
          <cell r="AD670">
            <v>36860</v>
          </cell>
          <cell r="AE670">
            <v>36875</v>
          </cell>
          <cell r="AF670">
            <v>37011</v>
          </cell>
          <cell r="AH670">
            <v>37011</v>
          </cell>
          <cell r="AJ670">
            <v>37011</v>
          </cell>
          <cell r="AL670">
            <v>37011</v>
          </cell>
          <cell r="AN670">
            <v>37015</v>
          </cell>
        </row>
        <row r="671">
          <cell r="A671">
            <v>672</v>
          </cell>
          <cell r="B671" t="str">
            <v>N2</v>
          </cell>
          <cell r="C671" t="str">
            <v>納</v>
          </cell>
          <cell r="D671" t="str">
            <v>新</v>
          </cell>
          <cell r="G671" t="str">
            <v>A</v>
          </cell>
          <cell r="H671">
            <v>5880</v>
          </cell>
          <cell r="I671" t="str">
            <v>0451</v>
          </cell>
          <cell r="J671">
            <v>5890506030</v>
          </cell>
          <cell r="N671" t="str">
            <v>DOOR SUB-ASSY, CONSOLE COMPARTMENT</v>
          </cell>
          <cell r="O671" t="str">
            <v>S1</v>
          </cell>
          <cell r="X671" t="str">
            <v>Ｓ１</v>
          </cell>
          <cell r="Y671" t="str">
            <v>建上</v>
          </cell>
          <cell r="Z671" t="str">
            <v>鍾冨強</v>
          </cell>
          <cell r="AA671" t="str">
            <v>有</v>
          </cell>
          <cell r="AB671" t="str">
            <v>台調</v>
          </cell>
          <cell r="AC671" t="str">
            <v>T</v>
          </cell>
          <cell r="AD671" t="str">
            <v>2000/11/14  12/14</v>
          </cell>
          <cell r="AE671">
            <v>36872</v>
          </cell>
          <cell r="AF671">
            <v>37011</v>
          </cell>
          <cell r="AH671">
            <v>37011</v>
          </cell>
          <cell r="AJ671">
            <v>37011</v>
          </cell>
          <cell r="AL671">
            <v>37011</v>
          </cell>
          <cell r="AN671">
            <v>37015</v>
          </cell>
        </row>
        <row r="672">
          <cell r="A672">
            <v>673</v>
          </cell>
          <cell r="B672" t="str">
            <v>N2</v>
          </cell>
          <cell r="C672" t="str">
            <v>納</v>
          </cell>
          <cell r="D672" t="str">
            <v>新</v>
          </cell>
          <cell r="G672" t="str">
            <v>A</v>
          </cell>
          <cell r="H672">
            <v>5880</v>
          </cell>
          <cell r="I672" t="str">
            <v>0452</v>
          </cell>
          <cell r="J672">
            <v>5890506040</v>
          </cell>
          <cell r="N672" t="str">
            <v>DOOR SUB-ASSY, CONSOLE COMPARTMENT</v>
          </cell>
          <cell r="P672" t="str">
            <v>S1</v>
          </cell>
          <cell r="Q672" t="str">
            <v>S1</v>
          </cell>
          <cell r="R672" t="str">
            <v>S1</v>
          </cell>
          <cell r="S672" t="str">
            <v>S1</v>
          </cell>
          <cell r="X672" t="str">
            <v>Ｓ１</v>
          </cell>
          <cell r="Y672" t="str">
            <v>建上</v>
          </cell>
          <cell r="Z672" t="str">
            <v>鍾冨強</v>
          </cell>
          <cell r="AA672" t="str">
            <v>有</v>
          </cell>
          <cell r="AB672" t="str">
            <v>台調</v>
          </cell>
          <cell r="AC672" t="str">
            <v>T</v>
          </cell>
          <cell r="AD672">
            <v>36875</v>
          </cell>
          <cell r="AE672">
            <v>36872</v>
          </cell>
          <cell r="AF672">
            <v>37011</v>
          </cell>
          <cell r="AH672">
            <v>37011</v>
          </cell>
          <cell r="AJ672">
            <v>37011</v>
          </cell>
          <cell r="AL672">
            <v>37011</v>
          </cell>
          <cell r="AN672">
            <v>37015</v>
          </cell>
        </row>
        <row r="673">
          <cell r="A673">
            <v>674</v>
          </cell>
          <cell r="B673" t="str">
            <v>N2</v>
          </cell>
          <cell r="C673" t="str">
            <v>納</v>
          </cell>
          <cell r="D673" t="str">
            <v>新</v>
          </cell>
          <cell r="G673" t="str">
            <v>A</v>
          </cell>
          <cell r="H673">
            <v>5880</v>
          </cell>
          <cell r="I673" t="str">
            <v>1151:53</v>
          </cell>
          <cell r="J673">
            <v>8721206020</v>
          </cell>
          <cell r="N673" t="str">
            <v>DUCT, AIR, RR NO.1</v>
          </cell>
          <cell r="O673" t="str">
            <v>S1</v>
          </cell>
          <cell r="P673" t="str">
            <v>S1</v>
          </cell>
          <cell r="Q673" t="str">
            <v>S1</v>
          </cell>
          <cell r="R673" t="str">
            <v>S1</v>
          </cell>
          <cell r="S673" t="str">
            <v>S1</v>
          </cell>
          <cell r="W673" t="str">
            <v>S2</v>
          </cell>
          <cell r="X673" t="str">
            <v>S3</v>
          </cell>
          <cell r="Y673" t="str">
            <v>建上</v>
          </cell>
          <cell r="Z673" t="str">
            <v>鍾冨強</v>
          </cell>
          <cell r="AB673" t="str">
            <v>台調</v>
          </cell>
          <cell r="AC673" t="str">
            <v>T</v>
          </cell>
          <cell r="AD673">
            <v>36879</v>
          </cell>
          <cell r="AE673">
            <v>36816</v>
          </cell>
          <cell r="AF673">
            <v>37011</v>
          </cell>
          <cell r="AH673">
            <v>37011</v>
          </cell>
          <cell r="AJ673">
            <v>37011</v>
          </cell>
          <cell r="AL673">
            <v>37011</v>
          </cell>
          <cell r="AN673">
            <v>37015</v>
          </cell>
        </row>
        <row r="674">
          <cell r="A674">
            <v>675</v>
          </cell>
          <cell r="B674" t="str">
            <v>N2</v>
          </cell>
          <cell r="C674" t="str">
            <v>納</v>
          </cell>
          <cell r="D674" t="str">
            <v>新</v>
          </cell>
          <cell r="G674" t="str">
            <v>A</v>
          </cell>
          <cell r="H674">
            <v>5880</v>
          </cell>
          <cell r="I674" t="str">
            <v>1151:53</v>
          </cell>
          <cell r="J674">
            <v>8721306020</v>
          </cell>
          <cell r="N674" t="str">
            <v>DUCT, AIR, RR NO.2</v>
          </cell>
          <cell r="O674" t="str">
            <v>S1</v>
          </cell>
          <cell r="P674" t="str">
            <v>S1</v>
          </cell>
          <cell r="Q674" t="str">
            <v>S1</v>
          </cell>
          <cell r="R674" t="str">
            <v>S1</v>
          </cell>
          <cell r="S674" t="str">
            <v>S1</v>
          </cell>
          <cell r="W674" t="str">
            <v>S2</v>
          </cell>
          <cell r="X674" t="str">
            <v>S3</v>
          </cell>
          <cell r="Y674" t="str">
            <v>建上</v>
          </cell>
          <cell r="Z674" t="str">
            <v>鍾冨強</v>
          </cell>
          <cell r="AB674" t="str">
            <v>台調</v>
          </cell>
          <cell r="AC674" t="str">
            <v>T</v>
          </cell>
          <cell r="AD674">
            <v>36879</v>
          </cell>
          <cell r="AE674">
            <v>36816</v>
          </cell>
          <cell r="AF674">
            <v>37011</v>
          </cell>
          <cell r="AH674">
            <v>37011</v>
          </cell>
          <cell r="AJ674">
            <v>37011</v>
          </cell>
          <cell r="AL674">
            <v>37011</v>
          </cell>
          <cell r="AN674">
            <v>37015</v>
          </cell>
        </row>
        <row r="675">
          <cell r="A675">
            <v>676</v>
          </cell>
          <cell r="B675" t="str">
            <v>C2</v>
          </cell>
          <cell r="C675" t="str">
            <v>納</v>
          </cell>
          <cell r="D675" t="str">
            <v>新</v>
          </cell>
          <cell r="E675" t="str">
            <v>有</v>
          </cell>
          <cell r="G675" t="str">
            <v>A</v>
          </cell>
          <cell r="H675" t="str">
            <v>4520</v>
          </cell>
          <cell r="I675" t="str">
            <v>0401</v>
          </cell>
          <cell r="J675" t="str">
            <v>4502533060</v>
          </cell>
          <cell r="K675" t="str">
            <v>B</v>
          </cell>
          <cell r="L675" t="str">
            <v>B</v>
          </cell>
          <cell r="N675" t="str">
            <v>COVER SUB-ASSY, STEERING COLUMN HOLE</v>
          </cell>
          <cell r="O675">
            <v>1</v>
          </cell>
          <cell r="P675">
            <v>1</v>
          </cell>
          <cell r="Q675">
            <v>1</v>
          </cell>
          <cell r="R675">
            <v>1</v>
          </cell>
          <cell r="S675">
            <v>1</v>
          </cell>
          <cell r="W675">
            <v>1</v>
          </cell>
          <cell r="X675">
            <v>1</v>
          </cell>
          <cell r="Y675" t="str">
            <v>建上</v>
          </cell>
          <cell r="Z675" t="str">
            <v>鍾冨強</v>
          </cell>
          <cell r="AB675" t="str">
            <v>台</v>
          </cell>
          <cell r="AC675" t="str">
            <v>T</v>
          </cell>
          <cell r="AD675">
            <v>36906</v>
          </cell>
          <cell r="AE675">
            <v>36857</v>
          </cell>
          <cell r="AF675">
            <v>37011</v>
          </cell>
          <cell r="AH675">
            <v>37011</v>
          </cell>
          <cell r="AJ675">
            <v>37011</v>
          </cell>
          <cell r="AL675">
            <v>37011</v>
          </cell>
          <cell r="AN675">
            <v>37015</v>
          </cell>
        </row>
        <row r="676">
          <cell r="A676">
            <v>677</v>
          </cell>
          <cell r="B676" t="str">
            <v>N2</v>
          </cell>
          <cell r="C676" t="str">
            <v>納</v>
          </cell>
          <cell r="D676" t="str">
            <v>新</v>
          </cell>
          <cell r="G676" t="str">
            <v>A</v>
          </cell>
          <cell r="H676">
            <v>5540</v>
          </cell>
          <cell r="I676" t="str">
            <v>0151</v>
          </cell>
          <cell r="J676" t="str">
            <v>5540106060-A</v>
          </cell>
          <cell r="K676" t="str">
            <v>A</v>
          </cell>
          <cell r="L676" t="str">
            <v>A</v>
          </cell>
          <cell r="M676" t="str">
            <v>A</v>
          </cell>
          <cell r="N676" t="str">
            <v>PAD SUB-ASSY, INSTRUMENT PANEL SAFETY</v>
          </cell>
          <cell r="Q676" t="str">
            <v>S1</v>
          </cell>
          <cell r="R676" t="str">
            <v>P1</v>
          </cell>
          <cell r="S676" t="str">
            <v>S1</v>
          </cell>
          <cell r="W676" t="str">
            <v>S3</v>
          </cell>
          <cell r="X676" t="str">
            <v>S2</v>
          </cell>
          <cell r="Y676" t="str">
            <v>建上</v>
          </cell>
          <cell r="Z676" t="str">
            <v>鍾冨強</v>
          </cell>
          <cell r="AA676" t="str">
            <v>有</v>
          </cell>
          <cell r="AB676" t="str">
            <v>台調</v>
          </cell>
          <cell r="AC676" t="str">
            <v>T</v>
          </cell>
          <cell r="AD676">
            <v>36818</v>
          </cell>
          <cell r="AE676">
            <v>36816</v>
          </cell>
          <cell r="AF676">
            <v>37011</v>
          </cell>
          <cell r="AH676">
            <v>37011</v>
          </cell>
          <cell r="AJ676">
            <v>37011</v>
          </cell>
          <cell r="AL676">
            <v>37031</v>
          </cell>
          <cell r="AN676">
            <v>37034</v>
          </cell>
        </row>
        <row r="677">
          <cell r="A677">
            <v>678</v>
          </cell>
          <cell r="B677" t="str">
            <v>N2</v>
          </cell>
          <cell r="C677" t="str">
            <v>納</v>
          </cell>
          <cell r="D677" t="str">
            <v>新</v>
          </cell>
          <cell r="G677" t="str">
            <v>A</v>
          </cell>
          <cell r="H677">
            <v>5540</v>
          </cell>
          <cell r="I677" t="str">
            <v>0152</v>
          </cell>
          <cell r="J677" t="str">
            <v>5540106070-A</v>
          </cell>
          <cell r="K677" t="str">
            <v>A</v>
          </cell>
          <cell r="L677" t="str">
            <v>A</v>
          </cell>
          <cell r="M677" t="str">
            <v>A</v>
          </cell>
          <cell r="N677" t="str">
            <v>PAD SUB-ASSY, INSTRUMENT PANEL SAFETY</v>
          </cell>
          <cell r="O677" t="str">
            <v>S1</v>
          </cell>
          <cell r="P677" t="str">
            <v>S1</v>
          </cell>
          <cell r="Q677" t="str">
            <v>P1</v>
          </cell>
          <cell r="R677" t="str">
            <v>S1</v>
          </cell>
          <cell r="Y677" t="str">
            <v>建上</v>
          </cell>
          <cell r="Z677" t="str">
            <v>鍾冨強</v>
          </cell>
          <cell r="AA677" t="str">
            <v>有</v>
          </cell>
          <cell r="AB677" t="str">
            <v>台調</v>
          </cell>
          <cell r="AC677" t="str">
            <v>T</v>
          </cell>
          <cell r="AD677">
            <v>36818</v>
          </cell>
          <cell r="AE677">
            <v>36816</v>
          </cell>
          <cell r="AF677">
            <v>37011</v>
          </cell>
          <cell r="AH677">
            <v>37011</v>
          </cell>
          <cell r="AJ677">
            <v>37011</v>
          </cell>
          <cell r="AL677">
            <v>37031</v>
          </cell>
          <cell r="AN677">
            <v>37034</v>
          </cell>
        </row>
        <row r="678">
          <cell r="A678">
            <v>679</v>
          </cell>
          <cell r="B678" t="str">
            <v>B3</v>
          </cell>
          <cell r="C678" t="str">
            <v>納</v>
          </cell>
          <cell r="D678" t="str">
            <v>新</v>
          </cell>
          <cell r="G678" t="str">
            <v>A</v>
          </cell>
          <cell r="H678" t="str">
            <v>6290</v>
          </cell>
          <cell r="I678" t="str">
            <v>0141</v>
          </cell>
          <cell r="J678" t="str">
            <v>6294006030</v>
          </cell>
          <cell r="K678" t="str">
            <v>A</v>
          </cell>
          <cell r="L678" t="str">
            <v>A</v>
          </cell>
          <cell r="M678" t="str">
            <v>A</v>
          </cell>
          <cell r="N678" t="str">
            <v>DUCT ASSY, QUARTER VENT, LH</v>
          </cell>
          <cell r="O678" t="str">
            <v>S1</v>
          </cell>
          <cell r="P678" t="str">
            <v>S1</v>
          </cell>
          <cell r="Q678" t="str">
            <v>S1</v>
          </cell>
          <cell r="R678" t="str">
            <v>S1</v>
          </cell>
          <cell r="S678" t="str">
            <v>S1</v>
          </cell>
          <cell r="Y678" t="str">
            <v>建上</v>
          </cell>
          <cell r="Z678" t="str">
            <v>鍾冨強</v>
          </cell>
          <cell r="AB678" t="str">
            <v>台調</v>
          </cell>
          <cell r="AC678" t="str">
            <v>Ｔ</v>
          </cell>
          <cell r="AD678">
            <v>36920</v>
          </cell>
          <cell r="AE678">
            <v>36909</v>
          </cell>
          <cell r="AF678">
            <v>37011</v>
          </cell>
          <cell r="AH678">
            <v>37011</v>
          </cell>
          <cell r="AJ678">
            <v>37011</v>
          </cell>
          <cell r="AL678">
            <v>37011</v>
          </cell>
          <cell r="AN678">
            <v>37015</v>
          </cell>
          <cell r="AO678" t="str">
            <v>　Ｏ</v>
          </cell>
        </row>
        <row r="679">
          <cell r="A679">
            <v>680</v>
          </cell>
          <cell r="B679" t="str">
            <v>N2</v>
          </cell>
          <cell r="C679" t="str">
            <v>納</v>
          </cell>
          <cell r="D679" t="str">
            <v>新</v>
          </cell>
          <cell r="G679" t="str">
            <v>A</v>
          </cell>
          <cell r="J679" t="str">
            <v>74244428N0</v>
          </cell>
          <cell r="N679" t="str">
            <v>COVER, FR DOOR ARMREST BASE, LWR LH</v>
          </cell>
          <cell r="O679" t="str">
            <v>S1</v>
          </cell>
          <cell r="P679" t="str">
            <v>S1</v>
          </cell>
          <cell r="Q679" t="str">
            <v>S1</v>
          </cell>
          <cell r="R679" t="str">
            <v>S1</v>
          </cell>
          <cell r="S679" t="str">
            <v>S1</v>
          </cell>
          <cell r="Y679" t="str">
            <v>建上</v>
          </cell>
          <cell r="Z679" t="str">
            <v>鍾冨強</v>
          </cell>
          <cell r="AB679" t="str">
            <v>台調</v>
          </cell>
          <cell r="AC679" t="str">
            <v>T</v>
          </cell>
          <cell r="AE679">
            <v>36962</v>
          </cell>
          <cell r="AF679">
            <v>37011</v>
          </cell>
          <cell r="AH679">
            <v>37011</v>
          </cell>
          <cell r="AJ679">
            <v>37011</v>
          </cell>
          <cell r="AL679">
            <v>37042</v>
          </cell>
          <cell r="AN679">
            <v>37047</v>
          </cell>
        </row>
        <row r="680">
          <cell r="A680">
            <v>681</v>
          </cell>
          <cell r="B680" t="str">
            <v>N2</v>
          </cell>
          <cell r="C680" t="str">
            <v>納</v>
          </cell>
          <cell r="D680" t="str">
            <v>新</v>
          </cell>
          <cell r="G680" t="str">
            <v>A</v>
          </cell>
          <cell r="H680">
            <v>7360</v>
          </cell>
          <cell r="I680" t="str">
            <v>0151</v>
          </cell>
          <cell r="J680">
            <v>7396006050</v>
          </cell>
          <cell r="N680" t="str">
            <v>AIR BAG ASSY, INSTR PNL PASS L/DOOR</v>
          </cell>
          <cell r="Q680" t="str">
            <v>S1</v>
          </cell>
          <cell r="R680" t="str">
            <v>P1</v>
          </cell>
          <cell r="S680" t="str">
            <v>S1</v>
          </cell>
          <cell r="W680" t="str">
            <v>Ｓ１</v>
          </cell>
          <cell r="X680" t="str">
            <v>Ｓ１</v>
          </cell>
          <cell r="Y680" t="str">
            <v>美安</v>
          </cell>
          <cell r="Z680" t="str">
            <v>鍾冨強</v>
          </cell>
          <cell r="AC680" t="str">
            <v>S</v>
          </cell>
          <cell r="AD680">
            <v>36844</v>
          </cell>
          <cell r="AE680" t="str">
            <v>2000/11/20(申）</v>
          </cell>
          <cell r="AF680">
            <v>37011</v>
          </cell>
          <cell r="AH680">
            <v>37011</v>
          </cell>
          <cell r="AJ680">
            <v>37011</v>
          </cell>
          <cell r="AL680">
            <v>37042</v>
          </cell>
          <cell r="AN680">
            <v>37047</v>
          </cell>
        </row>
        <row r="681">
          <cell r="A681">
            <v>682</v>
          </cell>
          <cell r="B681" t="str">
            <v>N2</v>
          </cell>
          <cell r="C681" t="str">
            <v>納</v>
          </cell>
          <cell r="D681" t="str">
            <v>新</v>
          </cell>
          <cell r="G681" t="str">
            <v>A</v>
          </cell>
          <cell r="H681">
            <v>5880</v>
          </cell>
          <cell r="I681" t="str">
            <v>0651</v>
          </cell>
          <cell r="J681">
            <v>5899506020</v>
          </cell>
          <cell r="N681" t="str">
            <v>BRACKET, CONSOLE BOX MOUNTING, NO.1</v>
          </cell>
          <cell r="O681" t="str">
            <v>S1</v>
          </cell>
          <cell r="P681" t="str">
            <v>S1</v>
          </cell>
          <cell r="Q681" t="str">
            <v>S1</v>
          </cell>
          <cell r="R681" t="str">
            <v>S1</v>
          </cell>
          <cell r="S681" t="str">
            <v>S1</v>
          </cell>
          <cell r="Y681" t="str">
            <v>烈光</v>
          </cell>
          <cell r="Z681" t="str">
            <v>鍾冨強</v>
          </cell>
          <cell r="AA681" t="str">
            <v>有</v>
          </cell>
          <cell r="AD681">
            <v>36859</v>
          </cell>
          <cell r="AE681">
            <v>36850</v>
          </cell>
          <cell r="AF681">
            <v>37011</v>
          </cell>
          <cell r="AH681">
            <v>37011</v>
          </cell>
          <cell r="AJ681">
            <v>37011</v>
          </cell>
          <cell r="AL681">
            <v>37011</v>
          </cell>
          <cell r="AN681">
            <v>37026</v>
          </cell>
        </row>
        <row r="682">
          <cell r="A682">
            <v>683</v>
          </cell>
          <cell r="B682" t="str">
            <v>N2</v>
          </cell>
          <cell r="C682" t="str">
            <v>納</v>
          </cell>
          <cell r="D682" t="str">
            <v>新</v>
          </cell>
          <cell r="G682" t="str">
            <v>A</v>
          </cell>
          <cell r="H682">
            <v>5880</v>
          </cell>
          <cell r="I682" t="str">
            <v>0651</v>
          </cell>
          <cell r="J682">
            <v>5899606020</v>
          </cell>
          <cell r="N682" t="str">
            <v>BRACKET, CONSOLE BOX MOUNTING, NO.2</v>
          </cell>
          <cell r="O682" t="str">
            <v>S1</v>
          </cell>
          <cell r="P682" t="str">
            <v>S1</v>
          </cell>
          <cell r="Q682" t="str">
            <v>S1</v>
          </cell>
          <cell r="R682" t="str">
            <v>S1</v>
          </cell>
          <cell r="S682" t="str">
            <v>S1</v>
          </cell>
          <cell r="Y682" t="str">
            <v>烈光</v>
          </cell>
          <cell r="Z682" t="str">
            <v>鍾冨強</v>
          </cell>
          <cell r="AA682" t="str">
            <v>有</v>
          </cell>
          <cell r="AD682">
            <v>36859</v>
          </cell>
          <cell r="AE682">
            <v>36850</v>
          </cell>
          <cell r="AF682">
            <v>37011</v>
          </cell>
          <cell r="AH682">
            <v>37011</v>
          </cell>
          <cell r="AJ682">
            <v>37011</v>
          </cell>
          <cell r="AL682">
            <v>37041</v>
          </cell>
          <cell r="AN682">
            <v>37057</v>
          </cell>
        </row>
        <row r="683">
          <cell r="A683">
            <v>684</v>
          </cell>
          <cell r="B683" t="str">
            <v>N2</v>
          </cell>
          <cell r="C683" t="str">
            <v>納</v>
          </cell>
          <cell r="D683" t="str">
            <v>新</v>
          </cell>
          <cell r="G683" t="str">
            <v>A</v>
          </cell>
          <cell r="H683">
            <v>5880</v>
          </cell>
          <cell r="I683" t="str">
            <v>0651</v>
          </cell>
          <cell r="J683">
            <v>5899706020</v>
          </cell>
          <cell r="N683" t="str">
            <v>BRACKET, CONSOLE BOX MOUNTING, NO.3</v>
          </cell>
          <cell r="O683" t="str">
            <v>S1</v>
          </cell>
          <cell r="P683" t="str">
            <v>S1</v>
          </cell>
          <cell r="Q683" t="str">
            <v>S1</v>
          </cell>
          <cell r="R683" t="str">
            <v>S1</v>
          </cell>
          <cell r="S683" t="str">
            <v>S1</v>
          </cell>
          <cell r="Y683" t="str">
            <v>烈光</v>
          </cell>
          <cell r="Z683" t="str">
            <v>鍾冨強</v>
          </cell>
          <cell r="AA683" t="str">
            <v>有</v>
          </cell>
          <cell r="AD683">
            <v>36859</v>
          </cell>
          <cell r="AE683">
            <v>36850</v>
          </cell>
          <cell r="AF683">
            <v>37011</v>
          </cell>
          <cell r="AH683">
            <v>37011</v>
          </cell>
          <cell r="AJ683">
            <v>37011</v>
          </cell>
          <cell r="AL683">
            <v>37011</v>
          </cell>
          <cell r="AN683">
            <v>37026</v>
          </cell>
        </row>
        <row r="684">
          <cell r="A684">
            <v>685</v>
          </cell>
          <cell r="B684" t="str">
            <v>N2</v>
          </cell>
          <cell r="C684" t="str">
            <v>納</v>
          </cell>
          <cell r="D684" t="str">
            <v>新</v>
          </cell>
          <cell r="G684" t="str">
            <v>A</v>
          </cell>
          <cell r="H684">
            <v>5543</v>
          </cell>
          <cell r="I684" t="str">
            <v>0151</v>
          </cell>
          <cell r="J684">
            <v>5530206010</v>
          </cell>
          <cell r="N684" t="str">
            <v>PANEL SUB-ASSY, INSTRUMENT LWR , NO.1</v>
          </cell>
          <cell r="O684" t="str">
            <v>S1</v>
          </cell>
          <cell r="P684" t="str">
            <v>S1</v>
          </cell>
          <cell r="Q684" t="str">
            <v>S1</v>
          </cell>
          <cell r="R684" t="str">
            <v>S1</v>
          </cell>
          <cell r="S684" t="str">
            <v>S1</v>
          </cell>
          <cell r="Y684" t="str">
            <v>豊裕</v>
          </cell>
          <cell r="Z684" t="str">
            <v>鍾冨強</v>
          </cell>
          <cell r="AA684" t="str">
            <v>有</v>
          </cell>
          <cell r="AD684">
            <v>36833</v>
          </cell>
          <cell r="AE684">
            <v>36829</v>
          </cell>
          <cell r="AF684">
            <v>37011</v>
          </cell>
          <cell r="AH684">
            <v>37011</v>
          </cell>
          <cell r="AJ684">
            <v>37011</v>
          </cell>
          <cell r="AL684">
            <v>37022</v>
          </cell>
          <cell r="AN684">
            <v>37039</v>
          </cell>
        </row>
        <row r="685">
          <cell r="A685">
            <v>686</v>
          </cell>
          <cell r="B685" t="str">
            <v>N2</v>
          </cell>
          <cell r="C685" t="str">
            <v>納</v>
          </cell>
          <cell r="D685" t="str">
            <v>新</v>
          </cell>
          <cell r="G685" t="str">
            <v>A</v>
          </cell>
          <cell r="H685">
            <v>5543</v>
          </cell>
          <cell r="I685" t="str">
            <v>0351</v>
          </cell>
          <cell r="J685">
            <v>5530306020</v>
          </cell>
          <cell r="N685" t="str">
            <v>PANEL SUB-ASSY, INSTRUMENT, LWR</v>
          </cell>
          <cell r="O685" t="str">
            <v>S1</v>
          </cell>
          <cell r="P685" t="str">
            <v>S1</v>
          </cell>
          <cell r="Q685" t="str">
            <v>S1</v>
          </cell>
          <cell r="R685" t="str">
            <v>S1</v>
          </cell>
          <cell r="S685" t="str">
            <v>S1</v>
          </cell>
          <cell r="Y685" t="str">
            <v>豊裕</v>
          </cell>
          <cell r="Z685" t="str">
            <v>鍾冨強</v>
          </cell>
          <cell r="AA685" t="str">
            <v>有</v>
          </cell>
          <cell r="AD685">
            <v>36860</v>
          </cell>
          <cell r="AE685">
            <v>36864</v>
          </cell>
          <cell r="AF685">
            <v>37011</v>
          </cell>
          <cell r="AH685">
            <v>37011</v>
          </cell>
          <cell r="AJ685">
            <v>37011</v>
          </cell>
          <cell r="AL685">
            <v>37042</v>
          </cell>
          <cell r="AN685">
            <v>37043</v>
          </cell>
        </row>
        <row r="686">
          <cell r="A686">
            <v>687</v>
          </cell>
          <cell r="B686" t="str">
            <v>N2</v>
          </cell>
          <cell r="C686" t="str">
            <v>納</v>
          </cell>
          <cell r="D686" t="str">
            <v>新</v>
          </cell>
          <cell r="G686" t="str">
            <v>A</v>
          </cell>
          <cell r="H686">
            <v>5541</v>
          </cell>
          <cell r="I686" t="str">
            <v>0251</v>
          </cell>
          <cell r="J686">
            <v>5540506030</v>
          </cell>
          <cell r="N686" t="str">
            <v>PANEL SUB-ASSY, INSTR CSTR FINISH, CTR</v>
          </cell>
          <cell r="P686" t="str">
            <v>S1</v>
          </cell>
          <cell r="Q686" t="str">
            <v>S1</v>
          </cell>
          <cell r="R686" t="str">
            <v>S1</v>
          </cell>
          <cell r="S686" t="str">
            <v>S1</v>
          </cell>
          <cell r="Y686" t="str">
            <v>豊裕</v>
          </cell>
          <cell r="Z686" t="str">
            <v>鍾冨強</v>
          </cell>
          <cell r="AA686" t="str">
            <v>有</v>
          </cell>
          <cell r="AD686">
            <v>36833</v>
          </cell>
          <cell r="AE686">
            <v>36850</v>
          </cell>
          <cell r="AF686">
            <v>37011</v>
          </cell>
          <cell r="AH686">
            <v>37011</v>
          </cell>
          <cell r="AJ686">
            <v>37011</v>
          </cell>
          <cell r="AL686">
            <v>37042</v>
          </cell>
          <cell r="AN686">
            <v>37078</v>
          </cell>
        </row>
        <row r="687">
          <cell r="A687">
            <v>688</v>
          </cell>
          <cell r="B687" t="str">
            <v>N2</v>
          </cell>
          <cell r="C687" t="str">
            <v>納</v>
          </cell>
          <cell r="D687" t="str">
            <v>新</v>
          </cell>
          <cell r="G687" t="str">
            <v>A</v>
          </cell>
          <cell r="H687">
            <v>5541</v>
          </cell>
          <cell r="I687" t="str">
            <v>0151</v>
          </cell>
          <cell r="J687">
            <v>5541106030</v>
          </cell>
          <cell r="N687" t="str">
            <v>PANEL, INSTRUMENT CLUSTER FINISH</v>
          </cell>
          <cell r="O687" t="str">
            <v>S1</v>
          </cell>
          <cell r="P687" t="str">
            <v>S1</v>
          </cell>
          <cell r="Q687" t="str">
            <v>S1</v>
          </cell>
          <cell r="R687" t="str">
            <v>S1</v>
          </cell>
          <cell r="Y687" t="str">
            <v>豊裕</v>
          </cell>
          <cell r="Z687" t="str">
            <v>鍾冨強</v>
          </cell>
          <cell r="AA687" t="str">
            <v>有</v>
          </cell>
          <cell r="AD687">
            <v>36874</v>
          </cell>
          <cell r="AE687">
            <v>36864</v>
          </cell>
          <cell r="AF687">
            <v>37011</v>
          </cell>
          <cell r="AH687">
            <v>37011</v>
          </cell>
          <cell r="AJ687">
            <v>37011</v>
          </cell>
          <cell r="AL687">
            <v>37044</v>
          </cell>
          <cell r="AN687">
            <v>37033</v>
          </cell>
        </row>
        <row r="688">
          <cell r="A688">
            <v>689</v>
          </cell>
          <cell r="B688" t="str">
            <v>N2</v>
          </cell>
          <cell r="C688" t="str">
            <v>納</v>
          </cell>
          <cell r="D688" t="str">
            <v>新</v>
          </cell>
          <cell r="G688" t="str">
            <v>A</v>
          </cell>
          <cell r="H688">
            <v>5541</v>
          </cell>
          <cell r="I688" t="str">
            <v>0152</v>
          </cell>
          <cell r="J688">
            <v>5541106050</v>
          </cell>
          <cell r="N688" t="str">
            <v>PANEL, INSTRUMENT CLUSTER FINISH</v>
          </cell>
          <cell r="R688" t="str">
            <v>P1</v>
          </cell>
          <cell r="S688" t="str">
            <v>S1</v>
          </cell>
          <cell r="Y688" t="str">
            <v>豊裕</v>
          </cell>
          <cell r="Z688" t="str">
            <v>鍾冨強</v>
          </cell>
          <cell r="AA688" t="str">
            <v>有</v>
          </cell>
          <cell r="AE688">
            <v>36864</v>
          </cell>
          <cell r="AF688">
            <v>37011</v>
          </cell>
          <cell r="AH688">
            <v>37011</v>
          </cell>
          <cell r="AJ688">
            <v>37011</v>
          </cell>
          <cell r="AL688">
            <v>37044</v>
          </cell>
          <cell r="AN688">
            <v>37033</v>
          </cell>
        </row>
        <row r="689">
          <cell r="A689">
            <v>690</v>
          </cell>
          <cell r="B689" t="str">
            <v>N2</v>
          </cell>
          <cell r="C689" t="str">
            <v>納</v>
          </cell>
          <cell r="D689" t="str">
            <v>新</v>
          </cell>
          <cell r="G689" t="str">
            <v>A</v>
          </cell>
          <cell r="H689">
            <v>5543</v>
          </cell>
          <cell r="I689" t="str">
            <v>0251</v>
          </cell>
          <cell r="J689">
            <v>5543406010</v>
          </cell>
          <cell r="N689" t="str">
            <v>PANEL, INSTRUMENT PANEL FINISH, LWR CTR</v>
          </cell>
          <cell r="O689" t="str">
            <v>S1</v>
          </cell>
          <cell r="P689" t="str">
            <v>S1</v>
          </cell>
          <cell r="Q689" t="str">
            <v>S1</v>
          </cell>
          <cell r="R689" t="str">
            <v>S1</v>
          </cell>
          <cell r="S689" t="str">
            <v>S1</v>
          </cell>
          <cell r="Y689" t="str">
            <v>豊裕</v>
          </cell>
          <cell r="Z689" t="str">
            <v>鍾冨強</v>
          </cell>
          <cell r="AA689" t="str">
            <v>有</v>
          </cell>
          <cell r="AF689">
            <v>37011</v>
          </cell>
          <cell r="AH689">
            <v>37011</v>
          </cell>
          <cell r="AJ689">
            <v>37011</v>
          </cell>
          <cell r="AL689">
            <v>37042</v>
          </cell>
          <cell r="AN689">
            <v>37033</v>
          </cell>
        </row>
        <row r="690">
          <cell r="A690">
            <v>691</v>
          </cell>
          <cell r="B690" t="str">
            <v>N2</v>
          </cell>
          <cell r="C690" t="str">
            <v>納</v>
          </cell>
          <cell r="D690" t="str">
            <v>新</v>
          </cell>
          <cell r="G690" t="str">
            <v>A</v>
          </cell>
          <cell r="H690">
            <v>5553</v>
          </cell>
          <cell r="I690" t="str">
            <v>0251</v>
          </cell>
          <cell r="J690">
            <v>5544606010</v>
          </cell>
          <cell r="N690" t="str">
            <v>BASE, SWITCH HOLE, NO.1</v>
          </cell>
          <cell r="O690" t="str">
            <v>S1</v>
          </cell>
          <cell r="P690" t="str">
            <v>S1</v>
          </cell>
          <cell r="Q690" t="str">
            <v>S1</v>
          </cell>
          <cell r="R690" t="str">
            <v>S1</v>
          </cell>
          <cell r="S690" t="str">
            <v>S1</v>
          </cell>
          <cell r="Y690" t="str">
            <v>豊裕</v>
          </cell>
          <cell r="Z690" t="str">
            <v>鍾冨強</v>
          </cell>
          <cell r="AD690">
            <v>36876</v>
          </cell>
          <cell r="AE690">
            <v>36824</v>
          </cell>
          <cell r="AF690">
            <v>37011</v>
          </cell>
          <cell r="AL690">
            <v>37011</v>
          </cell>
          <cell r="AN690">
            <v>37026</v>
          </cell>
        </row>
        <row r="691">
          <cell r="A691">
            <v>692</v>
          </cell>
          <cell r="B691" t="str">
            <v>N2</v>
          </cell>
          <cell r="C691" t="str">
            <v>納</v>
          </cell>
          <cell r="D691" t="str">
            <v>新</v>
          </cell>
          <cell r="G691" t="str">
            <v>A</v>
          </cell>
          <cell r="H691">
            <v>5541</v>
          </cell>
          <cell r="I691" t="str">
            <v>0351</v>
          </cell>
          <cell r="J691">
            <v>5547206010</v>
          </cell>
          <cell r="N691" t="str">
            <v>PANEL, INSTRUMENT PANEL SPEAKER, NO.1</v>
          </cell>
          <cell r="O691" t="str">
            <v>S1</v>
          </cell>
          <cell r="P691" t="str">
            <v>S1</v>
          </cell>
          <cell r="Q691" t="str">
            <v>S1</v>
          </cell>
          <cell r="R691" t="str">
            <v>S1</v>
          </cell>
          <cell r="S691" t="str">
            <v>S1</v>
          </cell>
          <cell r="Y691" t="str">
            <v>豊裕</v>
          </cell>
          <cell r="Z691" t="str">
            <v>鍾冨強</v>
          </cell>
          <cell r="AA691" t="str">
            <v>有</v>
          </cell>
          <cell r="AD691">
            <v>36826</v>
          </cell>
          <cell r="AE691">
            <v>36844</v>
          </cell>
          <cell r="AF691">
            <v>37011</v>
          </cell>
          <cell r="AH691">
            <v>37011</v>
          </cell>
          <cell r="AJ691">
            <v>37011</v>
          </cell>
          <cell r="AL691">
            <v>37031</v>
          </cell>
          <cell r="AN691">
            <v>37033</v>
          </cell>
        </row>
        <row r="692">
          <cell r="A692">
            <v>693</v>
          </cell>
          <cell r="B692" t="str">
            <v>N2</v>
          </cell>
          <cell r="C692" t="str">
            <v>納</v>
          </cell>
          <cell r="D692" t="str">
            <v>新</v>
          </cell>
          <cell r="G692" t="str">
            <v>A</v>
          </cell>
          <cell r="H692">
            <v>5541</v>
          </cell>
          <cell r="I692" t="str">
            <v>0351</v>
          </cell>
          <cell r="J692">
            <v>5547306010</v>
          </cell>
          <cell r="N692" t="str">
            <v>PANEL, INSTRUMENT PANEL SPEAKER, NO.2</v>
          </cell>
          <cell r="O692" t="str">
            <v>S1</v>
          </cell>
          <cell r="P692" t="str">
            <v>S1</v>
          </cell>
          <cell r="Q692" t="str">
            <v>S1</v>
          </cell>
          <cell r="R692" t="str">
            <v>S1</v>
          </cell>
          <cell r="S692" t="str">
            <v>S1</v>
          </cell>
          <cell r="Y692" t="str">
            <v>豊裕</v>
          </cell>
          <cell r="Z692" t="str">
            <v>鍾冨強</v>
          </cell>
          <cell r="AA692" t="str">
            <v>有</v>
          </cell>
          <cell r="AD692">
            <v>36826</v>
          </cell>
          <cell r="AE692">
            <v>36844</v>
          </cell>
          <cell r="AF692">
            <v>37011</v>
          </cell>
          <cell r="AH692">
            <v>37011</v>
          </cell>
          <cell r="AJ692">
            <v>37011</v>
          </cell>
          <cell r="AL692">
            <v>37031</v>
          </cell>
          <cell r="AN692">
            <v>37033</v>
          </cell>
        </row>
        <row r="693">
          <cell r="A693">
            <v>694</v>
          </cell>
          <cell r="B693" t="str">
            <v>N2</v>
          </cell>
          <cell r="C693" t="str">
            <v>納</v>
          </cell>
          <cell r="D693" t="str">
            <v>新</v>
          </cell>
          <cell r="G693" t="str">
            <v>A</v>
          </cell>
          <cell r="H693">
            <v>5566</v>
          </cell>
          <cell r="I693" t="str">
            <v>0151</v>
          </cell>
          <cell r="J693">
            <v>5565006030</v>
          </cell>
          <cell r="N693" t="str">
            <v>REGISTER ASSY, INSTRUMENT PANEL, NO.1(材着）</v>
          </cell>
          <cell r="O693" t="str">
            <v>S1</v>
          </cell>
          <cell r="T693" t="str">
            <v>S1</v>
          </cell>
          <cell r="U693" t="str">
            <v>S1</v>
          </cell>
          <cell r="V693" t="str">
            <v>S1</v>
          </cell>
          <cell r="W693" t="str">
            <v>S1</v>
          </cell>
          <cell r="X693" t="str">
            <v>S1</v>
          </cell>
          <cell r="Y693" t="str">
            <v>豊裕</v>
          </cell>
          <cell r="Z693" t="str">
            <v>鍾冨強</v>
          </cell>
          <cell r="AA693" t="str">
            <v>有</v>
          </cell>
          <cell r="AD693">
            <v>36826</v>
          </cell>
          <cell r="AE693" t="str">
            <v>2000/11/20（申）</v>
          </cell>
          <cell r="AF693">
            <v>37011</v>
          </cell>
          <cell r="AH693">
            <v>37011</v>
          </cell>
          <cell r="AJ693">
            <v>37011</v>
          </cell>
          <cell r="AL693">
            <v>37046</v>
          </cell>
          <cell r="AN693">
            <v>37043</v>
          </cell>
        </row>
        <row r="694">
          <cell r="A694">
            <v>695</v>
          </cell>
          <cell r="G694" t="str">
            <v>A</v>
          </cell>
          <cell r="H694">
            <v>5566</v>
          </cell>
          <cell r="I694" t="str">
            <v>0151</v>
          </cell>
          <cell r="J694">
            <v>5565006040</v>
          </cell>
          <cell r="N694" t="str">
            <v>REGISTER ASSY, INSTRUMENT PANEL, NO.1（メッキ）</v>
          </cell>
          <cell r="P694" t="str">
            <v>S1</v>
          </cell>
          <cell r="Q694" t="str">
            <v>S1</v>
          </cell>
          <cell r="R694" t="str">
            <v>S1</v>
          </cell>
          <cell r="S694" t="str">
            <v>S1</v>
          </cell>
          <cell r="Y694" t="str">
            <v>豊裕</v>
          </cell>
          <cell r="Z694" t="str">
            <v>鍾冨強</v>
          </cell>
          <cell r="AA694" t="str">
            <v>有</v>
          </cell>
          <cell r="AC694" t="str">
            <v>Ｓ</v>
          </cell>
          <cell r="AD694">
            <v>36977</v>
          </cell>
          <cell r="AF694">
            <v>37011</v>
          </cell>
          <cell r="AH694">
            <v>37011</v>
          </cell>
          <cell r="AJ694">
            <v>37011</v>
          </cell>
          <cell r="AL694">
            <v>37046</v>
          </cell>
          <cell r="AN694">
            <v>37043</v>
          </cell>
        </row>
        <row r="695">
          <cell r="A695">
            <v>696</v>
          </cell>
          <cell r="B695" t="str">
            <v>N2</v>
          </cell>
          <cell r="C695" t="str">
            <v>納</v>
          </cell>
          <cell r="D695" t="str">
            <v>新</v>
          </cell>
          <cell r="G695" t="str">
            <v>A</v>
          </cell>
          <cell r="H695">
            <v>5566</v>
          </cell>
          <cell r="I695" t="str">
            <v>0151</v>
          </cell>
          <cell r="J695">
            <v>5567006030</v>
          </cell>
          <cell r="N695" t="str">
            <v>REGISTER ASSY, INSTRUMENT PANEL, NO.3（材着）</v>
          </cell>
          <cell r="O695" t="str">
            <v>S1</v>
          </cell>
          <cell r="T695" t="str">
            <v>S1</v>
          </cell>
          <cell r="U695" t="str">
            <v>S1</v>
          </cell>
          <cell r="V695" t="str">
            <v>S1</v>
          </cell>
          <cell r="W695" t="str">
            <v>S1</v>
          </cell>
          <cell r="X695" t="str">
            <v>S1</v>
          </cell>
          <cell r="Y695" t="str">
            <v>豊裕</v>
          </cell>
          <cell r="Z695" t="str">
            <v>鍾冨強</v>
          </cell>
          <cell r="AA695" t="str">
            <v>有</v>
          </cell>
          <cell r="AD695">
            <v>36826</v>
          </cell>
          <cell r="AE695" t="str">
            <v>2000/11/20（申）</v>
          </cell>
          <cell r="AF695">
            <v>37011</v>
          </cell>
          <cell r="AH695">
            <v>37011</v>
          </cell>
          <cell r="AJ695">
            <v>37011</v>
          </cell>
          <cell r="AL695">
            <v>37046</v>
          </cell>
          <cell r="AN695">
            <v>37043</v>
          </cell>
        </row>
        <row r="696">
          <cell r="A696">
            <v>697</v>
          </cell>
          <cell r="G696" t="str">
            <v>A</v>
          </cell>
          <cell r="H696">
            <v>5566</v>
          </cell>
          <cell r="I696" t="str">
            <v>0151</v>
          </cell>
          <cell r="J696">
            <v>5567006040</v>
          </cell>
          <cell r="N696" t="str">
            <v>REGISTER ASSY, INSTRUMENT PANEL, NO.3（メッキ）</v>
          </cell>
          <cell r="P696" t="str">
            <v>S1</v>
          </cell>
          <cell r="Q696" t="str">
            <v>S1</v>
          </cell>
          <cell r="R696" t="str">
            <v>S1</v>
          </cell>
          <cell r="S696" t="str">
            <v>S1</v>
          </cell>
          <cell r="Y696" t="str">
            <v>豊裕</v>
          </cell>
          <cell r="Z696" t="str">
            <v>鍾冨強</v>
          </cell>
          <cell r="AA696" t="str">
            <v>有</v>
          </cell>
          <cell r="AC696" t="str">
            <v>Ｓ</v>
          </cell>
          <cell r="AD696">
            <v>36977</v>
          </cell>
          <cell r="AF696">
            <v>37011</v>
          </cell>
          <cell r="AH696">
            <v>37011</v>
          </cell>
          <cell r="AJ696">
            <v>37011</v>
          </cell>
          <cell r="AL696">
            <v>37046</v>
          </cell>
          <cell r="AN696">
            <v>37043</v>
          </cell>
        </row>
        <row r="697">
          <cell r="A697">
            <v>698</v>
          </cell>
          <cell r="B697" t="str">
            <v>N2</v>
          </cell>
          <cell r="C697" t="str">
            <v>納</v>
          </cell>
          <cell r="D697" t="str">
            <v>新</v>
          </cell>
          <cell r="G697" t="str">
            <v>A</v>
          </cell>
          <cell r="H697">
            <v>5880</v>
          </cell>
          <cell r="I697" t="str">
            <v>0551</v>
          </cell>
          <cell r="J697">
            <v>5890306010</v>
          </cell>
          <cell r="N697" t="str">
            <v>PANEL, SUB-ASSY CONSOLE RR END</v>
          </cell>
          <cell r="O697" t="str">
            <v>S1</v>
          </cell>
          <cell r="P697" t="str">
            <v>S1</v>
          </cell>
          <cell r="Q697" t="str">
            <v>S1</v>
          </cell>
          <cell r="R697" t="str">
            <v>S1</v>
          </cell>
          <cell r="S697" t="str">
            <v>S1</v>
          </cell>
          <cell r="Y697" t="str">
            <v>豊裕</v>
          </cell>
          <cell r="Z697" t="str">
            <v>鍾冨強</v>
          </cell>
          <cell r="AA697" t="str">
            <v>有</v>
          </cell>
          <cell r="AD697">
            <v>36844</v>
          </cell>
          <cell r="AE697">
            <v>36846</v>
          </cell>
          <cell r="AF697">
            <v>37011</v>
          </cell>
          <cell r="AH697">
            <v>37011</v>
          </cell>
          <cell r="AJ697">
            <v>37011</v>
          </cell>
          <cell r="AL697">
            <v>37041</v>
          </cell>
          <cell r="AN697">
            <v>37075</v>
          </cell>
        </row>
        <row r="698">
          <cell r="A698">
            <v>699</v>
          </cell>
          <cell r="B698" t="str">
            <v>N2</v>
          </cell>
          <cell r="C698" t="str">
            <v>納</v>
          </cell>
          <cell r="D698" t="str">
            <v>新</v>
          </cell>
          <cell r="G698" t="str">
            <v>A</v>
          </cell>
          <cell r="H698">
            <v>5880</v>
          </cell>
          <cell r="I698" t="str">
            <v>0251</v>
          </cell>
          <cell r="J698">
            <v>5891006060</v>
          </cell>
          <cell r="K698" t="str">
            <v>B</v>
          </cell>
          <cell r="L698" t="str">
            <v>B</v>
          </cell>
          <cell r="M698" t="str">
            <v>B</v>
          </cell>
          <cell r="N698" t="str">
            <v>BOX ASSY, CONSOLE, RR</v>
          </cell>
          <cell r="O698" t="str">
            <v>S1</v>
          </cell>
          <cell r="P698" t="str">
            <v>S1</v>
          </cell>
          <cell r="Q698" t="str">
            <v>S1</v>
          </cell>
          <cell r="R698" t="str">
            <v>S1</v>
          </cell>
          <cell r="S698" t="str">
            <v>S1</v>
          </cell>
          <cell r="Y698" t="str">
            <v>豊裕</v>
          </cell>
          <cell r="Z698" t="str">
            <v>鍾冨強</v>
          </cell>
          <cell r="AA698" t="str">
            <v>有</v>
          </cell>
          <cell r="AD698">
            <v>36844</v>
          </cell>
          <cell r="AE698">
            <v>36850</v>
          </cell>
          <cell r="AF698">
            <v>37011</v>
          </cell>
          <cell r="AH698">
            <v>37011</v>
          </cell>
          <cell r="AJ698">
            <v>37011</v>
          </cell>
          <cell r="AL698">
            <v>37046</v>
          </cell>
          <cell r="AN698">
            <v>37053</v>
          </cell>
        </row>
        <row r="699">
          <cell r="A699">
            <v>700</v>
          </cell>
          <cell r="B699" t="str">
            <v>C2</v>
          </cell>
          <cell r="C699" t="str">
            <v>納</v>
          </cell>
          <cell r="D699" t="str">
            <v>新</v>
          </cell>
          <cell r="G699" t="str">
            <v>A</v>
          </cell>
          <cell r="H699" t="str">
            <v>4520</v>
          </cell>
          <cell r="I699" t="str">
            <v>0371</v>
          </cell>
          <cell r="J699" t="str">
            <v>4528606070</v>
          </cell>
          <cell r="N699" t="str">
            <v>COVER, STEERING COLUMN</v>
          </cell>
          <cell r="O699">
            <v>1</v>
          </cell>
          <cell r="P699">
            <v>1</v>
          </cell>
          <cell r="Q699">
            <v>1</v>
          </cell>
          <cell r="R699">
            <v>1</v>
          </cell>
          <cell r="S699">
            <v>1</v>
          </cell>
          <cell r="Y699" t="str">
            <v>豊裕</v>
          </cell>
          <cell r="Z699" t="str">
            <v>鍾冨強</v>
          </cell>
          <cell r="AA699" t="str">
            <v>有</v>
          </cell>
          <cell r="AB699" t="str">
            <v>台</v>
          </cell>
          <cell r="AC699" t="str">
            <v>S</v>
          </cell>
          <cell r="AD699">
            <v>36881</v>
          </cell>
          <cell r="AE699">
            <v>36861</v>
          </cell>
          <cell r="AF699">
            <v>37011</v>
          </cell>
          <cell r="AH699">
            <v>37011</v>
          </cell>
          <cell r="AJ699">
            <v>37011</v>
          </cell>
          <cell r="AL699">
            <v>37042</v>
          </cell>
          <cell r="AN699">
            <v>37021</v>
          </cell>
        </row>
        <row r="700">
          <cell r="A700">
            <v>701</v>
          </cell>
          <cell r="B700" t="str">
            <v>C2</v>
          </cell>
          <cell r="C700" t="str">
            <v>納</v>
          </cell>
          <cell r="D700" t="str">
            <v>新</v>
          </cell>
          <cell r="G700" t="str">
            <v>A</v>
          </cell>
          <cell r="H700" t="str">
            <v>4520</v>
          </cell>
          <cell r="I700" t="str">
            <v>0371</v>
          </cell>
          <cell r="J700" t="str">
            <v>4528706070</v>
          </cell>
          <cell r="K700" t="str">
            <v>A</v>
          </cell>
          <cell r="L700" t="str">
            <v>A</v>
          </cell>
          <cell r="N700" t="str">
            <v>COVER, STEERING COLUMN, LH</v>
          </cell>
          <cell r="O700">
            <v>1</v>
          </cell>
          <cell r="P700">
            <v>1</v>
          </cell>
          <cell r="Q700">
            <v>1</v>
          </cell>
          <cell r="R700">
            <v>1</v>
          </cell>
          <cell r="S700">
            <v>1</v>
          </cell>
          <cell r="Y700" t="str">
            <v>豊裕</v>
          </cell>
          <cell r="Z700" t="str">
            <v>鍾冨強</v>
          </cell>
          <cell r="AA700" t="str">
            <v>有</v>
          </cell>
          <cell r="AB700" t="str">
            <v>台</v>
          </cell>
          <cell r="AC700" t="str">
            <v>S</v>
          </cell>
          <cell r="AD700">
            <v>36881</v>
          </cell>
          <cell r="AE700">
            <v>36861</v>
          </cell>
          <cell r="AF700">
            <v>37011</v>
          </cell>
          <cell r="AH700">
            <v>37011</v>
          </cell>
          <cell r="AJ700">
            <v>37011</v>
          </cell>
          <cell r="AL700">
            <v>37042</v>
          </cell>
          <cell r="AN700">
            <v>37039</v>
          </cell>
        </row>
        <row r="701">
          <cell r="A701">
            <v>702</v>
          </cell>
          <cell r="B701" t="str">
            <v>B3</v>
          </cell>
          <cell r="C701" t="str">
            <v>納</v>
          </cell>
          <cell r="D701" t="str">
            <v>新</v>
          </cell>
          <cell r="G701" t="str">
            <v>A</v>
          </cell>
          <cell r="H701" t="str">
            <v>8110</v>
          </cell>
          <cell r="I701" t="str">
            <v>0143</v>
          </cell>
          <cell r="J701">
            <v>8115006080</v>
          </cell>
          <cell r="N701" t="str">
            <v>HEADLAMP ASSY, LH</v>
          </cell>
          <cell r="O701" t="str">
            <v>S1</v>
          </cell>
          <cell r="P701" t="str">
            <v>S1</v>
          </cell>
          <cell r="Q701" t="str">
            <v>S1</v>
          </cell>
          <cell r="R701" t="str">
            <v>S1</v>
          </cell>
          <cell r="Y701" t="str">
            <v>大億</v>
          </cell>
          <cell r="Z701" t="str">
            <v>魏景茂</v>
          </cell>
          <cell r="AA701" t="str">
            <v>有</v>
          </cell>
          <cell r="AB701" t="str">
            <v>台調</v>
          </cell>
          <cell r="AC701" t="str">
            <v>Ｓ</v>
          </cell>
          <cell r="AD701">
            <v>36930</v>
          </cell>
          <cell r="AE701" t="str">
            <v>-</v>
          </cell>
          <cell r="AF701">
            <v>37011</v>
          </cell>
          <cell r="AH701">
            <v>37011</v>
          </cell>
          <cell r="AJ701">
            <v>37011</v>
          </cell>
          <cell r="AL701" t="str">
            <v>?</v>
          </cell>
          <cell r="AO701" t="str">
            <v>　Ｏ</v>
          </cell>
        </row>
        <row r="702">
          <cell r="A702">
            <v>703</v>
          </cell>
          <cell r="B702" t="str">
            <v>B3</v>
          </cell>
          <cell r="C702" t="str">
            <v>納</v>
          </cell>
          <cell r="D702" t="str">
            <v>新</v>
          </cell>
          <cell r="G702" t="str">
            <v>A</v>
          </cell>
          <cell r="H702">
            <v>8150</v>
          </cell>
          <cell r="I702" t="str">
            <v>0142</v>
          </cell>
          <cell r="J702">
            <v>8155006130</v>
          </cell>
          <cell r="N702" t="str">
            <v>LAMP ASSY, RR COMBI. LH</v>
          </cell>
          <cell r="P702" t="str">
            <v>S1</v>
          </cell>
          <cell r="Q702" t="str">
            <v>S1</v>
          </cell>
          <cell r="R702" t="str">
            <v>S1</v>
          </cell>
          <cell r="S702" t="str">
            <v>S1</v>
          </cell>
          <cell r="Y702" t="str">
            <v>大億</v>
          </cell>
          <cell r="Z702" t="str">
            <v>魏景茂</v>
          </cell>
          <cell r="AA702" t="str">
            <v>有</v>
          </cell>
          <cell r="AB702" t="str">
            <v>台調</v>
          </cell>
          <cell r="AC702" t="str">
            <v>Ｓ</v>
          </cell>
          <cell r="AD702" t="str">
            <v>-</v>
          </cell>
          <cell r="AE702" t="str">
            <v>-</v>
          </cell>
          <cell r="AF702">
            <v>37011</v>
          </cell>
          <cell r="AH702">
            <v>37011</v>
          </cell>
          <cell r="AJ702">
            <v>37011</v>
          </cell>
          <cell r="AL702">
            <v>37057</v>
          </cell>
          <cell r="AN702">
            <v>37062</v>
          </cell>
          <cell r="AO702" t="str">
            <v>　Ｏ</v>
          </cell>
        </row>
        <row r="703">
          <cell r="A703">
            <v>704</v>
          </cell>
          <cell r="B703" t="str">
            <v>B3</v>
          </cell>
          <cell r="C703" t="str">
            <v>納</v>
          </cell>
          <cell r="D703" t="str">
            <v>新</v>
          </cell>
          <cell r="G703" t="str">
            <v>A</v>
          </cell>
          <cell r="H703">
            <v>8150</v>
          </cell>
          <cell r="I703" t="str">
            <v>0141</v>
          </cell>
          <cell r="J703">
            <v>8156006130</v>
          </cell>
          <cell r="N703" t="str">
            <v>LAMP ASSY, RR COMBI. RH</v>
          </cell>
          <cell r="O703" t="str">
            <v>S1</v>
          </cell>
          <cell r="Y703" t="str">
            <v>大億</v>
          </cell>
          <cell r="Z703" t="str">
            <v>魏景茂</v>
          </cell>
          <cell r="AA703" t="str">
            <v>有</v>
          </cell>
          <cell r="AB703" t="str">
            <v>台調</v>
          </cell>
          <cell r="AC703" t="str">
            <v>Ｓ</v>
          </cell>
          <cell r="AD703" t="str">
            <v>-</v>
          </cell>
          <cell r="AE703" t="str">
            <v>-</v>
          </cell>
          <cell r="AF703">
            <v>37011</v>
          </cell>
          <cell r="AH703">
            <v>37011</v>
          </cell>
          <cell r="AJ703">
            <v>37011</v>
          </cell>
          <cell r="AL703">
            <v>37057</v>
          </cell>
          <cell r="AN703">
            <v>37062</v>
          </cell>
          <cell r="AO703" t="str">
            <v>　Ｏ</v>
          </cell>
        </row>
        <row r="704">
          <cell r="A704">
            <v>705</v>
          </cell>
          <cell r="B704" t="str">
            <v>B3</v>
          </cell>
          <cell r="C704" t="str">
            <v>納</v>
          </cell>
          <cell r="D704" t="str">
            <v>新</v>
          </cell>
          <cell r="G704" t="str">
            <v>A</v>
          </cell>
          <cell r="H704">
            <v>8150</v>
          </cell>
          <cell r="I704" t="str">
            <v>0341</v>
          </cell>
          <cell r="J704">
            <v>8158006030</v>
          </cell>
          <cell r="N704" t="str">
            <v>LAMP ASSY, RH</v>
          </cell>
          <cell r="O704" t="str">
            <v>S1</v>
          </cell>
          <cell r="Y704" t="str">
            <v>大億</v>
          </cell>
          <cell r="Z704" t="str">
            <v>魏景茂</v>
          </cell>
          <cell r="AA704" t="str">
            <v>有</v>
          </cell>
          <cell r="AB704" t="str">
            <v>台調</v>
          </cell>
          <cell r="AC704" t="str">
            <v>Ｓ</v>
          </cell>
          <cell r="AD704" t="str">
            <v>-</v>
          </cell>
          <cell r="AE704" t="str">
            <v>-</v>
          </cell>
          <cell r="AF704">
            <v>37011</v>
          </cell>
          <cell r="AH704">
            <v>37011</v>
          </cell>
          <cell r="AJ704">
            <v>37011</v>
          </cell>
          <cell r="AL704">
            <v>37057</v>
          </cell>
          <cell r="AN704">
            <v>37062</v>
          </cell>
          <cell r="AO704" t="str">
            <v>　Ｏ</v>
          </cell>
        </row>
        <row r="705">
          <cell r="A705">
            <v>706</v>
          </cell>
          <cell r="B705" t="str">
            <v>B3</v>
          </cell>
          <cell r="C705" t="str">
            <v>納</v>
          </cell>
          <cell r="D705" t="str">
            <v>新</v>
          </cell>
          <cell r="G705" t="str">
            <v>A</v>
          </cell>
          <cell r="H705">
            <v>8150</v>
          </cell>
          <cell r="I705" t="str">
            <v>0342</v>
          </cell>
          <cell r="J705">
            <v>8158006040</v>
          </cell>
          <cell r="N705" t="str">
            <v>LAMP ASSY, RH</v>
          </cell>
          <cell r="P705" t="str">
            <v>S1</v>
          </cell>
          <cell r="Q705" t="str">
            <v>S1</v>
          </cell>
          <cell r="R705" t="str">
            <v>S1</v>
          </cell>
          <cell r="S705" t="str">
            <v>S1</v>
          </cell>
          <cell r="Y705" t="str">
            <v>大億</v>
          </cell>
          <cell r="Z705" t="str">
            <v>魏景茂</v>
          </cell>
          <cell r="AA705" t="str">
            <v>有</v>
          </cell>
          <cell r="AB705" t="str">
            <v>台調</v>
          </cell>
          <cell r="AC705" t="str">
            <v>Ｓ</v>
          </cell>
          <cell r="AD705" t="str">
            <v>-</v>
          </cell>
          <cell r="AE705" t="str">
            <v>-</v>
          </cell>
          <cell r="AF705">
            <v>37011</v>
          </cell>
          <cell r="AH705">
            <v>37011</v>
          </cell>
          <cell r="AJ705">
            <v>37011</v>
          </cell>
          <cell r="AL705">
            <v>37057</v>
          </cell>
          <cell r="AN705">
            <v>37062</v>
          </cell>
          <cell r="AO705" t="str">
            <v>　Ｏ</v>
          </cell>
        </row>
        <row r="706">
          <cell r="A706">
            <v>707</v>
          </cell>
          <cell r="B706" t="str">
            <v>B3</v>
          </cell>
          <cell r="C706" t="str">
            <v>納</v>
          </cell>
          <cell r="D706" t="str">
            <v>新</v>
          </cell>
          <cell r="G706" t="str">
            <v>A</v>
          </cell>
          <cell r="H706">
            <v>8150</v>
          </cell>
          <cell r="I706" t="str">
            <v>0341</v>
          </cell>
          <cell r="J706">
            <v>8159006030</v>
          </cell>
          <cell r="N706" t="str">
            <v>LAMP ASSY, LH</v>
          </cell>
          <cell r="O706" t="str">
            <v>S1</v>
          </cell>
          <cell r="Y706" t="str">
            <v>大億</v>
          </cell>
          <cell r="Z706" t="str">
            <v>魏景茂</v>
          </cell>
          <cell r="AA706" t="str">
            <v>有</v>
          </cell>
          <cell r="AB706" t="str">
            <v>台調</v>
          </cell>
          <cell r="AC706" t="str">
            <v>Ｓ</v>
          </cell>
          <cell r="AD706" t="str">
            <v>-</v>
          </cell>
          <cell r="AE706" t="str">
            <v>-</v>
          </cell>
          <cell r="AF706">
            <v>37011</v>
          </cell>
          <cell r="AH706">
            <v>37011</v>
          </cell>
          <cell r="AJ706">
            <v>37011</v>
          </cell>
          <cell r="AL706">
            <v>37057</v>
          </cell>
          <cell r="AN706">
            <v>37062</v>
          </cell>
          <cell r="AO706" t="str">
            <v>　Ｏ</v>
          </cell>
        </row>
        <row r="707">
          <cell r="A707">
            <v>708</v>
          </cell>
          <cell r="B707" t="str">
            <v>B3</v>
          </cell>
          <cell r="C707" t="str">
            <v>納</v>
          </cell>
          <cell r="D707" t="str">
            <v>新</v>
          </cell>
          <cell r="G707" t="str">
            <v>A</v>
          </cell>
          <cell r="H707">
            <v>8150</v>
          </cell>
          <cell r="I707" t="str">
            <v>0342</v>
          </cell>
          <cell r="J707">
            <v>8159006040</v>
          </cell>
          <cell r="N707" t="str">
            <v>LAMP ASSY, LH</v>
          </cell>
          <cell r="P707" t="str">
            <v>S1</v>
          </cell>
          <cell r="Q707" t="str">
            <v>S1</v>
          </cell>
          <cell r="R707" t="str">
            <v>S1</v>
          </cell>
          <cell r="S707" t="str">
            <v>S1</v>
          </cell>
          <cell r="Y707" t="str">
            <v>大億</v>
          </cell>
          <cell r="Z707" t="str">
            <v>魏景茂</v>
          </cell>
          <cell r="AA707" t="str">
            <v>有</v>
          </cell>
          <cell r="AB707" t="str">
            <v>台調</v>
          </cell>
          <cell r="AC707" t="str">
            <v>Ｓ</v>
          </cell>
          <cell r="AD707" t="str">
            <v>-</v>
          </cell>
          <cell r="AE707" t="str">
            <v>-</v>
          </cell>
          <cell r="AF707">
            <v>37011</v>
          </cell>
          <cell r="AH707">
            <v>37011</v>
          </cell>
          <cell r="AJ707">
            <v>37011</v>
          </cell>
          <cell r="AL707">
            <v>37057</v>
          </cell>
          <cell r="AN707">
            <v>37062</v>
          </cell>
          <cell r="AO707" t="str">
            <v>　Ｏ</v>
          </cell>
        </row>
        <row r="708">
          <cell r="A708">
            <v>709</v>
          </cell>
          <cell r="B708" t="str">
            <v>B3</v>
          </cell>
          <cell r="C708" t="str">
            <v>納</v>
          </cell>
          <cell r="D708" t="str">
            <v>新</v>
          </cell>
          <cell r="G708" t="str">
            <v>A</v>
          </cell>
          <cell r="H708" t="str">
            <v>8110</v>
          </cell>
          <cell r="I708" t="str">
            <v>0143</v>
          </cell>
          <cell r="J708" t="str">
            <v>8111006080</v>
          </cell>
          <cell r="N708" t="str">
            <v>HEADLAMP ASSY, RH</v>
          </cell>
          <cell r="O708" t="str">
            <v>S1</v>
          </cell>
          <cell r="P708" t="str">
            <v>S1</v>
          </cell>
          <cell r="Q708" t="str">
            <v>S1</v>
          </cell>
          <cell r="R708" t="str">
            <v>S1</v>
          </cell>
          <cell r="Y708" t="str">
            <v>大億</v>
          </cell>
          <cell r="Z708" t="str">
            <v>魏景茂</v>
          </cell>
          <cell r="AA708" t="str">
            <v>有</v>
          </cell>
          <cell r="AB708" t="str">
            <v>台調</v>
          </cell>
          <cell r="AC708" t="str">
            <v>Ｓ</v>
          </cell>
          <cell r="AD708">
            <v>36930</v>
          </cell>
          <cell r="AE708" t="str">
            <v>-</v>
          </cell>
          <cell r="AF708">
            <v>37011</v>
          </cell>
          <cell r="AH708">
            <v>37011</v>
          </cell>
          <cell r="AJ708">
            <v>37011</v>
          </cell>
          <cell r="AL708" t="str">
            <v>?</v>
          </cell>
          <cell r="AO708" t="str">
            <v>　Ｏ</v>
          </cell>
        </row>
        <row r="709">
          <cell r="A709">
            <v>710</v>
          </cell>
          <cell r="B709" t="str">
            <v>B3</v>
          </cell>
          <cell r="C709" t="str">
            <v>納</v>
          </cell>
          <cell r="D709" t="str">
            <v>新</v>
          </cell>
          <cell r="G709" t="str">
            <v>A</v>
          </cell>
          <cell r="H709" t="str">
            <v>8110</v>
          </cell>
          <cell r="I709" t="str">
            <v>0145</v>
          </cell>
          <cell r="J709" t="str">
            <v>8111006100</v>
          </cell>
          <cell r="N709" t="str">
            <v>HEADLAMP ASSY, RH</v>
          </cell>
          <cell r="S709" t="str">
            <v>S1</v>
          </cell>
          <cell r="Y709" t="str">
            <v>大億</v>
          </cell>
          <cell r="Z709" t="str">
            <v>魏景茂</v>
          </cell>
          <cell r="AA709" t="str">
            <v>有</v>
          </cell>
          <cell r="AB709" t="str">
            <v>台調</v>
          </cell>
          <cell r="AC709" t="str">
            <v>Ｓ</v>
          </cell>
          <cell r="AD709">
            <v>36930</v>
          </cell>
          <cell r="AE709" t="str">
            <v>-</v>
          </cell>
          <cell r="AF709">
            <v>37011</v>
          </cell>
          <cell r="AH709">
            <v>37011</v>
          </cell>
          <cell r="AJ709">
            <v>37011</v>
          </cell>
          <cell r="AL709" t="str">
            <v>?</v>
          </cell>
          <cell r="AO709" t="str">
            <v>　Ｏ</v>
          </cell>
        </row>
        <row r="710">
          <cell r="A710">
            <v>711</v>
          </cell>
          <cell r="B710" t="str">
            <v>B3</v>
          </cell>
          <cell r="C710" t="str">
            <v>納</v>
          </cell>
          <cell r="D710" t="str">
            <v>新</v>
          </cell>
          <cell r="G710" t="str">
            <v>A</v>
          </cell>
          <cell r="H710" t="str">
            <v>8110</v>
          </cell>
          <cell r="I710" t="str">
            <v>0145</v>
          </cell>
          <cell r="J710" t="str">
            <v>8115006100</v>
          </cell>
          <cell r="N710" t="str">
            <v>HEADLAMP ASSY, LH</v>
          </cell>
          <cell r="S710" t="str">
            <v>S1</v>
          </cell>
          <cell r="Y710" t="str">
            <v>大億</v>
          </cell>
          <cell r="Z710" t="str">
            <v>魏景茂</v>
          </cell>
          <cell r="AA710" t="str">
            <v>有</v>
          </cell>
          <cell r="AB710" t="str">
            <v>台調</v>
          </cell>
          <cell r="AC710" t="str">
            <v>Ｓ</v>
          </cell>
          <cell r="AD710">
            <v>36930</v>
          </cell>
          <cell r="AE710" t="str">
            <v>-</v>
          </cell>
          <cell r="AF710">
            <v>37011</v>
          </cell>
          <cell r="AH710">
            <v>37011</v>
          </cell>
          <cell r="AJ710">
            <v>37011</v>
          </cell>
          <cell r="AL710" t="str">
            <v>?</v>
          </cell>
          <cell r="AO710" t="str">
            <v>　Ｏ</v>
          </cell>
        </row>
        <row r="711">
          <cell r="A711">
            <v>712</v>
          </cell>
          <cell r="B711" t="str">
            <v>B3</v>
          </cell>
          <cell r="C711" t="str">
            <v>納</v>
          </cell>
          <cell r="D711" t="str">
            <v>新</v>
          </cell>
          <cell r="G711" t="str">
            <v>A</v>
          </cell>
          <cell r="H711" t="str">
            <v>8110</v>
          </cell>
          <cell r="I711" t="str">
            <v>0441</v>
          </cell>
          <cell r="J711" t="str">
            <v>8121006020</v>
          </cell>
          <cell r="N711" t="str">
            <v>LAMP ASSY, FOG, RH</v>
          </cell>
          <cell r="P711" t="str">
            <v>S1</v>
          </cell>
          <cell r="Q711" t="str">
            <v>S1</v>
          </cell>
          <cell r="R711" t="str">
            <v>S1</v>
          </cell>
          <cell r="S711" t="str">
            <v>S1</v>
          </cell>
          <cell r="Y711" t="str">
            <v>大億</v>
          </cell>
          <cell r="Z711" t="str">
            <v>魏景茂</v>
          </cell>
          <cell r="AA711" t="str">
            <v>有</v>
          </cell>
          <cell r="AB711" t="str">
            <v>台調</v>
          </cell>
          <cell r="AC711" t="str">
            <v>Ｓ</v>
          </cell>
          <cell r="AD711">
            <v>36930</v>
          </cell>
          <cell r="AE711" t="str">
            <v>-</v>
          </cell>
          <cell r="AF711">
            <v>37011</v>
          </cell>
          <cell r="AH711">
            <v>37011</v>
          </cell>
          <cell r="AJ711">
            <v>37011</v>
          </cell>
          <cell r="AL711">
            <v>37126</v>
          </cell>
          <cell r="AN711">
            <v>37070</v>
          </cell>
          <cell r="AO711" t="str">
            <v>　Ｏ</v>
          </cell>
        </row>
        <row r="712">
          <cell r="A712">
            <v>713</v>
          </cell>
          <cell r="B712" t="str">
            <v>B3</v>
          </cell>
          <cell r="C712" t="str">
            <v>納</v>
          </cell>
          <cell r="D712" t="str">
            <v>新</v>
          </cell>
          <cell r="G712" t="str">
            <v>A</v>
          </cell>
          <cell r="H712" t="str">
            <v>8110</v>
          </cell>
          <cell r="I712" t="str">
            <v>0441</v>
          </cell>
          <cell r="J712" t="str">
            <v>8122006020</v>
          </cell>
          <cell r="N712" t="str">
            <v>LAMP ASSY, FOG, LH</v>
          </cell>
          <cell r="P712" t="str">
            <v>S1</v>
          </cell>
          <cell r="Q712" t="str">
            <v>S1</v>
          </cell>
          <cell r="R712" t="str">
            <v>S1</v>
          </cell>
          <cell r="S712" t="str">
            <v>S1</v>
          </cell>
          <cell r="Y712" t="str">
            <v>大億</v>
          </cell>
          <cell r="Z712" t="str">
            <v>魏景茂</v>
          </cell>
          <cell r="AA712" t="str">
            <v>有</v>
          </cell>
          <cell r="AB712" t="str">
            <v>台調</v>
          </cell>
          <cell r="AC712" t="str">
            <v>Ｓ</v>
          </cell>
          <cell r="AD712">
            <v>36930</v>
          </cell>
          <cell r="AE712" t="str">
            <v>-</v>
          </cell>
          <cell r="AF712">
            <v>37011</v>
          </cell>
          <cell r="AH712">
            <v>37011</v>
          </cell>
          <cell r="AJ712">
            <v>37011</v>
          </cell>
          <cell r="AL712">
            <v>37126</v>
          </cell>
          <cell r="AN712">
            <v>37070</v>
          </cell>
          <cell r="AO712" t="str">
            <v>　Ｏ</v>
          </cell>
        </row>
        <row r="713">
          <cell r="A713">
            <v>714</v>
          </cell>
          <cell r="B713" t="str">
            <v>N2</v>
          </cell>
          <cell r="C713" t="str">
            <v>納</v>
          </cell>
          <cell r="D713" t="str">
            <v>新</v>
          </cell>
          <cell r="G713" t="str">
            <v>A</v>
          </cell>
          <cell r="H713">
            <v>8121</v>
          </cell>
          <cell r="I713" t="str">
            <v>0451</v>
          </cell>
          <cell r="J713" t="str">
            <v>81330-06020</v>
          </cell>
          <cell r="N713" t="str">
            <v>LAMP ASSY, LUGGAGE COMPARTMENT</v>
          </cell>
          <cell r="O713" t="str">
            <v>S1</v>
          </cell>
          <cell r="P713" t="str">
            <v>S1</v>
          </cell>
          <cell r="Q713" t="str">
            <v>S1</v>
          </cell>
          <cell r="R713" t="str">
            <v>S1</v>
          </cell>
          <cell r="S713" t="str">
            <v>S1</v>
          </cell>
          <cell r="T713">
            <v>1</v>
          </cell>
          <cell r="U713">
            <v>1</v>
          </cell>
          <cell r="V713">
            <v>1</v>
          </cell>
          <cell r="W713">
            <v>1</v>
          </cell>
          <cell r="X713">
            <v>1</v>
          </cell>
          <cell r="Y713" t="str">
            <v>大億</v>
          </cell>
          <cell r="Z713" t="str">
            <v>魏景茂</v>
          </cell>
          <cell r="AC713" t="str">
            <v>N</v>
          </cell>
          <cell r="AD713">
            <v>36920</v>
          </cell>
          <cell r="AF713">
            <v>37011</v>
          </cell>
          <cell r="AH713">
            <v>37011</v>
          </cell>
          <cell r="AJ713">
            <v>37011</v>
          </cell>
          <cell r="AL713">
            <v>37011</v>
          </cell>
          <cell r="AN713">
            <v>37015</v>
          </cell>
        </row>
        <row r="714">
          <cell r="A714">
            <v>715</v>
          </cell>
          <cell r="B714" t="str">
            <v>B3</v>
          </cell>
          <cell r="C714" t="str">
            <v>納</v>
          </cell>
          <cell r="D714" t="str">
            <v>新</v>
          </cell>
          <cell r="G714" t="str">
            <v>A</v>
          </cell>
          <cell r="H714" t="str">
            <v>8150</v>
          </cell>
          <cell r="I714" t="str">
            <v>0141</v>
          </cell>
          <cell r="J714" t="str">
            <v>8155006120</v>
          </cell>
          <cell r="N714" t="str">
            <v>LAMP ASSY, RR COMBINATION, RH</v>
          </cell>
          <cell r="O714" t="str">
            <v>S1</v>
          </cell>
          <cell r="Y714" t="str">
            <v>大億</v>
          </cell>
          <cell r="Z714" t="str">
            <v>魏景茂</v>
          </cell>
          <cell r="AA714" t="str">
            <v>有</v>
          </cell>
          <cell r="AB714" t="str">
            <v>台調</v>
          </cell>
          <cell r="AC714" t="str">
            <v>Ｓ</v>
          </cell>
          <cell r="AD714">
            <v>36930</v>
          </cell>
          <cell r="AE714" t="str">
            <v>-</v>
          </cell>
          <cell r="AF714">
            <v>37011</v>
          </cell>
          <cell r="AH714">
            <v>37011</v>
          </cell>
          <cell r="AJ714">
            <v>37011</v>
          </cell>
          <cell r="AL714">
            <v>37057</v>
          </cell>
          <cell r="AN714">
            <v>37062</v>
          </cell>
          <cell r="AO714" t="str">
            <v>　Ｏ</v>
          </cell>
        </row>
        <row r="715">
          <cell r="A715">
            <v>716</v>
          </cell>
          <cell r="B715" t="str">
            <v>B3</v>
          </cell>
          <cell r="C715" t="str">
            <v>納</v>
          </cell>
          <cell r="D715" t="str">
            <v>新</v>
          </cell>
          <cell r="G715" t="str">
            <v>A</v>
          </cell>
          <cell r="H715" t="str">
            <v>8150</v>
          </cell>
          <cell r="I715" t="str">
            <v>0142</v>
          </cell>
          <cell r="J715" t="str">
            <v>8156006140</v>
          </cell>
          <cell r="N715" t="str">
            <v>LAMP ASSY, RR COMBINATION, LH</v>
          </cell>
          <cell r="P715" t="str">
            <v>S1</v>
          </cell>
          <cell r="Q715" t="str">
            <v>S1</v>
          </cell>
          <cell r="R715" t="str">
            <v>S1</v>
          </cell>
          <cell r="S715" t="str">
            <v>S1</v>
          </cell>
          <cell r="Y715" t="str">
            <v>大億</v>
          </cell>
          <cell r="Z715" t="str">
            <v>魏景茂</v>
          </cell>
          <cell r="AA715" t="str">
            <v>有</v>
          </cell>
          <cell r="AB715" t="str">
            <v>台調</v>
          </cell>
          <cell r="AC715" t="str">
            <v>Ｓ</v>
          </cell>
          <cell r="AD715">
            <v>36930</v>
          </cell>
          <cell r="AE715" t="str">
            <v>-</v>
          </cell>
          <cell r="AF715">
            <v>37011</v>
          </cell>
          <cell r="AH715">
            <v>37011</v>
          </cell>
          <cell r="AJ715">
            <v>37011</v>
          </cell>
          <cell r="AL715">
            <v>37057</v>
          </cell>
          <cell r="AN715">
            <v>37062</v>
          </cell>
          <cell r="AO715" t="str">
            <v>　Ｏ</v>
          </cell>
        </row>
        <row r="716">
          <cell r="A716">
            <v>717</v>
          </cell>
          <cell r="B716" t="str">
            <v>B3</v>
          </cell>
          <cell r="C716" t="str">
            <v>納</v>
          </cell>
          <cell r="D716" t="str">
            <v>新</v>
          </cell>
          <cell r="G716" t="str">
            <v>A</v>
          </cell>
          <cell r="H716" t="str">
            <v>8110</v>
          </cell>
          <cell r="I716" t="str">
            <v>0341</v>
          </cell>
          <cell r="J716" t="str">
            <v>8173006020</v>
          </cell>
          <cell r="N716" t="str">
            <v>LAMP ASSY, SIDE TURN SIGNAL</v>
          </cell>
          <cell r="O716" t="str">
            <v>S2</v>
          </cell>
          <cell r="P716" t="str">
            <v>S2</v>
          </cell>
          <cell r="Q716" t="str">
            <v>S2</v>
          </cell>
          <cell r="R716" t="str">
            <v>S2</v>
          </cell>
          <cell r="S716" t="str">
            <v>S2</v>
          </cell>
          <cell r="Y716" t="str">
            <v>大億</v>
          </cell>
          <cell r="Z716" t="str">
            <v>魏景茂</v>
          </cell>
          <cell r="AB716" t="str">
            <v>台調</v>
          </cell>
          <cell r="AC716" t="str">
            <v>Ｓ</v>
          </cell>
          <cell r="AD716">
            <v>36915</v>
          </cell>
          <cell r="AE716" t="str">
            <v>-</v>
          </cell>
          <cell r="AF716">
            <v>37011</v>
          </cell>
          <cell r="AH716">
            <v>37011</v>
          </cell>
          <cell r="AJ716">
            <v>37011</v>
          </cell>
          <cell r="AL716">
            <v>37011</v>
          </cell>
          <cell r="AN716">
            <v>37015</v>
          </cell>
          <cell r="AO716" t="str">
            <v>　Ｏ</v>
          </cell>
        </row>
        <row r="717">
          <cell r="A717">
            <v>718</v>
          </cell>
          <cell r="B717" t="str">
            <v>B3</v>
          </cell>
          <cell r="C717" t="str">
            <v>納</v>
          </cell>
          <cell r="D717" t="str">
            <v>新</v>
          </cell>
          <cell r="G717" t="str">
            <v>A</v>
          </cell>
          <cell r="H717" t="str">
            <v>5610</v>
          </cell>
          <cell r="I717" t="str">
            <v>0141</v>
          </cell>
          <cell r="J717" t="str">
            <v>5610106020</v>
          </cell>
          <cell r="N717" t="str">
            <v>GLASS SUB-ASSY, WINDSHIELD</v>
          </cell>
          <cell r="O717" t="str">
            <v>S1</v>
          </cell>
          <cell r="Y717" t="str">
            <v>台玻</v>
          </cell>
          <cell r="Z717" t="str">
            <v>魏景茂</v>
          </cell>
          <cell r="AA717" t="str">
            <v>有</v>
          </cell>
          <cell r="AB717" t="str">
            <v>台調</v>
          </cell>
          <cell r="AC717" t="str">
            <v>Ｔ</v>
          </cell>
          <cell r="AD717">
            <v>36896</v>
          </cell>
          <cell r="AE717">
            <v>36899</v>
          </cell>
          <cell r="AF717">
            <v>37011</v>
          </cell>
          <cell r="AH717">
            <v>37011</v>
          </cell>
          <cell r="AJ717">
            <v>37011</v>
          </cell>
          <cell r="AL717">
            <v>37011</v>
          </cell>
          <cell r="AN717">
            <v>37015</v>
          </cell>
          <cell r="AO717" t="str">
            <v>　Ｏ</v>
          </cell>
        </row>
        <row r="718">
          <cell r="A718">
            <v>719</v>
          </cell>
          <cell r="B718" t="str">
            <v>B3</v>
          </cell>
          <cell r="C718" t="str">
            <v>納</v>
          </cell>
          <cell r="D718" t="str">
            <v>新</v>
          </cell>
          <cell r="G718" t="str">
            <v>A</v>
          </cell>
          <cell r="H718" t="str">
            <v>5610</v>
          </cell>
          <cell r="I718" t="str">
            <v>0142</v>
          </cell>
          <cell r="J718" t="str">
            <v>5610106030</v>
          </cell>
          <cell r="N718" t="str">
            <v>GLASS SUB-ASSY, WINDSHIELD</v>
          </cell>
          <cell r="P718" t="str">
            <v>S1</v>
          </cell>
          <cell r="Q718" t="str">
            <v>P1</v>
          </cell>
          <cell r="Y718" t="str">
            <v>台玻</v>
          </cell>
          <cell r="Z718" t="str">
            <v>魏景茂</v>
          </cell>
          <cell r="AA718" t="str">
            <v>有</v>
          </cell>
          <cell r="AB718" t="str">
            <v>台調</v>
          </cell>
          <cell r="AC718" t="str">
            <v>Ｔ</v>
          </cell>
          <cell r="AD718">
            <v>36896</v>
          </cell>
          <cell r="AE718">
            <v>36899</v>
          </cell>
          <cell r="AF718">
            <v>37011</v>
          </cell>
          <cell r="AH718">
            <v>37011</v>
          </cell>
          <cell r="AJ718">
            <v>37011</v>
          </cell>
          <cell r="AL718">
            <v>37011</v>
          </cell>
          <cell r="AN718">
            <v>37015</v>
          </cell>
          <cell r="AO718" t="str">
            <v>　Ｏ</v>
          </cell>
        </row>
        <row r="719">
          <cell r="A719">
            <v>720</v>
          </cell>
          <cell r="B719" t="str">
            <v>B3</v>
          </cell>
          <cell r="C719" t="str">
            <v>納</v>
          </cell>
          <cell r="D719" t="str">
            <v>新</v>
          </cell>
          <cell r="G719" t="str">
            <v>A</v>
          </cell>
          <cell r="H719" t="str">
            <v>5610</v>
          </cell>
          <cell r="I719" t="str">
            <v>0143</v>
          </cell>
          <cell r="J719" t="str">
            <v>5610106040</v>
          </cell>
          <cell r="N719" t="str">
            <v>GLASS SUB-ASSY, WINDSHIELD</v>
          </cell>
          <cell r="Q719" t="str">
            <v>S1</v>
          </cell>
          <cell r="R719" t="str">
            <v>S1</v>
          </cell>
          <cell r="S719" t="str">
            <v>S1</v>
          </cell>
          <cell r="Y719" t="str">
            <v>台玻</v>
          </cell>
          <cell r="Z719" t="str">
            <v>魏景茂</v>
          </cell>
          <cell r="AA719" t="str">
            <v>有</v>
          </cell>
          <cell r="AB719" t="str">
            <v>台調</v>
          </cell>
          <cell r="AC719" t="str">
            <v>Ｔ</v>
          </cell>
          <cell r="AD719">
            <v>36896</v>
          </cell>
          <cell r="AE719">
            <v>36899</v>
          </cell>
          <cell r="AF719">
            <v>37011</v>
          </cell>
          <cell r="AH719">
            <v>37011</v>
          </cell>
          <cell r="AJ719">
            <v>37011</v>
          </cell>
          <cell r="AL719">
            <v>37011</v>
          </cell>
          <cell r="AN719">
            <v>37015</v>
          </cell>
          <cell r="AO719" t="str">
            <v>　Ｏ</v>
          </cell>
        </row>
        <row r="720">
          <cell r="A720">
            <v>721</v>
          </cell>
          <cell r="B720" t="str">
            <v>B5</v>
          </cell>
          <cell r="C720" t="str">
            <v>納</v>
          </cell>
          <cell r="D720" t="str">
            <v>新</v>
          </cell>
          <cell r="G720" t="str">
            <v>A</v>
          </cell>
          <cell r="H720" t="str">
            <v>7730</v>
          </cell>
          <cell r="I720" t="str">
            <v>0231</v>
          </cell>
          <cell r="J720">
            <v>7729106070</v>
          </cell>
          <cell r="N720" t="str">
            <v>SHIELD, FUEL TANK FILLER PIPE</v>
          </cell>
          <cell r="O720" t="str">
            <v>S1</v>
          </cell>
          <cell r="P720" t="str">
            <v>S1</v>
          </cell>
          <cell r="Q720" t="str">
            <v>S1</v>
          </cell>
          <cell r="R720" t="str">
            <v>S1</v>
          </cell>
          <cell r="S720" t="str">
            <v>S1</v>
          </cell>
          <cell r="Y720" t="str">
            <v>台裕</v>
          </cell>
          <cell r="Z720" t="str">
            <v>魏景茂</v>
          </cell>
          <cell r="AB720" t="str">
            <v>台調</v>
          </cell>
          <cell r="AC720" t="str">
            <v>Ｔ</v>
          </cell>
          <cell r="AD720">
            <v>36920</v>
          </cell>
          <cell r="AE720">
            <v>36922</v>
          </cell>
          <cell r="AF720">
            <v>37011</v>
          </cell>
          <cell r="AH720">
            <v>37011</v>
          </cell>
          <cell r="AJ720">
            <v>37011</v>
          </cell>
          <cell r="AL720">
            <v>37026</v>
          </cell>
          <cell r="AN720">
            <v>37029</v>
          </cell>
          <cell r="AO720" t="str">
            <v>　Ｏ</v>
          </cell>
        </row>
        <row r="721">
          <cell r="A721">
            <v>722</v>
          </cell>
          <cell r="B721" t="str">
            <v>B3</v>
          </cell>
          <cell r="C721" t="str">
            <v>納</v>
          </cell>
          <cell r="D721" t="str">
            <v>新</v>
          </cell>
          <cell r="G721" t="str">
            <v>A</v>
          </cell>
          <cell r="H721" t="str">
            <v>5331</v>
          </cell>
          <cell r="I721" t="str">
            <v>0141</v>
          </cell>
          <cell r="J721" t="str">
            <v>5338106030</v>
          </cell>
          <cell r="N721" t="str">
            <v>SEAL, HOOD TO RADIATOR SUPPORT, RH</v>
          </cell>
          <cell r="O721" t="str">
            <v>S1</v>
          </cell>
          <cell r="P721" t="str">
            <v>S1</v>
          </cell>
          <cell r="Q721" t="str">
            <v>S1</v>
          </cell>
          <cell r="R721" t="str">
            <v>S1</v>
          </cell>
          <cell r="S721" t="str">
            <v>S1</v>
          </cell>
          <cell r="Y721" t="str">
            <v>台裕</v>
          </cell>
          <cell r="Z721" t="str">
            <v>魏景茂</v>
          </cell>
          <cell r="AB721" t="str">
            <v>台調</v>
          </cell>
          <cell r="AC721" t="str">
            <v>Ｔ</v>
          </cell>
          <cell r="AD721">
            <v>36920</v>
          </cell>
          <cell r="AE721" t="str">
            <v>-</v>
          </cell>
          <cell r="AF721">
            <v>37011</v>
          </cell>
          <cell r="AH721">
            <v>37011</v>
          </cell>
          <cell r="AJ721">
            <v>37011</v>
          </cell>
          <cell r="AL721">
            <v>37011</v>
          </cell>
          <cell r="AN721">
            <v>37015</v>
          </cell>
        </row>
        <row r="722">
          <cell r="A722">
            <v>723</v>
          </cell>
          <cell r="B722" t="str">
            <v>B3</v>
          </cell>
          <cell r="C722" t="str">
            <v>納</v>
          </cell>
          <cell r="D722" t="str">
            <v>新</v>
          </cell>
          <cell r="G722" t="str">
            <v>A</v>
          </cell>
          <cell r="H722" t="str">
            <v>6237</v>
          </cell>
          <cell r="I722" t="str">
            <v>0131</v>
          </cell>
          <cell r="J722" t="str">
            <v>5386633040</v>
          </cell>
          <cell r="N722" t="str">
            <v>SEAL, FR FENDER TO COWL SIDE, RH</v>
          </cell>
          <cell r="O722" t="str">
            <v>S1</v>
          </cell>
          <cell r="P722" t="str">
            <v>S1</v>
          </cell>
          <cell r="Q722" t="str">
            <v>S1</v>
          </cell>
          <cell r="R722" t="str">
            <v>S1</v>
          </cell>
          <cell r="S722" t="str">
            <v>S1</v>
          </cell>
          <cell r="Y722" t="str">
            <v>台裕</v>
          </cell>
          <cell r="Z722" t="str">
            <v>魏景茂</v>
          </cell>
          <cell r="AB722" t="str">
            <v>台調</v>
          </cell>
          <cell r="AC722" t="str">
            <v>Ｔ</v>
          </cell>
          <cell r="AD722">
            <v>36915</v>
          </cell>
          <cell r="AE722">
            <v>36900</v>
          </cell>
          <cell r="AF722">
            <v>37011</v>
          </cell>
          <cell r="AH722">
            <v>37011</v>
          </cell>
          <cell r="AJ722">
            <v>37011</v>
          </cell>
          <cell r="AL722">
            <v>37011</v>
          </cell>
          <cell r="AN722">
            <v>37015</v>
          </cell>
          <cell r="AO722" t="str">
            <v>　Ｏ</v>
          </cell>
        </row>
        <row r="723">
          <cell r="A723">
            <v>724</v>
          </cell>
          <cell r="B723" t="str">
            <v>B3</v>
          </cell>
          <cell r="C723" t="str">
            <v>納</v>
          </cell>
          <cell r="D723" t="str">
            <v>新</v>
          </cell>
          <cell r="G723" t="str">
            <v>A</v>
          </cell>
          <cell r="H723" t="str">
            <v>6237</v>
          </cell>
          <cell r="I723" t="str">
            <v>0131</v>
          </cell>
          <cell r="J723" t="str">
            <v>5386733040</v>
          </cell>
          <cell r="N723" t="str">
            <v>SEAL, FR FENDER TO COWL SIDE, LH</v>
          </cell>
          <cell r="O723" t="str">
            <v>S1</v>
          </cell>
          <cell r="P723" t="str">
            <v>S1</v>
          </cell>
          <cell r="Q723" t="str">
            <v>S1</v>
          </cell>
          <cell r="R723" t="str">
            <v>S1</v>
          </cell>
          <cell r="S723" t="str">
            <v>S1</v>
          </cell>
          <cell r="Y723" t="str">
            <v>台裕</v>
          </cell>
          <cell r="Z723" t="str">
            <v>魏景茂</v>
          </cell>
          <cell r="AB723" t="str">
            <v>台調</v>
          </cell>
          <cell r="AC723" t="str">
            <v>Ｔ</v>
          </cell>
          <cell r="AD723">
            <v>36915</v>
          </cell>
          <cell r="AE723">
            <v>36900</v>
          </cell>
          <cell r="AF723">
            <v>37011</v>
          </cell>
          <cell r="AH723">
            <v>37011</v>
          </cell>
          <cell r="AJ723">
            <v>37011</v>
          </cell>
          <cell r="AL723">
            <v>37011</v>
          </cell>
          <cell r="AN723">
            <v>37015</v>
          </cell>
          <cell r="AO723" t="str">
            <v>　Ｏ</v>
          </cell>
        </row>
        <row r="724">
          <cell r="A724">
            <v>8</v>
          </cell>
          <cell r="B724" t="str">
            <v>B3</v>
          </cell>
          <cell r="C724" t="str">
            <v>納</v>
          </cell>
          <cell r="D724" t="str">
            <v>新</v>
          </cell>
          <cell r="G724" t="str">
            <v>A</v>
          </cell>
          <cell r="H724" t="str">
            <v>7570</v>
          </cell>
          <cell r="I724" t="str">
            <v>0141</v>
          </cell>
          <cell r="J724" t="str">
            <v>7553106030</v>
          </cell>
          <cell r="K724" t="str">
            <v>A</v>
          </cell>
          <cell r="L724" t="str">
            <v>A</v>
          </cell>
          <cell r="M724" t="str">
            <v>A</v>
          </cell>
          <cell r="N724" t="str">
            <v>MOULDING, WINDSHIELD, OUTSIDE UPR</v>
          </cell>
          <cell r="O724" t="str">
            <v>S1</v>
          </cell>
          <cell r="P724" t="str">
            <v>S1</v>
          </cell>
          <cell r="Y724" t="str">
            <v>台裕</v>
          </cell>
          <cell r="Z724" t="str">
            <v>魏景茂</v>
          </cell>
          <cell r="AB724" t="str">
            <v>台調</v>
          </cell>
          <cell r="AC724" t="str">
            <v>Ｔ</v>
          </cell>
          <cell r="AD724">
            <v>36899</v>
          </cell>
          <cell r="AE724">
            <v>36903</v>
          </cell>
          <cell r="AF724">
            <v>37011</v>
          </cell>
          <cell r="AH724">
            <v>37011</v>
          </cell>
          <cell r="AJ724">
            <v>37011</v>
          </cell>
          <cell r="AL724">
            <v>37011</v>
          </cell>
          <cell r="AN724">
            <v>37015</v>
          </cell>
          <cell r="AO724" t="str">
            <v>　Ｏ</v>
          </cell>
        </row>
        <row r="725">
          <cell r="A725">
            <v>9</v>
          </cell>
          <cell r="B725" t="str">
            <v>B3</v>
          </cell>
          <cell r="C725" t="str">
            <v>納</v>
          </cell>
          <cell r="D725" t="str">
            <v>新</v>
          </cell>
          <cell r="G725" t="str">
            <v>A</v>
          </cell>
          <cell r="H725" t="str">
            <v>7570</v>
          </cell>
          <cell r="I725" t="str">
            <v>0142</v>
          </cell>
          <cell r="J725" t="str">
            <v>7553106040</v>
          </cell>
          <cell r="K725" t="str">
            <v>A</v>
          </cell>
          <cell r="L725" t="str">
            <v>A</v>
          </cell>
          <cell r="M725" t="str">
            <v>A</v>
          </cell>
          <cell r="N725" t="str">
            <v>MOULDING, WINDSHIELD, OUTSIDE UPR</v>
          </cell>
          <cell r="Q725" t="str">
            <v>S1</v>
          </cell>
          <cell r="R725" t="str">
            <v>S1</v>
          </cell>
          <cell r="S725" t="str">
            <v>S1</v>
          </cell>
          <cell r="Y725" t="str">
            <v>台裕</v>
          </cell>
          <cell r="Z725" t="str">
            <v>魏景茂</v>
          </cell>
          <cell r="AB725" t="str">
            <v>台調</v>
          </cell>
          <cell r="AC725" t="str">
            <v>Ｔ</v>
          </cell>
          <cell r="AD725">
            <v>36899</v>
          </cell>
          <cell r="AE725">
            <v>36903</v>
          </cell>
          <cell r="AF725">
            <v>37011</v>
          </cell>
          <cell r="AH725">
            <v>37011</v>
          </cell>
          <cell r="AJ725">
            <v>37011</v>
          </cell>
          <cell r="AL725">
            <v>37011</v>
          </cell>
          <cell r="AN725">
            <v>37015</v>
          </cell>
          <cell r="AO725" t="str">
            <v>　Ｏ</v>
          </cell>
        </row>
        <row r="726">
          <cell r="A726">
            <v>10</v>
          </cell>
          <cell r="B726" t="str">
            <v>B3</v>
          </cell>
          <cell r="C726" t="str">
            <v>納</v>
          </cell>
          <cell r="D726" t="str">
            <v>新</v>
          </cell>
          <cell r="G726" t="str">
            <v>A</v>
          </cell>
          <cell r="H726" t="str">
            <v>7570</v>
          </cell>
          <cell r="I726" t="str">
            <v>0441</v>
          </cell>
          <cell r="J726" t="str">
            <v>7555506010</v>
          </cell>
          <cell r="N726" t="str">
            <v>MOULDING, ROOF DRIP SI FIN, CTR NO.1 RH</v>
          </cell>
          <cell r="O726" t="str">
            <v>S1</v>
          </cell>
          <cell r="P726" t="str">
            <v>S1</v>
          </cell>
          <cell r="Q726" t="str">
            <v>S1</v>
          </cell>
          <cell r="R726" t="str">
            <v>S1</v>
          </cell>
          <cell r="S726" t="str">
            <v>S1</v>
          </cell>
          <cell r="Y726" t="str">
            <v>台裕</v>
          </cell>
          <cell r="Z726" t="str">
            <v>魏景茂</v>
          </cell>
          <cell r="AA726" t="str">
            <v>有</v>
          </cell>
          <cell r="AB726" t="str">
            <v>台調</v>
          </cell>
          <cell r="AC726" t="str">
            <v>Ｔ</v>
          </cell>
          <cell r="AD726">
            <v>36915</v>
          </cell>
          <cell r="AE726">
            <v>36906</v>
          </cell>
          <cell r="AF726">
            <v>37011</v>
          </cell>
          <cell r="AH726">
            <v>37011</v>
          </cell>
          <cell r="AJ726">
            <v>37011</v>
          </cell>
          <cell r="AL726">
            <v>37011</v>
          </cell>
          <cell r="AN726">
            <v>37015</v>
          </cell>
          <cell r="AO726" t="str">
            <v>　Ｏ</v>
          </cell>
        </row>
        <row r="727">
          <cell r="A727">
            <v>11</v>
          </cell>
          <cell r="B727" t="str">
            <v>B3</v>
          </cell>
          <cell r="C727" t="str">
            <v>納</v>
          </cell>
          <cell r="D727" t="str">
            <v>新</v>
          </cell>
          <cell r="G727" t="str">
            <v>A</v>
          </cell>
          <cell r="H727" t="str">
            <v>7570</v>
          </cell>
          <cell r="I727" t="str">
            <v>0441</v>
          </cell>
          <cell r="J727" t="str">
            <v>7555606010</v>
          </cell>
          <cell r="N727" t="str">
            <v>MOULDING, ROOF DRIP SI FIN, CTR NO.1 LH</v>
          </cell>
          <cell r="O727" t="str">
            <v>S1</v>
          </cell>
          <cell r="P727" t="str">
            <v>S1</v>
          </cell>
          <cell r="Q727" t="str">
            <v>S1</v>
          </cell>
          <cell r="R727" t="str">
            <v>S1</v>
          </cell>
          <cell r="S727" t="str">
            <v>S1</v>
          </cell>
          <cell r="Y727" t="str">
            <v>台裕</v>
          </cell>
          <cell r="Z727" t="str">
            <v>魏景茂</v>
          </cell>
          <cell r="AA727" t="str">
            <v>有</v>
          </cell>
          <cell r="AB727" t="str">
            <v>台調</v>
          </cell>
          <cell r="AC727" t="str">
            <v>Ｔ</v>
          </cell>
          <cell r="AD727">
            <v>36915</v>
          </cell>
          <cell r="AE727">
            <v>36906</v>
          </cell>
          <cell r="AF727">
            <v>37011</v>
          </cell>
          <cell r="AH727">
            <v>37011</v>
          </cell>
          <cell r="AJ727">
            <v>37011</v>
          </cell>
          <cell r="AL727">
            <v>37011</v>
          </cell>
          <cell r="AN727">
            <v>37015</v>
          </cell>
        </row>
        <row r="728">
          <cell r="A728">
            <v>12</v>
          </cell>
          <cell r="B728" t="str">
            <v>B3</v>
          </cell>
          <cell r="C728" t="str">
            <v>納</v>
          </cell>
          <cell r="D728" t="str">
            <v>新</v>
          </cell>
          <cell r="G728" t="str">
            <v>A</v>
          </cell>
          <cell r="H728" t="str">
            <v>7570</v>
          </cell>
          <cell r="I728" t="str">
            <v>0241</v>
          </cell>
          <cell r="J728" t="str">
            <v>7557106040</v>
          </cell>
          <cell r="K728" t="str">
            <v>A</v>
          </cell>
          <cell r="L728" t="str">
            <v>A</v>
          </cell>
          <cell r="M728" t="str">
            <v>A</v>
          </cell>
          <cell r="N728" t="str">
            <v>MOULDING, BACK WINDOW, OUTSIDE UPR</v>
          </cell>
          <cell r="O728" t="str">
            <v>S1</v>
          </cell>
          <cell r="P728" t="str">
            <v>S1</v>
          </cell>
          <cell r="Y728" t="str">
            <v>台裕</v>
          </cell>
          <cell r="Z728" t="str">
            <v>魏景茂</v>
          </cell>
          <cell r="AB728" t="str">
            <v>台調</v>
          </cell>
          <cell r="AC728" t="str">
            <v>Ｔ</v>
          </cell>
          <cell r="AD728">
            <v>36899</v>
          </cell>
          <cell r="AE728">
            <v>36903</v>
          </cell>
          <cell r="AF728">
            <v>37011</v>
          </cell>
          <cell r="AH728">
            <v>37011</v>
          </cell>
          <cell r="AJ728">
            <v>37011</v>
          </cell>
          <cell r="AL728">
            <v>37011</v>
          </cell>
          <cell r="AN728">
            <v>37015</v>
          </cell>
          <cell r="AO728" t="str">
            <v>　Ｏ</v>
          </cell>
        </row>
        <row r="729">
          <cell r="A729">
            <v>13</v>
          </cell>
          <cell r="B729" t="str">
            <v>B3</v>
          </cell>
          <cell r="C729" t="str">
            <v>納</v>
          </cell>
          <cell r="D729" t="str">
            <v>新</v>
          </cell>
          <cell r="G729" t="str">
            <v>A</v>
          </cell>
          <cell r="H729" t="str">
            <v>7570</v>
          </cell>
          <cell r="I729" t="str">
            <v>0242</v>
          </cell>
          <cell r="J729" t="str">
            <v>7557106050</v>
          </cell>
          <cell r="K729" t="str">
            <v>A</v>
          </cell>
          <cell r="L729" t="str">
            <v>A</v>
          </cell>
          <cell r="M729" t="str">
            <v>A</v>
          </cell>
          <cell r="N729" t="str">
            <v>MOULDING, BACK WINDOW, OUTSIDE UPR</v>
          </cell>
          <cell r="Q729" t="str">
            <v>S1</v>
          </cell>
          <cell r="R729" t="str">
            <v>S1</v>
          </cell>
          <cell r="S729" t="str">
            <v>S1</v>
          </cell>
          <cell r="Y729" t="str">
            <v>台裕</v>
          </cell>
          <cell r="Z729" t="str">
            <v>魏景茂</v>
          </cell>
          <cell r="AB729" t="str">
            <v>台調</v>
          </cell>
          <cell r="AC729" t="str">
            <v>Ｔ</v>
          </cell>
          <cell r="AD729">
            <v>36899</v>
          </cell>
          <cell r="AE729">
            <v>36903</v>
          </cell>
          <cell r="AF729">
            <v>37011</v>
          </cell>
          <cell r="AH729">
            <v>37011</v>
          </cell>
          <cell r="AJ729">
            <v>37011</v>
          </cell>
          <cell r="AL729">
            <v>37011</v>
          </cell>
          <cell r="AN729">
            <v>37015</v>
          </cell>
          <cell r="AO729" t="str">
            <v>　Ｏ</v>
          </cell>
        </row>
        <row r="730">
          <cell r="A730">
            <v>622</v>
          </cell>
          <cell r="B730" t="str">
            <v>B3</v>
          </cell>
          <cell r="C730" t="str">
            <v>納</v>
          </cell>
          <cell r="D730" t="str">
            <v>新</v>
          </cell>
          <cell r="G730" t="str">
            <v>A</v>
          </cell>
          <cell r="H730" t="str">
            <v>5140</v>
          </cell>
          <cell r="I730" t="str">
            <v>0141</v>
          </cell>
          <cell r="J730" t="str">
            <v>5144106040</v>
          </cell>
          <cell r="K730" t="str">
            <v>A</v>
          </cell>
          <cell r="L730" t="str">
            <v>A</v>
          </cell>
          <cell r="M730" t="str">
            <v>A</v>
          </cell>
          <cell r="N730" t="str">
            <v>COVER, ENGINE UNDER, RH</v>
          </cell>
          <cell r="O730" t="str">
            <v>S1</v>
          </cell>
          <cell r="P730" t="str">
            <v>S1</v>
          </cell>
          <cell r="Q730" t="str">
            <v>S1</v>
          </cell>
          <cell r="R730" t="str">
            <v>S1</v>
          </cell>
          <cell r="S730" t="str">
            <v>S1</v>
          </cell>
          <cell r="Y730" t="str">
            <v>和勝</v>
          </cell>
          <cell r="Z730" t="str">
            <v>魏景茂</v>
          </cell>
          <cell r="AB730" t="str">
            <v>台調</v>
          </cell>
          <cell r="AC730" t="str">
            <v>Ｔ</v>
          </cell>
          <cell r="AD730">
            <v>36920</v>
          </cell>
          <cell r="AE730">
            <v>36923</v>
          </cell>
          <cell r="AF730">
            <v>37011</v>
          </cell>
          <cell r="AH730">
            <v>37011</v>
          </cell>
          <cell r="AJ730">
            <v>37011</v>
          </cell>
          <cell r="AL730">
            <v>37027</v>
          </cell>
          <cell r="AN730">
            <v>37032</v>
          </cell>
        </row>
        <row r="731">
          <cell r="A731">
            <v>623</v>
          </cell>
          <cell r="B731" t="str">
            <v>B3</v>
          </cell>
          <cell r="C731" t="str">
            <v>納</v>
          </cell>
          <cell r="D731" t="str">
            <v>新</v>
          </cell>
          <cell r="G731" t="str">
            <v>A</v>
          </cell>
          <cell r="H731" t="str">
            <v>5140</v>
          </cell>
          <cell r="I731" t="str">
            <v>0141</v>
          </cell>
          <cell r="J731" t="str">
            <v>5144206030</v>
          </cell>
          <cell r="N731" t="str">
            <v>COVER, ENGINE UNDER, LH</v>
          </cell>
          <cell r="O731" t="str">
            <v>S1</v>
          </cell>
          <cell r="P731" t="str">
            <v>S1</v>
          </cell>
          <cell r="Q731" t="str">
            <v>S1</v>
          </cell>
          <cell r="R731" t="str">
            <v>S1</v>
          </cell>
          <cell r="S731" t="str">
            <v>S1</v>
          </cell>
          <cell r="Y731" t="str">
            <v>和勝</v>
          </cell>
          <cell r="Z731" t="str">
            <v>魏景茂</v>
          </cell>
          <cell r="AB731" t="str">
            <v>台調</v>
          </cell>
          <cell r="AC731" t="str">
            <v>Ｔ</v>
          </cell>
          <cell r="AD731">
            <v>36920</v>
          </cell>
          <cell r="AE731">
            <v>36923</v>
          </cell>
          <cell r="AF731">
            <v>37011</v>
          </cell>
          <cell r="AH731">
            <v>37011</v>
          </cell>
          <cell r="AJ731">
            <v>37011</v>
          </cell>
          <cell r="AL731">
            <v>37027</v>
          </cell>
          <cell r="AN731">
            <v>37032</v>
          </cell>
        </row>
        <row r="732">
          <cell r="A732">
            <v>725</v>
          </cell>
          <cell r="B732" t="str">
            <v>B3</v>
          </cell>
          <cell r="C732" t="str">
            <v>納</v>
          </cell>
          <cell r="D732" t="str">
            <v>新</v>
          </cell>
          <cell r="G732" t="str">
            <v>A</v>
          </cell>
          <cell r="H732" t="str">
            <v>5331</v>
          </cell>
          <cell r="I732" t="str">
            <v>0241</v>
          </cell>
          <cell r="J732" t="str">
            <v>5334106070</v>
          </cell>
          <cell r="N732" t="str">
            <v>INSULATOR, HOOD</v>
          </cell>
          <cell r="O732" t="str">
            <v>S1</v>
          </cell>
          <cell r="P732" t="str">
            <v>S1</v>
          </cell>
          <cell r="Q732" t="str">
            <v>S1</v>
          </cell>
          <cell r="R732" t="str">
            <v>S1</v>
          </cell>
          <cell r="S732" t="str">
            <v>S1</v>
          </cell>
          <cell r="Y732" t="str">
            <v>和勝</v>
          </cell>
          <cell r="Z732" t="str">
            <v>魏景茂</v>
          </cell>
          <cell r="AB732" t="str">
            <v>台調</v>
          </cell>
          <cell r="AC732" t="str">
            <v>Ｔ</v>
          </cell>
          <cell r="AD732">
            <v>36927</v>
          </cell>
          <cell r="AE732">
            <v>36959</v>
          </cell>
          <cell r="AF732">
            <v>37011</v>
          </cell>
          <cell r="AH732">
            <v>37011</v>
          </cell>
          <cell r="AJ732">
            <v>37011</v>
          </cell>
          <cell r="AL732">
            <v>37041</v>
          </cell>
          <cell r="AN732">
            <v>37046</v>
          </cell>
        </row>
        <row r="733">
          <cell r="A733">
            <v>726</v>
          </cell>
          <cell r="B733" t="str">
            <v>B3</v>
          </cell>
          <cell r="C733" t="str">
            <v>納</v>
          </cell>
          <cell r="D733" t="str">
            <v>新</v>
          </cell>
          <cell r="G733" t="str">
            <v>A</v>
          </cell>
          <cell r="H733" t="str">
            <v>5381</v>
          </cell>
          <cell r="I733" t="str">
            <v>0141</v>
          </cell>
          <cell r="J733" t="str">
            <v>5387506050</v>
          </cell>
          <cell r="N733" t="str">
            <v>LINER, FR FENDER, RH</v>
          </cell>
          <cell r="O733" t="str">
            <v>S1</v>
          </cell>
          <cell r="P733" t="str">
            <v>S1</v>
          </cell>
          <cell r="Q733" t="str">
            <v>S1</v>
          </cell>
          <cell r="R733" t="str">
            <v>S1</v>
          </cell>
          <cell r="S733" t="str">
            <v>S1</v>
          </cell>
          <cell r="Y733" t="str">
            <v>和勝</v>
          </cell>
          <cell r="Z733" t="str">
            <v>魏景茂</v>
          </cell>
          <cell r="AB733" t="str">
            <v>台調</v>
          </cell>
          <cell r="AC733" t="str">
            <v>Ｔ</v>
          </cell>
          <cell r="AD733">
            <v>36920</v>
          </cell>
          <cell r="AE733">
            <v>36916</v>
          </cell>
          <cell r="AF733">
            <v>37011</v>
          </cell>
          <cell r="AH733">
            <v>37011</v>
          </cell>
          <cell r="AJ733">
            <v>37011</v>
          </cell>
          <cell r="AL733">
            <v>37032</v>
          </cell>
          <cell r="AN733">
            <v>37035</v>
          </cell>
        </row>
        <row r="734">
          <cell r="A734">
            <v>727</v>
          </cell>
          <cell r="B734" t="str">
            <v>B3</v>
          </cell>
          <cell r="C734" t="str">
            <v>納</v>
          </cell>
          <cell r="D734" t="str">
            <v>新</v>
          </cell>
          <cell r="G734" t="str">
            <v>A</v>
          </cell>
          <cell r="H734" t="str">
            <v>5381</v>
          </cell>
          <cell r="I734" t="str">
            <v>0141</v>
          </cell>
          <cell r="J734" t="str">
            <v>5387606050</v>
          </cell>
          <cell r="N734" t="str">
            <v>LINER, FR FENDER, LH</v>
          </cell>
          <cell r="O734" t="str">
            <v>S1</v>
          </cell>
          <cell r="P734" t="str">
            <v>S1</v>
          </cell>
          <cell r="Q734" t="str">
            <v>S1</v>
          </cell>
          <cell r="R734" t="str">
            <v>S1</v>
          </cell>
          <cell r="S734" t="str">
            <v>S1</v>
          </cell>
          <cell r="Y734" t="str">
            <v>和勝</v>
          </cell>
          <cell r="Z734" t="str">
            <v>魏景茂</v>
          </cell>
          <cell r="AB734" t="str">
            <v>台調</v>
          </cell>
          <cell r="AC734" t="str">
            <v>Ｔ</v>
          </cell>
          <cell r="AD734">
            <v>36920</v>
          </cell>
          <cell r="AE734">
            <v>36916</v>
          </cell>
          <cell r="AF734">
            <v>37011</v>
          </cell>
          <cell r="AH734">
            <v>37011</v>
          </cell>
          <cell r="AJ734">
            <v>37011</v>
          </cell>
          <cell r="AL734">
            <v>37032</v>
          </cell>
          <cell r="AN734">
            <v>37035</v>
          </cell>
          <cell r="AO734" t="str">
            <v>　Ｏ</v>
          </cell>
        </row>
        <row r="735">
          <cell r="A735">
            <v>728</v>
          </cell>
          <cell r="B735" t="str">
            <v>B3</v>
          </cell>
          <cell r="C735" t="str">
            <v>納</v>
          </cell>
          <cell r="D735" t="str">
            <v>新</v>
          </cell>
          <cell r="G735" t="str">
            <v>A</v>
          </cell>
          <cell r="H735" t="str">
            <v>5520</v>
          </cell>
          <cell r="I735" t="str">
            <v>0241</v>
          </cell>
          <cell r="J735" t="str">
            <v>5522306050</v>
          </cell>
          <cell r="K735" t="str">
            <v>A</v>
          </cell>
          <cell r="L735" t="str">
            <v>A</v>
          </cell>
          <cell r="M735" t="str">
            <v>A</v>
          </cell>
          <cell r="N735" t="str">
            <v>INSULATOR, DASH PANEL, OUTER</v>
          </cell>
          <cell r="O735" t="str">
            <v>S1</v>
          </cell>
          <cell r="P735" t="str">
            <v>S1</v>
          </cell>
          <cell r="Q735" t="str">
            <v>S1</v>
          </cell>
          <cell r="R735" t="str">
            <v>S1</v>
          </cell>
          <cell r="S735" t="str">
            <v>S1</v>
          </cell>
          <cell r="Y735" t="str">
            <v>和勝</v>
          </cell>
          <cell r="Z735" t="str">
            <v>魏景茂</v>
          </cell>
          <cell r="AB735" t="str">
            <v>台調</v>
          </cell>
          <cell r="AC735" t="str">
            <v>Ｔ</v>
          </cell>
          <cell r="AD735">
            <v>36850</v>
          </cell>
          <cell r="AE735">
            <v>36875</v>
          </cell>
          <cell r="AF735">
            <v>37011</v>
          </cell>
          <cell r="AH735">
            <v>37011</v>
          </cell>
          <cell r="AJ735">
            <v>37011</v>
          </cell>
          <cell r="AL735">
            <v>37041</v>
          </cell>
          <cell r="AN735">
            <v>37046</v>
          </cell>
          <cell r="AO735" t="str">
            <v>　Ｏ</v>
          </cell>
        </row>
        <row r="736">
          <cell r="A736">
            <v>729</v>
          </cell>
          <cell r="B736" t="str">
            <v>B3</v>
          </cell>
          <cell r="C736" t="str">
            <v>納</v>
          </cell>
          <cell r="D736" t="str">
            <v>新</v>
          </cell>
          <cell r="G736" t="str">
            <v>A</v>
          </cell>
          <cell r="H736" t="str">
            <v>6480</v>
          </cell>
          <cell r="I736" t="str">
            <v>0141</v>
          </cell>
          <cell r="J736" t="str">
            <v>6481106140</v>
          </cell>
          <cell r="N736" t="str">
            <v>GLASS, BACK WINDOW</v>
          </cell>
          <cell r="O736" t="str">
            <v>S1</v>
          </cell>
          <cell r="P736" t="str">
            <v>S1</v>
          </cell>
          <cell r="Q736" t="str">
            <v>S1</v>
          </cell>
          <cell r="R736" t="str">
            <v>S1</v>
          </cell>
          <cell r="S736" t="str">
            <v>S1</v>
          </cell>
          <cell r="Y736" t="str">
            <v>林商行</v>
          </cell>
          <cell r="Z736" t="str">
            <v>魏景茂</v>
          </cell>
          <cell r="AA736" t="str">
            <v>有</v>
          </cell>
          <cell r="AB736" t="str">
            <v>台調</v>
          </cell>
          <cell r="AC736" t="str">
            <v>Ｔ</v>
          </cell>
          <cell r="AD736">
            <v>36892</v>
          </cell>
          <cell r="AE736">
            <v>36901</v>
          </cell>
          <cell r="AF736">
            <v>37011</v>
          </cell>
          <cell r="AH736">
            <v>37011</v>
          </cell>
          <cell r="AJ736">
            <v>37011</v>
          </cell>
          <cell r="AL736">
            <v>37011</v>
          </cell>
          <cell r="AN736">
            <v>37015</v>
          </cell>
          <cell r="AO736" t="str">
            <v>　Ｏ</v>
          </cell>
        </row>
        <row r="737">
          <cell r="A737">
            <v>730</v>
          </cell>
          <cell r="B737" t="str">
            <v>B3</v>
          </cell>
          <cell r="C737" t="str">
            <v>納</v>
          </cell>
          <cell r="D737" t="str">
            <v>新</v>
          </cell>
          <cell r="G737" t="str">
            <v>A</v>
          </cell>
          <cell r="H737">
            <v>5210</v>
          </cell>
          <cell r="I737" t="str">
            <v>0641</v>
          </cell>
          <cell r="J737">
            <v>5211406010</v>
          </cell>
          <cell r="N737" t="str">
            <v>BRACKET,FR BUMPER EXTENSION</v>
          </cell>
          <cell r="O737" t="str">
            <v>S1</v>
          </cell>
          <cell r="P737" t="str">
            <v>S1</v>
          </cell>
          <cell r="Q737" t="str">
            <v>S1</v>
          </cell>
          <cell r="R737" t="str">
            <v>S1</v>
          </cell>
          <cell r="S737" t="str">
            <v>S1</v>
          </cell>
          <cell r="Y737" t="str">
            <v>建上</v>
          </cell>
          <cell r="Z737" t="str">
            <v>魏景茂</v>
          </cell>
          <cell r="AB737" t="str">
            <v>台調</v>
          </cell>
          <cell r="AC737" t="str">
            <v>Ｔ</v>
          </cell>
          <cell r="AD737" t="str">
            <v>-</v>
          </cell>
          <cell r="AE737">
            <v>36969</v>
          </cell>
          <cell r="AF737">
            <v>37011</v>
          </cell>
          <cell r="AH737">
            <v>37011</v>
          </cell>
          <cell r="AJ737">
            <v>37011</v>
          </cell>
          <cell r="AL737">
            <v>37067</v>
          </cell>
          <cell r="AN737">
            <v>37070</v>
          </cell>
          <cell r="AO737" t="str">
            <v>　Ｏ</v>
          </cell>
        </row>
        <row r="738">
          <cell r="A738">
            <v>731</v>
          </cell>
          <cell r="B738" t="str">
            <v>B3</v>
          </cell>
          <cell r="C738" t="str">
            <v>納</v>
          </cell>
          <cell r="D738" t="str">
            <v>新</v>
          </cell>
          <cell r="G738" t="str">
            <v>R</v>
          </cell>
          <cell r="H738">
            <v>5210</v>
          </cell>
          <cell r="I738" t="str">
            <v>0141</v>
          </cell>
          <cell r="J738">
            <v>5212706010</v>
          </cell>
          <cell r="N738" t="str">
            <v>COVER, FR BUMPER HOLE, RH</v>
          </cell>
          <cell r="O738" t="str">
            <v>S1</v>
          </cell>
          <cell r="Y738" t="str">
            <v>建上</v>
          </cell>
          <cell r="Z738" t="str">
            <v>魏景茂</v>
          </cell>
          <cell r="AB738" t="str">
            <v>台調</v>
          </cell>
          <cell r="AC738" t="str">
            <v>Ｔ</v>
          </cell>
          <cell r="AD738" t="str">
            <v>-</v>
          </cell>
          <cell r="AE738">
            <v>36962</v>
          </cell>
          <cell r="AF738">
            <v>37011</v>
          </cell>
          <cell r="AH738">
            <v>37011</v>
          </cell>
          <cell r="AJ738">
            <v>37011</v>
          </cell>
          <cell r="AL738">
            <v>37067</v>
          </cell>
          <cell r="AN738">
            <v>37070</v>
          </cell>
          <cell r="AO738" t="str">
            <v>　Ｏ</v>
          </cell>
        </row>
        <row r="739">
          <cell r="A739">
            <v>732</v>
          </cell>
          <cell r="B739" t="str">
            <v>B3</v>
          </cell>
          <cell r="C739" t="str">
            <v>納</v>
          </cell>
          <cell r="D739" t="str">
            <v>新</v>
          </cell>
          <cell r="G739" t="str">
            <v>R</v>
          </cell>
          <cell r="H739">
            <v>5210</v>
          </cell>
          <cell r="I739" t="str">
            <v>0141</v>
          </cell>
          <cell r="J739">
            <v>5212806010</v>
          </cell>
          <cell r="N739" t="str">
            <v>COVER, FR BUMPER HOLE, LH</v>
          </cell>
          <cell r="O739" t="str">
            <v>S1</v>
          </cell>
          <cell r="Y739" t="str">
            <v>建上</v>
          </cell>
          <cell r="Z739" t="str">
            <v>魏景茂</v>
          </cell>
          <cell r="AB739" t="str">
            <v>台調</v>
          </cell>
          <cell r="AC739" t="str">
            <v>Ｔ</v>
          </cell>
          <cell r="AD739" t="str">
            <v>-</v>
          </cell>
          <cell r="AE739">
            <v>36962</v>
          </cell>
          <cell r="AF739">
            <v>37011</v>
          </cell>
          <cell r="AH739">
            <v>37011</v>
          </cell>
          <cell r="AJ739">
            <v>37011</v>
          </cell>
          <cell r="AL739">
            <v>37067</v>
          </cell>
          <cell r="AN739">
            <v>37070</v>
          </cell>
          <cell r="AO739" t="str">
            <v>　Ｏ</v>
          </cell>
        </row>
        <row r="740">
          <cell r="A740">
            <v>733</v>
          </cell>
          <cell r="B740" t="str">
            <v>B3</v>
          </cell>
          <cell r="C740" t="str">
            <v>納</v>
          </cell>
          <cell r="D740" t="str">
            <v>新</v>
          </cell>
          <cell r="G740" t="str">
            <v>R</v>
          </cell>
          <cell r="H740">
            <v>5210</v>
          </cell>
          <cell r="I740" t="str">
            <v>0141</v>
          </cell>
          <cell r="J740">
            <v>5212906020</v>
          </cell>
          <cell r="N740" t="str">
            <v>COVER, FR BUMPER , LWR</v>
          </cell>
          <cell r="O740" t="str">
            <v>S1</v>
          </cell>
          <cell r="P740" t="str">
            <v>S1</v>
          </cell>
          <cell r="Q740" t="str">
            <v>S1</v>
          </cell>
          <cell r="R740" t="str">
            <v>S1</v>
          </cell>
          <cell r="S740" t="str">
            <v>S1</v>
          </cell>
          <cell r="Y740" t="str">
            <v>建上</v>
          </cell>
          <cell r="Z740" t="str">
            <v>魏景茂</v>
          </cell>
          <cell r="AB740" t="str">
            <v>台調</v>
          </cell>
          <cell r="AC740" t="str">
            <v>Ｔ</v>
          </cell>
          <cell r="AD740" t="str">
            <v>-</v>
          </cell>
          <cell r="AE740">
            <v>36943</v>
          </cell>
          <cell r="AF740">
            <v>37011</v>
          </cell>
          <cell r="AH740">
            <v>37011</v>
          </cell>
          <cell r="AJ740">
            <v>37011</v>
          </cell>
          <cell r="AL740">
            <v>37036</v>
          </cell>
          <cell r="AN740">
            <v>37041</v>
          </cell>
          <cell r="AO740" t="str">
            <v>　Ｏ</v>
          </cell>
        </row>
        <row r="741">
          <cell r="A741">
            <v>734</v>
          </cell>
          <cell r="B741" t="str">
            <v>B3</v>
          </cell>
          <cell r="C741" t="str">
            <v>納</v>
          </cell>
          <cell r="D741" t="str">
            <v>新</v>
          </cell>
          <cell r="G741" t="str">
            <v>R</v>
          </cell>
          <cell r="H741">
            <v>5210</v>
          </cell>
          <cell r="I741" t="str">
            <v>0141</v>
          </cell>
          <cell r="J741">
            <v>5271106030</v>
          </cell>
          <cell r="N741" t="str">
            <v>MOULDING, FR BUMPER</v>
          </cell>
          <cell r="O741" t="str">
            <v>S2</v>
          </cell>
          <cell r="P741" t="str">
            <v>S2</v>
          </cell>
          <cell r="Q741" t="str">
            <v>S2</v>
          </cell>
          <cell r="R741" t="str">
            <v>S2</v>
          </cell>
          <cell r="S741" t="str">
            <v>S2</v>
          </cell>
          <cell r="Y741" t="str">
            <v>建上</v>
          </cell>
          <cell r="Z741" t="str">
            <v>魏景茂</v>
          </cell>
          <cell r="AB741" t="str">
            <v>台調</v>
          </cell>
          <cell r="AC741" t="str">
            <v>Ｔ</v>
          </cell>
          <cell r="AD741" t="str">
            <v>-</v>
          </cell>
          <cell r="AF741">
            <v>37011</v>
          </cell>
          <cell r="AH741">
            <v>37011</v>
          </cell>
          <cell r="AJ741">
            <v>37011</v>
          </cell>
          <cell r="AL741">
            <v>37036</v>
          </cell>
          <cell r="AN741">
            <v>37041</v>
          </cell>
          <cell r="AO741" t="str">
            <v>　Ｏ</v>
          </cell>
        </row>
        <row r="742">
          <cell r="A742">
            <v>735</v>
          </cell>
          <cell r="B742" t="str">
            <v>B3</v>
          </cell>
          <cell r="C742" t="str">
            <v>納</v>
          </cell>
          <cell r="D742" t="str">
            <v>新</v>
          </cell>
          <cell r="G742" t="str">
            <v>R</v>
          </cell>
          <cell r="H742">
            <v>5210</v>
          </cell>
          <cell r="I742" t="str">
            <v>0241</v>
          </cell>
          <cell r="J742">
            <v>5275106010</v>
          </cell>
          <cell r="N742" t="str">
            <v>MOULDING, RR BUMPER</v>
          </cell>
          <cell r="O742" t="str">
            <v>S2</v>
          </cell>
          <cell r="P742" t="str">
            <v>S2</v>
          </cell>
          <cell r="Q742" t="str">
            <v>S2</v>
          </cell>
          <cell r="R742" t="str">
            <v>S2</v>
          </cell>
          <cell r="S742" t="str">
            <v>S2</v>
          </cell>
          <cell r="Y742" t="str">
            <v>建上</v>
          </cell>
          <cell r="Z742" t="str">
            <v>魏景茂</v>
          </cell>
          <cell r="AB742" t="str">
            <v>台調</v>
          </cell>
          <cell r="AC742" t="str">
            <v>Ｔ</v>
          </cell>
          <cell r="AD742" t="str">
            <v>-</v>
          </cell>
          <cell r="AF742">
            <v>37011</v>
          </cell>
          <cell r="AH742">
            <v>37011</v>
          </cell>
          <cell r="AJ742">
            <v>37011</v>
          </cell>
          <cell r="AL742">
            <v>37036</v>
          </cell>
          <cell r="AN742">
            <v>37041</v>
          </cell>
        </row>
        <row r="743">
          <cell r="A743">
            <v>736</v>
          </cell>
          <cell r="B743" t="str">
            <v>B3</v>
          </cell>
          <cell r="C743" t="str">
            <v>納</v>
          </cell>
          <cell r="D743" t="str">
            <v>新</v>
          </cell>
          <cell r="G743" t="str">
            <v>A</v>
          </cell>
          <cell r="H743" t="str">
            <v>5210</v>
          </cell>
          <cell r="I743" t="str">
            <v>0141</v>
          </cell>
          <cell r="J743" t="str">
            <v>5261106030</v>
          </cell>
          <cell r="N743" t="str">
            <v>ABSORBER, FR BUMPER ENERGY</v>
          </cell>
          <cell r="O743" t="str">
            <v>S1</v>
          </cell>
          <cell r="P743" t="str">
            <v>S1</v>
          </cell>
          <cell r="Q743" t="str">
            <v>S1</v>
          </cell>
          <cell r="R743" t="str">
            <v>S1</v>
          </cell>
          <cell r="S743" t="str">
            <v>S1</v>
          </cell>
          <cell r="Y743" t="str">
            <v>建上</v>
          </cell>
          <cell r="Z743" t="str">
            <v>魏景茂</v>
          </cell>
          <cell r="AB743" t="str">
            <v>台調</v>
          </cell>
          <cell r="AC743" t="str">
            <v>Ｔ</v>
          </cell>
          <cell r="AD743">
            <v>36920</v>
          </cell>
          <cell r="AE743">
            <v>36955</v>
          </cell>
          <cell r="AF743">
            <v>37011</v>
          </cell>
          <cell r="AH743">
            <v>37011</v>
          </cell>
          <cell r="AJ743">
            <v>37011</v>
          </cell>
          <cell r="AL743">
            <v>37026</v>
          </cell>
          <cell r="AN743">
            <v>37029</v>
          </cell>
          <cell r="AO743" t="str">
            <v>　Ｏ</v>
          </cell>
        </row>
        <row r="744">
          <cell r="A744">
            <v>737</v>
          </cell>
          <cell r="B744" t="str">
            <v>B3</v>
          </cell>
          <cell r="C744" t="str">
            <v>納</v>
          </cell>
          <cell r="D744" t="str">
            <v>新</v>
          </cell>
          <cell r="G744" t="str">
            <v>A</v>
          </cell>
          <cell r="H744" t="str">
            <v>5310</v>
          </cell>
          <cell r="I744" t="str">
            <v>0141</v>
          </cell>
          <cell r="J744">
            <v>5310106010</v>
          </cell>
          <cell r="K744" t="str">
            <v>A</v>
          </cell>
          <cell r="L744" t="str">
            <v>A</v>
          </cell>
          <cell r="M744" t="str">
            <v>A</v>
          </cell>
          <cell r="N744" t="str">
            <v>GRILLE SUB-ASSY, RADIATOR</v>
          </cell>
          <cell r="O744" t="str">
            <v>S1</v>
          </cell>
          <cell r="P744" t="str">
            <v>S1</v>
          </cell>
          <cell r="Y744" t="str">
            <v>豊裕</v>
          </cell>
          <cell r="Z744" t="str">
            <v>魏景茂</v>
          </cell>
          <cell r="AA744" t="str">
            <v>有</v>
          </cell>
          <cell r="AB744" t="str">
            <v>台調</v>
          </cell>
          <cell r="AC744" t="str">
            <v>Ｔ</v>
          </cell>
          <cell r="AD744" t="str">
            <v>-</v>
          </cell>
          <cell r="AE744">
            <v>36911</v>
          </cell>
          <cell r="AF744">
            <v>37011</v>
          </cell>
          <cell r="AH744">
            <v>37011</v>
          </cell>
          <cell r="AJ744">
            <v>37011</v>
          </cell>
          <cell r="AL744">
            <v>37046</v>
          </cell>
          <cell r="AN744">
            <v>37049</v>
          </cell>
          <cell r="AO744" t="str">
            <v>　Ｏ</v>
          </cell>
        </row>
        <row r="745">
          <cell r="A745">
            <v>738</v>
          </cell>
          <cell r="B745" t="str">
            <v>B3</v>
          </cell>
          <cell r="C745" t="str">
            <v>納</v>
          </cell>
          <cell r="D745" t="str">
            <v>新</v>
          </cell>
          <cell r="G745" t="str">
            <v>A</v>
          </cell>
          <cell r="H745" t="str">
            <v>5571</v>
          </cell>
          <cell r="I745" t="str">
            <v>0141</v>
          </cell>
          <cell r="J745">
            <v>5570806030</v>
          </cell>
          <cell r="K745" t="str">
            <v>D</v>
          </cell>
          <cell r="L745" t="str">
            <v>D</v>
          </cell>
          <cell r="M745" t="str">
            <v>D</v>
          </cell>
          <cell r="N745" t="str">
            <v>LOUVER SUB-ASSY, COWL TOP VENTILATOR</v>
          </cell>
          <cell r="O745" t="str">
            <v>S1</v>
          </cell>
          <cell r="P745" t="str">
            <v>S1</v>
          </cell>
          <cell r="Q745" t="str">
            <v>S1</v>
          </cell>
          <cell r="R745" t="str">
            <v>S1</v>
          </cell>
          <cell r="S745" t="str">
            <v>S1</v>
          </cell>
          <cell r="Y745" t="str">
            <v>豊裕</v>
          </cell>
          <cell r="Z745" t="str">
            <v>魏景茂</v>
          </cell>
          <cell r="AB745" t="str">
            <v>台調</v>
          </cell>
          <cell r="AC745" t="str">
            <v>Ｔ</v>
          </cell>
          <cell r="AD745">
            <v>36840</v>
          </cell>
          <cell r="AE745">
            <v>36829</v>
          </cell>
          <cell r="AF745">
            <v>37011</v>
          </cell>
          <cell r="AH745">
            <v>37011</v>
          </cell>
          <cell r="AJ745">
            <v>37011</v>
          </cell>
          <cell r="AL745">
            <v>37041</v>
          </cell>
          <cell r="AN745">
            <v>37046</v>
          </cell>
        </row>
        <row r="746">
          <cell r="A746">
            <v>739</v>
          </cell>
          <cell r="B746" t="str">
            <v>B3</v>
          </cell>
          <cell r="C746" t="str">
            <v>納</v>
          </cell>
          <cell r="D746" t="str">
            <v>新</v>
          </cell>
          <cell r="G746" t="str">
            <v>A</v>
          </cell>
          <cell r="H746" t="str">
            <v>5310</v>
          </cell>
          <cell r="I746" t="str">
            <v>0142</v>
          </cell>
          <cell r="J746" t="str">
            <v>5310106020</v>
          </cell>
          <cell r="K746" t="str">
            <v>A</v>
          </cell>
          <cell r="L746" t="str">
            <v>A</v>
          </cell>
          <cell r="M746" t="str">
            <v>A</v>
          </cell>
          <cell r="N746" t="str">
            <v>GRILLE SUB-ASSY, RADIATOR</v>
          </cell>
          <cell r="Q746" t="str">
            <v>S1</v>
          </cell>
          <cell r="R746" t="str">
            <v>S1</v>
          </cell>
          <cell r="S746" t="str">
            <v>S1</v>
          </cell>
          <cell r="Y746" t="str">
            <v>豊裕</v>
          </cell>
          <cell r="Z746" t="str">
            <v>魏景茂</v>
          </cell>
          <cell r="AA746" t="str">
            <v>有</v>
          </cell>
          <cell r="AB746" t="str">
            <v>台調</v>
          </cell>
          <cell r="AC746" t="str">
            <v>Ｔ</v>
          </cell>
          <cell r="AD746">
            <v>36892</v>
          </cell>
          <cell r="AE746">
            <v>36911</v>
          </cell>
          <cell r="AF746">
            <v>37011</v>
          </cell>
          <cell r="AH746">
            <v>37011</v>
          </cell>
          <cell r="AJ746">
            <v>37011</v>
          </cell>
          <cell r="AL746">
            <v>37046</v>
          </cell>
          <cell r="AN746">
            <v>37049</v>
          </cell>
          <cell r="AO746" t="str">
            <v>　Ｏ</v>
          </cell>
        </row>
        <row r="747">
          <cell r="A747">
            <v>17</v>
          </cell>
          <cell r="B747" t="str">
            <v>B3</v>
          </cell>
          <cell r="C747" t="str">
            <v>納</v>
          </cell>
          <cell r="D747" t="str">
            <v>新</v>
          </cell>
          <cell r="G747" t="str">
            <v>A</v>
          </cell>
          <cell r="H747" t="str">
            <v>7570</v>
          </cell>
          <cell r="I747" t="str">
            <v>0641</v>
          </cell>
          <cell r="J747" t="str">
            <v>7585106040</v>
          </cell>
          <cell r="N747" t="str">
            <v>MOULDING, BODY ROCKER PANEL, RH</v>
          </cell>
          <cell r="O747" t="str">
            <v>S1</v>
          </cell>
          <cell r="P747" t="str">
            <v>S1</v>
          </cell>
          <cell r="Q747" t="str">
            <v>S1</v>
          </cell>
          <cell r="R747" t="str">
            <v>S1</v>
          </cell>
          <cell r="S747" t="str">
            <v>S1</v>
          </cell>
          <cell r="Y747" t="str">
            <v>豊裕</v>
          </cell>
          <cell r="Z747" t="str">
            <v>魏景茂</v>
          </cell>
          <cell r="AA747" t="str">
            <v>有</v>
          </cell>
          <cell r="AB747" t="str">
            <v>台調</v>
          </cell>
          <cell r="AC747" t="str">
            <v>Ｔ</v>
          </cell>
          <cell r="AD747">
            <v>36857</v>
          </cell>
          <cell r="AE747">
            <v>36844</v>
          </cell>
          <cell r="AF747">
            <v>37011</v>
          </cell>
          <cell r="AH747">
            <v>37011</v>
          </cell>
          <cell r="AJ747">
            <v>37011</v>
          </cell>
          <cell r="AL747">
            <v>37042</v>
          </cell>
          <cell r="AN747">
            <v>37047</v>
          </cell>
          <cell r="AO747" t="str">
            <v>　Ｏ</v>
          </cell>
        </row>
        <row r="748">
          <cell r="A748">
            <v>18</v>
          </cell>
          <cell r="B748" t="str">
            <v>B3</v>
          </cell>
          <cell r="C748" t="str">
            <v>納</v>
          </cell>
          <cell r="D748" t="str">
            <v>新</v>
          </cell>
          <cell r="G748" t="str">
            <v>A</v>
          </cell>
          <cell r="H748" t="str">
            <v>7570</v>
          </cell>
          <cell r="I748" t="str">
            <v>0641</v>
          </cell>
          <cell r="J748" t="str">
            <v>7585206040</v>
          </cell>
          <cell r="N748" t="str">
            <v>MOULDING, ROCKER PANEL, UPR LH</v>
          </cell>
          <cell r="O748" t="str">
            <v>S1</v>
          </cell>
          <cell r="P748" t="str">
            <v>S1</v>
          </cell>
          <cell r="Q748" t="str">
            <v>S1</v>
          </cell>
          <cell r="R748" t="str">
            <v>S1</v>
          </cell>
          <cell r="S748" t="str">
            <v>S1</v>
          </cell>
          <cell r="Y748" t="str">
            <v>豊裕</v>
          </cell>
          <cell r="Z748" t="str">
            <v>魏景茂</v>
          </cell>
          <cell r="AA748" t="str">
            <v>有</v>
          </cell>
          <cell r="AB748" t="str">
            <v>台調</v>
          </cell>
          <cell r="AC748" t="str">
            <v>Ｔ</v>
          </cell>
          <cell r="AD748">
            <v>36857</v>
          </cell>
          <cell r="AE748">
            <v>36844</v>
          </cell>
          <cell r="AF748">
            <v>37011</v>
          </cell>
          <cell r="AH748">
            <v>37011</v>
          </cell>
          <cell r="AJ748">
            <v>37011</v>
          </cell>
          <cell r="AL748">
            <v>37042</v>
          </cell>
          <cell r="AN748">
            <v>37047</v>
          </cell>
          <cell r="AO748" t="str">
            <v>　Ｏ</v>
          </cell>
        </row>
      </sheetData>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mulative"/>
      <sheetName val="Raw Data"/>
      <sheetName val="Sheet4"/>
    </sheetNames>
    <sheetDataSet>
      <sheetData sheetId="0">
        <row r="2">
          <cell r="A2" t="str">
            <v>QUALITY OPERATING SYSTEM (QOS)</v>
          </cell>
        </row>
        <row r="3">
          <cell r="A3" t="str">
            <v>CUMULATIVE SUPPLIER QUALITY DPPM - July 2001</v>
          </cell>
        </row>
        <row r="30">
          <cell r="A30" t="str">
            <v>PAYNTER CHART</v>
          </cell>
          <cell r="H30" t="str">
            <v>TOP 5 CONTRIBUTOR</v>
          </cell>
        </row>
        <row r="33">
          <cell r="A33" t="str">
            <v>MONTH</v>
          </cell>
          <cell r="B33" t="str">
            <v>TOTAL REJECTED</v>
          </cell>
          <cell r="C33" t="str">
            <v>TOTAL INCOMING</v>
          </cell>
          <cell r="D33" t="str">
            <v>DPPM</v>
          </cell>
          <cell r="E33" t="str">
            <v>DPPM          (MOVING AVG)</v>
          </cell>
          <cell r="F33" t="str">
            <v>TARGET</v>
          </cell>
          <cell r="I33" t="str">
            <v>AA</v>
          </cell>
          <cell r="K33" t="str">
            <v>HCL</v>
          </cell>
          <cell r="M33" t="str">
            <v>MICROFID</v>
          </cell>
          <cell r="O33" t="str">
            <v>2020PID</v>
          </cell>
          <cell r="Q33" t="str">
            <v>VOYAGER</v>
          </cell>
        </row>
        <row r="34">
          <cell r="A34">
            <v>36831</v>
          </cell>
          <cell r="B34">
            <v>173</v>
          </cell>
          <cell r="C34">
            <v>39881</v>
          </cell>
          <cell r="D34">
            <v>4337.9052681728144</v>
          </cell>
          <cell r="E34">
            <v>8466</v>
          </cell>
          <cell r="F34">
            <v>5000</v>
          </cell>
          <cell r="I34" t="str">
            <v>SUPPLIER</v>
          </cell>
          <cell r="J34" t="str">
            <v>DPPM</v>
          </cell>
          <cell r="K34" t="str">
            <v>SUPPLIER</v>
          </cell>
          <cell r="L34" t="str">
            <v>DPPM</v>
          </cell>
          <cell r="M34" t="str">
            <v>SUPPLIER</v>
          </cell>
          <cell r="N34" t="str">
            <v>DPPM</v>
          </cell>
          <cell r="O34" t="str">
            <v>SUPPLIER</v>
          </cell>
          <cell r="P34" t="str">
            <v>DPPM</v>
          </cell>
          <cell r="Q34" t="str">
            <v>SUPPLIER</v>
          </cell>
          <cell r="R34" t="str">
            <v>DPPM</v>
          </cell>
        </row>
        <row r="35">
          <cell r="A35">
            <v>36861</v>
          </cell>
          <cell r="B35">
            <v>476</v>
          </cell>
          <cell r="C35">
            <v>32691</v>
          </cell>
          <cell r="D35">
            <v>14560.582423296932</v>
          </cell>
          <cell r="E35">
            <v>10869</v>
          </cell>
          <cell r="F35">
            <v>5000</v>
          </cell>
          <cell r="H35" t="str">
            <v>J</v>
          </cell>
          <cell r="I35" t="str">
            <v>ELTECH</v>
          </cell>
          <cell r="J35">
            <v>27027</v>
          </cell>
          <cell r="K35" t="str">
            <v>ALL</v>
          </cell>
          <cell r="L35">
            <v>0</v>
          </cell>
          <cell r="M35" t="str">
            <v>COB</v>
          </cell>
          <cell r="N35">
            <v>6897</v>
          </cell>
          <cell r="O35" t="str">
            <v>NERA</v>
          </cell>
          <cell r="P35">
            <v>51020</v>
          </cell>
          <cell r="Q35" t="str">
            <v>COB</v>
          </cell>
          <cell r="R35">
            <v>120000</v>
          </cell>
        </row>
        <row r="36">
          <cell r="A36">
            <v>36892</v>
          </cell>
          <cell r="B36">
            <v>631</v>
          </cell>
          <cell r="C36">
            <v>27349</v>
          </cell>
          <cell r="D36">
            <v>23072.141577388567</v>
          </cell>
          <cell r="E36">
            <v>12810.119994795888</v>
          </cell>
          <cell r="F36">
            <v>3500</v>
          </cell>
          <cell r="H36" t="str">
            <v>F</v>
          </cell>
          <cell r="I36" t="str">
            <v>C &amp; W</v>
          </cell>
          <cell r="J36">
            <v>100775</v>
          </cell>
          <cell r="K36" t="str">
            <v>ALL</v>
          </cell>
          <cell r="L36">
            <v>0</v>
          </cell>
          <cell r="M36" t="str">
            <v>COB</v>
          </cell>
          <cell r="N36">
            <v>435606</v>
          </cell>
          <cell r="O36" t="str">
            <v>ALL</v>
          </cell>
          <cell r="P36">
            <v>0</v>
          </cell>
          <cell r="Q36" t="str">
            <v>COB</v>
          </cell>
          <cell r="R36">
            <v>21429</v>
          </cell>
        </row>
        <row r="37">
          <cell r="A37">
            <v>36923</v>
          </cell>
          <cell r="B37">
            <v>516</v>
          </cell>
          <cell r="C37">
            <v>110182</v>
          </cell>
          <cell r="D37">
            <v>4683.1605888439126</v>
          </cell>
          <cell r="E37">
            <v>9534.607747529697</v>
          </cell>
          <cell r="F37">
            <v>3500</v>
          </cell>
          <cell r="H37" t="str">
            <v>M</v>
          </cell>
          <cell r="I37" t="str">
            <v>ELTECH</v>
          </cell>
          <cell r="J37">
            <v>24390</v>
          </cell>
          <cell r="K37" t="str">
            <v>ALLIED</v>
          </cell>
          <cell r="L37">
            <v>27368</v>
          </cell>
          <cell r="M37" t="str">
            <v>COB</v>
          </cell>
          <cell r="N37">
            <v>82757</v>
          </cell>
          <cell r="O37" t="str">
            <v>ALL</v>
          </cell>
          <cell r="P37">
            <v>0</v>
          </cell>
          <cell r="Q37" t="str">
            <v>COB</v>
          </cell>
          <cell r="R37">
            <v>40000</v>
          </cell>
        </row>
        <row r="38">
          <cell r="A38">
            <v>36951</v>
          </cell>
          <cell r="B38">
            <v>225</v>
          </cell>
          <cell r="C38">
            <v>88887</v>
          </cell>
          <cell r="D38">
            <v>2531.3037902055421</v>
          </cell>
          <cell r="E38">
            <v>6059.5889019424249</v>
          </cell>
          <cell r="F38">
            <v>3500</v>
          </cell>
          <cell r="H38" t="str">
            <v>A</v>
          </cell>
          <cell r="I38" t="str">
            <v>WCO</v>
          </cell>
          <cell r="J38">
            <v>93220</v>
          </cell>
          <cell r="K38" t="str">
            <v>ALLIED</v>
          </cell>
          <cell r="L38">
            <v>25781</v>
          </cell>
          <cell r="M38" t="str">
            <v>ALL</v>
          </cell>
          <cell r="N38">
            <v>0</v>
          </cell>
          <cell r="O38" t="str">
            <v>ATRON</v>
          </cell>
          <cell r="P38">
            <v>410000</v>
          </cell>
          <cell r="Q38" t="str">
            <v>COB</v>
          </cell>
          <cell r="R38">
            <v>7463</v>
          </cell>
        </row>
        <row r="39">
          <cell r="A39">
            <v>36982</v>
          </cell>
          <cell r="B39">
            <v>387</v>
          </cell>
          <cell r="C39">
            <v>60629</v>
          </cell>
          <cell r="D39">
            <v>6383.0840027049762</v>
          </cell>
          <cell r="E39">
            <v>4343.5066885382248</v>
          </cell>
          <cell r="F39">
            <v>3500</v>
          </cell>
          <cell r="H39" t="str">
            <v>M</v>
          </cell>
          <cell r="I39" t="str">
            <v>ELTECH</v>
          </cell>
          <cell r="J39">
            <v>44088</v>
          </cell>
          <cell r="K39" t="str">
            <v>ELECTRON</v>
          </cell>
          <cell r="L39">
            <v>313333</v>
          </cell>
          <cell r="M39" t="str">
            <v>COB</v>
          </cell>
          <cell r="N39">
            <v>284672</v>
          </cell>
          <cell r="O39" t="str">
            <v>NERA</v>
          </cell>
          <cell r="P39">
            <v>1408163</v>
          </cell>
          <cell r="Q39" t="str">
            <v>METALFORM</v>
          </cell>
          <cell r="R39">
            <v>664000</v>
          </cell>
        </row>
        <row r="40">
          <cell r="A40">
            <v>37012</v>
          </cell>
          <cell r="B40">
            <v>730</v>
          </cell>
          <cell r="C40">
            <v>87678</v>
          </cell>
          <cell r="D40">
            <v>8325.9198430621145</v>
          </cell>
          <cell r="E40">
            <v>5657.8159649906829</v>
          </cell>
          <cell r="F40">
            <v>3500</v>
          </cell>
          <cell r="H40" t="str">
            <v>J</v>
          </cell>
          <cell r="I40" t="str">
            <v>RAPID</v>
          </cell>
          <cell r="J40">
            <v>320000</v>
          </cell>
          <cell r="K40" t="str">
            <v>MOORE'S</v>
          </cell>
          <cell r="L40">
            <v>52187</v>
          </cell>
          <cell r="M40" t="str">
            <v>COB</v>
          </cell>
          <cell r="N40">
            <v>40000</v>
          </cell>
          <cell r="O40" t="str">
            <v>NERA</v>
          </cell>
          <cell r="P40">
            <v>80000</v>
          </cell>
          <cell r="Q40" t="str">
            <v>ALL</v>
          </cell>
          <cell r="R40">
            <v>0</v>
          </cell>
        </row>
        <row r="41">
          <cell r="A41">
            <v>37043</v>
          </cell>
          <cell r="B41">
            <v>415</v>
          </cell>
          <cell r="C41">
            <v>60836</v>
          </cell>
          <cell r="D41">
            <v>6821.6187783549212</v>
          </cell>
          <cell r="E41">
            <v>7325.1316085166609</v>
          </cell>
          <cell r="F41">
            <v>3500</v>
          </cell>
          <cell r="H41" t="str">
            <v>J</v>
          </cell>
          <cell r="I41" t="str">
            <v>C &amp; W</v>
          </cell>
          <cell r="J41">
            <v>21108</v>
          </cell>
          <cell r="K41" t="str">
            <v>MOORE'S</v>
          </cell>
          <cell r="L41">
            <v>6821</v>
          </cell>
          <cell r="M41" t="str">
            <v>All</v>
          </cell>
          <cell r="N41">
            <v>0</v>
          </cell>
          <cell r="O41" t="str">
            <v>TAURUS</v>
          </cell>
          <cell r="P41">
            <v>231678</v>
          </cell>
          <cell r="Q41" t="str">
            <v>DURAMOND</v>
          </cell>
          <cell r="R41">
            <v>485000</v>
          </cell>
        </row>
        <row r="42">
          <cell r="A42">
            <v>37073</v>
          </cell>
          <cell r="B42">
            <v>350</v>
          </cell>
          <cell r="C42">
            <v>66528</v>
          </cell>
          <cell r="D42">
            <v>5260.9427609427612</v>
          </cell>
          <cell r="E42">
            <v>6952.1302815263989</v>
          </cell>
          <cell r="F42">
            <v>3500</v>
          </cell>
          <cell r="H42" t="str">
            <v>A</v>
          </cell>
        </row>
        <row r="43">
          <cell r="A43">
            <v>37104</v>
          </cell>
          <cell r="B43" t="str">
            <v/>
          </cell>
          <cell r="D43" t="str">
            <v/>
          </cell>
          <cell r="E43" t="str">
            <v/>
          </cell>
          <cell r="F43">
            <v>3500</v>
          </cell>
          <cell r="H43" t="str">
            <v>S</v>
          </cell>
        </row>
        <row r="44">
          <cell r="A44">
            <v>37135</v>
          </cell>
          <cell r="B44" t="str">
            <v/>
          </cell>
          <cell r="D44" t="str">
            <v/>
          </cell>
          <cell r="E44" t="str">
            <v/>
          </cell>
          <cell r="F44">
            <v>3500</v>
          </cell>
          <cell r="H44" t="str">
            <v>O</v>
          </cell>
        </row>
        <row r="45">
          <cell r="A45">
            <v>37165</v>
          </cell>
          <cell r="B45" t="str">
            <v/>
          </cell>
          <cell r="D45" t="str">
            <v/>
          </cell>
          <cell r="E45" t="str">
            <v/>
          </cell>
          <cell r="F45">
            <v>3500</v>
          </cell>
          <cell r="H45" t="str">
            <v>N</v>
          </cell>
        </row>
        <row r="46">
          <cell r="A46">
            <v>37196</v>
          </cell>
          <cell r="B46" t="str">
            <v/>
          </cell>
          <cell r="D46" t="str">
            <v/>
          </cell>
          <cell r="E46" t="str">
            <v/>
          </cell>
          <cell r="F46">
            <v>3500</v>
          </cell>
          <cell r="H46" t="str">
            <v>D</v>
          </cell>
        </row>
        <row r="47">
          <cell r="A47">
            <v>37226</v>
          </cell>
          <cell r="B47" t="str">
            <v/>
          </cell>
          <cell r="D47" t="str">
            <v/>
          </cell>
          <cell r="E47" t="str">
            <v/>
          </cell>
          <cell r="F47">
            <v>3500</v>
          </cell>
        </row>
        <row r="55">
          <cell r="A55" t="str">
            <v>COMPILED BY: Oh Hwee May @ 02 August 2001</v>
          </cell>
        </row>
      </sheetData>
      <sheetData sheetId="1"/>
      <sheetData sheetId="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83064-10 to 17"/>
      <sheetName val="Range_Names"/>
    </sheetNames>
    <sheetDataSet>
      <sheetData sheetId="0" refreshError="1"/>
      <sheetData sheetId="1">
        <row r="3">
          <cell r="B3">
            <v>186015017</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42"/>
  <sheetViews>
    <sheetView showGridLines="0" tabSelected="1" zoomScaleNormal="100" workbookViewId="0">
      <pane xSplit="3" ySplit="6" topLeftCell="D31" activePane="bottomRight" state="frozen"/>
      <selection pane="topRight" activeCell="D1" sqref="D1"/>
      <selection pane="bottomLeft" activeCell="A7" sqref="A7"/>
      <selection pane="bottomRight" activeCell="G42" sqref="G42"/>
    </sheetView>
  </sheetViews>
  <sheetFormatPr defaultColWidth="9.140625" defaultRowHeight="11.25"/>
  <cols>
    <col min="1" max="1" width="1.7109375" style="33" customWidth="1"/>
    <col min="2" max="2" width="11.42578125" style="2" customWidth="1"/>
    <col min="3" max="3" width="20.28515625" style="2" customWidth="1"/>
    <col min="4" max="5" width="10.140625" style="2" customWidth="1"/>
    <col min="6" max="8" width="9.7109375" style="2" customWidth="1"/>
    <col min="9" max="9" width="11.28515625" style="2" customWidth="1"/>
    <col min="10" max="10" width="10.85546875" style="2" bestFit="1" customWidth="1"/>
    <col min="11" max="15" width="9.7109375" style="2" customWidth="1"/>
    <col min="16" max="16" width="10.5703125" style="2" customWidth="1"/>
    <col min="17" max="18" width="9.7109375" style="2" customWidth="1"/>
    <col min="19" max="19" width="9.7109375" style="288" customWidth="1"/>
    <col min="20" max="20" width="11.7109375" style="9" bestFit="1" customWidth="1"/>
    <col min="21" max="21" width="6" style="9" bestFit="1" customWidth="1"/>
    <col min="22" max="16384" width="9.140625" style="1"/>
  </cols>
  <sheetData>
    <row r="1" spans="1:21">
      <c r="B1" s="17"/>
      <c r="C1" s="17"/>
    </row>
    <row r="2" spans="1:21">
      <c r="B2" s="14"/>
      <c r="C2" s="17"/>
      <c r="D2" s="153"/>
      <c r="F2" s="8"/>
      <c r="G2" s="4" t="s">
        <v>13</v>
      </c>
      <c r="H2" s="5"/>
      <c r="I2" s="3" t="s">
        <v>1</v>
      </c>
      <c r="J2" s="6"/>
      <c r="K2" s="3" t="s">
        <v>29</v>
      </c>
      <c r="M2" s="1"/>
      <c r="N2" s="7"/>
      <c r="O2" s="3" t="s">
        <v>30</v>
      </c>
      <c r="P2" s="1"/>
      <c r="Q2" s="1"/>
    </row>
    <row r="3" spans="1:21">
      <c r="B3" s="17"/>
      <c r="C3" s="17"/>
      <c r="G3" s="17"/>
      <c r="H3" s="17"/>
      <c r="K3" s="17"/>
      <c r="P3" s="17"/>
    </row>
    <row r="4" spans="1:21">
      <c r="B4" s="13" t="s">
        <v>10</v>
      </c>
      <c r="C4" s="20">
        <f ca="1">NOW()</f>
        <v>43210.685536574078</v>
      </c>
      <c r="D4" s="12"/>
      <c r="E4" s="12"/>
      <c r="F4" s="522">
        <v>43191</v>
      </c>
      <c r="G4" s="523"/>
      <c r="H4" s="523"/>
      <c r="I4" s="523"/>
      <c r="J4" s="519">
        <v>43221</v>
      </c>
      <c r="K4" s="520"/>
      <c r="L4" s="520"/>
      <c r="M4" s="520"/>
      <c r="N4" s="521">
        <v>43252</v>
      </c>
      <c r="O4" s="521"/>
      <c r="P4" s="521"/>
      <c r="Q4" s="521"/>
      <c r="R4" s="521"/>
      <c r="S4" s="289"/>
      <c r="T4" s="512" t="s">
        <v>17</v>
      </c>
      <c r="U4" s="512"/>
    </row>
    <row r="5" spans="1:21">
      <c r="B5" s="516" t="s">
        <v>19</v>
      </c>
      <c r="C5" s="516"/>
      <c r="D5" s="517" t="s">
        <v>516</v>
      </c>
      <c r="E5" s="518"/>
      <c r="F5" s="171" t="s">
        <v>480</v>
      </c>
      <c r="G5" s="171" t="s">
        <v>481</v>
      </c>
      <c r="H5" s="171" t="s">
        <v>482</v>
      </c>
      <c r="I5" s="171" t="s">
        <v>483</v>
      </c>
      <c r="J5" s="171" t="s">
        <v>496</v>
      </c>
      <c r="K5" s="171" t="s">
        <v>497</v>
      </c>
      <c r="L5" s="171" t="s">
        <v>498</v>
      </c>
      <c r="M5" s="171" t="s">
        <v>499</v>
      </c>
      <c r="N5" s="171" t="s">
        <v>511</v>
      </c>
      <c r="O5" s="171" t="s">
        <v>512</v>
      </c>
      <c r="P5" s="171" t="s">
        <v>513</v>
      </c>
      <c r="Q5" s="171" t="s">
        <v>514</v>
      </c>
      <c r="R5" s="171" t="s">
        <v>515</v>
      </c>
      <c r="S5" s="290"/>
      <c r="T5" s="300"/>
      <c r="U5" s="300"/>
    </row>
    <row r="6" spans="1:21" s="4" customFormat="1" ht="11.25" customHeight="1">
      <c r="A6" s="3"/>
      <c r="B6" s="112" t="s">
        <v>2</v>
      </c>
      <c r="C6" s="113" t="s">
        <v>22</v>
      </c>
      <c r="D6" s="115" t="s">
        <v>46</v>
      </c>
      <c r="E6" s="144" t="s">
        <v>48</v>
      </c>
      <c r="F6" s="114">
        <v>43192</v>
      </c>
      <c r="G6" s="114">
        <f t="shared" ref="G6:I6" si="0">F6+7</f>
        <v>43199</v>
      </c>
      <c r="H6" s="114">
        <f t="shared" si="0"/>
        <v>43206</v>
      </c>
      <c r="I6" s="114">
        <f t="shared" si="0"/>
        <v>43213</v>
      </c>
      <c r="J6" s="114">
        <f t="shared" ref="J6" si="1">I6+7</f>
        <v>43220</v>
      </c>
      <c r="K6" s="114">
        <f t="shared" ref="K6" si="2">J6+7</f>
        <v>43227</v>
      </c>
      <c r="L6" s="114">
        <f t="shared" ref="L6" si="3">K6+7</f>
        <v>43234</v>
      </c>
      <c r="M6" s="114">
        <f t="shared" ref="M6" si="4">L6+7</f>
        <v>43241</v>
      </c>
      <c r="N6" s="114">
        <f t="shared" ref="N6" si="5">M6+7</f>
        <v>43248</v>
      </c>
      <c r="O6" s="114">
        <f t="shared" ref="O6" si="6">N6+7</f>
        <v>43255</v>
      </c>
      <c r="P6" s="114">
        <f t="shared" ref="P6" si="7">O6+7</f>
        <v>43262</v>
      </c>
      <c r="Q6" s="114">
        <f t="shared" ref="Q6" si="8">P6+7</f>
        <v>43269</v>
      </c>
      <c r="R6" s="114">
        <f t="shared" ref="R6" si="9">Q6+7</f>
        <v>43276</v>
      </c>
      <c r="S6" s="285"/>
      <c r="T6" s="299" t="s">
        <v>7</v>
      </c>
      <c r="U6" s="299" t="s">
        <v>9</v>
      </c>
    </row>
    <row r="7" spans="1:21" s="47" customFormat="1">
      <c r="A7" s="46"/>
      <c r="B7" s="311">
        <v>186269505</v>
      </c>
      <c r="C7" s="155" t="s">
        <v>49</v>
      </c>
      <c r="D7" s="186">
        <v>335</v>
      </c>
      <c r="E7" s="53">
        <v>51</v>
      </c>
      <c r="F7" s="347">
        <v>27</v>
      </c>
      <c r="G7" s="348">
        <v>24</v>
      </c>
      <c r="H7" s="323">
        <v>24</v>
      </c>
      <c r="I7" s="307">
        <v>24</v>
      </c>
      <c r="J7" s="349">
        <v>22</v>
      </c>
      <c r="K7" s="306">
        <v>24</v>
      </c>
      <c r="L7" s="306">
        <v>24</v>
      </c>
      <c r="M7" s="307">
        <v>26</v>
      </c>
      <c r="N7" s="297">
        <v>22</v>
      </c>
      <c r="O7" s="280">
        <v>32</v>
      </c>
      <c r="P7" s="280">
        <v>32</v>
      </c>
      <c r="Q7" s="280">
        <v>24</v>
      </c>
      <c r="R7" s="295">
        <v>30</v>
      </c>
      <c r="S7" s="291"/>
      <c r="T7" s="48" t="s">
        <v>15</v>
      </c>
      <c r="U7" s="86" t="s">
        <v>14</v>
      </c>
    </row>
    <row r="8" spans="1:21" s="47" customFormat="1">
      <c r="A8" s="46"/>
      <c r="B8" s="312">
        <v>186269506</v>
      </c>
      <c r="C8" s="157" t="s">
        <v>49</v>
      </c>
      <c r="D8" s="186">
        <v>930</v>
      </c>
      <c r="E8" s="53">
        <v>144</v>
      </c>
      <c r="F8" s="325">
        <v>76</v>
      </c>
      <c r="G8" s="326" t="s">
        <v>580</v>
      </c>
      <c r="H8" s="319">
        <v>79</v>
      </c>
      <c r="I8" s="298">
        <v>78</v>
      </c>
      <c r="J8" s="350">
        <v>62</v>
      </c>
      <c r="K8" s="302">
        <v>78</v>
      </c>
      <c r="L8" s="302">
        <v>78</v>
      </c>
      <c r="M8" s="298">
        <v>76</v>
      </c>
      <c r="N8" s="59">
        <v>62</v>
      </c>
      <c r="O8" s="60">
        <v>70</v>
      </c>
      <c r="P8" s="60">
        <v>70</v>
      </c>
      <c r="Q8" s="60">
        <v>60</v>
      </c>
      <c r="R8" s="61">
        <v>62</v>
      </c>
      <c r="S8" s="291"/>
      <c r="T8" s="204" t="s">
        <v>18</v>
      </c>
      <c r="U8" s="204" t="s">
        <v>16</v>
      </c>
    </row>
    <row r="9" spans="1:21" s="47" customFormat="1">
      <c r="A9" s="46"/>
      <c r="B9" s="50">
        <v>186001515</v>
      </c>
      <c r="C9" s="158" t="s">
        <v>23</v>
      </c>
      <c r="D9" s="186">
        <v>25</v>
      </c>
      <c r="E9" s="53">
        <v>9</v>
      </c>
      <c r="F9" s="277">
        <v>3</v>
      </c>
      <c r="G9" s="322">
        <v>3</v>
      </c>
      <c r="H9" s="322">
        <v>3</v>
      </c>
      <c r="I9" s="61">
        <v>3</v>
      </c>
      <c r="J9" s="85">
        <v>0</v>
      </c>
      <c r="K9" s="302">
        <v>3</v>
      </c>
      <c r="L9" s="60">
        <v>3</v>
      </c>
      <c r="M9" s="61">
        <v>3</v>
      </c>
      <c r="N9" s="85">
        <v>0</v>
      </c>
      <c r="O9" s="60">
        <v>4</v>
      </c>
      <c r="P9" s="145">
        <v>0</v>
      </c>
      <c r="Q9" s="145">
        <v>0</v>
      </c>
      <c r="R9" s="146">
        <v>0</v>
      </c>
      <c r="S9" s="291"/>
      <c r="T9" s="204" t="s">
        <v>72</v>
      </c>
      <c r="U9" s="49"/>
    </row>
    <row r="10" spans="1:21" s="47" customFormat="1">
      <c r="A10" s="46"/>
      <c r="B10" s="50">
        <v>186001525</v>
      </c>
      <c r="C10" s="157" t="s">
        <v>23</v>
      </c>
      <c r="D10" s="186">
        <v>35</v>
      </c>
      <c r="E10" s="53">
        <v>12</v>
      </c>
      <c r="F10" s="277">
        <v>4</v>
      </c>
      <c r="G10" s="322">
        <v>4</v>
      </c>
      <c r="H10" s="322">
        <v>4</v>
      </c>
      <c r="I10" s="61">
        <v>4</v>
      </c>
      <c r="J10" s="59">
        <v>3</v>
      </c>
      <c r="K10" s="302">
        <v>4</v>
      </c>
      <c r="L10" s="60">
        <v>4</v>
      </c>
      <c r="M10" s="61">
        <v>3</v>
      </c>
      <c r="N10" s="59">
        <v>3</v>
      </c>
      <c r="O10" s="60">
        <v>2</v>
      </c>
      <c r="P10" s="145">
        <v>0</v>
      </c>
      <c r="Q10" s="145">
        <v>0</v>
      </c>
      <c r="R10" s="146">
        <v>0</v>
      </c>
      <c r="S10" s="291"/>
      <c r="T10" s="204" t="s">
        <v>304</v>
      </c>
      <c r="U10" s="49"/>
    </row>
    <row r="11" spans="1:21" s="47" customFormat="1">
      <c r="A11" s="46"/>
      <c r="B11" s="85">
        <v>186001825</v>
      </c>
      <c r="C11" s="160" t="s">
        <v>23</v>
      </c>
      <c r="D11" s="145">
        <v>0</v>
      </c>
      <c r="E11" s="146">
        <v>0</v>
      </c>
      <c r="F11" s="189">
        <v>0</v>
      </c>
      <c r="G11" s="145">
        <v>0</v>
      </c>
      <c r="H11" s="145">
        <v>0</v>
      </c>
      <c r="I11" s="146">
        <v>0</v>
      </c>
      <c r="J11" s="85">
        <v>0</v>
      </c>
      <c r="K11" s="145">
        <v>0</v>
      </c>
      <c r="L11" s="145">
        <v>0</v>
      </c>
      <c r="M11" s="146">
        <v>0</v>
      </c>
      <c r="N11" s="85">
        <v>0</v>
      </c>
      <c r="O11" s="145">
        <v>0</v>
      </c>
      <c r="P11" s="145">
        <v>0</v>
      </c>
      <c r="Q11" s="145">
        <v>0</v>
      </c>
      <c r="R11" s="146">
        <v>0</v>
      </c>
      <c r="S11" s="292"/>
      <c r="T11" s="204" t="s">
        <v>400</v>
      </c>
      <c r="U11" s="49"/>
    </row>
    <row r="12" spans="1:21" s="47" customFormat="1">
      <c r="A12" s="46"/>
      <c r="B12" s="181" t="s">
        <v>0</v>
      </c>
      <c r="C12" s="157" t="s">
        <v>56</v>
      </c>
      <c r="D12" s="186">
        <v>70</v>
      </c>
      <c r="E12" s="53">
        <v>18</v>
      </c>
      <c r="F12" s="277">
        <v>6</v>
      </c>
      <c r="G12" s="322">
        <v>6</v>
      </c>
      <c r="H12" s="322">
        <v>6</v>
      </c>
      <c r="I12" s="61">
        <v>6</v>
      </c>
      <c r="J12" s="59">
        <v>6</v>
      </c>
      <c r="K12" s="302">
        <v>6</v>
      </c>
      <c r="L12" s="60">
        <v>6</v>
      </c>
      <c r="M12" s="61">
        <v>6</v>
      </c>
      <c r="N12" s="59">
        <v>6</v>
      </c>
      <c r="O12" s="60">
        <v>6</v>
      </c>
      <c r="P12" s="60">
        <v>6</v>
      </c>
      <c r="Q12" s="60">
        <v>4</v>
      </c>
      <c r="R12" s="146">
        <v>0</v>
      </c>
      <c r="S12" s="291"/>
      <c r="T12" s="49"/>
      <c r="U12" s="49"/>
    </row>
    <row r="13" spans="1:21" s="47" customFormat="1">
      <c r="A13" s="46"/>
      <c r="B13" s="50">
        <v>186015001</v>
      </c>
      <c r="C13" s="157" t="s">
        <v>24</v>
      </c>
      <c r="D13" s="186">
        <v>80</v>
      </c>
      <c r="E13" s="53">
        <v>26</v>
      </c>
      <c r="F13" s="277">
        <v>10</v>
      </c>
      <c r="G13" s="322">
        <v>8</v>
      </c>
      <c r="H13" s="322">
        <v>8</v>
      </c>
      <c r="I13" s="61">
        <v>8</v>
      </c>
      <c r="J13" s="59">
        <v>6</v>
      </c>
      <c r="K13" s="60">
        <v>8</v>
      </c>
      <c r="L13" s="60">
        <v>8</v>
      </c>
      <c r="M13" s="61">
        <v>8</v>
      </c>
      <c r="N13" s="59">
        <v>4</v>
      </c>
      <c r="O13" s="60">
        <v>8</v>
      </c>
      <c r="P13" s="60">
        <v>4</v>
      </c>
      <c r="Q13" s="145">
        <v>0</v>
      </c>
      <c r="R13" s="146">
        <v>0</v>
      </c>
      <c r="S13" s="291"/>
      <c r="T13" s="49"/>
      <c r="U13" s="49"/>
    </row>
    <row r="14" spans="1:21" s="47" customFormat="1">
      <c r="A14" s="46"/>
      <c r="B14" s="50">
        <v>186015018</v>
      </c>
      <c r="C14" s="157" t="s">
        <v>25</v>
      </c>
      <c r="D14" s="186">
        <v>250</v>
      </c>
      <c r="E14" s="53">
        <v>138</v>
      </c>
      <c r="F14" s="277">
        <v>50</v>
      </c>
      <c r="G14" s="322">
        <v>50</v>
      </c>
      <c r="H14" s="326" t="s">
        <v>546</v>
      </c>
      <c r="I14" s="298">
        <v>50</v>
      </c>
      <c r="J14" s="350">
        <v>50</v>
      </c>
      <c r="K14" s="145">
        <v>0</v>
      </c>
      <c r="L14" s="145">
        <v>0</v>
      </c>
      <c r="M14" s="146">
        <v>0</v>
      </c>
      <c r="N14" s="85">
        <v>0</v>
      </c>
      <c r="O14" s="145">
        <v>0</v>
      </c>
      <c r="P14" s="145">
        <v>0</v>
      </c>
      <c r="Q14" s="145">
        <v>0</v>
      </c>
      <c r="R14" s="146">
        <v>0</v>
      </c>
      <c r="S14" s="291"/>
      <c r="T14" s="49"/>
      <c r="U14" s="49"/>
    </row>
    <row r="15" spans="1:21" s="47" customFormat="1">
      <c r="A15" s="46"/>
      <c r="B15" s="50">
        <v>186015080</v>
      </c>
      <c r="C15" s="183" t="s">
        <v>545</v>
      </c>
      <c r="D15" s="186">
        <v>300</v>
      </c>
      <c r="E15" s="53">
        <v>0</v>
      </c>
      <c r="F15" s="85">
        <v>0</v>
      </c>
      <c r="G15" s="145">
        <v>0</v>
      </c>
      <c r="H15" s="145">
        <v>0</v>
      </c>
      <c r="I15" s="146">
        <v>0</v>
      </c>
      <c r="J15" s="85">
        <v>0</v>
      </c>
      <c r="K15" s="60">
        <v>44</v>
      </c>
      <c r="L15" s="60">
        <v>44</v>
      </c>
      <c r="M15" s="61">
        <v>44</v>
      </c>
      <c r="N15" s="59">
        <v>44</v>
      </c>
      <c r="O15" s="60">
        <v>44</v>
      </c>
      <c r="P15" s="60">
        <v>44</v>
      </c>
      <c r="Q15" s="60">
        <v>36</v>
      </c>
      <c r="R15" s="146">
        <v>0</v>
      </c>
      <c r="S15" s="291"/>
      <c r="T15" s="49"/>
      <c r="U15" s="49"/>
    </row>
    <row r="16" spans="1:21" s="47" customFormat="1">
      <c r="A16" s="46"/>
      <c r="B16" s="50">
        <v>186002487</v>
      </c>
      <c r="C16" s="157" t="s">
        <v>20</v>
      </c>
      <c r="D16" s="186">
        <v>100</v>
      </c>
      <c r="E16" s="53">
        <v>18</v>
      </c>
      <c r="F16" s="277">
        <v>6</v>
      </c>
      <c r="G16" s="322">
        <v>6</v>
      </c>
      <c r="H16" s="322">
        <v>6</v>
      </c>
      <c r="I16" s="61">
        <v>6</v>
      </c>
      <c r="J16" s="59">
        <v>6</v>
      </c>
      <c r="K16" s="60">
        <v>8</v>
      </c>
      <c r="L16" s="60">
        <v>8</v>
      </c>
      <c r="M16" s="61">
        <v>8</v>
      </c>
      <c r="N16" s="59">
        <v>6</v>
      </c>
      <c r="O16" s="60">
        <v>6</v>
      </c>
      <c r="P16" s="60">
        <v>12</v>
      </c>
      <c r="Q16" s="60">
        <v>10</v>
      </c>
      <c r="R16" s="61">
        <v>12</v>
      </c>
      <c r="S16" s="291"/>
      <c r="T16" s="49"/>
      <c r="U16" s="49"/>
    </row>
    <row r="17" spans="1:21" s="47" customFormat="1">
      <c r="A17" s="46"/>
      <c r="B17" s="50">
        <v>186248900</v>
      </c>
      <c r="C17" s="157" t="s">
        <v>50</v>
      </c>
      <c r="D17" s="186">
        <v>740</v>
      </c>
      <c r="E17" s="53">
        <v>188</v>
      </c>
      <c r="F17" s="277">
        <v>64</v>
      </c>
      <c r="G17" s="322">
        <v>60</v>
      </c>
      <c r="H17" s="322">
        <v>64</v>
      </c>
      <c r="I17" s="305">
        <v>60</v>
      </c>
      <c r="J17" s="59">
        <v>48</v>
      </c>
      <c r="K17" s="60">
        <v>60</v>
      </c>
      <c r="L17" s="60">
        <v>60</v>
      </c>
      <c r="M17" s="61">
        <v>60</v>
      </c>
      <c r="N17" s="59">
        <v>48</v>
      </c>
      <c r="O17" s="60">
        <v>60</v>
      </c>
      <c r="P17" s="60">
        <v>60</v>
      </c>
      <c r="Q17" s="60">
        <v>48</v>
      </c>
      <c r="R17" s="61">
        <v>48</v>
      </c>
      <c r="S17" s="291"/>
      <c r="T17" s="49"/>
      <c r="U17" s="49"/>
    </row>
    <row r="18" spans="1:21" s="47" customFormat="1">
      <c r="A18" s="46"/>
      <c r="B18" s="50">
        <v>186015031</v>
      </c>
      <c r="C18" s="157" t="s">
        <v>26</v>
      </c>
      <c r="D18" s="186">
        <v>270</v>
      </c>
      <c r="E18" s="53">
        <v>72</v>
      </c>
      <c r="F18" s="277">
        <v>24</v>
      </c>
      <c r="G18" s="322">
        <v>24</v>
      </c>
      <c r="H18" s="322">
        <v>24</v>
      </c>
      <c r="I18" s="305">
        <v>24</v>
      </c>
      <c r="J18" s="59">
        <v>16</v>
      </c>
      <c r="K18" s="60">
        <v>24</v>
      </c>
      <c r="L18" s="60">
        <v>24</v>
      </c>
      <c r="M18" s="61">
        <v>24</v>
      </c>
      <c r="N18" s="59">
        <v>16</v>
      </c>
      <c r="O18" s="60">
        <v>22</v>
      </c>
      <c r="P18" s="60">
        <v>16</v>
      </c>
      <c r="Q18" s="60">
        <v>16</v>
      </c>
      <c r="R18" s="61">
        <v>16</v>
      </c>
      <c r="S18" s="291"/>
      <c r="T18" s="49"/>
      <c r="U18" s="49"/>
    </row>
    <row r="19" spans="1:21" s="47" customFormat="1">
      <c r="A19" s="46"/>
      <c r="B19" s="62">
        <v>186015032</v>
      </c>
      <c r="C19" s="183" t="s">
        <v>27</v>
      </c>
      <c r="D19" s="186">
        <v>270</v>
      </c>
      <c r="E19" s="53">
        <v>66</v>
      </c>
      <c r="F19" s="277">
        <v>22</v>
      </c>
      <c r="G19" s="322">
        <v>22</v>
      </c>
      <c r="H19" s="322">
        <v>22</v>
      </c>
      <c r="I19" s="61">
        <v>22</v>
      </c>
      <c r="J19" s="59">
        <v>16</v>
      </c>
      <c r="K19" s="60">
        <v>24</v>
      </c>
      <c r="L19" s="60">
        <v>24</v>
      </c>
      <c r="M19" s="61">
        <v>24</v>
      </c>
      <c r="N19" s="59">
        <v>18</v>
      </c>
      <c r="O19" s="60">
        <v>24</v>
      </c>
      <c r="P19" s="60">
        <v>28</v>
      </c>
      <c r="Q19" s="60">
        <v>16</v>
      </c>
      <c r="R19" s="61">
        <v>8</v>
      </c>
      <c r="S19" s="291"/>
      <c r="T19" s="49"/>
      <c r="U19" s="49"/>
    </row>
    <row r="20" spans="1:21" s="47" customFormat="1">
      <c r="A20" s="46"/>
      <c r="B20" s="62">
        <v>186015033</v>
      </c>
      <c r="C20" s="159" t="s">
        <v>28</v>
      </c>
      <c r="D20" s="186">
        <v>210</v>
      </c>
      <c r="E20" s="53">
        <v>48</v>
      </c>
      <c r="F20" s="277">
        <v>16</v>
      </c>
      <c r="G20" s="322">
        <v>16</v>
      </c>
      <c r="H20" s="322">
        <v>16</v>
      </c>
      <c r="I20" s="61">
        <v>16</v>
      </c>
      <c r="J20" s="59">
        <v>18</v>
      </c>
      <c r="K20" s="60">
        <v>16</v>
      </c>
      <c r="L20" s="60">
        <v>16</v>
      </c>
      <c r="M20" s="61">
        <v>16</v>
      </c>
      <c r="N20" s="59">
        <v>16</v>
      </c>
      <c r="O20" s="60">
        <v>16</v>
      </c>
      <c r="P20" s="60">
        <v>16</v>
      </c>
      <c r="Q20" s="60">
        <v>16</v>
      </c>
      <c r="R20" s="61">
        <v>16</v>
      </c>
      <c r="S20" s="291"/>
      <c r="T20" s="49"/>
      <c r="U20" s="49"/>
    </row>
    <row r="21" spans="1:21" s="47" customFormat="1">
      <c r="A21" s="46"/>
      <c r="B21" s="50">
        <v>186015034</v>
      </c>
      <c r="C21" s="159" t="s">
        <v>57</v>
      </c>
      <c r="D21" s="186">
        <v>23</v>
      </c>
      <c r="E21" s="53">
        <v>0</v>
      </c>
      <c r="F21" s="277">
        <v>0</v>
      </c>
      <c r="G21" s="319">
        <v>3</v>
      </c>
      <c r="H21" s="319">
        <v>3</v>
      </c>
      <c r="I21" s="146">
        <v>0</v>
      </c>
      <c r="J21" s="85">
        <v>0</v>
      </c>
      <c r="K21" s="302">
        <v>3</v>
      </c>
      <c r="L21" s="302">
        <v>3</v>
      </c>
      <c r="M21" s="146">
        <v>0</v>
      </c>
      <c r="N21" s="85">
        <v>0</v>
      </c>
      <c r="O21" s="60">
        <v>3</v>
      </c>
      <c r="P21" s="145">
        <v>0</v>
      </c>
      <c r="Q21" s="145">
        <v>0</v>
      </c>
      <c r="R21" s="61">
        <v>5</v>
      </c>
      <c r="S21" s="292"/>
      <c r="T21" s="49"/>
      <c r="U21" s="49"/>
    </row>
    <row r="22" spans="1:21" s="47" customFormat="1">
      <c r="A22" s="46"/>
      <c r="B22" s="50">
        <v>186002998</v>
      </c>
      <c r="C22" s="157" t="s">
        <v>21</v>
      </c>
      <c r="D22" s="186">
        <v>75</v>
      </c>
      <c r="E22" s="53">
        <v>0</v>
      </c>
      <c r="F22" s="303">
        <v>6</v>
      </c>
      <c r="G22" s="319">
        <v>6</v>
      </c>
      <c r="H22" s="319">
        <v>6</v>
      </c>
      <c r="I22" s="305">
        <v>6</v>
      </c>
      <c r="J22" s="350">
        <v>4</v>
      </c>
      <c r="K22" s="302">
        <v>6</v>
      </c>
      <c r="L22" s="302">
        <v>6</v>
      </c>
      <c r="M22" s="298">
        <v>6</v>
      </c>
      <c r="N22" s="59">
        <v>4</v>
      </c>
      <c r="O22" s="60">
        <v>6</v>
      </c>
      <c r="P22" s="60">
        <v>6</v>
      </c>
      <c r="Q22" s="60">
        <v>6</v>
      </c>
      <c r="R22" s="61">
        <v>7</v>
      </c>
      <c r="S22" s="291"/>
      <c r="T22" s="49"/>
      <c r="U22" s="49"/>
    </row>
    <row r="23" spans="1:21" s="47" customFormat="1">
      <c r="A23" s="46"/>
      <c r="B23" s="279">
        <v>186299800</v>
      </c>
      <c r="C23" s="157" t="s">
        <v>50</v>
      </c>
      <c r="D23" s="186">
        <v>560</v>
      </c>
      <c r="E23" s="53">
        <v>84</v>
      </c>
      <c r="F23" s="325">
        <v>40</v>
      </c>
      <c r="G23" s="351">
        <v>40</v>
      </c>
      <c r="H23" s="326" t="s">
        <v>581</v>
      </c>
      <c r="I23" s="305">
        <v>40</v>
      </c>
      <c r="J23" s="350">
        <v>32</v>
      </c>
      <c r="K23" s="302">
        <v>40</v>
      </c>
      <c r="L23" s="302">
        <v>48</v>
      </c>
      <c r="M23" s="298">
        <v>48</v>
      </c>
      <c r="N23" s="59">
        <v>48</v>
      </c>
      <c r="O23" s="60">
        <v>48</v>
      </c>
      <c r="P23" s="60">
        <v>48</v>
      </c>
      <c r="Q23" s="60">
        <v>48</v>
      </c>
      <c r="R23" s="61">
        <v>40</v>
      </c>
      <c r="S23" s="291"/>
      <c r="T23" s="49"/>
      <c r="U23" s="49"/>
    </row>
    <row r="24" spans="1:21" s="47" customFormat="1">
      <c r="A24" s="46"/>
      <c r="B24" s="50">
        <v>186017002</v>
      </c>
      <c r="C24" s="161" t="s">
        <v>74</v>
      </c>
      <c r="D24" s="186">
        <v>140</v>
      </c>
      <c r="E24" s="53">
        <v>36</v>
      </c>
      <c r="F24" s="277">
        <v>12</v>
      </c>
      <c r="G24" s="322">
        <v>12</v>
      </c>
      <c r="H24" s="322">
        <v>12</v>
      </c>
      <c r="I24" s="305">
        <v>16</v>
      </c>
      <c r="J24" s="59">
        <v>12</v>
      </c>
      <c r="K24" s="60">
        <v>12</v>
      </c>
      <c r="L24" s="60">
        <v>12</v>
      </c>
      <c r="M24" s="61">
        <v>12</v>
      </c>
      <c r="N24" s="59">
        <v>12</v>
      </c>
      <c r="O24" s="60">
        <v>12</v>
      </c>
      <c r="P24" s="60">
        <v>12</v>
      </c>
      <c r="Q24" s="60">
        <v>4</v>
      </c>
      <c r="R24" s="146">
        <v>0</v>
      </c>
      <c r="S24" s="291"/>
      <c r="T24" s="49"/>
      <c r="U24" s="49"/>
    </row>
    <row r="25" spans="1:21" s="47" customFormat="1">
      <c r="A25" s="46"/>
      <c r="B25" s="279">
        <v>186017003</v>
      </c>
      <c r="C25" s="161" t="s">
        <v>75</v>
      </c>
      <c r="D25" s="186">
        <v>165</v>
      </c>
      <c r="E25" s="53">
        <v>10</v>
      </c>
      <c r="F25" s="314" t="s">
        <v>582</v>
      </c>
      <c r="G25" s="319">
        <v>12</v>
      </c>
      <c r="H25" s="319">
        <v>12</v>
      </c>
      <c r="I25" s="305">
        <v>14</v>
      </c>
      <c r="J25" s="350">
        <v>8</v>
      </c>
      <c r="K25" s="302">
        <v>12</v>
      </c>
      <c r="L25" s="302">
        <v>12</v>
      </c>
      <c r="M25" s="298">
        <v>16</v>
      </c>
      <c r="N25" s="59">
        <v>12</v>
      </c>
      <c r="O25" s="60">
        <v>16</v>
      </c>
      <c r="P25" s="60">
        <v>16</v>
      </c>
      <c r="Q25" s="60">
        <v>9</v>
      </c>
      <c r="R25" s="61">
        <v>12</v>
      </c>
      <c r="S25" s="291"/>
      <c r="T25" s="49"/>
      <c r="U25" s="49"/>
    </row>
    <row r="26" spans="1:21" s="47" customFormat="1">
      <c r="A26" s="46"/>
      <c r="B26" s="50">
        <v>186017012</v>
      </c>
      <c r="C26" s="183" t="s">
        <v>470</v>
      </c>
      <c r="D26" s="186">
        <v>10</v>
      </c>
      <c r="E26" s="53">
        <v>10</v>
      </c>
      <c r="F26" s="277">
        <v>5</v>
      </c>
      <c r="G26" s="322">
        <v>5</v>
      </c>
      <c r="H26" s="145">
        <v>0</v>
      </c>
      <c r="I26" s="146">
        <v>0</v>
      </c>
      <c r="J26" s="85">
        <v>0</v>
      </c>
      <c r="K26" s="145">
        <v>0</v>
      </c>
      <c r="L26" s="145">
        <v>0</v>
      </c>
      <c r="M26" s="146">
        <v>0</v>
      </c>
      <c r="N26" s="85">
        <v>0</v>
      </c>
      <c r="O26" s="145">
        <v>0</v>
      </c>
      <c r="P26" s="145">
        <v>0</v>
      </c>
      <c r="Q26" s="145">
        <v>0</v>
      </c>
      <c r="R26" s="146">
        <v>0</v>
      </c>
      <c r="S26" s="291"/>
      <c r="T26" s="49"/>
      <c r="U26" s="49"/>
    </row>
    <row r="27" spans="1:21" s="47" customFormat="1">
      <c r="A27" s="46"/>
      <c r="B27" s="58">
        <v>186017013</v>
      </c>
      <c r="C27" s="282" t="s">
        <v>469</v>
      </c>
      <c r="D27" s="187">
        <v>10</v>
      </c>
      <c r="E27" s="255">
        <v>0</v>
      </c>
      <c r="F27" s="313">
        <v>5</v>
      </c>
      <c r="G27" s="320">
        <v>5</v>
      </c>
      <c r="H27" s="283">
        <v>0</v>
      </c>
      <c r="I27" s="51">
        <v>0</v>
      </c>
      <c r="J27" s="267">
        <v>0</v>
      </c>
      <c r="K27" s="283">
        <v>0</v>
      </c>
      <c r="L27" s="283">
        <v>0</v>
      </c>
      <c r="M27" s="51">
        <v>0</v>
      </c>
      <c r="N27" s="267">
        <v>0</v>
      </c>
      <c r="O27" s="283">
        <v>0</v>
      </c>
      <c r="P27" s="283">
        <v>0</v>
      </c>
      <c r="Q27" s="283">
        <v>0</v>
      </c>
      <c r="R27" s="51">
        <v>0</v>
      </c>
      <c r="S27" s="291"/>
      <c r="T27" s="49"/>
      <c r="U27" s="49"/>
    </row>
    <row r="28" spans="1:21">
      <c r="B28" s="17"/>
      <c r="C28" s="17"/>
      <c r="D28" s="17"/>
      <c r="E28" s="17"/>
      <c r="F28" s="34"/>
      <c r="G28" s="35"/>
      <c r="H28" s="34"/>
      <c r="I28" s="34"/>
      <c r="J28" s="34"/>
      <c r="K28" s="34"/>
      <c r="L28" s="34"/>
      <c r="M28" s="34"/>
      <c r="N28" s="34"/>
      <c r="O28" s="34"/>
      <c r="P28" s="34"/>
      <c r="Q28" s="34"/>
    </row>
    <row r="29" spans="1:21" s="38" customFormat="1" ht="33.75">
      <c r="A29" s="37"/>
      <c r="B29" s="88" t="s">
        <v>6</v>
      </c>
      <c r="C29" s="526" t="s">
        <v>3</v>
      </c>
      <c r="D29" s="526"/>
      <c r="E29" s="526"/>
      <c r="F29" s="89" t="s">
        <v>4</v>
      </c>
      <c r="G29" s="88" t="s">
        <v>12</v>
      </c>
      <c r="H29" s="191" t="s">
        <v>62</v>
      </c>
      <c r="I29" s="88" t="s">
        <v>45</v>
      </c>
      <c r="J29" s="88" t="s">
        <v>7</v>
      </c>
      <c r="K29" s="527" t="s">
        <v>8</v>
      </c>
      <c r="L29" s="527"/>
      <c r="M29" s="527"/>
      <c r="N29" s="527"/>
      <c r="O29" s="527"/>
      <c r="P29" s="527"/>
      <c r="Q29" s="88" t="s">
        <v>11</v>
      </c>
      <c r="R29" s="88" t="s">
        <v>9</v>
      </c>
      <c r="S29" s="293"/>
      <c r="T29" s="39"/>
      <c r="U29" s="39"/>
    </row>
    <row r="30" spans="1:21" s="18" customFormat="1" ht="33.75" hidden="1" customHeight="1">
      <c r="A30" s="33"/>
      <c r="B30" s="162"/>
      <c r="C30" s="506" t="s">
        <v>456</v>
      </c>
      <c r="D30" s="507"/>
      <c r="E30" s="508"/>
      <c r="F30" s="151" t="s">
        <v>302</v>
      </c>
      <c r="G30" s="151" t="s">
        <v>457</v>
      </c>
      <c r="H30" s="151" t="s">
        <v>173</v>
      </c>
      <c r="I30" s="147"/>
      <c r="J30" s="151" t="s">
        <v>72</v>
      </c>
      <c r="K30" s="509" t="s">
        <v>465</v>
      </c>
      <c r="L30" s="513"/>
      <c r="M30" s="513"/>
      <c r="N30" s="513"/>
      <c r="O30" s="513"/>
      <c r="P30" s="514"/>
      <c r="Q30" s="108" t="s">
        <v>104</v>
      </c>
      <c r="R30" s="151" t="s">
        <v>16</v>
      </c>
      <c r="S30" s="287"/>
      <c r="T30" s="19"/>
      <c r="U30" s="19"/>
    </row>
    <row r="31" spans="1:21" s="18" customFormat="1" ht="80.25" customHeight="1">
      <c r="A31" s="33"/>
      <c r="B31" s="304" t="s">
        <v>471</v>
      </c>
      <c r="C31" s="500" t="s">
        <v>256</v>
      </c>
      <c r="D31" s="501"/>
      <c r="E31" s="502"/>
      <c r="F31" s="167" t="s">
        <v>257</v>
      </c>
      <c r="G31" s="167" t="s">
        <v>525</v>
      </c>
      <c r="H31" s="167" t="s">
        <v>83</v>
      </c>
      <c r="I31" s="192"/>
      <c r="J31" s="167" t="s">
        <v>15</v>
      </c>
      <c r="K31" s="515" t="s">
        <v>613</v>
      </c>
      <c r="L31" s="504"/>
      <c r="M31" s="504"/>
      <c r="N31" s="504"/>
      <c r="O31" s="504"/>
      <c r="P31" s="505"/>
      <c r="Q31" s="278" t="s">
        <v>68</v>
      </c>
      <c r="R31" s="167" t="s">
        <v>14</v>
      </c>
      <c r="S31" s="287"/>
      <c r="T31" s="19"/>
      <c r="U31" s="19"/>
    </row>
    <row r="32" spans="1:21" s="175" customFormat="1" ht="35.25" hidden="1" customHeight="1">
      <c r="A32" s="174"/>
      <c r="B32" s="162" t="s">
        <v>300</v>
      </c>
      <c r="C32" s="506" t="s">
        <v>301</v>
      </c>
      <c r="D32" s="507"/>
      <c r="E32" s="508"/>
      <c r="F32" s="151" t="s">
        <v>302</v>
      </c>
      <c r="G32" s="151" t="s">
        <v>303</v>
      </c>
      <c r="H32" s="151" t="s">
        <v>173</v>
      </c>
      <c r="I32" s="151" t="s">
        <v>305</v>
      </c>
      <c r="J32" s="177" t="s">
        <v>304</v>
      </c>
      <c r="K32" s="509" t="s">
        <v>463</v>
      </c>
      <c r="L32" s="513"/>
      <c r="M32" s="513"/>
      <c r="N32" s="513"/>
      <c r="O32" s="513"/>
      <c r="P32" s="514"/>
      <c r="Q32" s="108" t="s">
        <v>104</v>
      </c>
      <c r="R32" s="177" t="s">
        <v>16</v>
      </c>
      <c r="S32" s="294"/>
      <c r="T32" s="176"/>
      <c r="U32" s="176"/>
    </row>
    <row r="33" spans="1:21" ht="23.25" hidden="1" customHeight="1">
      <c r="B33" s="162" t="s">
        <v>163</v>
      </c>
      <c r="C33" s="506" t="s">
        <v>489</v>
      </c>
      <c r="D33" s="507"/>
      <c r="E33" s="508"/>
      <c r="F33" s="151" t="s">
        <v>163</v>
      </c>
      <c r="G33" s="151" t="s">
        <v>329</v>
      </c>
      <c r="H33" s="151" t="s">
        <v>466</v>
      </c>
      <c r="I33" s="147"/>
      <c r="J33" s="151" t="s">
        <v>72</v>
      </c>
      <c r="K33" s="509" t="s">
        <v>488</v>
      </c>
      <c r="L33" s="513"/>
      <c r="M33" s="513"/>
      <c r="N33" s="513"/>
      <c r="O33" s="513"/>
      <c r="P33" s="514"/>
      <c r="Q33" s="108" t="s">
        <v>104</v>
      </c>
      <c r="R33" s="151" t="s">
        <v>16</v>
      </c>
      <c r="S33" s="287"/>
    </row>
    <row r="34" spans="1:21" ht="55.5" hidden="1" customHeight="1">
      <c r="B34" s="162">
        <v>425000540</v>
      </c>
      <c r="C34" s="506" t="s">
        <v>467</v>
      </c>
      <c r="D34" s="507"/>
      <c r="E34" s="508"/>
      <c r="F34" s="151" t="s">
        <v>243</v>
      </c>
      <c r="G34" s="151" t="s">
        <v>472</v>
      </c>
      <c r="H34" s="151" t="s">
        <v>83</v>
      </c>
      <c r="I34" s="151" t="s">
        <v>396</v>
      </c>
      <c r="J34" s="151" t="s">
        <v>15</v>
      </c>
      <c r="K34" s="509" t="s">
        <v>485</v>
      </c>
      <c r="L34" s="513"/>
      <c r="M34" s="513"/>
      <c r="N34" s="513"/>
      <c r="O34" s="513"/>
      <c r="P34" s="514"/>
      <c r="Q34" s="100" t="s">
        <v>68</v>
      </c>
      <c r="R34" s="151" t="s">
        <v>16</v>
      </c>
      <c r="S34" s="287"/>
    </row>
    <row r="35" spans="1:21" ht="21.75" hidden="1" customHeight="1">
      <c r="B35" s="162" t="s">
        <v>473</v>
      </c>
      <c r="C35" s="506" t="s">
        <v>474</v>
      </c>
      <c r="D35" s="507"/>
      <c r="E35" s="508"/>
      <c r="F35" s="151" t="s">
        <v>257</v>
      </c>
      <c r="G35" s="151" t="s">
        <v>329</v>
      </c>
      <c r="H35" s="151" t="s">
        <v>103</v>
      </c>
      <c r="I35" s="151"/>
      <c r="J35" s="151" t="s">
        <v>18</v>
      </c>
      <c r="K35" s="509" t="s">
        <v>484</v>
      </c>
      <c r="L35" s="513"/>
      <c r="M35" s="513"/>
      <c r="N35" s="513"/>
      <c r="O35" s="513"/>
      <c r="P35" s="514"/>
      <c r="Q35" s="108" t="s">
        <v>104</v>
      </c>
      <c r="R35" s="151" t="s">
        <v>16</v>
      </c>
      <c r="S35" s="287"/>
    </row>
    <row r="36" spans="1:21" ht="58.5" customHeight="1">
      <c r="B36" s="495" t="s">
        <v>522</v>
      </c>
      <c r="C36" s="525" t="s">
        <v>523</v>
      </c>
      <c r="D36" s="525"/>
      <c r="E36" s="525"/>
      <c r="F36" s="496" t="s">
        <v>176</v>
      </c>
      <c r="G36" s="496" t="s">
        <v>524</v>
      </c>
      <c r="H36" s="496" t="s">
        <v>83</v>
      </c>
      <c r="I36" s="496" t="s">
        <v>396</v>
      </c>
      <c r="J36" s="496" t="s">
        <v>15</v>
      </c>
      <c r="K36" s="515" t="s">
        <v>614</v>
      </c>
      <c r="L36" s="504"/>
      <c r="M36" s="504"/>
      <c r="N36" s="504"/>
      <c r="O36" s="504"/>
      <c r="P36" s="505"/>
      <c r="Q36" s="278" t="s">
        <v>68</v>
      </c>
      <c r="R36" s="496" t="s">
        <v>16</v>
      </c>
    </row>
    <row r="37" spans="1:21" ht="57" hidden="1" customHeight="1">
      <c r="B37" s="162" t="s">
        <v>163</v>
      </c>
      <c r="C37" s="506" t="s">
        <v>491</v>
      </c>
      <c r="D37" s="507"/>
      <c r="E37" s="508"/>
      <c r="F37" s="151" t="s">
        <v>163</v>
      </c>
      <c r="G37" s="151" t="s">
        <v>490</v>
      </c>
      <c r="H37" s="151" t="s">
        <v>173</v>
      </c>
      <c r="I37" s="151" t="s">
        <v>486</v>
      </c>
      <c r="J37" s="151" t="s">
        <v>72</v>
      </c>
      <c r="K37" s="524" t="s">
        <v>509</v>
      </c>
      <c r="L37" s="510"/>
      <c r="M37" s="510"/>
      <c r="N37" s="510"/>
      <c r="O37" s="510"/>
      <c r="P37" s="511"/>
      <c r="Q37" s="108" t="s">
        <v>68</v>
      </c>
      <c r="R37" s="151" t="s">
        <v>16</v>
      </c>
    </row>
    <row r="38" spans="1:21" s="18" customFormat="1" ht="25.5" hidden="1" customHeight="1">
      <c r="A38" s="33"/>
      <c r="B38" s="162">
        <v>210000444</v>
      </c>
      <c r="C38" s="506" t="s">
        <v>500</v>
      </c>
      <c r="D38" s="507"/>
      <c r="E38" s="508"/>
      <c r="F38" s="151" t="s">
        <v>208</v>
      </c>
      <c r="G38" s="151">
        <v>186269506</v>
      </c>
      <c r="H38" s="151" t="s">
        <v>533</v>
      </c>
      <c r="I38" s="151"/>
      <c r="J38" s="151" t="s">
        <v>18</v>
      </c>
      <c r="K38" s="509" t="s">
        <v>539</v>
      </c>
      <c r="L38" s="510"/>
      <c r="M38" s="510"/>
      <c r="N38" s="510"/>
      <c r="O38" s="510"/>
      <c r="P38" s="511"/>
      <c r="Q38" s="108" t="s">
        <v>104</v>
      </c>
      <c r="R38" s="151" t="s">
        <v>16</v>
      </c>
      <c r="S38" s="288"/>
      <c r="T38" s="19"/>
      <c r="U38" s="19"/>
    </row>
    <row r="39" spans="1:21" s="18" customFormat="1" ht="24.75" customHeight="1">
      <c r="A39" s="33"/>
      <c r="B39" s="304" t="s">
        <v>163</v>
      </c>
      <c r="C39" s="500" t="s">
        <v>163</v>
      </c>
      <c r="D39" s="501"/>
      <c r="E39" s="502"/>
      <c r="F39" s="167" t="s">
        <v>163</v>
      </c>
      <c r="G39" s="167" t="s">
        <v>531</v>
      </c>
      <c r="H39" s="167" t="s">
        <v>532</v>
      </c>
      <c r="I39" s="167" t="s">
        <v>534</v>
      </c>
      <c r="J39" s="167" t="s">
        <v>304</v>
      </c>
      <c r="K39" s="503" t="s">
        <v>591</v>
      </c>
      <c r="L39" s="504"/>
      <c r="M39" s="504"/>
      <c r="N39" s="504"/>
      <c r="O39" s="504"/>
      <c r="P39" s="505"/>
      <c r="Q39" s="278" t="s">
        <v>68</v>
      </c>
      <c r="R39" s="167" t="s">
        <v>14</v>
      </c>
      <c r="S39" s="288"/>
      <c r="T39" s="19"/>
      <c r="U39" s="19"/>
    </row>
    <row r="40" spans="1:21" s="18" customFormat="1" ht="24.75" customHeight="1">
      <c r="A40" s="33"/>
      <c r="B40" s="304">
        <v>279003850</v>
      </c>
      <c r="C40" s="500" t="s">
        <v>583</v>
      </c>
      <c r="D40" s="501"/>
      <c r="E40" s="502"/>
      <c r="F40" s="167" t="s">
        <v>584</v>
      </c>
      <c r="G40" s="167" t="s">
        <v>531</v>
      </c>
      <c r="H40" s="167" t="s">
        <v>83</v>
      </c>
      <c r="I40" s="167"/>
      <c r="J40" s="167" t="s">
        <v>15</v>
      </c>
      <c r="K40" s="503" t="s">
        <v>585</v>
      </c>
      <c r="L40" s="504"/>
      <c r="M40" s="504"/>
      <c r="N40" s="504"/>
      <c r="O40" s="504"/>
      <c r="P40" s="505"/>
      <c r="Q40" s="278" t="s">
        <v>68</v>
      </c>
      <c r="R40" s="167" t="s">
        <v>14</v>
      </c>
      <c r="S40" s="288"/>
      <c r="T40" s="19"/>
      <c r="U40" s="19"/>
    </row>
    <row r="41" spans="1:21" s="18" customFormat="1" ht="48" customHeight="1">
      <c r="A41" s="33"/>
      <c r="B41" s="304" t="s">
        <v>586</v>
      </c>
      <c r="C41" s="500" t="s">
        <v>587</v>
      </c>
      <c r="D41" s="501"/>
      <c r="E41" s="502"/>
      <c r="F41" s="167" t="s">
        <v>588</v>
      </c>
      <c r="G41" s="167" t="s">
        <v>589</v>
      </c>
      <c r="H41" s="167" t="s">
        <v>83</v>
      </c>
      <c r="I41" s="167"/>
      <c r="J41" s="167" t="s">
        <v>15</v>
      </c>
      <c r="K41" s="503" t="s">
        <v>590</v>
      </c>
      <c r="L41" s="504"/>
      <c r="M41" s="504"/>
      <c r="N41" s="504"/>
      <c r="O41" s="504"/>
      <c r="P41" s="505"/>
      <c r="Q41" s="278" t="s">
        <v>68</v>
      </c>
      <c r="R41" s="167" t="s">
        <v>14</v>
      </c>
      <c r="S41" s="288"/>
      <c r="T41" s="19"/>
      <c r="U41" s="19"/>
    </row>
    <row r="42" spans="1:21" s="18" customFormat="1" ht="36" customHeight="1">
      <c r="A42" s="33"/>
      <c r="B42" s="304">
        <v>279002660</v>
      </c>
      <c r="C42" s="500" t="s">
        <v>624</v>
      </c>
      <c r="D42" s="501"/>
      <c r="E42" s="502"/>
      <c r="F42" s="167" t="s">
        <v>208</v>
      </c>
      <c r="G42" s="167" t="s">
        <v>626</v>
      </c>
      <c r="H42" s="167" t="s">
        <v>627</v>
      </c>
      <c r="I42" s="167"/>
      <c r="J42" s="167" t="s">
        <v>72</v>
      </c>
      <c r="K42" s="503" t="s">
        <v>625</v>
      </c>
      <c r="L42" s="504"/>
      <c r="M42" s="504"/>
      <c r="N42" s="504"/>
      <c r="O42" s="504"/>
      <c r="P42" s="505"/>
      <c r="Q42" s="278" t="s">
        <v>68</v>
      </c>
      <c r="R42" s="167" t="s">
        <v>14</v>
      </c>
      <c r="S42" s="288"/>
      <c r="T42" s="19"/>
      <c r="U42" s="19"/>
    </row>
  </sheetData>
  <autoFilter ref="B6:R27"/>
  <mergeCells count="34">
    <mergeCell ref="N4:R4"/>
    <mergeCell ref="F4:I4"/>
    <mergeCell ref="C37:E37"/>
    <mergeCell ref="K37:P37"/>
    <mergeCell ref="C36:E36"/>
    <mergeCell ref="K36:P36"/>
    <mergeCell ref="C29:E29"/>
    <mergeCell ref="K29:P29"/>
    <mergeCell ref="C33:E33"/>
    <mergeCell ref="K33:P33"/>
    <mergeCell ref="C32:E32"/>
    <mergeCell ref="K32:P32"/>
    <mergeCell ref="C39:E39"/>
    <mergeCell ref="K39:P39"/>
    <mergeCell ref="C38:E38"/>
    <mergeCell ref="K38:P38"/>
    <mergeCell ref="T4:U4"/>
    <mergeCell ref="C35:E35"/>
    <mergeCell ref="K35:P35"/>
    <mergeCell ref="C30:E30"/>
    <mergeCell ref="K30:P30"/>
    <mergeCell ref="C31:E31"/>
    <mergeCell ref="K31:P31"/>
    <mergeCell ref="C34:E34"/>
    <mergeCell ref="K34:P34"/>
    <mergeCell ref="B5:C5"/>
    <mergeCell ref="D5:E5"/>
    <mergeCell ref="J4:M4"/>
    <mergeCell ref="C42:E42"/>
    <mergeCell ref="K42:P42"/>
    <mergeCell ref="C40:E40"/>
    <mergeCell ref="K40:P40"/>
    <mergeCell ref="C41:E41"/>
    <mergeCell ref="K41:P41"/>
  </mergeCells>
  <dataValidations count="5">
    <dataValidation type="list" allowBlank="1" showInputMessage="1" showErrorMessage="1" sqref="J30:J32 J34:J36 J40:J42">
      <formula1>$T$7:$T$9</formula1>
    </dataValidation>
    <dataValidation type="list" allowBlank="1" showInputMessage="1" showErrorMessage="1" sqref="S30:S35 R30:R32 R39:R42">
      <formula1>$U$7:$U$7</formula1>
    </dataValidation>
    <dataValidation type="list" allowBlank="1" showInputMessage="1" showErrorMessage="1" sqref="J33 J37:J38">
      <formula1>$T$7:$T$10</formula1>
    </dataValidation>
    <dataValidation type="list" allowBlank="1" showInputMessage="1" showErrorMessage="1" sqref="R33:R38">
      <formula1>$U$7:$U$8</formula1>
    </dataValidation>
    <dataValidation type="list" allowBlank="1" showInputMessage="1" showErrorMessage="1" sqref="J39">
      <formula1>$T$7:$T$11</formula1>
    </dataValidation>
  </dataValidations>
  <pageMargins left="0.2" right="0.2" top="0.5" bottom="0.2" header="0.3" footer="0.3"/>
  <pageSetup scale="75" orientation="landscape"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131"/>
  <sheetViews>
    <sheetView showGridLines="0" zoomScaleNormal="100" workbookViewId="0">
      <pane xSplit="3" ySplit="6" topLeftCell="D19" activePane="bottomRight" state="frozen"/>
      <selection activeCell="E17" sqref="E17"/>
      <selection pane="topRight" activeCell="E17" sqref="E17"/>
      <selection pane="bottomLeft" activeCell="E17" sqref="E17"/>
      <selection pane="bottomRight" activeCell="G128" sqref="G128"/>
    </sheetView>
  </sheetViews>
  <sheetFormatPr defaultColWidth="9.140625" defaultRowHeight="11.25"/>
  <cols>
    <col min="1" max="1" width="1.7109375" style="1" customWidth="1"/>
    <col min="2" max="2" width="15.5703125" style="2" customWidth="1"/>
    <col min="3" max="3" width="19.7109375" style="2" customWidth="1"/>
    <col min="4" max="5" width="9.7109375" style="2" customWidth="1"/>
    <col min="6" max="6" width="10.42578125" style="2" customWidth="1"/>
    <col min="7" max="8" width="9.7109375" style="2" customWidth="1"/>
    <col min="9" max="9" width="11.28515625" style="2" customWidth="1"/>
    <col min="10" max="15" width="9.7109375" style="2" customWidth="1"/>
    <col min="16" max="16" width="10.5703125" style="2" bestFit="1" customWidth="1"/>
    <col min="17" max="17" width="9.7109375" style="2" customWidth="1"/>
    <col min="18" max="18" width="9.7109375" style="17" customWidth="1"/>
    <col min="19" max="19" width="11.7109375" style="1" bestFit="1" customWidth="1"/>
    <col min="20" max="20" width="11.5703125" style="1" customWidth="1"/>
    <col min="21" max="16384" width="9.140625" style="1"/>
  </cols>
  <sheetData>
    <row r="1" spans="2:21">
      <c r="B1" s="55"/>
      <c r="F1" s="17"/>
      <c r="G1" s="17"/>
      <c r="H1" s="17"/>
      <c r="I1" s="17"/>
    </row>
    <row r="2" spans="2:21">
      <c r="B2" s="14"/>
      <c r="C2" s="17"/>
      <c r="D2" s="17"/>
      <c r="F2" s="8"/>
      <c r="G2" s="4" t="s">
        <v>13</v>
      </c>
      <c r="H2" s="5"/>
      <c r="I2" s="3" t="s">
        <v>1</v>
      </c>
      <c r="J2" s="6"/>
      <c r="K2" s="3" t="s">
        <v>29</v>
      </c>
      <c r="M2" s="1"/>
      <c r="N2" s="7"/>
      <c r="O2" s="3" t="s">
        <v>30</v>
      </c>
      <c r="P2" s="1"/>
      <c r="Q2" s="1"/>
      <c r="R2" s="18"/>
    </row>
    <row r="3" spans="2:21">
      <c r="B3" s="14"/>
      <c r="F3" s="17"/>
      <c r="G3" s="17"/>
      <c r="H3" s="17"/>
      <c r="I3" s="17"/>
      <c r="K3" s="17"/>
      <c r="L3" s="17"/>
      <c r="M3" s="17"/>
      <c r="N3" s="17"/>
      <c r="O3" s="17"/>
      <c r="P3" s="17"/>
      <c r="Q3" s="17"/>
    </row>
    <row r="4" spans="2:21">
      <c r="B4" s="13" t="s">
        <v>10</v>
      </c>
      <c r="C4" s="71">
        <f ca="1">NOW()</f>
        <v>43210.685536574078</v>
      </c>
      <c r="D4" s="12"/>
      <c r="E4" s="12"/>
      <c r="F4" s="566">
        <v>43191</v>
      </c>
      <c r="G4" s="567"/>
      <c r="H4" s="567"/>
      <c r="I4" s="567"/>
      <c r="J4" s="519">
        <v>43221</v>
      </c>
      <c r="K4" s="520"/>
      <c r="L4" s="520"/>
      <c r="M4" s="520"/>
      <c r="N4" s="521">
        <v>43252</v>
      </c>
      <c r="O4" s="521"/>
      <c r="P4" s="521"/>
      <c r="Q4" s="521"/>
      <c r="R4" s="521"/>
      <c r="S4" s="18"/>
      <c r="T4" s="568" t="s">
        <v>17</v>
      </c>
      <c r="U4" s="569"/>
    </row>
    <row r="5" spans="2:21">
      <c r="B5" s="516" t="s">
        <v>19</v>
      </c>
      <c r="C5" s="516"/>
      <c r="D5" s="517" t="s">
        <v>516</v>
      </c>
      <c r="E5" s="518"/>
      <c r="F5" s="256" t="s">
        <v>480</v>
      </c>
      <c r="G5" s="170" t="s">
        <v>481</v>
      </c>
      <c r="H5" s="256" t="s">
        <v>482</v>
      </c>
      <c r="I5" s="286" t="s">
        <v>483</v>
      </c>
      <c r="J5" s="256" t="s">
        <v>496</v>
      </c>
      <c r="K5" s="286" t="s">
        <v>497</v>
      </c>
      <c r="L5" s="256" t="s">
        <v>498</v>
      </c>
      <c r="M5" s="286" t="s">
        <v>499</v>
      </c>
      <c r="N5" s="256" t="s">
        <v>511</v>
      </c>
      <c r="O5" s="286" t="s">
        <v>512</v>
      </c>
      <c r="P5" s="256" t="s">
        <v>513</v>
      </c>
      <c r="Q5" s="286" t="s">
        <v>514</v>
      </c>
      <c r="R5" s="256" t="s">
        <v>515</v>
      </c>
      <c r="T5" s="300"/>
      <c r="U5" s="300"/>
    </row>
    <row r="6" spans="2:21" s="4" customFormat="1" ht="13.5" customHeight="1">
      <c r="B6" s="10" t="s">
        <v>2</v>
      </c>
      <c r="C6" s="11" t="s">
        <v>22</v>
      </c>
      <c r="D6" s="115" t="s">
        <v>46</v>
      </c>
      <c r="E6" s="36" t="s">
        <v>48</v>
      </c>
      <c r="F6" s="172">
        <v>43192</v>
      </c>
      <c r="G6" s="172">
        <f t="shared" ref="G6:H6" si="0">F6+7</f>
        <v>43199</v>
      </c>
      <c r="H6" s="172">
        <f t="shared" si="0"/>
        <v>43206</v>
      </c>
      <c r="I6" s="172">
        <f>H6+7</f>
        <v>43213</v>
      </c>
      <c r="J6" s="172">
        <f t="shared" ref="J6:K6" si="1">I6+7</f>
        <v>43220</v>
      </c>
      <c r="K6" s="172">
        <f t="shared" si="1"/>
        <v>43227</v>
      </c>
      <c r="L6" s="172">
        <f t="shared" ref="L6:M6" si="2">K6+7</f>
        <v>43234</v>
      </c>
      <c r="M6" s="172">
        <f t="shared" si="2"/>
        <v>43241</v>
      </c>
      <c r="N6" s="172">
        <f t="shared" ref="N6" si="3">M6+7</f>
        <v>43248</v>
      </c>
      <c r="O6" s="172">
        <f t="shared" ref="O6" si="4">N6+7</f>
        <v>43255</v>
      </c>
      <c r="P6" s="172">
        <f t="shared" ref="P6" si="5">O6+7</f>
        <v>43262</v>
      </c>
      <c r="Q6" s="172">
        <f t="shared" ref="Q6" si="6">P6+7</f>
        <v>43269</v>
      </c>
      <c r="R6" s="172">
        <f t="shared" ref="R6" si="7">Q6+7</f>
        <v>43276</v>
      </c>
      <c r="T6" s="299" t="s">
        <v>7</v>
      </c>
      <c r="U6" s="299" t="s">
        <v>9</v>
      </c>
    </row>
    <row r="7" spans="2:21" s="52" customFormat="1">
      <c r="B7" s="57">
        <v>186001500</v>
      </c>
      <c r="C7" s="155" t="s">
        <v>33</v>
      </c>
      <c r="D7" s="186">
        <v>35</v>
      </c>
      <c r="E7" s="109">
        <v>9</v>
      </c>
      <c r="F7" s="318">
        <v>3</v>
      </c>
      <c r="G7" s="324">
        <v>3</v>
      </c>
      <c r="H7" s="324">
        <v>3</v>
      </c>
      <c r="I7" s="295">
        <v>3</v>
      </c>
      <c r="J7" s="297">
        <v>3</v>
      </c>
      <c r="K7" s="280">
        <v>3</v>
      </c>
      <c r="L7" s="280">
        <v>3</v>
      </c>
      <c r="M7" s="295">
        <v>3</v>
      </c>
      <c r="N7" s="297">
        <v>3</v>
      </c>
      <c r="O7" s="280">
        <v>3</v>
      </c>
      <c r="P7" s="280">
        <v>3</v>
      </c>
      <c r="Q7" s="280">
        <v>2</v>
      </c>
      <c r="R7" s="281">
        <v>0</v>
      </c>
      <c r="S7" s="54"/>
      <c r="T7" s="48" t="s">
        <v>15</v>
      </c>
      <c r="U7" s="86" t="s">
        <v>14</v>
      </c>
    </row>
    <row r="8" spans="2:21" s="52" customFormat="1">
      <c r="B8" s="50">
        <v>186002441</v>
      </c>
      <c r="C8" s="157" t="s">
        <v>35</v>
      </c>
      <c r="D8" s="186">
        <v>70</v>
      </c>
      <c r="E8" s="53">
        <v>24</v>
      </c>
      <c r="F8" s="277">
        <v>8</v>
      </c>
      <c r="G8" s="322">
        <v>8</v>
      </c>
      <c r="H8" s="322">
        <v>8</v>
      </c>
      <c r="I8" s="61">
        <v>8</v>
      </c>
      <c r="J8" s="59">
        <v>8</v>
      </c>
      <c r="K8" s="60">
        <v>8</v>
      </c>
      <c r="L8" s="60">
        <v>8</v>
      </c>
      <c r="M8" s="61">
        <v>8</v>
      </c>
      <c r="N8" s="59">
        <v>6</v>
      </c>
      <c r="O8" s="145">
        <v>0</v>
      </c>
      <c r="P8" s="145">
        <v>0</v>
      </c>
      <c r="Q8" s="145">
        <v>0</v>
      </c>
      <c r="R8" s="146">
        <v>0</v>
      </c>
      <c r="S8" s="54"/>
      <c r="T8" s="204" t="s">
        <v>18</v>
      </c>
      <c r="U8" s="204" t="s">
        <v>16</v>
      </c>
    </row>
    <row r="9" spans="2:21" s="47" customFormat="1">
      <c r="B9" s="50">
        <v>186002449</v>
      </c>
      <c r="C9" s="157" t="s">
        <v>34</v>
      </c>
      <c r="D9" s="186">
        <v>25</v>
      </c>
      <c r="E9" s="53">
        <v>8</v>
      </c>
      <c r="F9" s="277">
        <v>4</v>
      </c>
      <c r="G9" s="145">
        <v>0</v>
      </c>
      <c r="H9" s="322">
        <v>4</v>
      </c>
      <c r="I9" s="146">
        <v>0</v>
      </c>
      <c r="J9" s="85">
        <v>0</v>
      </c>
      <c r="K9" s="60">
        <v>4</v>
      </c>
      <c r="L9" s="60">
        <v>4</v>
      </c>
      <c r="M9" s="61">
        <v>4</v>
      </c>
      <c r="N9" s="59">
        <v>5</v>
      </c>
      <c r="O9" s="145">
        <v>0</v>
      </c>
      <c r="P9" s="145">
        <v>0</v>
      </c>
      <c r="Q9" s="145">
        <v>0</v>
      </c>
      <c r="R9" s="146">
        <v>0</v>
      </c>
      <c r="S9" s="54"/>
      <c r="T9" s="204" t="s">
        <v>72</v>
      </c>
      <c r="U9" s="49"/>
    </row>
    <row r="10" spans="2:21" s="47" customFormat="1">
      <c r="B10" s="50">
        <v>186001791</v>
      </c>
      <c r="C10" s="159" t="s">
        <v>65</v>
      </c>
      <c r="D10" s="186">
        <v>12</v>
      </c>
      <c r="E10" s="53">
        <v>4</v>
      </c>
      <c r="F10" s="277">
        <v>4</v>
      </c>
      <c r="G10" s="145">
        <v>0</v>
      </c>
      <c r="H10" s="145">
        <v>0</v>
      </c>
      <c r="I10" s="61">
        <v>4</v>
      </c>
      <c r="J10" s="85">
        <v>0</v>
      </c>
      <c r="K10" s="60">
        <v>4</v>
      </c>
      <c r="L10" s="145">
        <v>0</v>
      </c>
      <c r="M10" s="146">
        <v>0</v>
      </c>
      <c r="N10" s="85">
        <v>0</v>
      </c>
      <c r="O10" s="145">
        <v>0</v>
      </c>
      <c r="P10" s="145">
        <v>0</v>
      </c>
      <c r="Q10" s="145">
        <v>0</v>
      </c>
      <c r="R10" s="146">
        <v>0</v>
      </c>
      <c r="S10" s="54"/>
      <c r="T10" s="204" t="s">
        <v>304</v>
      </c>
      <c r="U10" s="49"/>
    </row>
    <row r="11" spans="2:21" s="47" customFormat="1">
      <c r="B11" s="85">
        <v>186001863</v>
      </c>
      <c r="C11" s="160" t="s">
        <v>36</v>
      </c>
      <c r="D11" s="145">
        <v>0</v>
      </c>
      <c r="E11" s="146">
        <v>0</v>
      </c>
      <c r="F11" s="85">
        <v>0</v>
      </c>
      <c r="G11" s="145">
        <v>0</v>
      </c>
      <c r="H11" s="145">
        <v>0</v>
      </c>
      <c r="I11" s="146">
        <v>0</v>
      </c>
      <c r="J11" s="85">
        <v>0</v>
      </c>
      <c r="K11" s="145">
        <v>0</v>
      </c>
      <c r="L11" s="145">
        <v>0</v>
      </c>
      <c r="M11" s="146">
        <v>0</v>
      </c>
      <c r="N11" s="85">
        <v>0</v>
      </c>
      <c r="O11" s="145">
        <v>0</v>
      </c>
      <c r="P11" s="145">
        <v>0</v>
      </c>
      <c r="Q11" s="145">
        <v>0</v>
      </c>
      <c r="R11" s="146">
        <v>0</v>
      </c>
      <c r="S11" s="54"/>
      <c r="T11" s="204" t="s">
        <v>400</v>
      </c>
      <c r="U11" s="49"/>
    </row>
    <row r="12" spans="2:21" s="47" customFormat="1">
      <c r="B12" s="50">
        <v>186179100</v>
      </c>
      <c r="C12" s="159" t="s">
        <v>64</v>
      </c>
      <c r="D12" s="186">
        <v>670</v>
      </c>
      <c r="E12" s="53">
        <v>168</v>
      </c>
      <c r="F12" s="277">
        <v>56</v>
      </c>
      <c r="G12" s="322">
        <v>56</v>
      </c>
      <c r="H12" s="322">
        <v>56</v>
      </c>
      <c r="I12" s="61">
        <v>60</v>
      </c>
      <c r="J12" s="59">
        <v>40</v>
      </c>
      <c r="K12" s="60">
        <v>56</v>
      </c>
      <c r="L12" s="60">
        <v>56</v>
      </c>
      <c r="M12" s="61">
        <v>60</v>
      </c>
      <c r="N12" s="59">
        <v>40</v>
      </c>
      <c r="O12" s="60">
        <v>60</v>
      </c>
      <c r="P12" s="60">
        <v>58</v>
      </c>
      <c r="Q12" s="60">
        <v>40</v>
      </c>
      <c r="R12" s="327">
        <v>32</v>
      </c>
      <c r="S12" s="54"/>
      <c r="T12" s="49"/>
      <c r="U12" s="49"/>
    </row>
    <row r="13" spans="2:21" s="47" customFormat="1">
      <c r="B13" s="50">
        <v>186186301</v>
      </c>
      <c r="C13" s="159" t="s">
        <v>51</v>
      </c>
      <c r="D13" s="186">
        <v>580</v>
      </c>
      <c r="E13" s="53">
        <v>144</v>
      </c>
      <c r="F13" s="277">
        <v>48</v>
      </c>
      <c r="G13" s="322">
        <v>48</v>
      </c>
      <c r="H13" s="322">
        <v>48</v>
      </c>
      <c r="I13" s="61">
        <v>44</v>
      </c>
      <c r="J13" s="59">
        <v>44</v>
      </c>
      <c r="K13" s="60">
        <v>48</v>
      </c>
      <c r="L13" s="60">
        <v>48</v>
      </c>
      <c r="M13" s="61">
        <v>44</v>
      </c>
      <c r="N13" s="59">
        <v>44</v>
      </c>
      <c r="O13" s="60">
        <v>44</v>
      </c>
      <c r="P13" s="60">
        <v>44</v>
      </c>
      <c r="Q13" s="60">
        <v>40</v>
      </c>
      <c r="R13" s="327">
        <v>36</v>
      </c>
      <c r="S13" s="54"/>
      <c r="T13" s="49"/>
      <c r="U13" s="49"/>
    </row>
    <row r="14" spans="2:21" s="47" customFormat="1">
      <c r="B14" s="62">
        <v>186015007</v>
      </c>
      <c r="C14" s="157" t="s">
        <v>38</v>
      </c>
      <c r="D14" s="186">
        <v>18</v>
      </c>
      <c r="E14" s="53">
        <v>9</v>
      </c>
      <c r="F14" s="277">
        <v>3</v>
      </c>
      <c r="G14" s="322">
        <v>3</v>
      </c>
      <c r="H14" s="322">
        <v>3</v>
      </c>
      <c r="I14" s="61">
        <v>3</v>
      </c>
      <c r="J14" s="59">
        <v>3</v>
      </c>
      <c r="K14" s="60">
        <v>3</v>
      </c>
      <c r="L14" s="145">
        <v>0</v>
      </c>
      <c r="M14" s="146">
        <v>0</v>
      </c>
      <c r="N14" s="85">
        <v>0</v>
      </c>
      <c r="O14" s="145">
        <v>0</v>
      </c>
      <c r="P14" s="145">
        <v>0</v>
      </c>
      <c r="Q14" s="145">
        <v>0</v>
      </c>
      <c r="R14" s="146">
        <v>0</v>
      </c>
      <c r="S14" s="54"/>
      <c r="T14" s="49"/>
      <c r="U14" s="49"/>
    </row>
    <row r="15" spans="2:21" s="47" customFormat="1">
      <c r="B15" s="85">
        <v>186015008</v>
      </c>
      <c r="C15" s="160" t="s">
        <v>47</v>
      </c>
      <c r="D15" s="145">
        <v>0</v>
      </c>
      <c r="E15" s="146">
        <v>0</v>
      </c>
      <c r="F15" s="85">
        <v>0</v>
      </c>
      <c r="G15" s="145">
        <v>0</v>
      </c>
      <c r="H15" s="145">
        <v>0</v>
      </c>
      <c r="I15" s="146">
        <v>0</v>
      </c>
      <c r="J15" s="85">
        <v>0</v>
      </c>
      <c r="K15" s="145">
        <v>0</v>
      </c>
      <c r="L15" s="145">
        <v>0</v>
      </c>
      <c r="M15" s="146">
        <v>0</v>
      </c>
      <c r="N15" s="85">
        <v>0</v>
      </c>
      <c r="O15" s="145">
        <v>0</v>
      </c>
      <c r="P15" s="145">
        <v>0</v>
      </c>
      <c r="Q15" s="145">
        <v>0</v>
      </c>
      <c r="R15" s="146">
        <v>0</v>
      </c>
      <c r="S15" s="54"/>
      <c r="T15" s="49"/>
      <c r="U15" s="49"/>
    </row>
    <row r="16" spans="2:21" s="47" customFormat="1">
      <c r="B16" s="62">
        <v>186015009</v>
      </c>
      <c r="C16" s="156" t="s">
        <v>39</v>
      </c>
      <c r="D16" s="186">
        <v>5</v>
      </c>
      <c r="E16" s="53">
        <v>5</v>
      </c>
      <c r="F16" s="277">
        <v>5</v>
      </c>
      <c r="G16" s="145">
        <v>0</v>
      </c>
      <c r="H16" s="145">
        <v>0</v>
      </c>
      <c r="I16" s="146">
        <v>0</v>
      </c>
      <c r="J16" s="85">
        <v>0</v>
      </c>
      <c r="K16" s="145">
        <v>0</v>
      </c>
      <c r="L16" s="145">
        <v>0</v>
      </c>
      <c r="M16" s="146">
        <v>0</v>
      </c>
      <c r="N16" s="85">
        <v>0</v>
      </c>
      <c r="O16" s="145">
        <v>0</v>
      </c>
      <c r="P16" s="145">
        <v>0</v>
      </c>
      <c r="Q16" s="145">
        <v>0</v>
      </c>
      <c r="R16" s="146">
        <v>0</v>
      </c>
      <c r="S16" s="54"/>
      <c r="T16" s="49"/>
      <c r="U16" s="49"/>
    </row>
    <row r="17" spans="1:21" s="47" customFormat="1">
      <c r="B17" s="50">
        <v>186015010</v>
      </c>
      <c r="C17" s="157" t="s">
        <v>37</v>
      </c>
      <c r="D17" s="186">
        <v>40</v>
      </c>
      <c r="E17" s="53">
        <v>12</v>
      </c>
      <c r="F17" s="277">
        <v>4</v>
      </c>
      <c r="G17" s="322">
        <v>4</v>
      </c>
      <c r="H17" s="322">
        <v>4</v>
      </c>
      <c r="I17" s="61">
        <v>4</v>
      </c>
      <c r="J17" s="85">
        <v>0</v>
      </c>
      <c r="K17" s="60">
        <v>4</v>
      </c>
      <c r="L17" s="60">
        <v>4</v>
      </c>
      <c r="M17" s="61">
        <v>4</v>
      </c>
      <c r="N17" s="85">
        <v>0</v>
      </c>
      <c r="O17" s="60">
        <v>4</v>
      </c>
      <c r="P17" s="60">
        <v>4</v>
      </c>
      <c r="Q17" s="145">
        <v>0</v>
      </c>
      <c r="R17" s="327">
        <v>4</v>
      </c>
      <c r="S17" s="54"/>
      <c r="T17" s="49"/>
      <c r="U17" s="49"/>
    </row>
    <row r="18" spans="1:21" s="47" customFormat="1">
      <c r="B18" s="50">
        <v>186015011</v>
      </c>
      <c r="C18" s="157" t="s">
        <v>40</v>
      </c>
      <c r="D18" s="186">
        <v>160</v>
      </c>
      <c r="E18" s="53">
        <v>36</v>
      </c>
      <c r="F18" s="277">
        <v>12</v>
      </c>
      <c r="G18" s="322">
        <v>12</v>
      </c>
      <c r="H18" s="322">
        <v>12</v>
      </c>
      <c r="I18" s="61">
        <v>12</v>
      </c>
      <c r="J18" s="59">
        <v>12</v>
      </c>
      <c r="K18" s="60">
        <v>12</v>
      </c>
      <c r="L18" s="60">
        <v>16</v>
      </c>
      <c r="M18" s="61">
        <v>12</v>
      </c>
      <c r="N18" s="59">
        <v>12</v>
      </c>
      <c r="O18" s="60">
        <v>12</v>
      </c>
      <c r="P18" s="60">
        <v>12</v>
      </c>
      <c r="Q18" s="60">
        <v>12</v>
      </c>
      <c r="R18" s="327">
        <v>12</v>
      </c>
      <c r="S18" s="54"/>
      <c r="T18" s="49"/>
      <c r="U18" s="49"/>
    </row>
    <row r="19" spans="1:21" s="47" customFormat="1">
      <c r="B19" s="50">
        <v>186015042</v>
      </c>
      <c r="C19" s="157" t="s">
        <v>41</v>
      </c>
      <c r="D19" s="186">
        <v>560</v>
      </c>
      <c r="E19" s="53">
        <v>140</v>
      </c>
      <c r="F19" s="277">
        <v>48</v>
      </c>
      <c r="G19" s="322">
        <v>48</v>
      </c>
      <c r="H19" s="322">
        <v>44</v>
      </c>
      <c r="I19" s="61">
        <v>42</v>
      </c>
      <c r="J19" s="59">
        <v>42</v>
      </c>
      <c r="K19" s="60">
        <v>42</v>
      </c>
      <c r="L19" s="60">
        <v>42</v>
      </c>
      <c r="M19" s="61">
        <v>42</v>
      </c>
      <c r="N19" s="59">
        <v>42</v>
      </c>
      <c r="O19" s="60">
        <v>42</v>
      </c>
      <c r="P19" s="60">
        <v>42</v>
      </c>
      <c r="Q19" s="60">
        <v>42</v>
      </c>
      <c r="R19" s="327">
        <v>42</v>
      </c>
      <c r="S19" s="54"/>
      <c r="T19" s="49"/>
      <c r="U19" s="49"/>
    </row>
    <row r="20" spans="1:21" s="47" customFormat="1">
      <c r="B20" s="50">
        <v>186015043</v>
      </c>
      <c r="C20" s="157" t="s">
        <v>42</v>
      </c>
      <c r="D20" s="186">
        <v>350</v>
      </c>
      <c r="E20" s="53">
        <v>96</v>
      </c>
      <c r="F20" s="277">
        <v>32</v>
      </c>
      <c r="G20" s="351">
        <v>32</v>
      </c>
      <c r="H20" s="322">
        <v>32</v>
      </c>
      <c r="I20" s="61">
        <v>32</v>
      </c>
      <c r="J20" s="59">
        <v>24</v>
      </c>
      <c r="K20" s="60">
        <v>30</v>
      </c>
      <c r="L20" s="60">
        <v>24</v>
      </c>
      <c r="M20" s="61">
        <v>24</v>
      </c>
      <c r="N20" s="59">
        <v>24</v>
      </c>
      <c r="O20" s="60">
        <v>24</v>
      </c>
      <c r="P20" s="60">
        <v>24</v>
      </c>
      <c r="Q20" s="60">
        <v>24</v>
      </c>
      <c r="R20" s="327">
        <v>24</v>
      </c>
      <c r="S20" s="54"/>
      <c r="T20" s="49"/>
      <c r="U20" s="49"/>
    </row>
    <row r="21" spans="1:21" s="47" customFormat="1">
      <c r="B21" s="50">
        <v>186015045</v>
      </c>
      <c r="C21" s="161" t="s">
        <v>43</v>
      </c>
      <c r="D21" s="186">
        <v>75</v>
      </c>
      <c r="E21" s="53">
        <v>24</v>
      </c>
      <c r="F21" s="277">
        <v>8</v>
      </c>
      <c r="G21" s="322">
        <v>8</v>
      </c>
      <c r="H21" s="322">
        <v>8</v>
      </c>
      <c r="I21" s="61">
        <v>8</v>
      </c>
      <c r="J21" s="59">
        <v>5</v>
      </c>
      <c r="K21" s="60">
        <v>8</v>
      </c>
      <c r="L21" s="60">
        <v>8</v>
      </c>
      <c r="M21" s="61">
        <v>8</v>
      </c>
      <c r="N21" s="59">
        <v>4</v>
      </c>
      <c r="O21" s="60">
        <v>10</v>
      </c>
      <c r="P21" s="145">
        <v>0</v>
      </c>
      <c r="Q21" s="145">
        <v>0</v>
      </c>
      <c r="R21" s="146">
        <v>0</v>
      </c>
      <c r="S21" s="54"/>
      <c r="T21" s="49"/>
      <c r="U21" s="49"/>
    </row>
    <row r="22" spans="1:21" s="47" customFormat="1">
      <c r="B22" s="50">
        <v>186015049</v>
      </c>
      <c r="C22" s="157" t="s">
        <v>44</v>
      </c>
      <c r="D22" s="186">
        <v>100</v>
      </c>
      <c r="E22" s="53">
        <v>24</v>
      </c>
      <c r="F22" s="277">
        <v>8</v>
      </c>
      <c r="G22" s="322">
        <v>8</v>
      </c>
      <c r="H22" s="322">
        <v>8</v>
      </c>
      <c r="I22" s="61">
        <v>8</v>
      </c>
      <c r="J22" s="59">
        <v>8</v>
      </c>
      <c r="K22" s="60">
        <v>8</v>
      </c>
      <c r="L22" s="60">
        <v>8</v>
      </c>
      <c r="M22" s="61">
        <v>8</v>
      </c>
      <c r="N22" s="59">
        <v>8</v>
      </c>
      <c r="O22" s="60">
        <v>8</v>
      </c>
      <c r="P22" s="60">
        <v>8</v>
      </c>
      <c r="Q22" s="60">
        <v>8</v>
      </c>
      <c r="R22" s="327">
        <v>4</v>
      </c>
      <c r="S22" s="54"/>
      <c r="T22" s="49"/>
      <c r="U22" s="49"/>
    </row>
    <row r="23" spans="1:21" s="47" customFormat="1">
      <c r="B23" s="50">
        <v>186015038</v>
      </c>
      <c r="C23" s="157" t="s">
        <v>52</v>
      </c>
      <c r="D23" s="186">
        <v>10</v>
      </c>
      <c r="E23" s="53">
        <v>4</v>
      </c>
      <c r="F23" s="277">
        <v>4</v>
      </c>
      <c r="G23" s="145">
        <v>0</v>
      </c>
      <c r="H23" s="145">
        <v>0</v>
      </c>
      <c r="I23" s="146">
        <v>0</v>
      </c>
      <c r="J23" s="85">
        <v>0</v>
      </c>
      <c r="K23" s="60">
        <v>3</v>
      </c>
      <c r="L23" s="145">
        <v>0</v>
      </c>
      <c r="M23" s="61">
        <v>3</v>
      </c>
      <c r="N23" s="85">
        <v>0</v>
      </c>
      <c r="O23" s="145">
        <v>0</v>
      </c>
      <c r="P23" s="145">
        <v>0</v>
      </c>
      <c r="Q23" s="145">
        <v>0</v>
      </c>
      <c r="R23" s="146">
        <v>0</v>
      </c>
      <c r="S23" s="54"/>
      <c r="T23" s="49"/>
      <c r="U23" s="49"/>
    </row>
    <row r="24" spans="1:21" s="317" customFormat="1">
      <c r="B24" s="85">
        <v>186015039</v>
      </c>
      <c r="C24" s="160" t="s">
        <v>53</v>
      </c>
      <c r="D24" s="145">
        <v>0</v>
      </c>
      <c r="E24" s="146">
        <v>0</v>
      </c>
      <c r="F24" s="85">
        <v>0</v>
      </c>
      <c r="G24" s="145">
        <v>0</v>
      </c>
      <c r="H24" s="145">
        <v>0</v>
      </c>
      <c r="I24" s="146">
        <v>0</v>
      </c>
      <c r="J24" s="85">
        <v>0</v>
      </c>
      <c r="K24" s="145">
        <v>0</v>
      </c>
      <c r="L24" s="145">
        <v>0</v>
      </c>
      <c r="M24" s="146">
        <v>0</v>
      </c>
      <c r="N24" s="85">
        <v>0</v>
      </c>
      <c r="O24" s="145">
        <v>0</v>
      </c>
      <c r="P24" s="145">
        <v>0</v>
      </c>
      <c r="Q24" s="145">
        <v>0</v>
      </c>
      <c r="R24" s="146">
        <v>0</v>
      </c>
      <c r="S24" s="315"/>
      <c r="T24" s="316"/>
      <c r="U24" s="316"/>
    </row>
    <row r="25" spans="1:21" s="47" customFormat="1">
      <c r="A25" s="344"/>
      <c r="B25" s="50">
        <v>186015017</v>
      </c>
      <c r="C25" s="157" t="s">
        <v>31</v>
      </c>
      <c r="D25" s="186">
        <v>180</v>
      </c>
      <c r="E25" s="53">
        <v>74</v>
      </c>
      <c r="F25" s="325">
        <v>50</v>
      </c>
      <c r="G25" s="326" t="s">
        <v>631</v>
      </c>
      <c r="H25" s="145">
        <v>0</v>
      </c>
      <c r="I25" s="61">
        <v>50</v>
      </c>
      <c r="J25" s="59">
        <v>30</v>
      </c>
      <c r="K25" s="145">
        <v>0</v>
      </c>
      <c r="L25" s="145">
        <v>0</v>
      </c>
      <c r="M25" s="146">
        <v>0</v>
      </c>
      <c r="N25" s="85">
        <v>0</v>
      </c>
      <c r="O25" s="145">
        <v>0</v>
      </c>
      <c r="P25" s="145">
        <v>0</v>
      </c>
      <c r="Q25" s="145">
        <v>0</v>
      </c>
      <c r="R25" s="146">
        <v>0</v>
      </c>
      <c r="S25" s="54"/>
      <c r="T25" s="49"/>
      <c r="U25" s="49"/>
    </row>
    <row r="26" spans="1:21" s="47" customFormat="1">
      <c r="A26" s="345"/>
      <c r="B26" s="50">
        <v>186015046</v>
      </c>
      <c r="C26" s="157" t="s">
        <v>32</v>
      </c>
      <c r="D26" s="186">
        <v>180</v>
      </c>
      <c r="E26" s="53">
        <v>20</v>
      </c>
      <c r="F26" s="277">
        <v>10</v>
      </c>
      <c r="G26" s="322">
        <v>10</v>
      </c>
      <c r="H26" s="326" t="s">
        <v>634</v>
      </c>
      <c r="I26" s="61">
        <v>10</v>
      </c>
      <c r="J26" s="59">
        <v>10</v>
      </c>
      <c r="K26" s="145">
        <v>0</v>
      </c>
      <c r="L26" s="145">
        <v>0</v>
      </c>
      <c r="M26" s="146">
        <v>0</v>
      </c>
      <c r="N26" s="85">
        <v>0</v>
      </c>
      <c r="O26" s="145">
        <v>0</v>
      </c>
      <c r="P26" s="145">
        <v>0</v>
      </c>
      <c r="Q26" s="145">
        <v>0</v>
      </c>
      <c r="R26" s="146">
        <v>0</v>
      </c>
      <c r="S26" s="54"/>
      <c r="T26" s="49"/>
      <c r="U26" s="49"/>
    </row>
    <row r="27" spans="1:21" s="47" customFormat="1">
      <c r="B27" s="50">
        <v>186015029</v>
      </c>
      <c r="C27" s="163" t="s">
        <v>55</v>
      </c>
      <c r="D27" s="186">
        <v>140</v>
      </c>
      <c r="E27" s="53">
        <v>28</v>
      </c>
      <c r="F27" s="325">
        <v>14</v>
      </c>
      <c r="G27" s="322">
        <v>12</v>
      </c>
      <c r="H27" s="326" t="s">
        <v>633</v>
      </c>
      <c r="I27" s="61">
        <v>12</v>
      </c>
      <c r="J27" s="59">
        <v>6</v>
      </c>
      <c r="K27" s="60">
        <v>12</v>
      </c>
      <c r="L27" s="60">
        <v>12</v>
      </c>
      <c r="M27" s="61">
        <v>12</v>
      </c>
      <c r="N27" s="59">
        <v>6</v>
      </c>
      <c r="O27" s="60">
        <v>12</v>
      </c>
      <c r="P27" s="60">
        <v>12</v>
      </c>
      <c r="Q27" s="60">
        <v>12</v>
      </c>
      <c r="R27" s="327">
        <v>6</v>
      </c>
      <c r="S27" s="54"/>
      <c r="T27" s="49"/>
      <c r="U27" s="49"/>
    </row>
    <row r="28" spans="1:21" s="47" customFormat="1">
      <c r="B28" s="279">
        <v>186002475</v>
      </c>
      <c r="C28" s="157" t="s">
        <v>54</v>
      </c>
      <c r="D28" s="186">
        <v>22</v>
      </c>
      <c r="E28" s="53">
        <v>0</v>
      </c>
      <c r="F28" s="303">
        <v>2</v>
      </c>
      <c r="G28" s="319">
        <v>6</v>
      </c>
      <c r="H28" s="145">
        <v>0</v>
      </c>
      <c r="I28" s="305">
        <v>6</v>
      </c>
      <c r="J28" s="85">
        <v>0</v>
      </c>
      <c r="K28" s="302">
        <v>4</v>
      </c>
      <c r="L28" s="302">
        <v>4</v>
      </c>
      <c r="M28" s="146">
        <v>0</v>
      </c>
      <c r="N28" s="85">
        <v>0</v>
      </c>
      <c r="O28" s="145">
        <v>0</v>
      </c>
      <c r="P28" s="145">
        <v>0</v>
      </c>
      <c r="Q28" s="145">
        <v>0</v>
      </c>
      <c r="R28" s="146">
        <v>0</v>
      </c>
      <c r="S28" s="54"/>
      <c r="T28" s="49"/>
      <c r="U28" s="49"/>
    </row>
    <row r="29" spans="1:21" s="47" customFormat="1">
      <c r="B29" s="279">
        <v>186247500</v>
      </c>
      <c r="C29" s="157" t="s">
        <v>54</v>
      </c>
      <c r="D29" s="186">
        <v>135</v>
      </c>
      <c r="E29" s="53">
        <v>40</v>
      </c>
      <c r="F29" s="325">
        <v>12</v>
      </c>
      <c r="G29" s="351">
        <v>12</v>
      </c>
      <c r="H29" s="326" t="s">
        <v>636</v>
      </c>
      <c r="I29" s="305">
        <v>12</v>
      </c>
      <c r="J29" s="350">
        <v>10</v>
      </c>
      <c r="K29" s="302">
        <v>12</v>
      </c>
      <c r="L29" s="302">
        <v>12</v>
      </c>
      <c r="M29" s="298">
        <v>10</v>
      </c>
      <c r="N29" s="59">
        <v>12</v>
      </c>
      <c r="O29" s="60">
        <v>10</v>
      </c>
      <c r="P29" s="60">
        <v>10</v>
      </c>
      <c r="Q29" s="60">
        <v>6</v>
      </c>
      <c r="R29" s="146">
        <v>0</v>
      </c>
      <c r="S29" s="54"/>
      <c r="T29" s="49"/>
      <c r="U29" s="49"/>
    </row>
    <row r="30" spans="1:21" s="47" customFormat="1">
      <c r="A30" s="343"/>
      <c r="B30" s="50">
        <v>186015000</v>
      </c>
      <c r="C30" s="161" t="s">
        <v>58</v>
      </c>
      <c r="D30" s="186">
        <v>70</v>
      </c>
      <c r="E30" s="53">
        <v>40</v>
      </c>
      <c r="F30" s="277">
        <v>14</v>
      </c>
      <c r="G30" s="322">
        <v>14</v>
      </c>
      <c r="H30" s="326" t="s">
        <v>630</v>
      </c>
      <c r="I30" s="61">
        <v>14</v>
      </c>
      <c r="J30" s="59">
        <v>14</v>
      </c>
      <c r="K30" s="145">
        <v>0</v>
      </c>
      <c r="L30" s="145">
        <v>0</v>
      </c>
      <c r="M30" s="146">
        <v>0</v>
      </c>
      <c r="N30" s="85">
        <v>0</v>
      </c>
      <c r="O30" s="145">
        <v>0</v>
      </c>
      <c r="P30" s="145">
        <v>0</v>
      </c>
      <c r="Q30" s="145">
        <v>0</v>
      </c>
      <c r="R30" s="146">
        <v>0</v>
      </c>
      <c r="S30" s="54"/>
      <c r="T30" s="49"/>
      <c r="U30" s="49"/>
    </row>
    <row r="31" spans="1:21" s="47" customFormat="1">
      <c r="B31" s="50">
        <v>186017000</v>
      </c>
      <c r="C31" s="183" t="s">
        <v>87</v>
      </c>
      <c r="D31" s="186">
        <v>290</v>
      </c>
      <c r="E31" s="53">
        <v>60</v>
      </c>
      <c r="F31" s="277">
        <v>30</v>
      </c>
      <c r="G31" s="322">
        <v>30</v>
      </c>
      <c r="H31" s="326" t="s">
        <v>635</v>
      </c>
      <c r="I31" s="61">
        <v>30</v>
      </c>
      <c r="J31" s="59">
        <v>24</v>
      </c>
      <c r="K31" s="60">
        <v>21</v>
      </c>
      <c r="L31" s="60">
        <v>21</v>
      </c>
      <c r="M31" s="61">
        <v>21</v>
      </c>
      <c r="N31" s="59">
        <v>16</v>
      </c>
      <c r="O31" s="60">
        <v>20</v>
      </c>
      <c r="P31" s="60">
        <v>21</v>
      </c>
      <c r="Q31" s="60">
        <v>16</v>
      </c>
      <c r="R31" s="327">
        <v>10</v>
      </c>
      <c r="S31" s="54"/>
      <c r="T31" s="49"/>
      <c r="U31" s="49"/>
    </row>
    <row r="32" spans="1:21" s="47" customFormat="1">
      <c r="B32" s="279">
        <v>186017006</v>
      </c>
      <c r="C32" s="163" t="s">
        <v>76</v>
      </c>
      <c r="D32" s="186">
        <v>31</v>
      </c>
      <c r="E32" s="53">
        <v>1</v>
      </c>
      <c r="F32" s="314" t="s">
        <v>526</v>
      </c>
      <c r="G32" s="145">
        <v>0</v>
      </c>
      <c r="H32" s="319">
        <v>6</v>
      </c>
      <c r="I32" s="146">
        <v>0</v>
      </c>
      <c r="J32" s="350">
        <v>6</v>
      </c>
      <c r="K32" s="145">
        <v>0</v>
      </c>
      <c r="L32" s="145">
        <v>0</v>
      </c>
      <c r="M32" s="298">
        <v>6</v>
      </c>
      <c r="N32" s="59">
        <v>5</v>
      </c>
      <c r="O32" s="60">
        <v>6</v>
      </c>
      <c r="P32" s="60">
        <v>6</v>
      </c>
      <c r="Q32" s="145">
        <v>0</v>
      </c>
      <c r="R32" s="146">
        <v>0</v>
      </c>
      <c r="S32" s="54"/>
      <c r="T32" s="49"/>
      <c r="U32" s="49"/>
    </row>
    <row r="33" spans="1:21" s="47" customFormat="1">
      <c r="B33" s="50">
        <v>186017008</v>
      </c>
      <c r="C33" s="163" t="s">
        <v>78</v>
      </c>
      <c r="D33" s="186">
        <v>90</v>
      </c>
      <c r="E33" s="53">
        <v>12</v>
      </c>
      <c r="F33" s="277">
        <v>4</v>
      </c>
      <c r="G33" s="322">
        <v>4</v>
      </c>
      <c r="H33" s="322">
        <v>4</v>
      </c>
      <c r="I33" s="61">
        <v>4</v>
      </c>
      <c r="J33" s="59">
        <v>4</v>
      </c>
      <c r="K33" s="60">
        <v>8</v>
      </c>
      <c r="L33" s="60">
        <v>8</v>
      </c>
      <c r="M33" s="61">
        <v>8</v>
      </c>
      <c r="N33" s="59">
        <v>12</v>
      </c>
      <c r="O33" s="60">
        <v>8</v>
      </c>
      <c r="P33" s="60">
        <v>10</v>
      </c>
      <c r="Q33" s="60">
        <v>8</v>
      </c>
      <c r="R33" s="327">
        <v>8</v>
      </c>
      <c r="S33" s="54"/>
      <c r="T33" s="49"/>
      <c r="U33" s="49"/>
    </row>
    <row r="34" spans="1:21" s="47" customFormat="1">
      <c r="B34" s="50">
        <v>186017009</v>
      </c>
      <c r="C34" s="163" t="s">
        <v>77</v>
      </c>
      <c r="D34" s="186">
        <v>175</v>
      </c>
      <c r="E34" s="53">
        <v>48</v>
      </c>
      <c r="F34" s="277">
        <v>16</v>
      </c>
      <c r="G34" s="322">
        <v>16</v>
      </c>
      <c r="H34" s="322">
        <v>16</v>
      </c>
      <c r="I34" s="61">
        <v>16</v>
      </c>
      <c r="J34" s="59">
        <v>12</v>
      </c>
      <c r="K34" s="60">
        <v>16</v>
      </c>
      <c r="L34" s="60">
        <v>16</v>
      </c>
      <c r="M34" s="61">
        <v>12</v>
      </c>
      <c r="N34" s="59">
        <v>8</v>
      </c>
      <c r="O34" s="60">
        <v>12</v>
      </c>
      <c r="P34" s="60">
        <v>12</v>
      </c>
      <c r="Q34" s="60">
        <v>12</v>
      </c>
      <c r="R34" s="327">
        <v>11</v>
      </c>
      <c r="S34" s="54"/>
      <c r="T34" s="49"/>
      <c r="U34" s="49"/>
    </row>
    <row r="35" spans="1:21" s="47" customFormat="1">
      <c r="B35" s="50">
        <v>186017014</v>
      </c>
      <c r="C35" s="183" t="s">
        <v>476</v>
      </c>
      <c r="D35" s="186">
        <v>10</v>
      </c>
      <c r="E35" s="53">
        <v>10</v>
      </c>
      <c r="F35" s="277">
        <v>4</v>
      </c>
      <c r="G35" s="322">
        <v>3</v>
      </c>
      <c r="H35" s="322">
        <v>3</v>
      </c>
      <c r="I35" s="146">
        <v>0</v>
      </c>
      <c r="J35" s="85">
        <v>0</v>
      </c>
      <c r="K35" s="145">
        <v>0</v>
      </c>
      <c r="L35" s="145">
        <v>0</v>
      </c>
      <c r="M35" s="146">
        <v>0</v>
      </c>
      <c r="N35" s="85">
        <v>0</v>
      </c>
      <c r="O35" s="145">
        <v>0</v>
      </c>
      <c r="P35" s="145">
        <v>0</v>
      </c>
      <c r="Q35" s="145">
        <v>0</v>
      </c>
      <c r="R35" s="146">
        <v>0</v>
      </c>
      <c r="S35" s="54"/>
      <c r="T35" s="49"/>
      <c r="U35" s="49"/>
    </row>
    <row r="36" spans="1:21" s="47" customFormat="1">
      <c r="B36" s="334">
        <v>186017015</v>
      </c>
      <c r="C36" s="335" t="s">
        <v>477</v>
      </c>
      <c r="D36" s="336">
        <v>12</v>
      </c>
      <c r="E36" s="337">
        <v>12</v>
      </c>
      <c r="F36" s="338">
        <v>4</v>
      </c>
      <c r="G36" s="339">
        <v>4</v>
      </c>
      <c r="H36" s="339">
        <v>4</v>
      </c>
      <c r="I36" s="340">
        <v>0</v>
      </c>
      <c r="J36" s="341">
        <v>0</v>
      </c>
      <c r="K36" s="342">
        <v>0</v>
      </c>
      <c r="L36" s="342">
        <v>0</v>
      </c>
      <c r="M36" s="340">
        <v>0</v>
      </c>
      <c r="N36" s="341">
        <v>0</v>
      </c>
      <c r="O36" s="342">
        <v>0</v>
      </c>
      <c r="P36" s="342">
        <v>0</v>
      </c>
      <c r="Q36" s="342">
        <v>0</v>
      </c>
      <c r="R36" s="340">
        <v>0</v>
      </c>
      <c r="S36" s="54"/>
      <c r="T36" s="49"/>
      <c r="U36" s="49"/>
    </row>
    <row r="37" spans="1:21" s="47" customFormat="1">
      <c r="A37" s="343"/>
      <c r="B37" s="334">
        <v>186015082</v>
      </c>
      <c r="C37" s="331" t="s">
        <v>542</v>
      </c>
      <c r="D37" s="332">
        <v>180</v>
      </c>
      <c r="E37" s="333">
        <v>0</v>
      </c>
      <c r="F37" s="85">
        <v>0</v>
      </c>
      <c r="G37" s="145">
        <v>0</v>
      </c>
      <c r="H37" s="145">
        <v>0</v>
      </c>
      <c r="I37" s="146">
        <v>0</v>
      </c>
      <c r="J37" s="341">
        <v>0</v>
      </c>
      <c r="K37" s="60">
        <v>23</v>
      </c>
      <c r="L37" s="60">
        <v>23</v>
      </c>
      <c r="M37" s="61">
        <v>23</v>
      </c>
      <c r="N37" s="59">
        <v>22</v>
      </c>
      <c r="O37" s="60">
        <v>24</v>
      </c>
      <c r="P37" s="60">
        <v>23</v>
      </c>
      <c r="Q37" s="60">
        <v>22</v>
      </c>
      <c r="R37" s="61">
        <v>20</v>
      </c>
      <c r="S37" s="54"/>
      <c r="T37" s="49"/>
      <c r="U37" s="49"/>
    </row>
    <row r="38" spans="1:21" s="47" customFormat="1">
      <c r="A38" s="344"/>
      <c r="B38" s="334">
        <v>186015085</v>
      </c>
      <c r="C38" s="328" t="s">
        <v>543</v>
      </c>
      <c r="D38" s="329">
        <v>340</v>
      </c>
      <c r="E38" s="330">
        <v>0</v>
      </c>
      <c r="F38" s="85">
        <v>0</v>
      </c>
      <c r="G38" s="145">
        <v>0</v>
      </c>
      <c r="H38" s="145">
        <v>0</v>
      </c>
      <c r="I38" s="146">
        <v>0</v>
      </c>
      <c r="J38" s="341">
        <v>0</v>
      </c>
      <c r="K38" s="60">
        <v>48</v>
      </c>
      <c r="L38" s="60">
        <v>47</v>
      </c>
      <c r="M38" s="61">
        <v>44</v>
      </c>
      <c r="N38" s="59">
        <v>37</v>
      </c>
      <c r="O38" s="60">
        <v>46</v>
      </c>
      <c r="P38" s="60">
        <v>44</v>
      </c>
      <c r="Q38" s="60">
        <v>37</v>
      </c>
      <c r="R38" s="61">
        <v>37</v>
      </c>
      <c r="S38" s="54"/>
      <c r="T38" s="49"/>
      <c r="U38" s="49"/>
    </row>
    <row r="39" spans="1:21" s="47" customFormat="1">
      <c r="A39" s="345"/>
      <c r="B39" s="58">
        <v>186015088</v>
      </c>
      <c r="C39" s="282" t="s">
        <v>544</v>
      </c>
      <c r="D39" s="187">
        <v>130</v>
      </c>
      <c r="E39" s="255">
        <v>0</v>
      </c>
      <c r="F39" s="267">
        <v>0</v>
      </c>
      <c r="G39" s="283">
        <v>0</v>
      </c>
      <c r="H39" s="283">
        <v>0</v>
      </c>
      <c r="I39" s="51">
        <v>0</v>
      </c>
      <c r="J39" s="267">
        <v>0</v>
      </c>
      <c r="K39" s="296">
        <v>20</v>
      </c>
      <c r="L39" s="296">
        <v>18</v>
      </c>
      <c r="M39" s="498">
        <v>19</v>
      </c>
      <c r="N39" s="499">
        <v>13</v>
      </c>
      <c r="O39" s="296">
        <v>17</v>
      </c>
      <c r="P39" s="296">
        <v>19</v>
      </c>
      <c r="Q39" s="296">
        <v>13</v>
      </c>
      <c r="R39" s="498">
        <v>11</v>
      </c>
      <c r="S39" s="54"/>
      <c r="T39" s="49"/>
      <c r="U39" s="49"/>
    </row>
    <row r="40" spans="1:21" s="15" customFormat="1">
      <c r="B40" s="16"/>
      <c r="C40" s="16"/>
      <c r="D40" s="16"/>
      <c r="E40" s="16"/>
      <c r="F40" s="29"/>
      <c r="G40" s="29"/>
      <c r="H40" s="29"/>
      <c r="I40" s="29"/>
      <c r="J40" s="29"/>
      <c r="K40" s="29"/>
      <c r="L40" s="29"/>
      <c r="M40" s="29"/>
      <c r="N40" s="29"/>
      <c r="O40" s="29"/>
      <c r="P40" s="29"/>
      <c r="Q40" s="79"/>
      <c r="R40" s="79"/>
    </row>
    <row r="41" spans="1:21" ht="33.75">
      <c r="B41" s="218" t="s">
        <v>6</v>
      </c>
      <c r="C41" s="549" t="s">
        <v>3</v>
      </c>
      <c r="D41" s="550"/>
      <c r="E41" s="551"/>
      <c r="F41" s="219" t="s">
        <v>4</v>
      </c>
      <c r="G41" s="218" t="s">
        <v>12</v>
      </c>
      <c r="H41" s="218" t="s">
        <v>62</v>
      </c>
      <c r="I41" s="218" t="s">
        <v>45</v>
      </c>
      <c r="J41" s="272" t="s">
        <v>7</v>
      </c>
      <c r="K41" s="552" t="s">
        <v>8</v>
      </c>
      <c r="L41" s="553"/>
      <c r="M41" s="553"/>
      <c r="N41" s="553"/>
      <c r="O41" s="553"/>
      <c r="P41" s="554"/>
      <c r="Q41" s="218" t="s">
        <v>11</v>
      </c>
      <c r="R41" s="218" t="s">
        <v>9</v>
      </c>
    </row>
    <row r="42" spans="1:21" s="18" customFormat="1" ht="24" hidden="1" customHeight="1">
      <c r="B42" s="98" t="s">
        <v>92</v>
      </c>
      <c r="C42" s="558" t="s">
        <v>93</v>
      </c>
      <c r="D42" s="559"/>
      <c r="E42" s="560"/>
      <c r="F42" s="90" t="s">
        <v>89</v>
      </c>
      <c r="G42" s="93" t="s">
        <v>94</v>
      </c>
      <c r="H42" s="91" t="s">
        <v>90</v>
      </c>
      <c r="I42" s="84"/>
      <c r="J42" s="91" t="s">
        <v>15</v>
      </c>
      <c r="K42" s="561" t="s">
        <v>197</v>
      </c>
      <c r="L42" s="562"/>
      <c r="M42" s="562"/>
      <c r="N42" s="562"/>
      <c r="O42" s="562"/>
      <c r="P42" s="563"/>
      <c r="Q42" s="92" t="s">
        <v>192</v>
      </c>
      <c r="R42" s="87" t="s">
        <v>14</v>
      </c>
    </row>
    <row r="43" spans="1:21" s="18" customFormat="1" ht="35.25" hidden="1" customHeight="1">
      <c r="B43" s="99">
        <v>289010609</v>
      </c>
      <c r="C43" s="543" t="s">
        <v>99</v>
      </c>
      <c r="D43" s="544"/>
      <c r="E43" s="545"/>
      <c r="F43" s="101" t="s">
        <v>97</v>
      </c>
      <c r="G43" s="102">
        <v>186017000</v>
      </c>
      <c r="H43" s="99" t="s">
        <v>90</v>
      </c>
      <c r="I43" s="103" t="s">
        <v>98</v>
      </c>
      <c r="J43" s="99" t="s">
        <v>15</v>
      </c>
      <c r="K43" s="555" t="s">
        <v>100</v>
      </c>
      <c r="L43" s="556"/>
      <c r="M43" s="556"/>
      <c r="N43" s="556"/>
      <c r="O43" s="556"/>
      <c r="P43" s="557"/>
      <c r="Q43" s="96" t="s">
        <v>68</v>
      </c>
      <c r="R43" s="94" t="s">
        <v>16</v>
      </c>
    </row>
    <row r="44" spans="1:21" ht="34.5" hidden="1" customHeight="1">
      <c r="B44" s="99">
        <v>725000459</v>
      </c>
      <c r="C44" s="546" t="s">
        <v>101</v>
      </c>
      <c r="D44" s="547"/>
      <c r="E44" s="548"/>
      <c r="F44" s="104" t="s">
        <v>102</v>
      </c>
      <c r="G44" s="102">
        <v>186015000</v>
      </c>
      <c r="H44" s="103" t="s">
        <v>103</v>
      </c>
      <c r="I44" s="95"/>
      <c r="J44" s="99" t="s">
        <v>18</v>
      </c>
      <c r="K44" s="537" t="s">
        <v>105</v>
      </c>
      <c r="L44" s="538"/>
      <c r="M44" s="538"/>
      <c r="N44" s="538"/>
      <c r="O44" s="538"/>
      <c r="P44" s="539"/>
      <c r="Q44" s="96" t="s">
        <v>68</v>
      </c>
      <c r="R44" s="94" t="s">
        <v>16</v>
      </c>
    </row>
    <row r="45" spans="1:21" ht="90" hidden="1" customHeight="1">
      <c r="B45" s="118" t="s">
        <v>150</v>
      </c>
      <c r="C45" s="540" t="s">
        <v>151</v>
      </c>
      <c r="D45" s="541"/>
      <c r="E45" s="542"/>
      <c r="F45" s="101" t="s">
        <v>82</v>
      </c>
      <c r="G45" s="106">
        <v>186015045</v>
      </c>
      <c r="H45" s="103" t="s">
        <v>132</v>
      </c>
      <c r="I45" s="103"/>
      <c r="J45" s="103" t="s">
        <v>18</v>
      </c>
      <c r="K45" s="534" t="s">
        <v>146</v>
      </c>
      <c r="L45" s="535"/>
      <c r="M45" s="535"/>
      <c r="N45" s="535"/>
      <c r="O45" s="535"/>
      <c r="P45" s="536"/>
      <c r="Q45" s="105" t="s">
        <v>104</v>
      </c>
      <c r="R45" s="94" t="s">
        <v>16</v>
      </c>
    </row>
    <row r="46" spans="1:21" s="18" customFormat="1" ht="23.25" hidden="1" customHeight="1">
      <c r="B46" s="118">
        <v>405011878</v>
      </c>
      <c r="C46" s="216" t="s">
        <v>148</v>
      </c>
      <c r="D46" s="217"/>
      <c r="E46" s="217"/>
      <c r="F46" s="119" t="s">
        <v>82</v>
      </c>
      <c r="G46" s="106">
        <v>186015045</v>
      </c>
      <c r="H46" s="118" t="s">
        <v>165</v>
      </c>
      <c r="I46" s="103"/>
      <c r="J46" s="118" t="s">
        <v>166</v>
      </c>
      <c r="K46" s="537" t="s">
        <v>198</v>
      </c>
      <c r="L46" s="538"/>
      <c r="M46" s="538"/>
      <c r="N46" s="538"/>
      <c r="O46" s="538"/>
      <c r="P46" s="539"/>
      <c r="Q46" s="105" t="s">
        <v>104</v>
      </c>
      <c r="R46" s="94" t="s">
        <v>16</v>
      </c>
    </row>
    <row r="47" spans="1:21" ht="36" hidden="1" customHeight="1">
      <c r="B47" s="99">
        <v>405003366</v>
      </c>
      <c r="C47" s="543" t="s">
        <v>106</v>
      </c>
      <c r="D47" s="544"/>
      <c r="E47" s="545"/>
      <c r="F47" s="101" t="s">
        <v>107</v>
      </c>
      <c r="G47" s="102">
        <v>186015000</v>
      </c>
      <c r="H47" s="103" t="s">
        <v>108</v>
      </c>
      <c r="I47" s="95"/>
      <c r="J47" s="99" t="s">
        <v>18</v>
      </c>
      <c r="K47" s="534" t="s">
        <v>112</v>
      </c>
      <c r="L47" s="535"/>
      <c r="M47" s="535"/>
      <c r="N47" s="535"/>
      <c r="O47" s="535"/>
      <c r="P47" s="536"/>
      <c r="Q47" s="105" t="s">
        <v>104</v>
      </c>
      <c r="R47" s="94" t="s">
        <v>16</v>
      </c>
    </row>
    <row r="48" spans="1:21" ht="78" hidden="1" customHeight="1">
      <c r="B48" s="118" t="s">
        <v>124</v>
      </c>
      <c r="C48" s="543" t="s">
        <v>109</v>
      </c>
      <c r="D48" s="544"/>
      <c r="E48" s="545"/>
      <c r="F48" s="101" t="s">
        <v>110</v>
      </c>
      <c r="G48" s="106" t="s">
        <v>123</v>
      </c>
      <c r="H48" s="103" t="s">
        <v>117</v>
      </c>
      <c r="I48" s="103" t="s">
        <v>130</v>
      </c>
      <c r="J48" s="99" t="s">
        <v>15</v>
      </c>
      <c r="K48" s="534" t="s">
        <v>136</v>
      </c>
      <c r="L48" s="535"/>
      <c r="M48" s="535"/>
      <c r="N48" s="535"/>
      <c r="O48" s="535"/>
      <c r="P48" s="536"/>
      <c r="Q48" s="105" t="s">
        <v>104</v>
      </c>
      <c r="R48" s="94" t="s">
        <v>16</v>
      </c>
    </row>
    <row r="49" spans="2:18" ht="33.75" hidden="1" customHeight="1">
      <c r="B49" s="103" t="s">
        <v>113</v>
      </c>
      <c r="C49" s="543" t="s">
        <v>109</v>
      </c>
      <c r="D49" s="544"/>
      <c r="E49" s="545"/>
      <c r="F49" s="101" t="s">
        <v>110</v>
      </c>
      <c r="G49" s="106" t="s">
        <v>111</v>
      </c>
      <c r="H49" s="103" t="s">
        <v>117</v>
      </c>
      <c r="I49" s="95"/>
      <c r="J49" s="99" t="s">
        <v>15</v>
      </c>
      <c r="K49" s="534" t="s">
        <v>119</v>
      </c>
      <c r="L49" s="535"/>
      <c r="M49" s="535"/>
      <c r="N49" s="535"/>
      <c r="O49" s="535"/>
      <c r="P49" s="536"/>
      <c r="Q49" s="107" t="s">
        <v>68</v>
      </c>
      <c r="R49" s="94" t="s">
        <v>16</v>
      </c>
    </row>
    <row r="50" spans="2:18" ht="48" hidden="1" customHeight="1">
      <c r="B50" s="103">
        <v>415000656</v>
      </c>
      <c r="C50" s="543" t="s">
        <v>114</v>
      </c>
      <c r="D50" s="544"/>
      <c r="E50" s="545"/>
      <c r="F50" s="101" t="s">
        <v>115</v>
      </c>
      <c r="G50" s="106" t="s">
        <v>116</v>
      </c>
      <c r="H50" s="103" t="s">
        <v>83</v>
      </c>
      <c r="I50" s="95"/>
      <c r="J50" s="99" t="s">
        <v>15</v>
      </c>
      <c r="K50" s="534" t="s">
        <v>122</v>
      </c>
      <c r="L50" s="535"/>
      <c r="M50" s="535"/>
      <c r="N50" s="535"/>
      <c r="O50" s="535"/>
      <c r="P50" s="536"/>
      <c r="Q50" s="107" t="s">
        <v>68</v>
      </c>
      <c r="R50" s="94" t="s">
        <v>16</v>
      </c>
    </row>
    <row r="51" spans="2:18" ht="34.5" hidden="1" customHeight="1">
      <c r="B51" s="103">
        <v>441000983</v>
      </c>
      <c r="C51" s="543" t="s">
        <v>125</v>
      </c>
      <c r="D51" s="544"/>
      <c r="E51" s="545"/>
      <c r="F51" s="101" t="s">
        <v>126</v>
      </c>
      <c r="G51" s="120" t="s">
        <v>127</v>
      </c>
      <c r="H51" s="118" t="s">
        <v>128</v>
      </c>
      <c r="I51" s="118" t="s">
        <v>131</v>
      </c>
      <c r="J51" s="103" t="s">
        <v>129</v>
      </c>
      <c r="K51" s="534" t="s">
        <v>160</v>
      </c>
      <c r="L51" s="535"/>
      <c r="M51" s="535"/>
      <c r="N51" s="535"/>
      <c r="O51" s="535"/>
      <c r="P51" s="536"/>
      <c r="Q51" s="105" t="s">
        <v>104</v>
      </c>
      <c r="R51" s="94" t="s">
        <v>16</v>
      </c>
    </row>
    <row r="52" spans="2:18" s="18" customFormat="1" ht="33.75" hidden="1" customHeight="1">
      <c r="B52" s="103">
        <v>289010016</v>
      </c>
      <c r="C52" s="540" t="s">
        <v>135</v>
      </c>
      <c r="D52" s="541"/>
      <c r="E52" s="542"/>
      <c r="F52" s="119" t="s">
        <v>97</v>
      </c>
      <c r="G52" s="106">
        <v>186017006</v>
      </c>
      <c r="H52" s="118" t="s">
        <v>83</v>
      </c>
      <c r="I52" s="95"/>
      <c r="J52" s="118" t="s">
        <v>18</v>
      </c>
      <c r="K52" s="534" t="s">
        <v>152</v>
      </c>
      <c r="L52" s="535"/>
      <c r="M52" s="535"/>
      <c r="N52" s="535"/>
      <c r="O52" s="535"/>
      <c r="P52" s="536"/>
      <c r="Q52" s="107" t="s">
        <v>68</v>
      </c>
      <c r="R52" s="94" t="s">
        <v>16</v>
      </c>
    </row>
    <row r="53" spans="2:18" ht="34.5" hidden="1" customHeight="1">
      <c r="B53" s="103">
        <v>400007161</v>
      </c>
      <c r="C53" s="540" t="s">
        <v>133</v>
      </c>
      <c r="D53" s="541"/>
      <c r="E53" s="542"/>
      <c r="F53" s="119" t="s">
        <v>134</v>
      </c>
      <c r="G53" s="106">
        <v>186247500</v>
      </c>
      <c r="H53" s="118" t="s">
        <v>83</v>
      </c>
      <c r="I53" s="95"/>
      <c r="J53" s="118" t="s">
        <v>18</v>
      </c>
      <c r="K53" s="534" t="s">
        <v>137</v>
      </c>
      <c r="L53" s="535"/>
      <c r="M53" s="535"/>
      <c r="N53" s="535"/>
      <c r="O53" s="535"/>
      <c r="P53" s="536"/>
      <c r="Q53" s="107">
        <v>42494</v>
      </c>
      <c r="R53" s="94" t="s">
        <v>16</v>
      </c>
    </row>
    <row r="54" spans="2:18" ht="33.75" hidden="1" customHeight="1">
      <c r="B54" s="118" t="s">
        <v>138</v>
      </c>
      <c r="C54" s="540" t="s">
        <v>139</v>
      </c>
      <c r="D54" s="541"/>
      <c r="E54" s="542"/>
      <c r="F54" s="119" t="s">
        <v>140</v>
      </c>
      <c r="G54" s="120" t="s">
        <v>141</v>
      </c>
      <c r="H54" s="103" t="s">
        <v>128</v>
      </c>
      <c r="I54" s="95"/>
      <c r="J54" s="103" t="s">
        <v>129</v>
      </c>
      <c r="K54" s="534" t="s">
        <v>142</v>
      </c>
      <c r="L54" s="535"/>
      <c r="M54" s="535"/>
      <c r="N54" s="535"/>
      <c r="O54" s="535"/>
      <c r="P54" s="536"/>
      <c r="Q54" s="107" t="s">
        <v>68</v>
      </c>
      <c r="R54" s="118" t="s">
        <v>16</v>
      </c>
    </row>
    <row r="55" spans="2:18" ht="22.5" hidden="1" customHeight="1">
      <c r="B55" s="103">
        <v>441001040</v>
      </c>
      <c r="C55" s="540" t="s">
        <v>143</v>
      </c>
      <c r="D55" s="541"/>
      <c r="E55" s="542"/>
      <c r="F55" s="119" t="s">
        <v>144</v>
      </c>
      <c r="G55" s="120" t="s">
        <v>145</v>
      </c>
      <c r="H55" s="118" t="s">
        <v>83</v>
      </c>
      <c r="I55" s="95"/>
      <c r="J55" s="99" t="s">
        <v>15</v>
      </c>
      <c r="K55" s="534" t="s">
        <v>147</v>
      </c>
      <c r="L55" s="535"/>
      <c r="M55" s="535"/>
      <c r="N55" s="535"/>
      <c r="O55" s="535"/>
      <c r="P55" s="536"/>
      <c r="Q55" s="107" t="s">
        <v>68</v>
      </c>
      <c r="R55" s="94" t="s">
        <v>16</v>
      </c>
    </row>
    <row r="56" spans="2:18" ht="68.25" hidden="1" customHeight="1">
      <c r="B56" s="103">
        <v>289010629</v>
      </c>
      <c r="C56" s="543" t="s">
        <v>149</v>
      </c>
      <c r="D56" s="544"/>
      <c r="E56" s="545"/>
      <c r="F56" s="119" t="s">
        <v>134</v>
      </c>
      <c r="G56" s="120">
        <v>186017000</v>
      </c>
      <c r="H56" s="118" t="s">
        <v>103</v>
      </c>
      <c r="I56" s="103"/>
      <c r="J56" s="103" t="s">
        <v>18</v>
      </c>
      <c r="K56" s="534" t="s">
        <v>153</v>
      </c>
      <c r="L56" s="535"/>
      <c r="M56" s="535"/>
      <c r="N56" s="535"/>
      <c r="O56" s="535"/>
      <c r="P56" s="536"/>
      <c r="Q56" s="107" t="s">
        <v>68</v>
      </c>
      <c r="R56" s="94" t="s">
        <v>16</v>
      </c>
    </row>
    <row r="57" spans="2:18" ht="69" hidden="1" customHeight="1">
      <c r="B57" s="103">
        <v>289005264</v>
      </c>
      <c r="C57" s="540" t="s">
        <v>154</v>
      </c>
      <c r="D57" s="541"/>
      <c r="E57" s="542"/>
      <c r="F57" s="119" t="s">
        <v>155</v>
      </c>
      <c r="G57" s="120" t="s">
        <v>156</v>
      </c>
      <c r="H57" s="118" t="s">
        <v>103</v>
      </c>
      <c r="I57" s="118" t="s">
        <v>157</v>
      </c>
      <c r="J57" s="103" t="s">
        <v>18</v>
      </c>
      <c r="K57" s="534" t="s">
        <v>161</v>
      </c>
      <c r="L57" s="535"/>
      <c r="M57" s="535"/>
      <c r="N57" s="535"/>
      <c r="O57" s="535"/>
      <c r="P57" s="536"/>
      <c r="Q57" s="107" t="s">
        <v>68</v>
      </c>
      <c r="R57" s="94" t="s">
        <v>16</v>
      </c>
    </row>
    <row r="58" spans="2:18" ht="35.25" hidden="1" customHeight="1">
      <c r="B58" s="118" t="s">
        <v>158</v>
      </c>
      <c r="C58" s="540" t="s">
        <v>159</v>
      </c>
      <c r="D58" s="541"/>
      <c r="E58" s="542"/>
      <c r="F58" s="119" t="s">
        <v>82</v>
      </c>
      <c r="G58" s="120" t="s">
        <v>156</v>
      </c>
      <c r="H58" s="118" t="s">
        <v>103</v>
      </c>
      <c r="I58" s="118"/>
      <c r="J58" s="103" t="s">
        <v>18</v>
      </c>
      <c r="K58" s="534" t="s">
        <v>162</v>
      </c>
      <c r="L58" s="535"/>
      <c r="M58" s="535"/>
      <c r="N58" s="535"/>
      <c r="O58" s="535"/>
      <c r="P58" s="536"/>
      <c r="Q58" s="107" t="s">
        <v>68</v>
      </c>
      <c r="R58" s="94" t="s">
        <v>16</v>
      </c>
    </row>
    <row r="59" spans="2:18" ht="25.5" hidden="1" customHeight="1">
      <c r="B59" s="118">
        <v>441001042</v>
      </c>
      <c r="C59" s="540" t="s">
        <v>170</v>
      </c>
      <c r="D59" s="541"/>
      <c r="E59" s="542"/>
      <c r="F59" s="119" t="s">
        <v>171</v>
      </c>
      <c r="G59" s="120" t="s">
        <v>111</v>
      </c>
      <c r="H59" s="118" t="s">
        <v>117</v>
      </c>
      <c r="I59" s="103"/>
      <c r="J59" s="99" t="s">
        <v>15</v>
      </c>
      <c r="K59" s="537" t="s">
        <v>196</v>
      </c>
      <c r="L59" s="538"/>
      <c r="M59" s="538"/>
      <c r="N59" s="538"/>
      <c r="O59" s="538"/>
      <c r="P59" s="539"/>
      <c r="Q59" s="107" t="s">
        <v>68</v>
      </c>
      <c r="R59" s="94" t="s">
        <v>16</v>
      </c>
    </row>
    <row r="60" spans="2:18" ht="24" hidden="1" customHeight="1">
      <c r="B60" s="118">
        <v>289003687</v>
      </c>
      <c r="C60" s="540" t="s">
        <v>174</v>
      </c>
      <c r="D60" s="541"/>
      <c r="E60" s="542"/>
      <c r="F60" s="119" t="s">
        <v>115</v>
      </c>
      <c r="G60" s="106">
        <v>186015029</v>
      </c>
      <c r="H60" s="118" t="s">
        <v>175</v>
      </c>
      <c r="I60" s="103"/>
      <c r="J60" s="99" t="s">
        <v>15</v>
      </c>
      <c r="K60" s="528" t="s">
        <v>180</v>
      </c>
      <c r="L60" s="529"/>
      <c r="M60" s="529"/>
      <c r="N60" s="529"/>
      <c r="O60" s="529"/>
      <c r="P60" s="530"/>
      <c r="Q60" s="105" t="s">
        <v>104</v>
      </c>
      <c r="R60" s="94" t="s">
        <v>16</v>
      </c>
    </row>
    <row r="61" spans="2:18" ht="46.5" hidden="1" customHeight="1">
      <c r="B61" s="118" t="s">
        <v>179</v>
      </c>
      <c r="C61" s="540" t="s">
        <v>177</v>
      </c>
      <c r="D61" s="541"/>
      <c r="E61" s="542"/>
      <c r="F61" s="119" t="s">
        <v>178</v>
      </c>
      <c r="G61" s="120" t="s">
        <v>156</v>
      </c>
      <c r="H61" s="118" t="s">
        <v>83</v>
      </c>
      <c r="I61" s="103"/>
      <c r="J61" s="99" t="s">
        <v>15</v>
      </c>
      <c r="K61" s="528" t="s">
        <v>195</v>
      </c>
      <c r="L61" s="529"/>
      <c r="M61" s="529"/>
      <c r="N61" s="529"/>
      <c r="O61" s="529"/>
      <c r="P61" s="530"/>
      <c r="Q61" s="107" t="s">
        <v>68</v>
      </c>
      <c r="R61" s="94" t="s">
        <v>16</v>
      </c>
    </row>
    <row r="62" spans="2:18" s="18" customFormat="1" ht="45.75" hidden="1" customHeight="1">
      <c r="B62" s="118">
        <v>279002056</v>
      </c>
      <c r="C62" s="540" t="s">
        <v>182</v>
      </c>
      <c r="D62" s="541"/>
      <c r="E62" s="542"/>
      <c r="F62" s="119" t="s">
        <v>181</v>
      </c>
      <c r="G62" s="120" t="s">
        <v>183</v>
      </c>
      <c r="H62" s="118" t="s">
        <v>128</v>
      </c>
      <c r="I62" s="103"/>
      <c r="J62" s="118" t="s">
        <v>184</v>
      </c>
      <c r="K62" s="528" t="s">
        <v>188</v>
      </c>
      <c r="L62" s="529"/>
      <c r="M62" s="529"/>
      <c r="N62" s="529"/>
      <c r="O62" s="529"/>
      <c r="P62" s="530"/>
      <c r="Q62" s="105" t="s">
        <v>104</v>
      </c>
      <c r="R62" s="94" t="s">
        <v>16</v>
      </c>
    </row>
    <row r="63" spans="2:18" ht="33" hidden="1" customHeight="1">
      <c r="B63" s="118">
        <v>410001746</v>
      </c>
      <c r="C63" s="540" t="s">
        <v>185</v>
      </c>
      <c r="D63" s="541"/>
      <c r="E63" s="542"/>
      <c r="F63" s="119" t="s">
        <v>186</v>
      </c>
      <c r="G63" s="120" t="s">
        <v>111</v>
      </c>
      <c r="H63" s="118" t="s">
        <v>128</v>
      </c>
      <c r="I63" s="103"/>
      <c r="J63" s="118" t="s">
        <v>184</v>
      </c>
      <c r="K63" s="528" t="s">
        <v>189</v>
      </c>
      <c r="L63" s="529"/>
      <c r="M63" s="529"/>
      <c r="N63" s="529"/>
      <c r="O63" s="529"/>
      <c r="P63" s="530"/>
      <c r="Q63" s="107" t="s">
        <v>68</v>
      </c>
      <c r="R63" s="94" t="s">
        <v>16</v>
      </c>
    </row>
    <row r="64" spans="2:18" ht="46.5" hidden="1" customHeight="1">
      <c r="B64" s="118" t="s">
        <v>163</v>
      </c>
      <c r="C64" s="540" t="s">
        <v>163</v>
      </c>
      <c r="D64" s="541"/>
      <c r="E64" s="542"/>
      <c r="F64" s="119" t="s">
        <v>163</v>
      </c>
      <c r="G64" s="102">
        <v>186015017</v>
      </c>
      <c r="H64" s="118" t="s">
        <v>200</v>
      </c>
      <c r="I64" s="95"/>
      <c r="J64" s="118" t="s">
        <v>72</v>
      </c>
      <c r="K64" s="534" t="s">
        <v>202</v>
      </c>
      <c r="L64" s="535"/>
      <c r="M64" s="535"/>
      <c r="N64" s="535"/>
      <c r="O64" s="535"/>
      <c r="P64" s="536"/>
      <c r="Q64" s="105" t="s">
        <v>68</v>
      </c>
      <c r="R64" s="94" t="s">
        <v>16</v>
      </c>
    </row>
    <row r="65" spans="2:18" ht="22.5" hidden="1" customHeight="1">
      <c r="B65" s="118">
        <v>430002472</v>
      </c>
      <c r="C65" s="540" t="s">
        <v>201</v>
      </c>
      <c r="D65" s="541"/>
      <c r="E65" s="542"/>
      <c r="F65" s="119" t="s">
        <v>97</v>
      </c>
      <c r="G65" s="102">
        <v>186015000</v>
      </c>
      <c r="H65" s="118" t="s">
        <v>83</v>
      </c>
      <c r="I65" s="95"/>
      <c r="J65" s="99" t="s">
        <v>15</v>
      </c>
      <c r="K65" s="534" t="s">
        <v>205</v>
      </c>
      <c r="L65" s="535"/>
      <c r="M65" s="535"/>
      <c r="N65" s="535"/>
      <c r="O65" s="535"/>
      <c r="P65" s="536"/>
      <c r="Q65" s="105" t="s">
        <v>68</v>
      </c>
      <c r="R65" s="94" t="s">
        <v>16</v>
      </c>
    </row>
    <row r="66" spans="2:18" ht="24" hidden="1" customHeight="1">
      <c r="B66" s="118">
        <v>289010016</v>
      </c>
      <c r="C66" s="540" t="s">
        <v>135</v>
      </c>
      <c r="D66" s="541"/>
      <c r="E66" s="542"/>
      <c r="F66" s="119" t="s">
        <v>97</v>
      </c>
      <c r="G66" s="102">
        <v>186017006</v>
      </c>
      <c r="H66" s="118" t="s">
        <v>83</v>
      </c>
      <c r="I66" s="95"/>
      <c r="J66" s="99" t="s">
        <v>15</v>
      </c>
      <c r="K66" s="534" t="s">
        <v>204</v>
      </c>
      <c r="L66" s="535"/>
      <c r="M66" s="535"/>
      <c r="N66" s="535"/>
      <c r="O66" s="535"/>
      <c r="P66" s="536"/>
      <c r="Q66" s="105" t="s">
        <v>68</v>
      </c>
      <c r="R66" s="94" t="s">
        <v>16</v>
      </c>
    </row>
    <row r="67" spans="2:18" ht="26.25" hidden="1" customHeight="1">
      <c r="B67" s="118">
        <v>405005441</v>
      </c>
      <c r="C67" s="540" t="s">
        <v>206</v>
      </c>
      <c r="D67" s="541"/>
      <c r="E67" s="542"/>
      <c r="F67" s="119" t="s">
        <v>97</v>
      </c>
      <c r="G67" s="120" t="s">
        <v>111</v>
      </c>
      <c r="H67" s="118" t="s">
        <v>103</v>
      </c>
      <c r="I67" s="118" t="s">
        <v>207</v>
      </c>
      <c r="J67" s="118" t="s">
        <v>18</v>
      </c>
      <c r="K67" s="534" t="s">
        <v>209</v>
      </c>
      <c r="L67" s="535"/>
      <c r="M67" s="535"/>
      <c r="N67" s="535"/>
      <c r="O67" s="535"/>
      <c r="P67" s="536"/>
      <c r="Q67" s="105" t="s">
        <v>163</v>
      </c>
      <c r="R67" s="147" t="s">
        <v>16</v>
      </c>
    </row>
    <row r="68" spans="2:18" s="18" customFormat="1" ht="52.5" hidden="1" customHeight="1">
      <c r="B68" s="118"/>
      <c r="C68" s="531" t="s">
        <v>210</v>
      </c>
      <c r="D68" s="532"/>
      <c r="E68" s="533"/>
      <c r="F68" s="119" t="s">
        <v>97</v>
      </c>
      <c r="G68" s="149" t="s">
        <v>156</v>
      </c>
      <c r="H68" s="118" t="s">
        <v>103</v>
      </c>
      <c r="I68" s="147" t="s">
        <v>211</v>
      </c>
      <c r="J68" s="118" t="s">
        <v>18</v>
      </c>
      <c r="K68" s="534" t="s">
        <v>212</v>
      </c>
      <c r="L68" s="535"/>
      <c r="M68" s="535"/>
      <c r="N68" s="535"/>
      <c r="O68" s="535"/>
      <c r="P68" s="536"/>
      <c r="Q68" s="105" t="s">
        <v>68</v>
      </c>
      <c r="R68" s="147" t="s">
        <v>16</v>
      </c>
    </row>
    <row r="69" spans="2:18" ht="24" hidden="1" customHeight="1">
      <c r="B69" s="103">
        <v>441000296</v>
      </c>
      <c r="C69" s="531" t="s">
        <v>213</v>
      </c>
      <c r="D69" s="532"/>
      <c r="E69" s="533"/>
      <c r="F69" s="150" t="s">
        <v>171</v>
      </c>
      <c r="G69" s="102">
        <v>186015000</v>
      </c>
      <c r="H69" s="147" t="s">
        <v>83</v>
      </c>
      <c r="I69" s="95"/>
      <c r="J69" s="99" t="s">
        <v>15</v>
      </c>
      <c r="K69" s="534" t="s">
        <v>217</v>
      </c>
      <c r="L69" s="535"/>
      <c r="M69" s="535"/>
      <c r="N69" s="535"/>
      <c r="O69" s="535"/>
      <c r="P69" s="536"/>
      <c r="Q69" s="105" t="s">
        <v>68</v>
      </c>
      <c r="R69" s="151" t="s">
        <v>16</v>
      </c>
    </row>
    <row r="70" spans="2:18" s="18" customFormat="1" ht="45.75" hidden="1" customHeight="1">
      <c r="B70" s="103">
        <v>289006521</v>
      </c>
      <c r="C70" s="531" t="s">
        <v>214</v>
      </c>
      <c r="D70" s="532"/>
      <c r="E70" s="533"/>
      <c r="F70" s="150" t="s">
        <v>215</v>
      </c>
      <c r="G70" s="149" t="s">
        <v>216</v>
      </c>
      <c r="H70" s="147" t="s">
        <v>165</v>
      </c>
      <c r="I70" s="95"/>
      <c r="J70" s="147" t="s">
        <v>166</v>
      </c>
      <c r="K70" s="537" t="s">
        <v>219</v>
      </c>
      <c r="L70" s="538"/>
      <c r="M70" s="538"/>
      <c r="N70" s="538"/>
      <c r="O70" s="538"/>
      <c r="P70" s="539"/>
      <c r="Q70" s="105" t="s">
        <v>68</v>
      </c>
      <c r="R70" s="94" t="s">
        <v>16</v>
      </c>
    </row>
    <row r="71" spans="2:18" ht="46.5" hidden="1" customHeight="1">
      <c r="B71" s="103">
        <v>405005441</v>
      </c>
      <c r="C71" s="506" t="s">
        <v>218</v>
      </c>
      <c r="D71" s="507"/>
      <c r="E71" s="508"/>
      <c r="F71" s="150" t="s">
        <v>215</v>
      </c>
      <c r="G71" s="152" t="s">
        <v>156</v>
      </c>
      <c r="H71" s="151" t="s">
        <v>83</v>
      </c>
      <c r="I71" s="95"/>
      <c r="J71" s="99" t="s">
        <v>15</v>
      </c>
      <c r="K71" s="528" t="s">
        <v>222</v>
      </c>
      <c r="L71" s="529"/>
      <c r="M71" s="529"/>
      <c r="N71" s="529"/>
      <c r="O71" s="529"/>
      <c r="P71" s="530"/>
      <c r="Q71" s="105" t="s">
        <v>68</v>
      </c>
      <c r="R71" s="94" t="s">
        <v>16</v>
      </c>
    </row>
    <row r="72" spans="2:18" ht="23.25" hidden="1" customHeight="1">
      <c r="B72" s="151" t="s">
        <v>223</v>
      </c>
      <c r="C72" s="506" t="s">
        <v>220</v>
      </c>
      <c r="D72" s="507"/>
      <c r="E72" s="508"/>
      <c r="F72" s="154" t="s">
        <v>215</v>
      </c>
      <c r="G72" s="152" t="s">
        <v>221</v>
      </c>
      <c r="H72" s="151" t="s">
        <v>200</v>
      </c>
      <c r="I72" s="95"/>
      <c r="J72" s="151" t="s">
        <v>18</v>
      </c>
      <c r="K72" s="528" t="s">
        <v>224</v>
      </c>
      <c r="L72" s="529"/>
      <c r="M72" s="529"/>
      <c r="N72" s="529"/>
      <c r="O72" s="529"/>
      <c r="P72" s="530"/>
      <c r="Q72" s="105" t="s">
        <v>68</v>
      </c>
      <c r="R72" s="105" t="s">
        <v>16</v>
      </c>
    </row>
    <row r="73" spans="2:18" s="18" customFormat="1" ht="22.5" hidden="1" customHeight="1">
      <c r="B73" s="151" t="s">
        <v>163</v>
      </c>
      <c r="C73" s="506" t="s">
        <v>163</v>
      </c>
      <c r="D73" s="507"/>
      <c r="E73" s="508"/>
      <c r="F73" s="154" t="s">
        <v>163</v>
      </c>
      <c r="G73" s="152">
        <v>186015045</v>
      </c>
      <c r="H73" s="151" t="s">
        <v>227</v>
      </c>
      <c r="I73" s="151" t="s">
        <v>163</v>
      </c>
      <c r="J73" s="99" t="s">
        <v>72</v>
      </c>
      <c r="K73" s="528" t="s">
        <v>231</v>
      </c>
      <c r="L73" s="529"/>
      <c r="M73" s="529"/>
      <c r="N73" s="529"/>
      <c r="O73" s="529"/>
      <c r="P73" s="530"/>
      <c r="Q73" s="105"/>
      <c r="R73" s="94" t="s">
        <v>16</v>
      </c>
    </row>
    <row r="74" spans="2:18" s="18" customFormat="1" ht="33.75" hidden="1" customHeight="1">
      <c r="B74" s="151" t="s">
        <v>163</v>
      </c>
      <c r="C74" s="506" t="s">
        <v>163</v>
      </c>
      <c r="D74" s="507"/>
      <c r="E74" s="508"/>
      <c r="F74" s="154" t="s">
        <v>163</v>
      </c>
      <c r="G74" s="152" t="s">
        <v>163</v>
      </c>
      <c r="H74" s="151" t="s">
        <v>228</v>
      </c>
      <c r="I74" s="151" t="s">
        <v>163</v>
      </c>
      <c r="J74" s="99" t="s">
        <v>72</v>
      </c>
      <c r="K74" s="528" t="s">
        <v>234</v>
      </c>
      <c r="L74" s="529"/>
      <c r="M74" s="529"/>
      <c r="N74" s="529"/>
      <c r="O74" s="529"/>
      <c r="P74" s="530"/>
      <c r="Q74" s="105" t="s">
        <v>163</v>
      </c>
      <c r="R74" s="94" t="s">
        <v>16</v>
      </c>
    </row>
    <row r="75" spans="2:18" s="18" customFormat="1" ht="33.75" hidden="1" customHeight="1">
      <c r="B75" s="151">
        <v>210000345</v>
      </c>
      <c r="C75" s="506" t="s">
        <v>229</v>
      </c>
      <c r="D75" s="507"/>
      <c r="E75" s="508"/>
      <c r="F75" s="154" t="s">
        <v>120</v>
      </c>
      <c r="G75" s="152">
        <v>186017000</v>
      </c>
      <c r="H75" s="151" t="s">
        <v>90</v>
      </c>
      <c r="I75" s="151" t="s">
        <v>230</v>
      </c>
      <c r="J75" s="151" t="s">
        <v>15</v>
      </c>
      <c r="K75" s="528" t="s">
        <v>235</v>
      </c>
      <c r="L75" s="529"/>
      <c r="M75" s="529"/>
      <c r="N75" s="529"/>
      <c r="O75" s="529"/>
      <c r="P75" s="530"/>
      <c r="Q75" s="105">
        <v>42787</v>
      </c>
      <c r="R75" s="94" t="s">
        <v>16</v>
      </c>
    </row>
    <row r="76" spans="2:18" s="18" customFormat="1" ht="23.25" hidden="1" customHeight="1">
      <c r="B76" s="151">
        <v>441001080</v>
      </c>
      <c r="C76" s="506" t="s">
        <v>232</v>
      </c>
      <c r="D76" s="507"/>
      <c r="E76" s="508"/>
      <c r="F76" s="154" t="s">
        <v>126</v>
      </c>
      <c r="G76" s="152">
        <v>186015045</v>
      </c>
      <c r="H76" s="151" t="s">
        <v>83</v>
      </c>
      <c r="I76" s="151"/>
      <c r="J76" s="151" t="s">
        <v>15</v>
      </c>
      <c r="K76" s="528" t="s">
        <v>240</v>
      </c>
      <c r="L76" s="529"/>
      <c r="M76" s="529"/>
      <c r="N76" s="529"/>
      <c r="O76" s="529"/>
      <c r="P76" s="530"/>
      <c r="Q76" s="105" t="s">
        <v>68</v>
      </c>
      <c r="R76" s="94" t="s">
        <v>16</v>
      </c>
    </row>
    <row r="77" spans="2:18" s="18" customFormat="1" ht="45" hidden="1" customHeight="1">
      <c r="B77" s="151" t="s">
        <v>236</v>
      </c>
      <c r="C77" s="506" t="s">
        <v>237</v>
      </c>
      <c r="D77" s="507"/>
      <c r="E77" s="508"/>
      <c r="F77" s="154" t="s">
        <v>238</v>
      </c>
      <c r="G77" s="152" t="s">
        <v>239</v>
      </c>
      <c r="H77" s="151" t="s">
        <v>103</v>
      </c>
      <c r="I77" s="151"/>
      <c r="J77" s="151" t="s">
        <v>18</v>
      </c>
      <c r="K77" s="528" t="s">
        <v>241</v>
      </c>
      <c r="L77" s="529"/>
      <c r="M77" s="529"/>
      <c r="N77" s="529"/>
      <c r="O77" s="529"/>
      <c r="P77" s="530"/>
      <c r="Q77" s="105" t="s">
        <v>68</v>
      </c>
      <c r="R77" s="94" t="s">
        <v>16</v>
      </c>
    </row>
    <row r="78" spans="2:18" s="18" customFormat="1" ht="57" hidden="1" customHeight="1">
      <c r="B78" s="151">
        <v>289010698</v>
      </c>
      <c r="C78" s="506" t="s">
        <v>242</v>
      </c>
      <c r="D78" s="507"/>
      <c r="E78" s="508"/>
      <c r="F78" s="154" t="s">
        <v>238</v>
      </c>
      <c r="G78" s="152">
        <v>186017000</v>
      </c>
      <c r="H78" s="151" t="s">
        <v>90</v>
      </c>
      <c r="I78" s="151"/>
      <c r="J78" s="151" t="s">
        <v>15</v>
      </c>
      <c r="K78" s="528" t="s">
        <v>251</v>
      </c>
      <c r="L78" s="529"/>
      <c r="M78" s="529"/>
      <c r="N78" s="529"/>
      <c r="O78" s="529"/>
      <c r="P78" s="530"/>
      <c r="Q78" s="105" t="s">
        <v>68</v>
      </c>
      <c r="R78" s="94" t="s">
        <v>16</v>
      </c>
    </row>
    <row r="79" spans="2:18" s="18" customFormat="1" ht="24" hidden="1" customHeight="1">
      <c r="B79" s="151" t="s">
        <v>260</v>
      </c>
      <c r="C79" s="506" t="s">
        <v>261</v>
      </c>
      <c r="D79" s="507"/>
      <c r="E79" s="508"/>
      <c r="F79" s="154" t="s">
        <v>262</v>
      </c>
      <c r="G79" s="152" t="s">
        <v>69</v>
      </c>
      <c r="H79" s="151" t="s">
        <v>90</v>
      </c>
      <c r="I79" s="151" t="s">
        <v>263</v>
      </c>
      <c r="J79" s="151" t="s">
        <v>15</v>
      </c>
      <c r="K79" s="528" t="s">
        <v>265</v>
      </c>
      <c r="L79" s="529"/>
      <c r="M79" s="529"/>
      <c r="N79" s="529"/>
      <c r="O79" s="529"/>
      <c r="P79" s="530"/>
      <c r="Q79" s="105" t="s">
        <v>104</v>
      </c>
      <c r="R79" s="94" t="s">
        <v>16</v>
      </c>
    </row>
    <row r="80" spans="2:18" s="18" customFormat="1" ht="36.75" hidden="1" customHeight="1">
      <c r="B80" s="151">
        <v>279001958</v>
      </c>
      <c r="C80" s="506" t="s">
        <v>268</v>
      </c>
      <c r="D80" s="507"/>
      <c r="E80" s="508"/>
      <c r="F80" s="154" t="s">
        <v>267</v>
      </c>
      <c r="G80" s="152" t="s">
        <v>111</v>
      </c>
      <c r="H80" s="151"/>
      <c r="I80" s="151"/>
      <c r="J80" s="151" t="s">
        <v>18</v>
      </c>
      <c r="K80" s="528" t="s">
        <v>270</v>
      </c>
      <c r="L80" s="529"/>
      <c r="M80" s="529"/>
      <c r="N80" s="529"/>
      <c r="O80" s="529"/>
      <c r="P80" s="530"/>
      <c r="Q80" s="105" t="s">
        <v>104</v>
      </c>
      <c r="R80" s="94" t="s">
        <v>16</v>
      </c>
    </row>
    <row r="81" spans="2:18" s="18" customFormat="1" ht="45" hidden="1" customHeight="1">
      <c r="B81" s="151">
        <v>289006107</v>
      </c>
      <c r="C81" s="506" t="s">
        <v>244</v>
      </c>
      <c r="D81" s="507"/>
      <c r="E81" s="508"/>
      <c r="F81" s="154" t="s">
        <v>245</v>
      </c>
      <c r="G81" s="152" t="s">
        <v>264</v>
      </c>
      <c r="H81" s="151" t="s">
        <v>266</v>
      </c>
      <c r="I81" s="151" t="s">
        <v>259</v>
      </c>
      <c r="J81" s="151" t="s">
        <v>18</v>
      </c>
      <c r="K81" s="528" t="s">
        <v>269</v>
      </c>
      <c r="L81" s="529"/>
      <c r="M81" s="529"/>
      <c r="N81" s="529"/>
      <c r="O81" s="529"/>
      <c r="P81" s="530"/>
      <c r="Q81" s="105" t="s">
        <v>104</v>
      </c>
      <c r="R81" s="94" t="s">
        <v>16</v>
      </c>
    </row>
    <row r="82" spans="2:18" s="18" customFormat="1" ht="35.25" hidden="1" customHeight="1">
      <c r="B82" s="162">
        <v>400002078</v>
      </c>
      <c r="C82" s="506" t="s">
        <v>276</v>
      </c>
      <c r="D82" s="507"/>
      <c r="E82" s="508"/>
      <c r="F82" s="151" t="s">
        <v>273</v>
      </c>
      <c r="G82" s="151">
        <v>186015029</v>
      </c>
      <c r="H82" s="151" t="s">
        <v>278</v>
      </c>
      <c r="I82" s="147"/>
      <c r="J82" s="151" t="s">
        <v>18</v>
      </c>
      <c r="K82" s="509" t="s">
        <v>279</v>
      </c>
      <c r="L82" s="513"/>
      <c r="M82" s="513"/>
      <c r="N82" s="513"/>
      <c r="O82" s="513"/>
      <c r="P82" s="514"/>
      <c r="Q82" s="108" t="s">
        <v>104</v>
      </c>
      <c r="R82" s="94" t="s">
        <v>16</v>
      </c>
    </row>
    <row r="83" spans="2:18" s="18" customFormat="1" ht="24" hidden="1" customHeight="1">
      <c r="B83" s="5">
        <v>210000460</v>
      </c>
      <c r="C83" s="5" t="s">
        <v>274</v>
      </c>
      <c r="D83" s="5"/>
      <c r="E83" s="5"/>
      <c r="F83" s="5" t="s">
        <v>110</v>
      </c>
      <c r="G83" s="5">
        <v>186002441</v>
      </c>
      <c r="H83" s="5"/>
      <c r="I83" s="5"/>
      <c r="J83" s="5" t="s">
        <v>72</v>
      </c>
      <c r="K83" s="5" t="s">
        <v>275</v>
      </c>
      <c r="L83" s="5"/>
      <c r="M83" s="5"/>
      <c r="N83" s="5"/>
      <c r="O83" s="5"/>
      <c r="P83" s="5"/>
      <c r="Q83" s="5"/>
      <c r="R83" s="5" t="s">
        <v>16</v>
      </c>
    </row>
    <row r="84" spans="2:18" s="18" customFormat="1" ht="24" hidden="1" customHeight="1">
      <c r="B84" s="162">
        <v>400003882</v>
      </c>
      <c r="C84" s="506" t="s">
        <v>272</v>
      </c>
      <c r="D84" s="507"/>
      <c r="E84" s="508"/>
      <c r="F84" s="151" t="s">
        <v>273</v>
      </c>
      <c r="G84" s="151">
        <v>186015042</v>
      </c>
      <c r="H84" s="151" t="s">
        <v>278</v>
      </c>
      <c r="I84" s="147"/>
      <c r="J84" s="151" t="s">
        <v>18</v>
      </c>
      <c r="K84" s="509" t="s">
        <v>280</v>
      </c>
      <c r="L84" s="513"/>
      <c r="M84" s="513"/>
      <c r="N84" s="513"/>
      <c r="O84" s="513"/>
      <c r="P84" s="514"/>
      <c r="Q84" s="108" t="s">
        <v>104</v>
      </c>
      <c r="R84" s="94" t="s">
        <v>16</v>
      </c>
    </row>
    <row r="85" spans="2:18" s="18" customFormat="1" ht="39.75" hidden="1" customHeight="1">
      <c r="B85" s="162">
        <v>289003547</v>
      </c>
      <c r="C85" s="506" t="s">
        <v>330</v>
      </c>
      <c r="D85" s="507"/>
      <c r="E85" s="508"/>
      <c r="F85" s="151" t="s">
        <v>97</v>
      </c>
      <c r="G85" s="151">
        <v>186015000</v>
      </c>
      <c r="H85" s="151" t="s">
        <v>278</v>
      </c>
      <c r="I85" s="147"/>
      <c r="J85" s="151" t="s">
        <v>15</v>
      </c>
      <c r="K85" s="509" t="s">
        <v>333</v>
      </c>
      <c r="L85" s="513"/>
      <c r="M85" s="513"/>
      <c r="N85" s="513"/>
      <c r="O85" s="513"/>
      <c r="P85" s="514"/>
      <c r="Q85" s="108" t="s">
        <v>104</v>
      </c>
      <c r="R85" s="151" t="s">
        <v>16</v>
      </c>
    </row>
    <row r="86" spans="2:18" s="18" customFormat="1" ht="67.5" hidden="1" customHeight="1">
      <c r="B86" s="162">
        <v>279001951</v>
      </c>
      <c r="C86" s="506" t="s">
        <v>316</v>
      </c>
      <c r="D86" s="507"/>
      <c r="E86" s="508"/>
      <c r="F86" s="151" t="s">
        <v>317</v>
      </c>
      <c r="G86" s="151">
        <v>186015000</v>
      </c>
      <c r="H86" s="151" t="s">
        <v>191</v>
      </c>
      <c r="I86" s="147"/>
      <c r="J86" s="151" t="s">
        <v>18</v>
      </c>
      <c r="K86" s="509" t="s">
        <v>318</v>
      </c>
      <c r="L86" s="513"/>
      <c r="M86" s="513"/>
      <c r="N86" s="513"/>
      <c r="O86" s="513"/>
      <c r="P86" s="514"/>
      <c r="Q86" s="108" t="s">
        <v>104</v>
      </c>
      <c r="R86" s="94" t="s">
        <v>16</v>
      </c>
    </row>
    <row r="87" spans="2:18" s="18" customFormat="1" ht="23.25" hidden="1" customHeight="1">
      <c r="B87" s="162">
        <v>279002268</v>
      </c>
      <c r="C87" s="506" t="s">
        <v>271</v>
      </c>
      <c r="D87" s="507"/>
      <c r="E87" s="508"/>
      <c r="F87" s="151" t="s">
        <v>181</v>
      </c>
      <c r="G87" s="151">
        <v>186017000</v>
      </c>
      <c r="H87" s="151" t="s">
        <v>191</v>
      </c>
      <c r="I87" s="147"/>
      <c r="J87" s="151" t="s">
        <v>18</v>
      </c>
      <c r="K87" s="509" t="s">
        <v>328</v>
      </c>
      <c r="L87" s="513"/>
      <c r="M87" s="513"/>
      <c r="N87" s="513"/>
      <c r="O87" s="513"/>
      <c r="P87" s="514"/>
      <c r="Q87" s="108" t="s">
        <v>68</v>
      </c>
      <c r="R87" s="94" t="s">
        <v>16</v>
      </c>
    </row>
    <row r="88" spans="2:18" s="18" customFormat="1" ht="37.5" hidden="1" customHeight="1">
      <c r="B88" s="162" t="s">
        <v>163</v>
      </c>
      <c r="C88" s="506" t="s">
        <v>313</v>
      </c>
      <c r="D88" s="507"/>
      <c r="E88" s="508"/>
      <c r="F88" s="151" t="s">
        <v>302</v>
      </c>
      <c r="G88" s="151" t="s">
        <v>314</v>
      </c>
      <c r="H88" s="151"/>
      <c r="I88" s="147"/>
      <c r="J88" s="151" t="s">
        <v>72</v>
      </c>
      <c r="K88" s="509" t="s">
        <v>319</v>
      </c>
      <c r="L88" s="513"/>
      <c r="M88" s="513"/>
      <c r="N88" s="513"/>
      <c r="O88" s="513"/>
      <c r="P88" s="514"/>
      <c r="Q88" s="108" t="s">
        <v>68</v>
      </c>
      <c r="R88" s="94" t="s">
        <v>16</v>
      </c>
    </row>
    <row r="89" spans="2:18" s="18" customFormat="1" ht="22.5" hidden="1" customHeight="1">
      <c r="B89" s="162">
        <v>405005879</v>
      </c>
      <c r="C89" s="506" t="s">
        <v>299</v>
      </c>
      <c r="D89" s="507"/>
      <c r="E89" s="508"/>
      <c r="F89" s="151" t="s">
        <v>292</v>
      </c>
      <c r="G89" s="151">
        <v>186015029</v>
      </c>
      <c r="H89" s="151" t="s">
        <v>278</v>
      </c>
      <c r="I89" s="147"/>
      <c r="J89" s="151" t="s">
        <v>15</v>
      </c>
      <c r="K89" s="509" t="s">
        <v>321</v>
      </c>
      <c r="L89" s="513"/>
      <c r="M89" s="513"/>
      <c r="N89" s="513"/>
      <c r="O89" s="513"/>
      <c r="P89" s="514"/>
      <c r="Q89" s="108" t="s">
        <v>68</v>
      </c>
      <c r="R89" s="94" t="s">
        <v>16</v>
      </c>
    </row>
    <row r="90" spans="2:18" s="18" customFormat="1" ht="58.5" hidden="1" customHeight="1">
      <c r="B90" s="162">
        <v>405003380</v>
      </c>
      <c r="C90" s="506" t="s">
        <v>344</v>
      </c>
      <c r="D90" s="507"/>
      <c r="E90" s="508"/>
      <c r="F90" s="151" t="s">
        <v>345</v>
      </c>
      <c r="G90" s="151">
        <v>186015017</v>
      </c>
      <c r="H90" s="151" t="s">
        <v>278</v>
      </c>
      <c r="I90" s="147"/>
      <c r="J90" s="151" t="s">
        <v>15</v>
      </c>
      <c r="K90" s="509" t="s">
        <v>346</v>
      </c>
      <c r="L90" s="513"/>
      <c r="M90" s="513"/>
      <c r="N90" s="513"/>
      <c r="O90" s="513"/>
      <c r="P90" s="514"/>
      <c r="Q90" s="108" t="s">
        <v>104</v>
      </c>
      <c r="R90" s="94" t="s">
        <v>16</v>
      </c>
    </row>
    <row r="91" spans="2:18" s="18" customFormat="1" ht="22.5" hidden="1" customHeight="1">
      <c r="B91" s="162" t="s">
        <v>163</v>
      </c>
      <c r="C91" s="506" t="s">
        <v>432</v>
      </c>
      <c r="D91" s="507"/>
      <c r="E91" s="508"/>
      <c r="F91" s="151" t="s">
        <v>110</v>
      </c>
      <c r="G91" s="151">
        <v>186001500</v>
      </c>
      <c r="H91" s="151" t="s">
        <v>173</v>
      </c>
      <c r="I91" s="151"/>
      <c r="J91" s="151" t="s">
        <v>72</v>
      </c>
      <c r="K91" s="509" t="s">
        <v>433</v>
      </c>
      <c r="L91" s="513"/>
      <c r="M91" s="513"/>
      <c r="N91" s="513"/>
      <c r="O91" s="513"/>
      <c r="P91" s="514"/>
      <c r="Q91" s="108" t="s">
        <v>104</v>
      </c>
      <c r="R91" s="151" t="s">
        <v>16</v>
      </c>
    </row>
    <row r="92" spans="2:18" s="18" customFormat="1" ht="22.5" hidden="1" customHeight="1">
      <c r="B92" s="188">
        <v>279000495</v>
      </c>
      <c r="C92" s="500" t="s">
        <v>445</v>
      </c>
      <c r="D92" s="501"/>
      <c r="E92" s="502"/>
      <c r="F92" s="167" t="s">
        <v>446</v>
      </c>
      <c r="G92" s="167">
        <v>186015000</v>
      </c>
      <c r="H92" s="167" t="s">
        <v>278</v>
      </c>
      <c r="I92" s="167"/>
      <c r="J92" s="167" t="s">
        <v>15</v>
      </c>
      <c r="K92" s="503" t="s">
        <v>447</v>
      </c>
      <c r="L92" s="564"/>
      <c r="M92" s="564"/>
      <c r="N92" s="564"/>
      <c r="O92" s="564"/>
      <c r="P92" s="565"/>
      <c r="Q92" s="173" t="s">
        <v>104</v>
      </c>
      <c r="R92" s="167" t="s">
        <v>14</v>
      </c>
    </row>
    <row r="93" spans="2:18" s="18" customFormat="1" ht="22.5" hidden="1">
      <c r="B93" s="162" t="s">
        <v>453</v>
      </c>
      <c r="C93" s="506" t="s">
        <v>455</v>
      </c>
      <c r="D93" s="507"/>
      <c r="E93" s="508"/>
      <c r="F93" s="151" t="s">
        <v>454</v>
      </c>
      <c r="G93" s="151">
        <v>186179100</v>
      </c>
      <c r="H93" s="151" t="s">
        <v>278</v>
      </c>
      <c r="I93" s="151"/>
      <c r="J93" s="151" t="s">
        <v>15</v>
      </c>
      <c r="K93" s="509" t="s">
        <v>460</v>
      </c>
      <c r="L93" s="513"/>
      <c r="M93" s="513"/>
      <c r="N93" s="513"/>
      <c r="O93" s="513"/>
      <c r="P93" s="514"/>
      <c r="Q93" s="108" t="s">
        <v>104</v>
      </c>
      <c r="R93" s="151" t="s">
        <v>16</v>
      </c>
    </row>
    <row r="94" spans="2:18" s="18" customFormat="1" ht="47.25" hidden="1" customHeight="1">
      <c r="B94" s="162">
        <v>289001511</v>
      </c>
      <c r="C94" s="506" t="s">
        <v>478</v>
      </c>
      <c r="D94" s="507"/>
      <c r="E94" s="508"/>
      <c r="F94" s="151" t="s">
        <v>452</v>
      </c>
      <c r="G94" s="151" t="s">
        <v>479</v>
      </c>
      <c r="H94" s="151" t="s">
        <v>83</v>
      </c>
      <c r="I94" s="151" t="s">
        <v>396</v>
      </c>
      <c r="J94" s="151" t="s">
        <v>15</v>
      </c>
      <c r="K94" s="509" t="s">
        <v>487</v>
      </c>
      <c r="L94" s="513"/>
      <c r="M94" s="513"/>
      <c r="N94" s="513"/>
      <c r="O94" s="513"/>
      <c r="P94" s="514"/>
      <c r="Q94" s="108" t="s">
        <v>104</v>
      </c>
      <c r="R94" s="151" t="s">
        <v>16</v>
      </c>
    </row>
    <row r="95" spans="2:18" s="18" customFormat="1" ht="89.25" hidden="1" customHeight="1">
      <c r="B95" s="162" t="s">
        <v>462</v>
      </c>
      <c r="C95" s="506" t="s">
        <v>444</v>
      </c>
      <c r="D95" s="507"/>
      <c r="E95" s="508"/>
      <c r="F95" s="151" t="s">
        <v>163</v>
      </c>
      <c r="G95" s="151" t="s">
        <v>468</v>
      </c>
      <c r="H95" s="151" t="s">
        <v>461</v>
      </c>
      <c r="I95" s="151"/>
      <c r="J95" s="151" t="s">
        <v>72</v>
      </c>
      <c r="K95" s="509" t="s">
        <v>493</v>
      </c>
      <c r="L95" s="513"/>
      <c r="M95" s="513"/>
      <c r="N95" s="513"/>
      <c r="O95" s="513"/>
      <c r="P95" s="514"/>
      <c r="Q95" s="100" t="s">
        <v>68</v>
      </c>
      <c r="R95" s="151" t="s">
        <v>16</v>
      </c>
    </row>
    <row r="96" spans="2:18" s="18" customFormat="1" ht="23.25" hidden="1" customHeight="1">
      <c r="B96" s="162">
        <v>210000422</v>
      </c>
      <c r="C96" s="506" t="s">
        <v>441</v>
      </c>
      <c r="D96" s="507"/>
      <c r="E96" s="508"/>
      <c r="F96" s="151" t="s">
        <v>120</v>
      </c>
      <c r="G96" s="151">
        <v>186015000</v>
      </c>
      <c r="H96" s="151" t="s">
        <v>278</v>
      </c>
      <c r="I96" s="151"/>
      <c r="J96" s="151" t="s">
        <v>15</v>
      </c>
      <c r="K96" s="509" t="s">
        <v>443</v>
      </c>
      <c r="L96" s="513"/>
      <c r="M96" s="513"/>
      <c r="N96" s="513"/>
      <c r="O96" s="513"/>
      <c r="P96" s="514"/>
      <c r="Q96" s="108" t="s">
        <v>104</v>
      </c>
      <c r="R96" s="151" t="s">
        <v>16</v>
      </c>
    </row>
    <row r="97" spans="2:18" s="18" customFormat="1" ht="157.5" hidden="1">
      <c r="B97" s="162" t="s">
        <v>163</v>
      </c>
      <c r="C97" s="506" t="s">
        <v>438</v>
      </c>
      <c r="D97" s="507"/>
      <c r="E97" s="508"/>
      <c r="F97" s="151" t="s">
        <v>110</v>
      </c>
      <c r="G97" s="151" t="s">
        <v>437</v>
      </c>
      <c r="H97" s="151"/>
      <c r="I97" s="151"/>
      <c r="J97" s="151"/>
      <c r="K97" s="509" t="s">
        <v>440</v>
      </c>
      <c r="L97" s="513"/>
      <c r="M97" s="513"/>
      <c r="N97" s="513"/>
      <c r="O97" s="513"/>
      <c r="P97" s="514"/>
      <c r="Q97" s="108" t="s">
        <v>104</v>
      </c>
      <c r="R97" s="151" t="s">
        <v>16</v>
      </c>
    </row>
    <row r="98" spans="2:18" s="18" customFormat="1" ht="23.25" hidden="1" customHeight="1">
      <c r="B98" s="162">
        <v>405010357</v>
      </c>
      <c r="C98" s="506" t="s">
        <v>431</v>
      </c>
      <c r="D98" s="507"/>
      <c r="E98" s="508"/>
      <c r="F98" s="151" t="s">
        <v>345</v>
      </c>
      <c r="G98" s="151" t="s">
        <v>111</v>
      </c>
      <c r="H98" s="151" t="s">
        <v>278</v>
      </c>
      <c r="I98" s="151" t="s">
        <v>396</v>
      </c>
      <c r="J98" s="151" t="s">
        <v>15</v>
      </c>
      <c r="K98" s="509" t="s">
        <v>439</v>
      </c>
      <c r="L98" s="513"/>
      <c r="M98" s="513"/>
      <c r="N98" s="513"/>
      <c r="O98" s="513"/>
      <c r="P98" s="514"/>
      <c r="Q98" s="108" t="s">
        <v>104</v>
      </c>
      <c r="R98" s="151" t="s">
        <v>16</v>
      </c>
    </row>
    <row r="99" spans="2:18" s="18" customFormat="1" ht="46.5" hidden="1" customHeight="1">
      <c r="B99" s="162">
        <v>400002298</v>
      </c>
      <c r="C99" s="506" t="s">
        <v>422</v>
      </c>
      <c r="D99" s="507"/>
      <c r="E99" s="508"/>
      <c r="F99" s="151" t="s">
        <v>134</v>
      </c>
      <c r="G99" s="151" t="s">
        <v>428</v>
      </c>
      <c r="H99" s="151" t="s">
        <v>191</v>
      </c>
      <c r="I99" s="151"/>
      <c r="J99" s="151" t="s">
        <v>18</v>
      </c>
      <c r="K99" s="509" t="s">
        <v>429</v>
      </c>
      <c r="L99" s="513"/>
      <c r="M99" s="513"/>
      <c r="N99" s="513"/>
      <c r="O99" s="513"/>
      <c r="P99" s="514"/>
      <c r="Q99" s="108" t="s">
        <v>104</v>
      </c>
      <c r="R99" s="151" t="s">
        <v>16</v>
      </c>
    </row>
    <row r="100" spans="2:18" s="18" customFormat="1" ht="35.25" hidden="1" customHeight="1">
      <c r="B100" s="162">
        <v>441000983</v>
      </c>
      <c r="C100" s="506" t="s">
        <v>422</v>
      </c>
      <c r="D100" s="507"/>
      <c r="E100" s="508"/>
      <c r="F100" s="151" t="s">
        <v>126</v>
      </c>
      <c r="G100" s="151">
        <v>186015042</v>
      </c>
      <c r="H100" s="151" t="s">
        <v>278</v>
      </c>
      <c r="I100" s="151" t="s">
        <v>203</v>
      </c>
      <c r="J100" s="151" t="s">
        <v>15</v>
      </c>
      <c r="K100" s="509" t="s">
        <v>448</v>
      </c>
      <c r="L100" s="513"/>
      <c r="M100" s="513"/>
      <c r="N100" s="513"/>
      <c r="O100" s="513"/>
      <c r="P100" s="514"/>
      <c r="Q100" s="108" t="s">
        <v>104</v>
      </c>
      <c r="R100" s="151" t="s">
        <v>16</v>
      </c>
    </row>
    <row r="101" spans="2:18" s="18" customFormat="1" ht="22.5" hidden="1" customHeight="1">
      <c r="B101" s="162">
        <v>210000389</v>
      </c>
      <c r="C101" s="506" t="s">
        <v>421</v>
      </c>
      <c r="D101" s="507"/>
      <c r="E101" s="508"/>
      <c r="F101" s="151" t="s">
        <v>120</v>
      </c>
      <c r="G101" s="151">
        <v>186015007</v>
      </c>
      <c r="H101" s="151" t="s">
        <v>278</v>
      </c>
      <c r="I101" s="151"/>
      <c r="J101" s="151" t="s">
        <v>15</v>
      </c>
      <c r="K101" s="509" t="s">
        <v>430</v>
      </c>
      <c r="L101" s="513"/>
      <c r="M101" s="513"/>
      <c r="N101" s="513"/>
      <c r="O101" s="513"/>
      <c r="P101" s="514"/>
      <c r="Q101" s="108" t="s">
        <v>104</v>
      </c>
      <c r="R101" s="151" t="s">
        <v>16</v>
      </c>
    </row>
    <row r="102" spans="2:18" s="18" customFormat="1" ht="48" hidden="1" customHeight="1">
      <c r="B102" s="162" t="s">
        <v>424</v>
      </c>
      <c r="C102" s="506" t="s">
        <v>419</v>
      </c>
      <c r="D102" s="507"/>
      <c r="E102" s="508"/>
      <c r="F102" s="151" t="s">
        <v>288</v>
      </c>
      <c r="G102" s="151" t="s">
        <v>418</v>
      </c>
      <c r="H102" s="151" t="s">
        <v>278</v>
      </c>
      <c r="I102" s="151"/>
      <c r="J102" s="151" t="s">
        <v>15</v>
      </c>
      <c r="K102" s="509" t="s">
        <v>425</v>
      </c>
      <c r="L102" s="513"/>
      <c r="M102" s="513"/>
      <c r="N102" s="513"/>
      <c r="O102" s="513"/>
      <c r="P102" s="514"/>
      <c r="Q102" s="108" t="s">
        <v>104</v>
      </c>
      <c r="R102" s="151" t="s">
        <v>16</v>
      </c>
    </row>
    <row r="103" spans="2:18" s="18" customFormat="1" ht="22.5" hidden="1">
      <c r="B103" s="162">
        <v>405010357</v>
      </c>
      <c r="C103" s="506" t="s">
        <v>344</v>
      </c>
      <c r="D103" s="507"/>
      <c r="E103" s="508"/>
      <c r="F103" s="151" t="s">
        <v>345</v>
      </c>
      <c r="G103" s="151">
        <v>186015017</v>
      </c>
      <c r="H103" s="151" t="s">
        <v>278</v>
      </c>
      <c r="I103" s="151"/>
      <c r="J103" s="151" t="s">
        <v>15</v>
      </c>
      <c r="K103" s="509" t="s">
        <v>420</v>
      </c>
      <c r="L103" s="513"/>
      <c r="M103" s="513"/>
      <c r="N103" s="513"/>
      <c r="O103" s="513"/>
      <c r="P103" s="514"/>
      <c r="Q103" s="108" t="s">
        <v>104</v>
      </c>
      <c r="R103" s="151" t="s">
        <v>16</v>
      </c>
    </row>
    <row r="104" spans="2:18" s="18" customFormat="1" ht="22.5" hidden="1">
      <c r="B104" s="162">
        <v>410002737</v>
      </c>
      <c r="C104" s="506" t="s">
        <v>415</v>
      </c>
      <c r="D104" s="507"/>
      <c r="E104" s="508"/>
      <c r="F104" s="151" t="s">
        <v>345</v>
      </c>
      <c r="G104" s="151">
        <v>186015017</v>
      </c>
      <c r="H104" s="151" t="s">
        <v>278</v>
      </c>
      <c r="I104" s="151"/>
      <c r="J104" s="151" t="s">
        <v>15</v>
      </c>
      <c r="K104" s="509" t="s">
        <v>423</v>
      </c>
      <c r="L104" s="513"/>
      <c r="M104" s="513"/>
      <c r="N104" s="513"/>
      <c r="O104" s="513"/>
      <c r="P104" s="514"/>
      <c r="Q104" s="108" t="s">
        <v>104</v>
      </c>
      <c r="R104" s="151" t="s">
        <v>16</v>
      </c>
    </row>
    <row r="105" spans="2:18" s="18" customFormat="1" ht="39.75" hidden="1" customHeight="1">
      <c r="B105" s="162">
        <v>210000969</v>
      </c>
      <c r="C105" s="506" t="s">
        <v>414</v>
      </c>
      <c r="D105" s="507"/>
      <c r="E105" s="508"/>
      <c r="F105" s="151" t="s">
        <v>411</v>
      </c>
      <c r="G105" s="151" t="s">
        <v>145</v>
      </c>
      <c r="H105" s="151"/>
      <c r="I105" s="151"/>
      <c r="J105" s="151" t="s">
        <v>72</v>
      </c>
      <c r="K105" s="509" t="s">
        <v>410</v>
      </c>
      <c r="L105" s="513"/>
      <c r="M105" s="513"/>
      <c r="N105" s="513"/>
      <c r="O105" s="513"/>
      <c r="P105" s="514"/>
      <c r="Q105" s="108" t="s">
        <v>104</v>
      </c>
      <c r="R105" s="151" t="s">
        <v>16</v>
      </c>
    </row>
    <row r="106" spans="2:18" s="18" customFormat="1" ht="44.25" hidden="1" customHeight="1">
      <c r="B106" s="162">
        <v>360000138</v>
      </c>
      <c r="C106" s="506" t="s">
        <v>407</v>
      </c>
      <c r="D106" s="507"/>
      <c r="E106" s="508"/>
      <c r="F106" s="151" t="s">
        <v>408</v>
      </c>
      <c r="G106" s="151">
        <v>186186301</v>
      </c>
      <c r="H106" s="151" t="s">
        <v>278</v>
      </c>
      <c r="I106" s="151"/>
      <c r="J106" s="151" t="s">
        <v>15</v>
      </c>
      <c r="K106" s="509" t="s">
        <v>409</v>
      </c>
      <c r="L106" s="513"/>
      <c r="M106" s="513"/>
      <c r="N106" s="513"/>
      <c r="O106" s="513"/>
      <c r="P106" s="514"/>
      <c r="Q106" s="108" t="s">
        <v>104</v>
      </c>
      <c r="R106" s="151" t="s">
        <v>16</v>
      </c>
    </row>
    <row r="107" spans="2:18" s="18" customFormat="1" ht="35.25" hidden="1" customHeight="1">
      <c r="B107" s="162">
        <v>289006107</v>
      </c>
      <c r="C107" s="506" t="s">
        <v>244</v>
      </c>
      <c r="D107" s="507"/>
      <c r="E107" s="508"/>
      <c r="F107" s="151" t="s">
        <v>417</v>
      </c>
      <c r="G107" s="151" t="s">
        <v>405</v>
      </c>
      <c r="H107" s="151" t="s">
        <v>278</v>
      </c>
      <c r="I107" s="151"/>
      <c r="J107" s="151" t="s">
        <v>18</v>
      </c>
      <c r="K107" s="509" t="s">
        <v>416</v>
      </c>
      <c r="L107" s="513"/>
      <c r="M107" s="513"/>
      <c r="N107" s="513"/>
      <c r="O107" s="513"/>
      <c r="P107" s="514"/>
      <c r="Q107" s="108" t="s">
        <v>104</v>
      </c>
      <c r="R107" s="151" t="s">
        <v>16</v>
      </c>
    </row>
    <row r="108" spans="2:18" s="18" customFormat="1" ht="22.5" hidden="1">
      <c r="B108" s="162">
        <v>441001095</v>
      </c>
      <c r="C108" s="506" t="s">
        <v>399</v>
      </c>
      <c r="D108" s="507"/>
      <c r="E108" s="508"/>
      <c r="F108" s="151" t="s">
        <v>282</v>
      </c>
      <c r="G108" s="151">
        <v>186015039</v>
      </c>
      <c r="H108" s="151" t="s">
        <v>278</v>
      </c>
      <c r="I108" s="151"/>
      <c r="J108" s="151" t="s">
        <v>15</v>
      </c>
      <c r="K108" s="509" t="s">
        <v>412</v>
      </c>
      <c r="L108" s="513"/>
      <c r="M108" s="513"/>
      <c r="N108" s="513"/>
      <c r="O108" s="513"/>
      <c r="P108" s="514"/>
      <c r="Q108" s="108" t="s">
        <v>104</v>
      </c>
      <c r="R108" s="151" t="s">
        <v>16</v>
      </c>
    </row>
    <row r="109" spans="2:18" s="18" customFormat="1" ht="35.25" hidden="1" customHeight="1">
      <c r="B109" s="162" t="s">
        <v>164</v>
      </c>
      <c r="C109" s="506" t="s">
        <v>163</v>
      </c>
      <c r="D109" s="507"/>
      <c r="E109" s="508"/>
      <c r="F109" s="151" t="s">
        <v>102</v>
      </c>
      <c r="G109" s="151" t="s">
        <v>394</v>
      </c>
      <c r="H109" s="151" t="s">
        <v>278</v>
      </c>
      <c r="I109" s="151" t="s">
        <v>121</v>
      </c>
      <c r="J109" s="151" t="s">
        <v>15</v>
      </c>
      <c r="K109" s="509" t="s">
        <v>395</v>
      </c>
      <c r="L109" s="513"/>
      <c r="M109" s="513"/>
      <c r="N109" s="513"/>
      <c r="O109" s="513"/>
      <c r="P109" s="514"/>
      <c r="Q109" s="108" t="s">
        <v>104</v>
      </c>
      <c r="R109" s="151" t="s">
        <v>16</v>
      </c>
    </row>
    <row r="110" spans="2:18" s="18" customFormat="1" ht="78.75" hidden="1">
      <c r="B110" s="162" t="s">
        <v>401</v>
      </c>
      <c r="C110" s="506" t="s">
        <v>402</v>
      </c>
      <c r="D110" s="507"/>
      <c r="E110" s="508"/>
      <c r="F110" s="151" t="s">
        <v>110</v>
      </c>
      <c r="G110" s="151" t="s">
        <v>123</v>
      </c>
      <c r="H110" s="151" t="s">
        <v>278</v>
      </c>
      <c r="I110" s="151"/>
      <c r="J110" s="151" t="s">
        <v>18</v>
      </c>
      <c r="K110" s="509" t="s">
        <v>403</v>
      </c>
      <c r="L110" s="513"/>
      <c r="M110" s="513"/>
      <c r="N110" s="513"/>
      <c r="O110" s="513"/>
      <c r="P110" s="514"/>
      <c r="Q110" s="108" t="s">
        <v>104</v>
      </c>
      <c r="R110" s="151" t="s">
        <v>16</v>
      </c>
    </row>
    <row r="111" spans="2:18" s="18" customFormat="1" ht="48" hidden="1" customHeight="1">
      <c r="B111" s="162">
        <v>405010358</v>
      </c>
      <c r="C111" s="506" t="s">
        <v>392</v>
      </c>
      <c r="D111" s="507"/>
      <c r="E111" s="508"/>
      <c r="F111" s="151" t="s">
        <v>345</v>
      </c>
      <c r="G111" s="151" t="s">
        <v>413</v>
      </c>
      <c r="H111" s="151" t="s">
        <v>278</v>
      </c>
      <c r="I111" s="151" t="s">
        <v>396</v>
      </c>
      <c r="J111" s="151" t="s">
        <v>15</v>
      </c>
      <c r="K111" s="509" t="s">
        <v>406</v>
      </c>
      <c r="L111" s="513"/>
      <c r="M111" s="513"/>
      <c r="N111" s="513"/>
      <c r="O111" s="513"/>
      <c r="P111" s="514"/>
      <c r="Q111" s="108" t="s">
        <v>104</v>
      </c>
      <c r="R111" s="151" t="s">
        <v>16</v>
      </c>
    </row>
    <row r="112" spans="2:18" s="18" customFormat="1" ht="24" hidden="1" customHeight="1">
      <c r="B112" s="162">
        <v>289007089</v>
      </c>
      <c r="C112" s="506" t="s">
        <v>385</v>
      </c>
      <c r="D112" s="507"/>
      <c r="E112" s="508"/>
      <c r="F112" s="151" t="s">
        <v>386</v>
      </c>
      <c r="G112" s="151">
        <v>186015045</v>
      </c>
      <c r="H112" s="151" t="s">
        <v>90</v>
      </c>
      <c r="I112" s="151"/>
      <c r="J112" s="151" t="s">
        <v>15</v>
      </c>
      <c r="K112" s="509" t="s">
        <v>397</v>
      </c>
      <c r="L112" s="513"/>
      <c r="M112" s="513"/>
      <c r="N112" s="513"/>
      <c r="O112" s="513"/>
      <c r="P112" s="514"/>
      <c r="Q112" s="108" t="s">
        <v>104</v>
      </c>
      <c r="R112" s="151" t="s">
        <v>16</v>
      </c>
    </row>
    <row r="113" spans="2:18" s="18" customFormat="1" ht="60" hidden="1" customHeight="1">
      <c r="B113" s="178">
        <v>279001951</v>
      </c>
      <c r="C113" s="537" t="s">
        <v>316</v>
      </c>
      <c r="D113" s="538"/>
      <c r="E113" s="539"/>
      <c r="F113" s="179" t="s">
        <v>317</v>
      </c>
      <c r="G113" s="179" t="s">
        <v>388</v>
      </c>
      <c r="H113" s="179" t="s">
        <v>387</v>
      </c>
      <c r="I113" s="179"/>
      <c r="J113" s="179" t="s">
        <v>18</v>
      </c>
      <c r="K113" s="524" t="s">
        <v>393</v>
      </c>
      <c r="L113" s="510"/>
      <c r="M113" s="510"/>
      <c r="N113" s="510"/>
      <c r="O113" s="510"/>
      <c r="P113" s="511"/>
      <c r="Q113" s="108" t="s">
        <v>104</v>
      </c>
      <c r="R113" s="179" t="s">
        <v>16</v>
      </c>
    </row>
    <row r="114" spans="2:18" s="175" customFormat="1" ht="22.5" hidden="1">
      <c r="B114" s="162" t="s">
        <v>377</v>
      </c>
      <c r="C114" s="506" t="s">
        <v>378</v>
      </c>
      <c r="D114" s="507"/>
      <c r="E114" s="508"/>
      <c r="F114" s="151" t="s">
        <v>372</v>
      </c>
      <c r="G114" s="151">
        <v>186015042</v>
      </c>
      <c r="H114" s="151" t="s">
        <v>90</v>
      </c>
      <c r="I114" s="151"/>
      <c r="J114" s="151" t="s">
        <v>15</v>
      </c>
      <c r="K114" s="524" t="s">
        <v>384</v>
      </c>
      <c r="L114" s="510"/>
      <c r="M114" s="510"/>
      <c r="N114" s="510"/>
      <c r="O114" s="510"/>
      <c r="P114" s="511"/>
      <c r="Q114" s="108" t="s">
        <v>104</v>
      </c>
      <c r="R114" s="151" t="s">
        <v>14</v>
      </c>
    </row>
    <row r="115" spans="2:18" s="18" customFormat="1" ht="22.5" hidden="1">
      <c r="B115" s="162">
        <v>402000130</v>
      </c>
      <c r="C115" s="506" t="s">
        <v>373</v>
      </c>
      <c r="D115" s="507"/>
      <c r="E115" s="508"/>
      <c r="F115" s="151" t="s">
        <v>371</v>
      </c>
      <c r="G115" s="151">
        <v>186015029</v>
      </c>
      <c r="H115" s="151" t="s">
        <v>278</v>
      </c>
      <c r="I115" s="147"/>
      <c r="J115" s="151" t="s">
        <v>15</v>
      </c>
      <c r="K115" s="524" t="s">
        <v>379</v>
      </c>
      <c r="L115" s="510"/>
      <c r="M115" s="510"/>
      <c r="N115" s="510"/>
      <c r="O115" s="510"/>
      <c r="P115" s="511"/>
      <c r="Q115" s="108" t="s">
        <v>104</v>
      </c>
      <c r="R115" s="151" t="s">
        <v>14</v>
      </c>
    </row>
    <row r="116" spans="2:18" s="18" customFormat="1" ht="22.5" hidden="1">
      <c r="B116" s="162">
        <v>410003180</v>
      </c>
      <c r="C116" s="506" t="s">
        <v>374</v>
      </c>
      <c r="D116" s="507"/>
      <c r="E116" s="508"/>
      <c r="F116" s="151" t="s">
        <v>102</v>
      </c>
      <c r="G116" s="151" t="s">
        <v>111</v>
      </c>
      <c r="H116" s="151" t="s">
        <v>278</v>
      </c>
      <c r="I116" s="147"/>
      <c r="J116" s="151" t="s">
        <v>15</v>
      </c>
      <c r="K116" s="524" t="s">
        <v>380</v>
      </c>
      <c r="L116" s="510"/>
      <c r="M116" s="510"/>
      <c r="N116" s="510"/>
      <c r="O116" s="510"/>
      <c r="P116" s="511"/>
      <c r="Q116" s="108" t="s">
        <v>104</v>
      </c>
      <c r="R116" s="151" t="s">
        <v>14</v>
      </c>
    </row>
    <row r="117" spans="2:18" s="18" customFormat="1" ht="22.5" hidden="1">
      <c r="B117" s="162" t="s">
        <v>367</v>
      </c>
      <c r="C117" s="506" t="s">
        <v>376</v>
      </c>
      <c r="D117" s="507"/>
      <c r="E117" s="254"/>
      <c r="F117" s="151" t="s">
        <v>282</v>
      </c>
      <c r="G117" s="151" t="s">
        <v>366</v>
      </c>
      <c r="H117" s="151" t="s">
        <v>90</v>
      </c>
      <c r="I117" s="147"/>
      <c r="J117" s="151" t="s">
        <v>15</v>
      </c>
      <c r="K117" s="509" t="s">
        <v>368</v>
      </c>
      <c r="L117" s="513"/>
      <c r="M117" s="513"/>
      <c r="N117" s="513"/>
      <c r="O117" s="513"/>
      <c r="P117" s="514"/>
      <c r="Q117" s="108" t="s">
        <v>104</v>
      </c>
      <c r="R117" s="151" t="s">
        <v>16</v>
      </c>
    </row>
    <row r="118" spans="2:18" s="18" customFormat="1" ht="33.75" hidden="1">
      <c r="B118" s="162" t="s">
        <v>370</v>
      </c>
      <c r="C118" s="506" t="s">
        <v>375</v>
      </c>
      <c r="D118" s="507"/>
      <c r="E118" s="508"/>
      <c r="F118" s="151" t="s">
        <v>369</v>
      </c>
      <c r="G118" s="151" t="s">
        <v>381</v>
      </c>
      <c r="H118" s="151" t="s">
        <v>191</v>
      </c>
      <c r="I118" s="147"/>
      <c r="J118" s="151" t="s">
        <v>18</v>
      </c>
      <c r="K118" s="509" t="s">
        <v>382</v>
      </c>
      <c r="L118" s="513"/>
      <c r="M118" s="513"/>
      <c r="N118" s="513"/>
      <c r="O118" s="513"/>
      <c r="P118" s="514"/>
      <c r="Q118" s="108" t="s">
        <v>104</v>
      </c>
      <c r="R118" s="94" t="s">
        <v>16</v>
      </c>
    </row>
    <row r="119" spans="2:18" s="18" customFormat="1" ht="22.5" hidden="1">
      <c r="B119" s="162">
        <v>210000520</v>
      </c>
      <c r="C119" s="506" t="s">
        <v>362</v>
      </c>
      <c r="D119" s="507"/>
      <c r="E119" s="508"/>
      <c r="F119" s="151" t="s">
        <v>120</v>
      </c>
      <c r="G119" s="151" t="s">
        <v>363</v>
      </c>
      <c r="H119" s="151" t="s">
        <v>278</v>
      </c>
      <c r="I119" s="147"/>
      <c r="J119" s="151" t="s">
        <v>15</v>
      </c>
      <c r="K119" s="509" t="s">
        <v>364</v>
      </c>
      <c r="L119" s="513"/>
      <c r="M119" s="513"/>
      <c r="N119" s="513"/>
      <c r="O119" s="513"/>
      <c r="P119" s="514"/>
      <c r="Q119" s="108" t="s">
        <v>104</v>
      </c>
      <c r="R119" s="94" t="s">
        <v>14</v>
      </c>
    </row>
    <row r="120" spans="2:18" s="18" customFormat="1" ht="22.5" hidden="1" customHeight="1">
      <c r="B120" s="162">
        <v>210000345</v>
      </c>
      <c r="C120" s="506" t="s">
        <v>343</v>
      </c>
      <c r="D120" s="507"/>
      <c r="E120" s="508"/>
      <c r="F120" s="151" t="s">
        <v>120</v>
      </c>
      <c r="G120" s="151">
        <v>186017000</v>
      </c>
      <c r="H120" s="151" t="s">
        <v>278</v>
      </c>
      <c r="I120" s="147"/>
      <c r="J120" s="151" t="s">
        <v>15</v>
      </c>
      <c r="K120" s="524" t="s">
        <v>383</v>
      </c>
      <c r="L120" s="510"/>
      <c r="M120" s="510"/>
      <c r="N120" s="510"/>
      <c r="O120" s="510"/>
      <c r="P120" s="511"/>
      <c r="Q120" s="108" t="s">
        <v>104</v>
      </c>
      <c r="R120" s="94" t="s">
        <v>14</v>
      </c>
    </row>
    <row r="121" spans="2:18" s="18" customFormat="1" ht="22.5" hidden="1">
      <c r="B121" s="162">
        <v>210000396</v>
      </c>
      <c r="C121" s="506" t="s">
        <v>342</v>
      </c>
      <c r="D121" s="507"/>
      <c r="E121" s="508"/>
      <c r="F121" s="151" t="s">
        <v>120</v>
      </c>
      <c r="G121" s="151">
        <v>186017000</v>
      </c>
      <c r="H121" s="151" t="s">
        <v>278</v>
      </c>
      <c r="I121" s="147"/>
      <c r="J121" s="151"/>
      <c r="K121" s="509" t="s">
        <v>355</v>
      </c>
      <c r="L121" s="513"/>
      <c r="M121" s="513"/>
      <c r="N121" s="513"/>
      <c r="O121" s="513"/>
      <c r="P121" s="514"/>
      <c r="Q121" s="108" t="s">
        <v>104</v>
      </c>
      <c r="R121" s="94" t="s">
        <v>16</v>
      </c>
    </row>
    <row r="122" spans="2:18" s="18" customFormat="1" ht="57.75" hidden="1" customHeight="1">
      <c r="B122" s="162">
        <v>405000929</v>
      </c>
      <c r="C122" s="506" t="s">
        <v>323</v>
      </c>
      <c r="D122" s="507"/>
      <c r="E122" s="508"/>
      <c r="F122" s="151" t="s">
        <v>292</v>
      </c>
      <c r="G122" s="151" t="s">
        <v>320</v>
      </c>
      <c r="H122" s="151" t="s">
        <v>278</v>
      </c>
      <c r="I122" s="147"/>
      <c r="J122" s="151" t="s">
        <v>15</v>
      </c>
      <c r="K122" s="509" t="s">
        <v>325</v>
      </c>
      <c r="L122" s="513"/>
      <c r="M122" s="513"/>
      <c r="N122" s="513"/>
      <c r="O122" s="513"/>
      <c r="P122" s="514"/>
      <c r="Q122" s="108" t="s">
        <v>104</v>
      </c>
      <c r="R122" s="94" t="s">
        <v>16</v>
      </c>
    </row>
    <row r="123" spans="2:18" s="18" customFormat="1" ht="57" hidden="1" customHeight="1">
      <c r="B123" s="162" t="s">
        <v>322</v>
      </c>
      <c r="C123" s="506" t="s">
        <v>299</v>
      </c>
      <c r="D123" s="507"/>
      <c r="E123" s="508"/>
      <c r="F123" s="151" t="s">
        <v>292</v>
      </c>
      <c r="G123" s="151" t="s">
        <v>324</v>
      </c>
      <c r="H123" s="151" t="s">
        <v>278</v>
      </c>
      <c r="I123" s="147"/>
      <c r="J123" s="151" t="s">
        <v>15</v>
      </c>
      <c r="K123" s="509" t="s">
        <v>326</v>
      </c>
      <c r="L123" s="513"/>
      <c r="M123" s="513"/>
      <c r="N123" s="513"/>
      <c r="O123" s="513"/>
      <c r="P123" s="514"/>
      <c r="Q123" s="108" t="s">
        <v>104</v>
      </c>
      <c r="R123" s="94" t="s">
        <v>16</v>
      </c>
    </row>
    <row r="124" spans="2:18" s="18" customFormat="1" ht="34.5" hidden="1" customHeight="1">
      <c r="B124" s="162">
        <v>441001044</v>
      </c>
      <c r="C124" s="506" t="s">
        <v>284</v>
      </c>
      <c r="D124" s="507"/>
      <c r="E124" s="508"/>
      <c r="F124" s="151" t="s">
        <v>282</v>
      </c>
      <c r="G124" s="151" t="s">
        <v>283</v>
      </c>
      <c r="H124" s="151" t="s">
        <v>278</v>
      </c>
      <c r="I124" s="147"/>
      <c r="J124" s="151" t="s">
        <v>15</v>
      </c>
      <c r="K124" s="509" t="s">
        <v>295</v>
      </c>
      <c r="L124" s="513"/>
      <c r="M124" s="513"/>
      <c r="N124" s="513"/>
      <c r="O124" s="513"/>
      <c r="P124" s="514"/>
      <c r="Q124" s="108" t="s">
        <v>68</v>
      </c>
      <c r="R124" s="94" t="s">
        <v>16</v>
      </c>
    </row>
    <row r="125" spans="2:18" s="18" customFormat="1" ht="23.25" hidden="1" customHeight="1">
      <c r="B125" s="162">
        <v>279000380</v>
      </c>
      <c r="C125" s="506" t="s">
        <v>285</v>
      </c>
      <c r="D125" s="507"/>
      <c r="E125" s="508"/>
      <c r="F125" s="151" t="s">
        <v>181</v>
      </c>
      <c r="G125" s="151">
        <v>186002475</v>
      </c>
      <c r="H125" s="151" t="s">
        <v>278</v>
      </c>
      <c r="I125" s="147"/>
      <c r="J125" s="151" t="s">
        <v>15</v>
      </c>
      <c r="K125" s="509" t="s">
        <v>296</v>
      </c>
      <c r="L125" s="513"/>
      <c r="M125" s="513"/>
      <c r="N125" s="513"/>
      <c r="O125" s="513"/>
      <c r="P125" s="514"/>
      <c r="Q125" s="108" t="s">
        <v>68</v>
      </c>
      <c r="R125" s="151" t="s">
        <v>16</v>
      </c>
    </row>
    <row r="126" spans="2:18" s="18" customFormat="1" ht="19.5" hidden="1" customHeight="1">
      <c r="B126" s="162">
        <v>279002268</v>
      </c>
      <c r="C126" s="506" t="s">
        <v>271</v>
      </c>
      <c r="D126" s="507"/>
      <c r="E126" s="508"/>
      <c r="F126" s="151" t="s">
        <v>110</v>
      </c>
      <c r="G126" s="151">
        <v>186017000</v>
      </c>
      <c r="H126" s="151"/>
      <c r="I126" s="147"/>
      <c r="J126" s="151" t="s">
        <v>18</v>
      </c>
      <c r="K126" s="509" t="s">
        <v>281</v>
      </c>
      <c r="L126" s="513"/>
      <c r="M126" s="513"/>
      <c r="N126" s="513"/>
      <c r="O126" s="513"/>
      <c r="P126" s="514"/>
      <c r="Q126" s="100"/>
      <c r="R126" s="94" t="s">
        <v>16</v>
      </c>
    </row>
    <row r="127" spans="2:18" ht="22.5" hidden="1">
      <c r="B127" s="162" t="s">
        <v>163</v>
      </c>
      <c r="C127" s="506" t="s">
        <v>163</v>
      </c>
      <c r="D127" s="507"/>
      <c r="E127" s="508"/>
      <c r="F127" s="151" t="s">
        <v>163</v>
      </c>
      <c r="G127" s="151">
        <v>186001500</v>
      </c>
      <c r="H127" s="151" t="s">
        <v>461</v>
      </c>
      <c r="I127" s="151"/>
      <c r="J127" s="151" t="s">
        <v>72</v>
      </c>
      <c r="K127" s="509" t="s">
        <v>475</v>
      </c>
      <c r="L127" s="513"/>
      <c r="M127" s="513"/>
      <c r="N127" s="513"/>
      <c r="O127" s="513"/>
      <c r="P127" s="514"/>
      <c r="Q127" s="108" t="s">
        <v>68</v>
      </c>
      <c r="R127" s="151" t="s">
        <v>16</v>
      </c>
    </row>
    <row r="128" spans="2:18" s="18" customFormat="1" ht="103.5" customHeight="1">
      <c r="B128" s="301">
        <v>402000130</v>
      </c>
      <c r="C128" s="500" t="s">
        <v>492</v>
      </c>
      <c r="D128" s="501"/>
      <c r="E128" s="502"/>
      <c r="F128" s="167" t="s">
        <v>371</v>
      </c>
      <c r="G128" s="167" t="s">
        <v>632</v>
      </c>
      <c r="H128" s="167" t="s">
        <v>117</v>
      </c>
      <c r="I128" s="167"/>
      <c r="J128" s="167" t="s">
        <v>18</v>
      </c>
      <c r="K128" s="503" t="s">
        <v>536</v>
      </c>
      <c r="L128" s="564"/>
      <c r="M128" s="564"/>
      <c r="N128" s="564"/>
      <c r="O128" s="564"/>
      <c r="P128" s="565"/>
      <c r="Q128" s="278" t="s">
        <v>68</v>
      </c>
      <c r="R128" s="167" t="s">
        <v>14</v>
      </c>
    </row>
    <row r="129" spans="2:18" ht="58.5" hidden="1" customHeight="1">
      <c r="B129" s="162" t="s">
        <v>527</v>
      </c>
      <c r="C129" s="506" t="s">
        <v>528</v>
      </c>
      <c r="D129" s="507"/>
      <c r="E129" s="508"/>
      <c r="F129" s="151" t="s">
        <v>215</v>
      </c>
      <c r="G129" s="151" t="s">
        <v>111</v>
      </c>
      <c r="H129" s="151" t="s">
        <v>79</v>
      </c>
      <c r="I129" s="151" t="s">
        <v>529</v>
      </c>
      <c r="J129" s="151" t="s">
        <v>18</v>
      </c>
      <c r="K129" s="509" t="s">
        <v>537</v>
      </c>
      <c r="L129" s="513"/>
      <c r="M129" s="513"/>
      <c r="N129" s="513"/>
      <c r="O129" s="513"/>
      <c r="P129" s="514"/>
      <c r="Q129" s="108" t="s">
        <v>104</v>
      </c>
      <c r="R129" s="151" t="s">
        <v>16</v>
      </c>
    </row>
    <row r="130" spans="2:18" ht="15">
      <c r="B130" s="1"/>
      <c r="C130" s="1"/>
      <c r="D130" s="1"/>
      <c r="E130" s="1"/>
      <c r="F130" s="1"/>
      <c r="G130" s="1"/>
      <c r="H130" s="1"/>
      <c r="I130" s="1"/>
      <c r="J130" s="1"/>
      <c r="K130" s="271"/>
      <c r="L130" s="194"/>
      <c r="M130" s="1"/>
      <c r="N130" s="1"/>
      <c r="O130" s="1"/>
      <c r="P130" s="1"/>
      <c r="Q130" s="1"/>
      <c r="R130" s="1"/>
    </row>
    <row r="131" spans="2:18" ht="12.75">
      <c r="B131" s="1"/>
      <c r="C131" s="1"/>
      <c r="D131" s="1"/>
      <c r="E131" s="1"/>
      <c r="F131" s="175"/>
      <c r="G131" s="1"/>
      <c r="H131" s="1"/>
      <c r="I131" s="1"/>
      <c r="J131" s="1"/>
      <c r="K131" s="195"/>
      <c r="L131" s="196"/>
      <c r="M131" s="1"/>
      <c r="N131" s="1"/>
      <c r="O131" s="1"/>
      <c r="P131" s="1"/>
      <c r="Q131" s="1"/>
      <c r="R131" s="1"/>
    </row>
  </sheetData>
  <autoFilter ref="B6:R39"/>
  <mergeCells count="181">
    <mergeCell ref="C128:E128"/>
    <mergeCell ref="K128:P128"/>
    <mergeCell ref="F4:I4"/>
    <mergeCell ref="T4:U4"/>
    <mergeCell ref="C127:E127"/>
    <mergeCell ref="K127:P127"/>
    <mergeCell ref="C103:E103"/>
    <mergeCell ref="K103:P103"/>
    <mergeCell ref="C100:E100"/>
    <mergeCell ref="K100:P100"/>
    <mergeCell ref="C101:E101"/>
    <mergeCell ref="K101:P101"/>
    <mergeCell ref="C99:E99"/>
    <mergeCell ref="K99:P99"/>
    <mergeCell ref="C113:E113"/>
    <mergeCell ref="K113:P113"/>
    <mergeCell ref="C112:E112"/>
    <mergeCell ref="K112:P112"/>
    <mergeCell ref="C111:E111"/>
    <mergeCell ref="K111:P111"/>
    <mergeCell ref="C109:E109"/>
    <mergeCell ref="K109:P109"/>
    <mergeCell ref="C110:E110"/>
    <mergeCell ref="K110:P110"/>
    <mergeCell ref="C96:E96"/>
    <mergeCell ref="K96:P96"/>
    <mergeCell ref="C95:E95"/>
    <mergeCell ref="K95:P95"/>
    <mergeCell ref="C92:E92"/>
    <mergeCell ref="K92:P92"/>
    <mergeCell ref="C94:E94"/>
    <mergeCell ref="K94:P94"/>
    <mergeCell ref="C93:E93"/>
    <mergeCell ref="K93:P93"/>
    <mergeCell ref="C107:E107"/>
    <mergeCell ref="K107:P107"/>
    <mergeCell ref="C105:E105"/>
    <mergeCell ref="K105:P105"/>
    <mergeCell ref="C121:E121"/>
    <mergeCell ref="K121:P121"/>
    <mergeCell ref="C120:E120"/>
    <mergeCell ref="K120:P120"/>
    <mergeCell ref="C116:E116"/>
    <mergeCell ref="K116:P116"/>
    <mergeCell ref="C115:E115"/>
    <mergeCell ref="K115:P115"/>
    <mergeCell ref="C114:E114"/>
    <mergeCell ref="K114:P114"/>
    <mergeCell ref="C117:D117"/>
    <mergeCell ref="K117:P117"/>
    <mergeCell ref="C119:E119"/>
    <mergeCell ref="K119:P119"/>
    <mergeCell ref="C118:E118"/>
    <mergeCell ref="K118:P118"/>
    <mergeCell ref="C60:E60"/>
    <mergeCell ref="C58:E58"/>
    <mergeCell ref="K58:P58"/>
    <mergeCell ref="K60:P60"/>
    <mergeCell ref="K59:P59"/>
    <mergeCell ref="C59:E59"/>
    <mergeCell ref="C57:E57"/>
    <mergeCell ref="K57:P57"/>
    <mergeCell ref="C108:E108"/>
    <mergeCell ref="K108:P108"/>
    <mergeCell ref="C104:E104"/>
    <mergeCell ref="K104:P104"/>
    <mergeCell ref="C106:E106"/>
    <mergeCell ref="K106:P106"/>
    <mergeCell ref="C90:E90"/>
    <mergeCell ref="K90:P90"/>
    <mergeCell ref="C102:E102"/>
    <mergeCell ref="K102:P102"/>
    <mergeCell ref="C98:E98"/>
    <mergeCell ref="K98:P98"/>
    <mergeCell ref="C91:E91"/>
    <mergeCell ref="K91:P91"/>
    <mergeCell ref="C97:E97"/>
    <mergeCell ref="K97:P97"/>
    <mergeCell ref="C43:E43"/>
    <mergeCell ref="K43:P43"/>
    <mergeCell ref="C42:E42"/>
    <mergeCell ref="K42:P42"/>
    <mergeCell ref="C45:E45"/>
    <mergeCell ref="K45:P45"/>
    <mergeCell ref="K46:P46"/>
    <mergeCell ref="C55:E55"/>
    <mergeCell ref="C56:E56"/>
    <mergeCell ref="K56:P56"/>
    <mergeCell ref="K55:P55"/>
    <mergeCell ref="B5:C5"/>
    <mergeCell ref="D5:E5"/>
    <mergeCell ref="J4:M4"/>
    <mergeCell ref="N4:R4"/>
    <mergeCell ref="C49:E49"/>
    <mergeCell ref="K49:P49"/>
    <mergeCell ref="C54:E54"/>
    <mergeCell ref="K54:P54"/>
    <mergeCell ref="C53:E53"/>
    <mergeCell ref="K52:P52"/>
    <mergeCell ref="C50:E50"/>
    <mergeCell ref="K50:P50"/>
    <mergeCell ref="K53:P53"/>
    <mergeCell ref="C51:E51"/>
    <mergeCell ref="K51:P51"/>
    <mergeCell ref="C52:E52"/>
    <mergeCell ref="C44:E44"/>
    <mergeCell ref="K44:P44"/>
    <mergeCell ref="C48:E48"/>
    <mergeCell ref="K48:P48"/>
    <mergeCell ref="C47:E47"/>
    <mergeCell ref="K47:P47"/>
    <mergeCell ref="C41:E41"/>
    <mergeCell ref="K41:P41"/>
    <mergeCell ref="K62:P62"/>
    <mergeCell ref="C63:E63"/>
    <mergeCell ref="K63:P63"/>
    <mergeCell ref="K61:P61"/>
    <mergeCell ref="C64:E64"/>
    <mergeCell ref="K64:P64"/>
    <mergeCell ref="C65:E65"/>
    <mergeCell ref="K65:P65"/>
    <mergeCell ref="C68:E68"/>
    <mergeCell ref="K68:P68"/>
    <mergeCell ref="C67:E67"/>
    <mergeCell ref="K67:P67"/>
    <mergeCell ref="C61:E61"/>
    <mergeCell ref="C62:E62"/>
    <mergeCell ref="K66:P66"/>
    <mergeCell ref="C66:E66"/>
    <mergeCell ref="C75:E75"/>
    <mergeCell ref="K75:P75"/>
    <mergeCell ref="C69:E69"/>
    <mergeCell ref="K69:P69"/>
    <mergeCell ref="C74:E74"/>
    <mergeCell ref="K74:P74"/>
    <mergeCell ref="C77:E77"/>
    <mergeCell ref="K77:P77"/>
    <mergeCell ref="C70:E70"/>
    <mergeCell ref="K70:P70"/>
    <mergeCell ref="C73:E73"/>
    <mergeCell ref="K73:P73"/>
    <mergeCell ref="C72:E72"/>
    <mergeCell ref="K72:P72"/>
    <mergeCell ref="C71:E71"/>
    <mergeCell ref="K71:P71"/>
    <mergeCell ref="C87:E87"/>
    <mergeCell ref="K87:P87"/>
    <mergeCell ref="C79:E79"/>
    <mergeCell ref="K79:P79"/>
    <mergeCell ref="C76:E76"/>
    <mergeCell ref="K76:P76"/>
    <mergeCell ref="C78:E78"/>
    <mergeCell ref="K78:P78"/>
    <mergeCell ref="C86:E86"/>
    <mergeCell ref="K86:P86"/>
    <mergeCell ref="C85:E85"/>
    <mergeCell ref="K85:P85"/>
    <mergeCell ref="C129:E129"/>
    <mergeCell ref="K129:P129"/>
    <mergeCell ref="K126:P126"/>
    <mergeCell ref="C126:E126"/>
    <mergeCell ref="C80:E80"/>
    <mergeCell ref="K80:P80"/>
    <mergeCell ref="C82:E82"/>
    <mergeCell ref="K82:P82"/>
    <mergeCell ref="C124:E124"/>
    <mergeCell ref="K124:P124"/>
    <mergeCell ref="C125:E125"/>
    <mergeCell ref="K125:P125"/>
    <mergeCell ref="C81:E81"/>
    <mergeCell ref="K81:P81"/>
    <mergeCell ref="C84:E84"/>
    <mergeCell ref="K84:P84"/>
    <mergeCell ref="C123:E123"/>
    <mergeCell ref="K123:P123"/>
    <mergeCell ref="C122:E122"/>
    <mergeCell ref="K89:P89"/>
    <mergeCell ref="K122:P122"/>
    <mergeCell ref="C89:E89"/>
    <mergeCell ref="C88:E88"/>
    <mergeCell ref="K88:P88"/>
  </mergeCells>
  <dataValidations count="5">
    <dataValidation type="list" allowBlank="1" showInputMessage="1" showErrorMessage="1" sqref="J110:J129 J72:J108 J64:J69 J55:J61 J47:J50 J44">
      <formula1>$T$7:$T$9</formula1>
    </dataValidation>
    <dataValidation type="list" allowBlank="1" showInputMessage="1" showErrorMessage="1" sqref="J109">
      <formula1>$T$7:$T$10</formula1>
    </dataValidation>
    <dataValidation type="list" allowBlank="1" showInputMessage="1" showErrorMessage="1" sqref="R42:R129">
      <formula1>$U$7:$U$8</formula1>
    </dataValidation>
    <dataValidation type="list" allowBlank="1" showInputMessage="1" showErrorMessage="1" sqref="J42:J43 J71">
      <formula1>$S$7:$S$10</formula1>
    </dataValidation>
    <dataValidation type="list" allowBlank="1" showInputMessage="1" showErrorMessage="1" sqref="J45">
      <formula1>$S$7:$S$9</formula1>
    </dataValidation>
  </dataValidations>
  <pageMargins left="0.2" right="0.2" top="0.5" bottom="0.2" header="0.3" footer="0.3"/>
  <pageSetup paperSize="9" scale="78"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U21"/>
  <sheetViews>
    <sheetView showGridLines="0" zoomScaleNormal="100" workbookViewId="0">
      <pane xSplit="3" ySplit="6" topLeftCell="D7" activePane="bottomRight" state="frozen"/>
      <selection pane="topRight" activeCell="D1" sqref="D1"/>
      <selection pane="bottomLeft" activeCell="A7" sqref="A7"/>
      <selection pane="bottomRight" activeCell="G8" sqref="G8"/>
    </sheetView>
  </sheetViews>
  <sheetFormatPr defaultColWidth="9.140625" defaultRowHeight="11.25"/>
  <cols>
    <col min="1" max="1" width="1.7109375" style="131" customWidth="1"/>
    <col min="2" max="2" width="11.140625" style="122" bestFit="1" customWidth="1"/>
    <col min="3" max="3" width="11.140625" style="122" customWidth="1"/>
    <col min="4" max="5" width="9.7109375" style="122" customWidth="1"/>
    <col min="6" max="6" width="10.7109375" style="122" customWidth="1"/>
    <col min="7" max="18" width="9.7109375" style="122" customWidth="1"/>
    <col min="19" max="19" width="11.7109375" style="131" bestFit="1" customWidth="1"/>
    <col min="20" max="20" width="11.7109375" style="135" bestFit="1" customWidth="1"/>
    <col min="21" max="21" width="6" style="135" bestFit="1" customWidth="1"/>
    <col min="22" max="16384" width="9.140625" style="131"/>
  </cols>
  <sheetData>
    <row r="2" spans="1:21" ht="12.75">
      <c r="A2" s="68"/>
      <c r="B2" s="75"/>
      <c r="C2" s="73"/>
      <c r="D2" s="68"/>
      <c r="E2" s="68"/>
      <c r="F2" s="128"/>
      <c r="G2" s="70" t="s">
        <v>13</v>
      </c>
      <c r="H2" s="129"/>
      <c r="I2" s="69" t="s">
        <v>1</v>
      </c>
      <c r="J2" s="130"/>
      <c r="K2" s="69" t="s">
        <v>29</v>
      </c>
      <c r="L2" s="68"/>
      <c r="M2" s="131"/>
      <c r="N2" s="132"/>
      <c r="O2" s="69" t="s">
        <v>30</v>
      </c>
      <c r="P2" s="131"/>
      <c r="Q2" s="131"/>
      <c r="R2" s="68"/>
      <c r="S2" s="68"/>
    </row>
    <row r="3" spans="1:21" ht="12.75">
      <c r="A3" s="68"/>
      <c r="B3" s="73"/>
      <c r="C3" s="68"/>
      <c r="D3" s="68"/>
      <c r="E3" s="68"/>
      <c r="F3" s="68"/>
      <c r="G3" s="68"/>
      <c r="H3" s="68"/>
      <c r="I3" s="68"/>
      <c r="J3" s="68"/>
      <c r="K3" s="68"/>
      <c r="L3" s="68"/>
      <c r="M3" s="68"/>
      <c r="N3" s="68"/>
      <c r="O3" s="68"/>
      <c r="P3" s="68"/>
      <c r="Q3" s="68"/>
      <c r="R3" s="68"/>
      <c r="S3" s="68"/>
    </row>
    <row r="4" spans="1:21" ht="12.75">
      <c r="A4" s="68"/>
      <c r="B4" s="72" t="s">
        <v>10</v>
      </c>
      <c r="C4" s="71">
        <f ca="1">NOW()</f>
        <v>43210.685536574078</v>
      </c>
      <c r="D4" s="71"/>
      <c r="E4" s="71"/>
      <c r="F4" s="566">
        <v>43191</v>
      </c>
      <c r="G4" s="567"/>
      <c r="H4" s="567"/>
      <c r="I4" s="580"/>
      <c r="J4" s="519">
        <v>43221</v>
      </c>
      <c r="K4" s="520"/>
      <c r="L4" s="520"/>
      <c r="M4" s="581"/>
      <c r="N4" s="521">
        <v>43252</v>
      </c>
      <c r="O4" s="521"/>
      <c r="P4" s="521"/>
      <c r="Q4" s="521"/>
      <c r="R4" s="521"/>
      <c r="T4" s="568" t="s">
        <v>17</v>
      </c>
      <c r="U4" s="569"/>
    </row>
    <row r="5" spans="1:21" ht="12.75" customHeight="1">
      <c r="A5" s="68"/>
      <c r="B5" s="516"/>
      <c r="C5" s="516"/>
      <c r="D5" s="516" t="s">
        <v>516</v>
      </c>
      <c r="E5" s="516"/>
      <c r="F5" s="171" t="s">
        <v>480</v>
      </c>
      <c r="G5" s="171" t="s">
        <v>481</v>
      </c>
      <c r="H5" s="171" t="s">
        <v>482</v>
      </c>
      <c r="I5" s="171" t="s">
        <v>483</v>
      </c>
      <c r="J5" s="171" t="s">
        <v>496</v>
      </c>
      <c r="K5" s="171" t="s">
        <v>497</v>
      </c>
      <c r="L5" s="171" t="s">
        <v>498</v>
      </c>
      <c r="M5" s="171" t="s">
        <v>499</v>
      </c>
      <c r="N5" s="171" t="s">
        <v>511</v>
      </c>
      <c r="O5" s="171" t="s">
        <v>512</v>
      </c>
      <c r="P5" s="171" t="s">
        <v>513</v>
      </c>
      <c r="Q5" s="171" t="s">
        <v>514</v>
      </c>
      <c r="R5" s="171" t="s">
        <v>515</v>
      </c>
      <c r="T5" s="299" t="s">
        <v>7</v>
      </c>
      <c r="U5" s="299" t="s">
        <v>9</v>
      </c>
    </row>
    <row r="6" spans="1:21" s="70" customFormat="1" ht="13.5" customHeight="1">
      <c r="B6" s="110" t="s">
        <v>2</v>
      </c>
      <c r="C6" s="111" t="s">
        <v>22</v>
      </c>
      <c r="D6" s="112" t="s">
        <v>46</v>
      </c>
      <c r="E6" s="113" t="s">
        <v>48</v>
      </c>
      <c r="F6" s="114">
        <v>43192</v>
      </c>
      <c r="G6" s="114">
        <f t="shared" ref="G6:I6" si="0">F6+7</f>
        <v>43199</v>
      </c>
      <c r="H6" s="114">
        <f t="shared" si="0"/>
        <v>43206</v>
      </c>
      <c r="I6" s="114">
        <f t="shared" si="0"/>
        <v>43213</v>
      </c>
      <c r="J6" s="114">
        <f t="shared" ref="J6" si="1">I6+7</f>
        <v>43220</v>
      </c>
      <c r="K6" s="114">
        <f t="shared" ref="K6" si="2">J6+7</f>
        <v>43227</v>
      </c>
      <c r="L6" s="114">
        <f t="shared" ref="L6" si="3">K6+7</f>
        <v>43234</v>
      </c>
      <c r="M6" s="114">
        <f t="shared" ref="M6" si="4">L6+7</f>
        <v>43241</v>
      </c>
      <c r="N6" s="114">
        <f t="shared" ref="N6" si="5">M6+7</f>
        <v>43248</v>
      </c>
      <c r="O6" s="114">
        <f t="shared" ref="O6" si="6">N6+7</f>
        <v>43255</v>
      </c>
      <c r="P6" s="114">
        <f t="shared" ref="P6" si="7">O6+7</f>
        <v>43262</v>
      </c>
      <c r="Q6" s="114">
        <f t="shared" ref="Q6" si="8">P6+7</f>
        <v>43269</v>
      </c>
      <c r="R6" s="114">
        <f t="shared" ref="R6" si="9">Q6+7</f>
        <v>43276</v>
      </c>
      <c r="T6" s="48" t="s">
        <v>15</v>
      </c>
      <c r="U6" s="86" t="s">
        <v>14</v>
      </c>
    </row>
    <row r="7" spans="1:21" s="70" customFormat="1">
      <c r="B7" s="133">
        <v>186015014</v>
      </c>
      <c r="C7" s="164" t="s">
        <v>59</v>
      </c>
      <c r="D7" s="186">
        <v>80</v>
      </c>
      <c r="E7" s="109">
        <v>26</v>
      </c>
      <c r="F7" s="309">
        <v>8</v>
      </c>
      <c r="G7" s="321">
        <v>10</v>
      </c>
      <c r="H7" s="321">
        <v>8</v>
      </c>
      <c r="I7" s="211">
        <v>8</v>
      </c>
      <c r="J7" s="266">
        <v>6</v>
      </c>
      <c r="K7" s="56">
        <v>8</v>
      </c>
      <c r="L7" s="56">
        <v>8</v>
      </c>
      <c r="M7" s="211">
        <v>8</v>
      </c>
      <c r="N7" s="56">
        <v>6</v>
      </c>
      <c r="O7" s="56">
        <v>7</v>
      </c>
      <c r="P7" s="56">
        <v>3</v>
      </c>
      <c r="Q7" s="82">
        <v>0</v>
      </c>
      <c r="R7" s="83">
        <v>0</v>
      </c>
      <c r="T7" s="204" t="s">
        <v>18</v>
      </c>
      <c r="U7" s="204" t="s">
        <v>16</v>
      </c>
    </row>
    <row r="8" spans="1:21" s="70" customFormat="1">
      <c r="B8" s="134">
        <v>186015020</v>
      </c>
      <c r="C8" s="165" t="s">
        <v>73</v>
      </c>
      <c r="D8" s="186">
        <v>15</v>
      </c>
      <c r="E8" s="53">
        <v>0</v>
      </c>
      <c r="F8" s="43">
        <v>0</v>
      </c>
      <c r="G8" s="82">
        <v>0</v>
      </c>
      <c r="H8" s="82">
        <v>0</v>
      </c>
      <c r="I8" s="211">
        <v>2</v>
      </c>
      <c r="J8" s="266">
        <v>3</v>
      </c>
      <c r="K8" s="56">
        <v>4</v>
      </c>
      <c r="L8" s="56">
        <v>3</v>
      </c>
      <c r="M8" s="211">
        <v>1</v>
      </c>
      <c r="N8" s="82">
        <v>0</v>
      </c>
      <c r="O8" s="56">
        <v>2</v>
      </c>
      <c r="P8" s="82">
        <v>0</v>
      </c>
      <c r="Q8" s="82">
        <v>0</v>
      </c>
      <c r="R8" s="83">
        <v>0</v>
      </c>
      <c r="T8" s="204" t="s">
        <v>72</v>
      </c>
      <c r="U8" s="49"/>
    </row>
    <row r="9" spans="1:21" s="70" customFormat="1">
      <c r="B9" s="77">
        <v>186015021</v>
      </c>
      <c r="C9" s="166" t="s">
        <v>73</v>
      </c>
      <c r="D9" s="190">
        <v>0</v>
      </c>
      <c r="E9" s="51">
        <v>0</v>
      </c>
      <c r="F9" s="77">
        <v>0</v>
      </c>
      <c r="G9" s="78">
        <v>0</v>
      </c>
      <c r="H9" s="78">
        <v>0</v>
      </c>
      <c r="I9" s="76">
        <v>0</v>
      </c>
      <c r="J9" s="77">
        <v>0</v>
      </c>
      <c r="K9" s="78">
        <v>0</v>
      </c>
      <c r="L9" s="78">
        <v>0</v>
      </c>
      <c r="M9" s="76">
        <v>0</v>
      </c>
      <c r="N9" s="77">
        <v>0</v>
      </c>
      <c r="O9" s="78">
        <v>0</v>
      </c>
      <c r="P9" s="78">
        <v>0</v>
      </c>
      <c r="Q9" s="78">
        <v>0</v>
      </c>
      <c r="R9" s="76">
        <v>0</v>
      </c>
      <c r="T9" s="204" t="s">
        <v>304</v>
      </c>
      <c r="U9" s="49"/>
    </row>
    <row r="10" spans="1:21" ht="12.75">
      <c r="A10" s="68"/>
      <c r="B10" s="74"/>
      <c r="C10" s="74"/>
      <c r="D10" s="74"/>
      <c r="E10" s="74"/>
      <c r="F10" s="79"/>
      <c r="G10" s="79"/>
      <c r="H10" s="79"/>
      <c r="I10" s="79"/>
      <c r="J10" s="79"/>
      <c r="K10" s="79"/>
      <c r="L10" s="79"/>
      <c r="M10" s="79"/>
      <c r="N10" s="79"/>
      <c r="O10" s="79"/>
      <c r="P10" s="79"/>
      <c r="Q10" s="79"/>
      <c r="R10" s="79"/>
      <c r="S10" s="68"/>
      <c r="T10" s="204" t="s">
        <v>400</v>
      </c>
    </row>
    <row r="11" spans="1:21" ht="33.75">
      <c r="A11" s="68"/>
      <c r="B11" s="126" t="s">
        <v>6</v>
      </c>
      <c r="C11" s="573" t="s">
        <v>3</v>
      </c>
      <c r="D11" s="573"/>
      <c r="E11" s="573"/>
      <c r="F11" s="127" t="s">
        <v>4</v>
      </c>
      <c r="G11" s="126" t="s">
        <v>12</v>
      </c>
      <c r="H11" s="268" t="s">
        <v>62</v>
      </c>
      <c r="I11" s="126" t="s">
        <v>45</v>
      </c>
      <c r="J11" s="126" t="s">
        <v>7</v>
      </c>
      <c r="K11" s="574" t="s">
        <v>8</v>
      </c>
      <c r="L11" s="574"/>
      <c r="M11" s="574"/>
      <c r="N11" s="574"/>
      <c r="O11" s="574"/>
      <c r="P11" s="574"/>
      <c r="Q11" s="126" t="s">
        <v>11</v>
      </c>
      <c r="R11" s="126" t="s">
        <v>9</v>
      </c>
      <c r="S11" s="68"/>
      <c r="U11" s="49"/>
    </row>
    <row r="12" spans="1:21" ht="36" hidden="1" customHeight="1">
      <c r="B12" s="118" t="s">
        <v>84</v>
      </c>
      <c r="C12" s="540" t="s">
        <v>85</v>
      </c>
      <c r="D12" s="541"/>
      <c r="E12" s="541"/>
      <c r="F12" s="119" t="s">
        <v>80</v>
      </c>
      <c r="G12" s="120">
        <v>186015014</v>
      </c>
      <c r="H12" s="118" t="s">
        <v>79</v>
      </c>
      <c r="I12" s="118"/>
      <c r="J12" s="118" t="s">
        <v>18</v>
      </c>
      <c r="K12" s="555" t="s">
        <v>96</v>
      </c>
      <c r="L12" s="556"/>
      <c r="M12" s="556"/>
      <c r="N12" s="556"/>
      <c r="O12" s="556"/>
      <c r="P12" s="557"/>
      <c r="Q12" s="96" t="s">
        <v>68</v>
      </c>
      <c r="R12" s="118" t="s">
        <v>16</v>
      </c>
      <c r="S12" s="68"/>
      <c r="T12" s="68"/>
      <c r="U12" s="68"/>
    </row>
    <row r="13" spans="1:21" ht="2.25" hidden="1" customHeight="1">
      <c r="B13" s="116">
        <v>290001063</v>
      </c>
      <c r="C13" s="575" t="s">
        <v>88</v>
      </c>
      <c r="D13" s="576"/>
      <c r="E13" s="576"/>
      <c r="F13" s="136" t="s">
        <v>89</v>
      </c>
      <c r="G13" s="136"/>
      <c r="H13" s="116" t="s">
        <v>90</v>
      </c>
      <c r="I13" s="116"/>
      <c r="J13" s="116" t="s">
        <v>15</v>
      </c>
      <c r="K13" s="577" t="s">
        <v>194</v>
      </c>
      <c r="L13" s="578"/>
      <c r="M13" s="578"/>
      <c r="N13" s="578"/>
      <c r="O13" s="578"/>
      <c r="P13" s="579"/>
      <c r="Q13" s="121" t="s">
        <v>193</v>
      </c>
      <c r="R13" s="116" t="s">
        <v>14</v>
      </c>
      <c r="S13" s="68"/>
      <c r="T13" s="68"/>
      <c r="U13" s="68"/>
    </row>
    <row r="14" spans="1:21" ht="46.5" hidden="1" customHeight="1">
      <c r="B14" s="118">
        <v>405002950</v>
      </c>
      <c r="C14" s="540" t="s">
        <v>167</v>
      </c>
      <c r="D14" s="541"/>
      <c r="E14" s="541"/>
      <c r="F14" s="120" t="s">
        <v>168</v>
      </c>
      <c r="G14" s="120">
        <v>186015020</v>
      </c>
      <c r="H14" s="118" t="s">
        <v>169</v>
      </c>
      <c r="I14" s="118"/>
      <c r="J14" s="118" t="s">
        <v>166</v>
      </c>
      <c r="K14" s="534" t="s">
        <v>172</v>
      </c>
      <c r="L14" s="538"/>
      <c r="M14" s="538"/>
      <c r="N14" s="538"/>
      <c r="O14" s="538"/>
      <c r="P14" s="539"/>
      <c r="Q14" s="142" t="s">
        <v>68</v>
      </c>
      <c r="R14" s="118" t="s">
        <v>16</v>
      </c>
    </row>
    <row r="15" spans="1:21" ht="35.25" hidden="1" customHeight="1">
      <c r="B15" s="118">
        <v>279001917</v>
      </c>
      <c r="C15" s="540" t="s">
        <v>190</v>
      </c>
      <c r="D15" s="541"/>
      <c r="E15" s="541"/>
      <c r="F15" s="120" t="s">
        <v>187</v>
      </c>
      <c r="G15" s="120">
        <v>186015014</v>
      </c>
      <c r="H15" s="118" t="s">
        <v>83</v>
      </c>
      <c r="I15" s="118"/>
      <c r="J15" s="118" t="s">
        <v>15</v>
      </c>
      <c r="K15" s="534" t="s">
        <v>199</v>
      </c>
      <c r="L15" s="538"/>
      <c r="M15" s="538"/>
      <c r="N15" s="538"/>
      <c r="O15" s="538"/>
      <c r="P15" s="539"/>
      <c r="Q15" s="142" t="s">
        <v>104</v>
      </c>
      <c r="R15" s="118" t="s">
        <v>16</v>
      </c>
    </row>
    <row r="16" spans="1:21" s="168" customFormat="1" ht="24" hidden="1" customHeight="1">
      <c r="B16" s="151" t="s">
        <v>163</v>
      </c>
      <c r="C16" s="506" t="s">
        <v>163</v>
      </c>
      <c r="D16" s="570"/>
      <c r="E16" s="570"/>
      <c r="F16" s="154" t="s">
        <v>163</v>
      </c>
      <c r="G16" s="152">
        <v>186015014</v>
      </c>
      <c r="H16" s="151" t="s">
        <v>227</v>
      </c>
      <c r="I16" s="151" t="s">
        <v>163</v>
      </c>
      <c r="J16" s="99" t="s">
        <v>72</v>
      </c>
      <c r="K16" s="528" t="s">
        <v>233</v>
      </c>
      <c r="L16" s="538"/>
      <c r="M16" s="538"/>
      <c r="N16" s="538"/>
      <c r="O16" s="538"/>
      <c r="P16" s="539"/>
      <c r="Q16" s="105"/>
      <c r="R16" s="94" t="s">
        <v>16</v>
      </c>
      <c r="T16" s="169"/>
      <c r="U16" s="169"/>
    </row>
    <row r="17" spans="2:21" s="168" customFormat="1" ht="34.5" hidden="1" customHeight="1">
      <c r="B17" s="151" t="s">
        <v>249</v>
      </c>
      <c r="C17" s="506" t="s">
        <v>246</v>
      </c>
      <c r="D17" s="570"/>
      <c r="E17" s="570"/>
      <c r="F17" s="154" t="s">
        <v>118</v>
      </c>
      <c r="G17" s="152" t="s">
        <v>247</v>
      </c>
      <c r="H17" s="151"/>
      <c r="I17" s="151" t="s">
        <v>248</v>
      </c>
      <c r="J17" s="99" t="s">
        <v>15</v>
      </c>
      <c r="K17" s="528" t="s">
        <v>250</v>
      </c>
      <c r="L17" s="538"/>
      <c r="M17" s="538"/>
      <c r="N17" s="538"/>
      <c r="O17" s="538"/>
      <c r="P17" s="539"/>
      <c r="Q17" s="105" t="s">
        <v>68</v>
      </c>
      <c r="R17" s="94" t="s">
        <v>16</v>
      </c>
      <c r="T17" s="169"/>
      <c r="U17" s="169"/>
    </row>
    <row r="18" spans="2:21" s="18" customFormat="1" ht="36.75" hidden="1" customHeight="1">
      <c r="B18" s="151" t="s">
        <v>252</v>
      </c>
      <c r="C18" s="506" t="s">
        <v>253</v>
      </c>
      <c r="D18" s="571"/>
      <c r="E18" s="572"/>
      <c r="F18" s="193" t="s">
        <v>120</v>
      </c>
      <c r="G18" s="152" t="s">
        <v>255</v>
      </c>
      <c r="H18" s="151" t="s">
        <v>191</v>
      </c>
      <c r="I18" s="151" t="s">
        <v>254</v>
      </c>
      <c r="J18" s="151" t="s">
        <v>18</v>
      </c>
      <c r="K18" s="528" t="s">
        <v>277</v>
      </c>
      <c r="L18" s="538"/>
      <c r="M18" s="538"/>
      <c r="N18" s="538"/>
      <c r="O18" s="538"/>
      <c r="P18" s="539"/>
      <c r="Q18" s="105" t="s">
        <v>68</v>
      </c>
      <c r="R18" s="94" t="s">
        <v>16</v>
      </c>
    </row>
    <row r="19" spans="2:21" s="18" customFormat="1" ht="23.25" hidden="1" customHeight="1">
      <c r="B19" s="178">
        <v>405002031</v>
      </c>
      <c r="C19" s="537" t="s">
        <v>427</v>
      </c>
      <c r="D19" s="538"/>
      <c r="E19" s="539"/>
      <c r="F19" s="178" t="s">
        <v>426</v>
      </c>
      <c r="G19" s="178">
        <v>186015020</v>
      </c>
      <c r="H19" s="179" t="s">
        <v>278</v>
      </c>
      <c r="I19" s="179"/>
      <c r="J19" s="179" t="s">
        <v>15</v>
      </c>
      <c r="K19" s="524" t="s">
        <v>435</v>
      </c>
      <c r="L19" s="510"/>
      <c r="M19" s="510"/>
      <c r="N19" s="510"/>
      <c r="O19" s="510"/>
      <c r="P19" s="511"/>
      <c r="Q19" s="108" t="s">
        <v>104</v>
      </c>
      <c r="R19" s="179" t="s">
        <v>16</v>
      </c>
    </row>
    <row r="20" spans="2:21" s="18" customFormat="1" ht="23.25" hidden="1" customHeight="1">
      <c r="B20" s="162">
        <v>400004470</v>
      </c>
      <c r="C20" s="506" t="s">
        <v>449</v>
      </c>
      <c r="D20" s="507"/>
      <c r="E20" s="508"/>
      <c r="F20" s="151" t="s">
        <v>450</v>
      </c>
      <c r="G20" s="151">
        <v>186015014</v>
      </c>
      <c r="H20" s="151" t="s">
        <v>278</v>
      </c>
      <c r="I20" s="151"/>
      <c r="J20" s="151" t="s">
        <v>15</v>
      </c>
      <c r="K20" s="509" t="s">
        <v>464</v>
      </c>
      <c r="L20" s="513"/>
      <c r="M20" s="513"/>
      <c r="N20" s="513"/>
      <c r="O20" s="513"/>
      <c r="P20" s="514"/>
      <c r="Q20" s="108" t="s">
        <v>104</v>
      </c>
      <c r="R20" s="151" t="s">
        <v>16</v>
      </c>
    </row>
    <row r="21" spans="2:21" s="18" customFormat="1" ht="23.25" hidden="1" customHeight="1">
      <c r="B21" s="162">
        <v>405002031</v>
      </c>
      <c r="C21" s="506" t="s">
        <v>427</v>
      </c>
      <c r="D21" s="507"/>
      <c r="E21" s="508"/>
      <c r="F21" s="151" t="s">
        <v>426</v>
      </c>
      <c r="G21" s="151">
        <v>186015020</v>
      </c>
      <c r="H21" s="151" t="s">
        <v>278</v>
      </c>
      <c r="I21" s="151"/>
      <c r="J21" s="151" t="s">
        <v>15</v>
      </c>
      <c r="K21" s="509" t="s">
        <v>451</v>
      </c>
      <c r="L21" s="513"/>
      <c r="M21" s="513"/>
      <c r="N21" s="513"/>
      <c r="O21" s="513"/>
      <c r="P21" s="514"/>
      <c r="Q21" s="108" t="s">
        <v>104</v>
      </c>
      <c r="R21" s="151" t="s">
        <v>16</v>
      </c>
    </row>
  </sheetData>
  <mergeCells count="28">
    <mergeCell ref="T4:U4"/>
    <mergeCell ref="B5:C5"/>
    <mergeCell ref="D5:E5"/>
    <mergeCell ref="C14:E14"/>
    <mergeCell ref="K14:P14"/>
    <mergeCell ref="C11:E11"/>
    <mergeCell ref="K11:P11"/>
    <mergeCell ref="C12:E12"/>
    <mergeCell ref="K12:P12"/>
    <mergeCell ref="C13:E13"/>
    <mergeCell ref="K13:P13"/>
    <mergeCell ref="N4:R4"/>
    <mergeCell ref="F4:I4"/>
    <mergeCell ref="J4:M4"/>
    <mergeCell ref="C15:E15"/>
    <mergeCell ref="C18:E18"/>
    <mergeCell ref="K18:P18"/>
    <mergeCell ref="C17:E17"/>
    <mergeCell ref="K17:P17"/>
    <mergeCell ref="K15:P15"/>
    <mergeCell ref="C21:E21"/>
    <mergeCell ref="K21:P21"/>
    <mergeCell ref="C20:E20"/>
    <mergeCell ref="K20:P20"/>
    <mergeCell ref="C16:E16"/>
    <mergeCell ref="K16:P16"/>
    <mergeCell ref="C19:E19"/>
    <mergeCell ref="K19:P19"/>
  </mergeCells>
  <dataValidations count="3">
    <dataValidation type="list" allowBlank="1" showInputMessage="1" showErrorMessage="1" sqref="J12:J13 J17:J21 J15">
      <formula1>$T$9:$T$9</formula1>
    </dataValidation>
    <dataValidation type="list" allowBlank="1" showInputMessage="1" showErrorMessage="1" sqref="R12:R21">
      <formula1>$U$6:$U$7</formula1>
    </dataValidation>
    <dataValidation type="list" allowBlank="1" showInputMessage="1" showErrorMessage="1" sqref="J16">
      <formula1>$T$6:$T$8</formula1>
    </dataValidation>
  </dataValidations>
  <pageMargins left="0.2" right="0.2" top="0.5" bottom="0.2" header="0.3" footer="0.3"/>
  <pageSetup paperSize="9" scale="8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U17"/>
  <sheetViews>
    <sheetView showGridLines="0" zoomScaleNormal="100" workbookViewId="0">
      <pane xSplit="3" ySplit="6" topLeftCell="D7" activePane="bottomRight" state="frozen"/>
      <selection pane="topRight" activeCell="D1" sqref="D1"/>
      <selection pane="bottomLeft" activeCell="A7" sqref="A7"/>
      <selection pane="bottomRight" activeCell="I28" sqref="I28"/>
    </sheetView>
  </sheetViews>
  <sheetFormatPr defaultColWidth="9.140625" defaultRowHeight="11.25"/>
  <cols>
    <col min="1" max="1" width="1.7109375" style="131" customWidth="1"/>
    <col min="2" max="2" width="11.140625" style="122" bestFit="1" customWidth="1"/>
    <col min="3" max="3" width="11.140625" style="122" customWidth="1"/>
    <col min="4" max="4" width="9.7109375" style="122" customWidth="1"/>
    <col min="5" max="5" width="10.5703125" style="122" customWidth="1"/>
    <col min="6" max="13" width="9.7109375" style="122" customWidth="1"/>
    <col min="14" max="14" width="10.7109375" style="122" customWidth="1"/>
    <col min="15" max="18" width="9.7109375" style="122" customWidth="1"/>
    <col min="19" max="19" width="9.140625" style="131"/>
    <col min="20" max="20" width="11.7109375" style="135" bestFit="1" customWidth="1"/>
    <col min="21" max="21" width="6" style="135" bestFit="1" customWidth="1"/>
    <col min="22" max="16384" width="9.140625" style="131"/>
  </cols>
  <sheetData>
    <row r="2" spans="2:21">
      <c r="B2" s="75"/>
      <c r="C2" s="73"/>
      <c r="F2" s="69" t="s">
        <v>29</v>
      </c>
      <c r="H2" s="131"/>
      <c r="I2" s="132"/>
      <c r="J2" s="69" t="s">
        <v>30</v>
      </c>
      <c r="K2" s="131"/>
      <c r="L2" s="131"/>
      <c r="N2" s="128"/>
      <c r="O2" s="70" t="s">
        <v>13</v>
      </c>
      <c r="P2" s="129"/>
      <c r="Q2" s="69" t="s">
        <v>1</v>
      </c>
      <c r="R2" s="130"/>
    </row>
    <row r="3" spans="2:21">
      <c r="B3" s="73"/>
    </row>
    <row r="4" spans="2:21">
      <c r="B4" s="72" t="s">
        <v>10</v>
      </c>
      <c r="C4" s="71">
        <f ca="1">NOW()</f>
        <v>43210.685536574078</v>
      </c>
      <c r="D4" s="71"/>
      <c r="E4" s="71"/>
      <c r="F4" s="566">
        <v>43191</v>
      </c>
      <c r="G4" s="567"/>
      <c r="H4" s="567"/>
      <c r="I4" s="580"/>
      <c r="J4" s="519">
        <v>43221</v>
      </c>
      <c r="K4" s="520"/>
      <c r="L4" s="520"/>
      <c r="M4" s="520"/>
      <c r="N4" s="521">
        <v>43252</v>
      </c>
      <c r="O4" s="521"/>
      <c r="P4" s="521"/>
      <c r="Q4" s="521"/>
      <c r="R4" s="521"/>
      <c r="T4" s="568" t="s">
        <v>17</v>
      </c>
      <c r="U4" s="569"/>
    </row>
    <row r="5" spans="2:21">
      <c r="B5" s="516" t="s">
        <v>19</v>
      </c>
      <c r="C5" s="516"/>
      <c r="D5" s="517" t="s">
        <v>516</v>
      </c>
      <c r="E5" s="518"/>
      <c r="F5" s="171" t="s">
        <v>480</v>
      </c>
      <c r="G5" s="171" t="s">
        <v>481</v>
      </c>
      <c r="H5" s="171" t="s">
        <v>482</v>
      </c>
      <c r="I5" s="171" t="s">
        <v>483</v>
      </c>
      <c r="J5" s="171" t="s">
        <v>496</v>
      </c>
      <c r="K5" s="171" t="s">
        <v>497</v>
      </c>
      <c r="L5" s="171" t="s">
        <v>498</v>
      </c>
      <c r="M5" s="171" t="s">
        <v>499</v>
      </c>
      <c r="N5" s="171" t="s">
        <v>511</v>
      </c>
      <c r="O5" s="171" t="s">
        <v>512</v>
      </c>
      <c r="P5" s="171" t="s">
        <v>513</v>
      </c>
      <c r="Q5" s="171" t="s">
        <v>514</v>
      </c>
      <c r="R5" s="171" t="s">
        <v>515</v>
      </c>
    </row>
    <row r="6" spans="2:21" s="70" customFormat="1">
      <c r="B6" s="125" t="s">
        <v>2</v>
      </c>
      <c r="C6" s="11" t="s">
        <v>22</v>
      </c>
      <c r="D6" s="125" t="s">
        <v>46</v>
      </c>
      <c r="E6" s="11" t="s">
        <v>48</v>
      </c>
      <c r="F6" s="114">
        <v>43192</v>
      </c>
      <c r="G6" s="114">
        <f t="shared" ref="G6:I6" si="0">F6+7</f>
        <v>43199</v>
      </c>
      <c r="H6" s="114">
        <f t="shared" si="0"/>
        <v>43206</v>
      </c>
      <c r="I6" s="114">
        <f t="shared" si="0"/>
        <v>43213</v>
      </c>
      <c r="J6" s="114">
        <f t="shared" ref="J6" si="1">I6+7</f>
        <v>43220</v>
      </c>
      <c r="K6" s="114">
        <f t="shared" ref="K6" si="2">J6+7</f>
        <v>43227</v>
      </c>
      <c r="L6" s="114">
        <f t="shared" ref="L6" si="3">K6+7</f>
        <v>43234</v>
      </c>
      <c r="M6" s="114">
        <f t="shared" ref="M6" si="4">L6+7</f>
        <v>43241</v>
      </c>
      <c r="N6" s="114">
        <f t="shared" ref="N6" si="5">M6+7</f>
        <v>43248</v>
      </c>
      <c r="O6" s="114">
        <f t="shared" ref="O6" si="6">N6+7</f>
        <v>43255</v>
      </c>
      <c r="P6" s="114">
        <f t="shared" ref="P6" si="7">O6+7</f>
        <v>43262</v>
      </c>
      <c r="Q6" s="114">
        <f t="shared" ref="Q6" si="8">P6+7</f>
        <v>43269</v>
      </c>
      <c r="R6" s="114">
        <f t="shared" ref="R6" si="9">Q6+7</f>
        <v>43276</v>
      </c>
      <c r="T6" s="299" t="s">
        <v>7</v>
      </c>
      <c r="U6" s="299" t="s">
        <v>9</v>
      </c>
    </row>
    <row r="7" spans="2:21" s="70" customFormat="1">
      <c r="B7" s="137">
        <v>205001247</v>
      </c>
      <c r="C7" s="138" t="s">
        <v>60</v>
      </c>
      <c r="D7" s="274">
        <v>1287</v>
      </c>
      <c r="E7" s="273">
        <v>198</v>
      </c>
      <c r="F7" s="43">
        <v>55</v>
      </c>
      <c r="G7" s="310">
        <v>0</v>
      </c>
      <c r="H7" s="346">
        <v>143</v>
      </c>
      <c r="I7" s="81">
        <v>55</v>
      </c>
      <c r="J7" s="266">
        <v>198</v>
      </c>
      <c r="K7" s="80">
        <v>55</v>
      </c>
      <c r="L7" s="80">
        <v>44</v>
      </c>
      <c r="M7" s="81">
        <v>132</v>
      </c>
      <c r="N7" s="80">
        <v>143</v>
      </c>
      <c r="O7" s="80">
        <v>154</v>
      </c>
      <c r="P7" s="80">
        <v>143</v>
      </c>
      <c r="Q7" s="308">
        <v>110</v>
      </c>
      <c r="R7" s="211">
        <v>55</v>
      </c>
      <c r="T7" s="48" t="s">
        <v>15</v>
      </c>
      <c r="U7" s="86" t="s">
        <v>14</v>
      </c>
    </row>
    <row r="8" spans="2:21" s="70" customFormat="1">
      <c r="B8" s="180" t="s">
        <v>63</v>
      </c>
      <c r="C8" s="139" t="s">
        <v>60</v>
      </c>
      <c r="D8" s="275">
        <v>168</v>
      </c>
      <c r="E8" s="140">
        <v>0</v>
      </c>
      <c r="F8" s="43">
        <v>0</v>
      </c>
      <c r="G8" s="82">
        <v>0</v>
      </c>
      <c r="H8" s="82">
        <v>0</v>
      </c>
      <c r="I8" s="211">
        <v>28</v>
      </c>
      <c r="J8" s="43">
        <v>0</v>
      </c>
      <c r="K8" s="82">
        <v>0</v>
      </c>
      <c r="L8" s="56">
        <v>28</v>
      </c>
      <c r="M8" s="83">
        <v>0</v>
      </c>
      <c r="N8" s="266">
        <v>28</v>
      </c>
      <c r="O8" s="56">
        <v>28</v>
      </c>
      <c r="P8" s="56">
        <v>28</v>
      </c>
      <c r="Q8" s="82">
        <v>0</v>
      </c>
      <c r="R8" s="211">
        <v>28</v>
      </c>
      <c r="T8" s="204" t="s">
        <v>18</v>
      </c>
      <c r="U8" s="204" t="s">
        <v>16</v>
      </c>
    </row>
    <row r="9" spans="2:21" s="70" customFormat="1">
      <c r="B9" s="63">
        <v>205001139</v>
      </c>
      <c r="C9" s="64" t="s">
        <v>60</v>
      </c>
      <c r="D9" s="145">
        <v>0</v>
      </c>
      <c r="E9" s="141">
        <v>0</v>
      </c>
      <c r="F9" s="43">
        <v>0</v>
      </c>
      <c r="G9" s="82">
        <v>0</v>
      </c>
      <c r="H9" s="82">
        <v>0</v>
      </c>
      <c r="I9" s="83">
        <v>0</v>
      </c>
      <c r="J9" s="43">
        <v>0</v>
      </c>
      <c r="K9" s="82">
        <v>0</v>
      </c>
      <c r="L9" s="82">
        <v>0</v>
      </c>
      <c r="M9" s="83">
        <v>0</v>
      </c>
      <c r="N9" s="43">
        <v>0</v>
      </c>
      <c r="O9" s="82">
        <v>0</v>
      </c>
      <c r="P9" s="82">
        <v>0</v>
      </c>
      <c r="Q9" s="82">
        <v>0</v>
      </c>
      <c r="R9" s="83">
        <v>0</v>
      </c>
      <c r="T9" s="204" t="s">
        <v>72</v>
      </c>
      <c r="U9" s="49"/>
    </row>
    <row r="10" spans="2:21" s="70" customFormat="1">
      <c r="B10" s="63" t="s">
        <v>70</v>
      </c>
      <c r="C10" s="64" t="s">
        <v>66</v>
      </c>
      <c r="D10" s="43">
        <v>0</v>
      </c>
      <c r="E10" s="82">
        <v>0</v>
      </c>
      <c r="F10" s="43">
        <v>0</v>
      </c>
      <c r="G10" s="82">
        <v>0</v>
      </c>
      <c r="H10" s="82">
        <v>0</v>
      </c>
      <c r="I10" s="83">
        <v>0</v>
      </c>
      <c r="J10" s="43">
        <v>0</v>
      </c>
      <c r="K10" s="82">
        <v>0</v>
      </c>
      <c r="L10" s="82">
        <v>0</v>
      </c>
      <c r="M10" s="83">
        <v>0</v>
      </c>
      <c r="N10" s="43">
        <v>0</v>
      </c>
      <c r="O10" s="82">
        <v>0</v>
      </c>
      <c r="P10" s="82">
        <v>0</v>
      </c>
      <c r="Q10" s="82">
        <v>0</v>
      </c>
      <c r="R10" s="83">
        <v>0</v>
      </c>
      <c r="T10" s="204" t="s">
        <v>304</v>
      </c>
      <c r="U10" s="49"/>
    </row>
    <row r="11" spans="2:21">
      <c r="B11" s="184" t="s">
        <v>71</v>
      </c>
      <c r="C11" s="185" t="s">
        <v>67</v>
      </c>
      <c r="D11" s="77">
        <v>0</v>
      </c>
      <c r="E11" s="78">
        <v>0</v>
      </c>
      <c r="F11" s="77">
        <v>0</v>
      </c>
      <c r="G11" s="78">
        <v>0</v>
      </c>
      <c r="H11" s="78">
        <v>0</v>
      </c>
      <c r="I11" s="76">
        <v>0</v>
      </c>
      <c r="J11" s="77">
        <v>0</v>
      </c>
      <c r="K11" s="78">
        <v>0</v>
      </c>
      <c r="L11" s="78">
        <v>0</v>
      </c>
      <c r="M11" s="76">
        <v>0</v>
      </c>
      <c r="N11" s="77">
        <v>0</v>
      </c>
      <c r="O11" s="78">
        <v>0</v>
      </c>
      <c r="P11" s="78">
        <v>0</v>
      </c>
      <c r="Q11" s="78">
        <v>0</v>
      </c>
      <c r="R11" s="76">
        <v>0</v>
      </c>
      <c r="T11" s="204" t="s">
        <v>400</v>
      </c>
    </row>
    <row r="12" spans="2:21" s="15" customFormat="1">
      <c r="B12" s="74"/>
      <c r="C12" s="74"/>
      <c r="D12" s="74"/>
      <c r="E12" s="74"/>
      <c r="F12" s="79"/>
      <c r="G12" s="79"/>
      <c r="H12" s="79"/>
      <c r="I12" s="79"/>
      <c r="J12" s="79"/>
      <c r="K12" s="79"/>
      <c r="L12" s="79"/>
      <c r="M12" s="79"/>
      <c r="N12" s="79"/>
      <c r="O12" s="79"/>
      <c r="P12" s="79"/>
      <c r="Q12" s="79"/>
      <c r="R12" s="79"/>
      <c r="T12" s="135"/>
      <c r="U12" s="135"/>
    </row>
    <row r="13" spans="2:21" ht="33.75">
      <c r="B13" s="123" t="s">
        <v>6</v>
      </c>
      <c r="C13" s="526" t="s">
        <v>3</v>
      </c>
      <c r="D13" s="526"/>
      <c r="E13" s="526"/>
      <c r="F13" s="124" t="s">
        <v>4</v>
      </c>
      <c r="G13" s="123" t="s">
        <v>61</v>
      </c>
      <c r="H13" s="123" t="s">
        <v>5</v>
      </c>
      <c r="I13" s="123" t="s">
        <v>45</v>
      </c>
      <c r="J13" s="123" t="s">
        <v>7</v>
      </c>
      <c r="K13" s="527" t="s">
        <v>8</v>
      </c>
      <c r="L13" s="527"/>
      <c r="M13" s="527"/>
      <c r="N13" s="527"/>
      <c r="O13" s="527"/>
      <c r="P13" s="527"/>
      <c r="Q13" s="123" t="s">
        <v>11</v>
      </c>
      <c r="R13" s="123" t="s">
        <v>9</v>
      </c>
    </row>
    <row r="14" spans="2:21" ht="25.5" hidden="1" customHeight="1">
      <c r="B14" s="117">
        <v>405019835</v>
      </c>
      <c r="C14" s="584" t="s">
        <v>81</v>
      </c>
      <c r="D14" s="582"/>
      <c r="E14" s="583"/>
      <c r="F14" s="117" t="s">
        <v>82</v>
      </c>
      <c r="G14" s="117">
        <v>205001247</v>
      </c>
      <c r="H14" s="117" t="s">
        <v>83</v>
      </c>
      <c r="I14" s="117"/>
      <c r="J14" s="117" t="s">
        <v>15</v>
      </c>
      <c r="K14" s="537" t="s">
        <v>95</v>
      </c>
      <c r="L14" s="538"/>
      <c r="M14" s="538"/>
      <c r="N14" s="538"/>
      <c r="O14" s="538"/>
      <c r="P14" s="539"/>
      <c r="Q14" s="97" t="s">
        <v>68</v>
      </c>
      <c r="R14" s="117" t="s">
        <v>16</v>
      </c>
    </row>
    <row r="15" spans="2:21" ht="35.25" hidden="1" customHeight="1">
      <c r="B15" s="117">
        <v>205001139</v>
      </c>
      <c r="C15" s="584" t="s">
        <v>91</v>
      </c>
      <c r="D15" s="582"/>
      <c r="E15" s="583"/>
      <c r="F15" s="117" t="s">
        <v>82</v>
      </c>
      <c r="G15" s="117"/>
      <c r="H15" s="177" t="s">
        <v>226</v>
      </c>
      <c r="I15" s="117"/>
      <c r="J15" s="117" t="s">
        <v>15</v>
      </c>
      <c r="K15" s="537" t="s">
        <v>258</v>
      </c>
      <c r="L15" s="538"/>
      <c r="M15" s="538"/>
      <c r="N15" s="538"/>
      <c r="O15" s="538"/>
      <c r="P15" s="539"/>
      <c r="Q15" s="182" t="s">
        <v>225</v>
      </c>
      <c r="R15" s="117" t="s">
        <v>16</v>
      </c>
    </row>
    <row r="16" spans="2:21" ht="44.25" hidden="1" customHeight="1">
      <c r="B16" s="151" t="s">
        <v>504</v>
      </c>
      <c r="C16" s="506" t="s">
        <v>505</v>
      </c>
      <c r="D16" s="582"/>
      <c r="E16" s="583"/>
      <c r="F16" s="177" t="s">
        <v>503</v>
      </c>
      <c r="G16" s="117">
        <v>205001247</v>
      </c>
      <c r="H16" s="177" t="s">
        <v>79</v>
      </c>
      <c r="I16" s="117"/>
      <c r="J16" s="117" t="s">
        <v>18</v>
      </c>
      <c r="K16" s="509" t="s">
        <v>507</v>
      </c>
      <c r="L16" s="538"/>
      <c r="M16" s="538"/>
      <c r="N16" s="538"/>
      <c r="O16" s="538"/>
      <c r="P16" s="539"/>
      <c r="Q16" s="97" t="s">
        <v>68</v>
      </c>
      <c r="R16" s="117" t="s">
        <v>16</v>
      </c>
    </row>
    <row r="17" spans="2:18" ht="46.5" hidden="1" customHeight="1">
      <c r="B17" s="151">
        <v>400006520</v>
      </c>
      <c r="C17" s="506" t="s">
        <v>530</v>
      </c>
      <c r="D17" s="582"/>
      <c r="E17" s="583"/>
      <c r="F17" s="177" t="s">
        <v>503</v>
      </c>
      <c r="G17" s="117">
        <v>205001247</v>
      </c>
      <c r="H17" s="177" t="s">
        <v>83</v>
      </c>
      <c r="I17" s="117"/>
      <c r="J17" s="117"/>
      <c r="K17" s="509" t="s">
        <v>538</v>
      </c>
      <c r="L17" s="538"/>
      <c r="M17" s="538"/>
      <c r="N17" s="538"/>
      <c r="O17" s="538"/>
      <c r="P17" s="539"/>
      <c r="Q17" s="97" t="s">
        <v>68</v>
      </c>
      <c r="R17" s="117" t="s">
        <v>16</v>
      </c>
    </row>
  </sheetData>
  <mergeCells count="16">
    <mergeCell ref="C17:E17"/>
    <mergeCell ref="K17:P17"/>
    <mergeCell ref="C16:E16"/>
    <mergeCell ref="K16:P16"/>
    <mergeCell ref="T4:U4"/>
    <mergeCell ref="C13:E13"/>
    <mergeCell ref="K13:P13"/>
    <mergeCell ref="C14:E14"/>
    <mergeCell ref="K14:P14"/>
    <mergeCell ref="C15:E15"/>
    <mergeCell ref="K15:P15"/>
    <mergeCell ref="N4:R4"/>
    <mergeCell ref="F4:I4"/>
    <mergeCell ref="J4:M4"/>
    <mergeCell ref="B5:C5"/>
    <mergeCell ref="D5:E5"/>
  </mergeCells>
  <dataValidations count="3">
    <dataValidation type="list" allowBlank="1" showInputMessage="1" showErrorMessage="1" sqref="J14:J16">
      <formula1>$T$8:$T$10</formula1>
    </dataValidation>
    <dataValidation type="list" allowBlank="1" showInputMessage="1" showErrorMessage="1" sqref="R14:R15">
      <formula1>$U$8:$U$9</formula1>
    </dataValidation>
    <dataValidation type="list" allowBlank="1" showInputMessage="1" showErrorMessage="1" sqref="R16 R17">
      <formula1>$U$7:$U$8</formula1>
    </dataValidation>
  </dataValidations>
  <pageMargins left="0.2" right="0.2" top="0.5" bottom="0.2" header="0.3" footer="0.3"/>
  <pageSetup paperSize="9" scale="86"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50"/>
  <sheetViews>
    <sheetView showGridLines="0" topLeftCell="A30" zoomScaleNormal="100" workbookViewId="0">
      <selection activeCell="C39" sqref="C39"/>
    </sheetView>
  </sheetViews>
  <sheetFormatPr defaultColWidth="9.140625" defaultRowHeight="12.75"/>
  <cols>
    <col min="1" max="1" width="3.140625" style="21" customWidth="1"/>
    <col min="2" max="2" width="3.42578125" style="27" customWidth="1"/>
    <col min="3" max="3" width="87.140625" style="25" customWidth="1"/>
    <col min="4" max="16384" width="9.140625" style="32"/>
  </cols>
  <sheetData>
    <row r="1" spans="1:3">
      <c r="A1" s="22"/>
      <c r="B1" s="26" t="s">
        <v>615</v>
      </c>
      <c r="C1" s="30"/>
    </row>
    <row r="2" spans="1:3">
      <c r="A2" s="27"/>
      <c r="C2" s="24"/>
    </row>
    <row r="3" spans="1:3">
      <c r="A3" s="23"/>
      <c r="B3" s="28" t="s">
        <v>517</v>
      </c>
      <c r="C3" s="31"/>
    </row>
    <row r="4" spans="1:3">
      <c r="A4" s="27"/>
      <c r="C4" s="24"/>
    </row>
    <row r="5" spans="1:3">
      <c r="A5" s="40">
        <v>1</v>
      </c>
      <c r="B5" s="41" t="s">
        <v>518</v>
      </c>
      <c r="C5" s="42"/>
    </row>
    <row r="6" spans="1:3" s="66" customFormat="1">
      <c r="A6" s="21"/>
      <c r="B6" s="67" t="s">
        <v>86</v>
      </c>
      <c r="C6" s="65"/>
    </row>
    <row r="7" spans="1:3" s="66" customFormat="1">
      <c r="A7" s="21"/>
      <c r="B7" s="67"/>
      <c r="C7" s="143" t="s">
        <v>332</v>
      </c>
    </row>
    <row r="8" spans="1:3" s="66" customFormat="1" ht="76.5">
      <c r="A8" s="21"/>
      <c r="B8" s="67"/>
      <c r="C8" s="65" t="s">
        <v>616</v>
      </c>
    </row>
    <row r="9" spans="1:3" s="66" customFormat="1">
      <c r="A9" s="21"/>
      <c r="B9" s="67"/>
      <c r="C9" s="65"/>
    </row>
    <row r="10" spans="1:3" s="66" customFormat="1">
      <c r="A10" s="21"/>
      <c r="B10" s="67"/>
      <c r="C10" s="143" t="s">
        <v>618</v>
      </c>
    </row>
    <row r="11" spans="1:3" s="66" customFormat="1">
      <c r="A11" s="21"/>
      <c r="B11" s="67"/>
      <c r="C11" s="65" t="s">
        <v>619</v>
      </c>
    </row>
    <row r="12" spans="1:3" s="66" customFormat="1">
      <c r="A12" s="21"/>
      <c r="B12" s="67"/>
      <c r="C12" s="65"/>
    </row>
    <row r="13" spans="1:3" s="66" customFormat="1">
      <c r="A13" s="21"/>
      <c r="B13" s="67"/>
      <c r="C13" s="143" t="s">
        <v>620</v>
      </c>
    </row>
    <row r="14" spans="1:3" s="66" customFormat="1" ht="51">
      <c r="A14" s="21"/>
      <c r="B14" s="67"/>
      <c r="C14" s="65" t="s">
        <v>621</v>
      </c>
    </row>
    <row r="15" spans="1:3" s="66" customFormat="1">
      <c r="A15" s="21"/>
      <c r="B15" s="67"/>
      <c r="C15" s="65"/>
    </row>
    <row r="16" spans="1:3" s="66" customFormat="1">
      <c r="A16" s="21"/>
      <c r="B16" s="67"/>
      <c r="C16" s="143" t="s">
        <v>622</v>
      </c>
    </row>
    <row r="17" spans="1:3" s="66" customFormat="1" ht="38.25" customHeight="1">
      <c r="A17" s="21"/>
      <c r="B17" s="67"/>
      <c r="C17" s="65" t="s">
        <v>623</v>
      </c>
    </row>
    <row r="18" spans="1:3" s="66" customFormat="1">
      <c r="A18" s="21"/>
      <c r="B18" s="67"/>
      <c r="C18" s="65"/>
    </row>
    <row r="19" spans="1:3" s="66" customFormat="1">
      <c r="A19" s="45"/>
      <c r="B19" s="67" t="s">
        <v>18</v>
      </c>
      <c r="C19" s="284"/>
    </row>
    <row r="20" spans="1:3" s="66" customFormat="1">
      <c r="A20" s="45"/>
      <c r="B20" s="67"/>
      <c r="C20" s="148" t="s">
        <v>163</v>
      </c>
    </row>
    <row r="21" spans="1:3" s="66" customFormat="1">
      <c r="A21" s="45"/>
      <c r="B21" s="67"/>
      <c r="C21" s="65"/>
    </row>
    <row r="22" spans="1:3" s="66" customFormat="1">
      <c r="A22" s="45"/>
      <c r="B22" s="67" t="s">
        <v>304</v>
      </c>
      <c r="C22" s="65"/>
    </row>
    <row r="23" spans="1:3" s="66" customFormat="1">
      <c r="A23" s="45"/>
      <c r="B23" s="67"/>
      <c r="C23" s="143" t="s">
        <v>540</v>
      </c>
    </row>
    <row r="24" spans="1:3" s="66" customFormat="1">
      <c r="A24" s="45"/>
      <c r="B24" s="67"/>
      <c r="C24" s="65" t="s">
        <v>617</v>
      </c>
    </row>
    <row r="25" spans="1:3" s="66" customFormat="1">
      <c r="A25" s="45"/>
      <c r="B25" s="67"/>
      <c r="C25" s="65"/>
    </row>
    <row r="26" spans="1:3" s="66" customFormat="1">
      <c r="A26" s="45"/>
      <c r="B26" s="497" t="s">
        <v>72</v>
      </c>
      <c r="C26" s="65"/>
    </row>
    <row r="27" spans="1:3" s="66" customFormat="1">
      <c r="A27" s="45"/>
      <c r="C27" s="497" t="s">
        <v>629</v>
      </c>
    </row>
    <row r="28" spans="1:3" s="66" customFormat="1" ht="25.5">
      <c r="A28" s="45"/>
      <c r="C28" s="65" t="s">
        <v>628</v>
      </c>
    </row>
    <row r="29" spans="1:3" s="66" customFormat="1">
      <c r="A29" s="45"/>
      <c r="B29" s="67"/>
      <c r="C29" s="284"/>
    </row>
    <row r="30" spans="1:3" ht="14.25" customHeight="1">
      <c r="A30" s="40">
        <v>2</v>
      </c>
      <c r="B30" s="41" t="s">
        <v>519</v>
      </c>
      <c r="C30" s="42"/>
    </row>
    <row r="31" spans="1:3">
      <c r="A31" s="45"/>
      <c r="B31" s="67" t="s">
        <v>86</v>
      </c>
      <c r="C31" s="44"/>
    </row>
    <row r="32" spans="1:3" s="66" customFormat="1">
      <c r="A32" s="45"/>
      <c r="B32" s="67"/>
      <c r="C32" s="148" t="s">
        <v>163</v>
      </c>
    </row>
    <row r="33" spans="1:3" s="66" customFormat="1">
      <c r="A33" s="45"/>
      <c r="B33" s="67"/>
      <c r="C33" s="65"/>
    </row>
    <row r="34" spans="1:3" s="66" customFormat="1">
      <c r="A34" s="45"/>
      <c r="B34" s="67" t="s">
        <v>495</v>
      </c>
      <c r="C34" s="65"/>
    </row>
    <row r="35" spans="1:3" s="66" customFormat="1">
      <c r="A35" s="45"/>
      <c r="B35" s="67"/>
      <c r="C35" s="143" t="s">
        <v>494</v>
      </c>
    </row>
    <row r="36" spans="1:3" s="66" customFormat="1" ht="89.25">
      <c r="A36" s="45"/>
      <c r="B36" s="67"/>
      <c r="C36" s="65" t="s">
        <v>541</v>
      </c>
    </row>
    <row r="37" spans="1:3" s="66" customFormat="1">
      <c r="A37" s="45"/>
      <c r="B37" s="67"/>
      <c r="C37" s="65"/>
    </row>
    <row r="38" spans="1:3" s="66" customFormat="1">
      <c r="A38" s="45"/>
      <c r="B38" s="67" t="s">
        <v>18</v>
      </c>
      <c r="C38" s="65"/>
    </row>
    <row r="39" spans="1:3" s="66" customFormat="1">
      <c r="A39" s="45"/>
      <c r="B39" s="67"/>
      <c r="C39" s="148" t="s">
        <v>163</v>
      </c>
    </row>
    <row r="40" spans="1:3" s="66" customFormat="1">
      <c r="A40" s="45"/>
      <c r="B40" s="67"/>
      <c r="C40" s="65"/>
    </row>
    <row r="41" spans="1:3">
      <c r="A41" s="40">
        <v>3</v>
      </c>
      <c r="B41" s="41" t="s">
        <v>520</v>
      </c>
      <c r="C41" s="42"/>
    </row>
    <row r="42" spans="1:3">
      <c r="B42" s="67" t="s">
        <v>86</v>
      </c>
    </row>
    <row r="43" spans="1:3" s="66" customFormat="1">
      <c r="A43" s="21"/>
      <c r="B43" s="67"/>
      <c r="C43" s="148" t="s">
        <v>163</v>
      </c>
    </row>
    <row r="45" spans="1:3">
      <c r="A45" s="40">
        <v>4</v>
      </c>
      <c r="B45" s="41" t="s">
        <v>521</v>
      </c>
      <c r="C45" s="42"/>
    </row>
    <row r="46" spans="1:3">
      <c r="B46" s="67" t="s">
        <v>86</v>
      </c>
      <c r="C46" s="65"/>
    </row>
    <row r="47" spans="1:3">
      <c r="B47" s="67"/>
      <c r="C47" s="148" t="s">
        <v>163</v>
      </c>
    </row>
    <row r="49" spans="2:3">
      <c r="B49" s="67" t="s">
        <v>18</v>
      </c>
      <c r="C49" s="284"/>
    </row>
    <row r="50" spans="2:3">
      <c r="B50" s="67"/>
      <c r="C50" s="65" t="s">
        <v>163</v>
      </c>
    </row>
  </sheetData>
  <pageMargins left="0.78740157480314965" right="0.39370078740157483" top="0.74803149606299213" bottom="0.74803149606299213" header="0.31496062992125984" footer="0.31496062992125984"/>
  <pageSetup paperSize="9" scale="96" orientation="portrait" horizont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T12"/>
  <sheetViews>
    <sheetView topLeftCell="B1" zoomScale="90" zoomScaleNormal="90" workbookViewId="0">
      <pane ySplit="1" topLeftCell="A2" activePane="bottomLeft" state="frozen"/>
      <selection pane="bottomLeft" activeCell="D26" sqref="D26"/>
    </sheetView>
  </sheetViews>
  <sheetFormatPr defaultRowHeight="12.75"/>
  <cols>
    <col min="1" max="1" width="3.42578125" style="68" bestFit="1" customWidth="1"/>
    <col min="2" max="2" width="12.7109375" style="68" customWidth="1"/>
    <col min="3" max="3" width="11.42578125" style="175" customWidth="1"/>
    <col min="4" max="4" width="29.7109375" style="175" customWidth="1"/>
    <col min="5" max="5" width="10.42578125" style="175" customWidth="1"/>
    <col min="6" max="6" width="12.28515625" style="175" customWidth="1"/>
    <col min="7" max="7" width="10.140625" style="175" customWidth="1"/>
    <col min="8" max="8" width="20.85546875" style="175" customWidth="1"/>
    <col min="9" max="9" width="11.5703125" style="175" customWidth="1"/>
    <col min="10" max="10" width="79.42578125" style="174" customWidth="1"/>
    <col min="11" max="20" width="9.140625" style="175"/>
  </cols>
  <sheetData>
    <row r="1" spans="1:10" ht="48" customHeight="1">
      <c r="A1" s="197" t="s">
        <v>291</v>
      </c>
      <c r="B1" s="197" t="s">
        <v>293</v>
      </c>
      <c r="C1" s="197" t="s">
        <v>4</v>
      </c>
      <c r="D1" s="197" t="s">
        <v>286</v>
      </c>
      <c r="E1" s="197" t="s">
        <v>289</v>
      </c>
      <c r="F1" s="198" t="s">
        <v>297</v>
      </c>
      <c r="G1" s="198" t="s">
        <v>287</v>
      </c>
      <c r="H1" s="198" t="s">
        <v>336</v>
      </c>
      <c r="I1" s="198" t="s">
        <v>307</v>
      </c>
      <c r="J1" s="220" t="s">
        <v>347</v>
      </c>
    </row>
    <row r="2" spans="1:10" ht="78.75">
      <c r="A2" s="203">
        <v>1</v>
      </c>
      <c r="B2" s="206" t="s">
        <v>294</v>
      </c>
      <c r="C2" s="199" t="s">
        <v>288</v>
      </c>
      <c r="D2" s="200" t="s">
        <v>290</v>
      </c>
      <c r="E2" s="202" t="s">
        <v>14</v>
      </c>
      <c r="F2" s="585" t="s">
        <v>361</v>
      </c>
      <c r="G2" s="586"/>
      <c r="H2" s="215" t="s">
        <v>358</v>
      </c>
      <c r="I2" s="205">
        <v>43160</v>
      </c>
      <c r="J2" s="270" t="s">
        <v>506</v>
      </c>
    </row>
    <row r="3" spans="1:10" ht="78.75">
      <c r="A3" s="203">
        <v>2</v>
      </c>
      <c r="B3" s="203" t="s">
        <v>110</v>
      </c>
      <c r="C3" s="199" t="s">
        <v>134</v>
      </c>
      <c r="D3" s="206" t="s">
        <v>308</v>
      </c>
      <c r="E3" s="202" t="s">
        <v>14</v>
      </c>
      <c r="F3" s="209">
        <v>42948</v>
      </c>
      <c r="G3" s="209">
        <v>42979</v>
      </c>
      <c r="H3" s="202" t="s">
        <v>191</v>
      </c>
      <c r="I3" s="205" t="s">
        <v>360</v>
      </c>
      <c r="J3" s="229" t="s">
        <v>502</v>
      </c>
    </row>
    <row r="4" spans="1:10" ht="31.5" hidden="1">
      <c r="A4" s="203">
        <v>3</v>
      </c>
      <c r="B4" s="203" t="s">
        <v>298</v>
      </c>
      <c r="C4" s="199" t="s">
        <v>134</v>
      </c>
      <c r="D4" s="206" t="s">
        <v>359</v>
      </c>
      <c r="E4" s="202" t="s">
        <v>315</v>
      </c>
      <c r="F4" s="209" t="s">
        <v>225</v>
      </c>
      <c r="G4" s="209" t="s">
        <v>225</v>
      </c>
      <c r="H4" s="215" t="s">
        <v>357</v>
      </c>
      <c r="I4" s="202" t="s">
        <v>225</v>
      </c>
      <c r="J4" s="230" t="s">
        <v>458</v>
      </c>
    </row>
    <row r="5" spans="1:10" ht="78.75" hidden="1">
      <c r="A5" s="203">
        <v>4</v>
      </c>
      <c r="B5" s="203" t="s">
        <v>110</v>
      </c>
      <c r="C5" s="203" t="s">
        <v>292</v>
      </c>
      <c r="D5" s="206" t="s">
        <v>309</v>
      </c>
      <c r="E5" s="202" t="s">
        <v>315</v>
      </c>
      <c r="F5" s="209">
        <v>42948</v>
      </c>
      <c r="G5" s="212">
        <v>42957</v>
      </c>
      <c r="H5" s="202" t="s">
        <v>191</v>
      </c>
      <c r="I5" s="205">
        <v>43040</v>
      </c>
      <c r="J5" s="202"/>
    </row>
    <row r="6" spans="1:10" ht="48" hidden="1" customHeight="1">
      <c r="A6" s="203">
        <v>5</v>
      </c>
      <c r="B6" s="203" t="s">
        <v>302</v>
      </c>
      <c r="C6" s="199" t="s">
        <v>292</v>
      </c>
      <c r="D6" s="206" t="s">
        <v>312</v>
      </c>
      <c r="E6" s="202" t="s">
        <v>315</v>
      </c>
      <c r="F6" s="209">
        <v>43070</v>
      </c>
      <c r="G6" s="209">
        <v>43070</v>
      </c>
      <c r="H6" s="202" t="s">
        <v>337</v>
      </c>
      <c r="I6" s="205" t="s">
        <v>508</v>
      </c>
      <c r="J6" s="229" t="s">
        <v>510</v>
      </c>
    </row>
    <row r="7" spans="1:10" ht="33.75" hidden="1" customHeight="1">
      <c r="A7" s="203">
        <v>6</v>
      </c>
      <c r="B7" s="203" t="s">
        <v>298</v>
      </c>
      <c r="C7" s="200" t="s">
        <v>176</v>
      </c>
      <c r="D7" s="203" t="s">
        <v>310</v>
      </c>
      <c r="E7" s="276" t="s">
        <v>315</v>
      </c>
      <c r="F7" s="208"/>
      <c r="G7" s="208"/>
      <c r="H7" s="207" t="s">
        <v>356</v>
      </c>
      <c r="I7" s="202" t="s">
        <v>334</v>
      </c>
      <c r="J7" s="230" t="s">
        <v>459</v>
      </c>
    </row>
    <row r="8" spans="1:10" ht="47.25" hidden="1">
      <c r="A8" s="203">
        <v>7</v>
      </c>
      <c r="B8" s="203" t="s">
        <v>120</v>
      </c>
      <c r="C8" s="200" t="s">
        <v>311</v>
      </c>
      <c r="D8" s="203" t="s">
        <v>310</v>
      </c>
      <c r="E8" s="269" t="s">
        <v>315</v>
      </c>
      <c r="F8" s="208"/>
      <c r="G8" s="208"/>
      <c r="H8" s="214" t="s">
        <v>335</v>
      </c>
      <c r="I8" s="205">
        <v>43009</v>
      </c>
      <c r="J8" s="229" t="s">
        <v>436</v>
      </c>
    </row>
    <row r="9" spans="1:10" ht="63" hidden="1">
      <c r="A9" s="203">
        <v>8</v>
      </c>
      <c r="B9" s="203" t="s">
        <v>302</v>
      </c>
      <c r="C9" s="200" t="s">
        <v>404</v>
      </c>
      <c r="D9" s="206" t="s">
        <v>338</v>
      </c>
      <c r="E9" s="202" t="s">
        <v>315</v>
      </c>
      <c r="F9" s="210">
        <v>42979</v>
      </c>
      <c r="G9" s="210">
        <v>42979</v>
      </c>
      <c r="H9" s="215" t="s">
        <v>365</v>
      </c>
      <c r="I9" s="205" t="s">
        <v>501</v>
      </c>
      <c r="J9" s="229" t="s">
        <v>535</v>
      </c>
    </row>
    <row r="10" spans="1:10" ht="31.5" hidden="1">
      <c r="A10" s="203">
        <v>9</v>
      </c>
      <c r="B10" s="203" t="s">
        <v>327</v>
      </c>
      <c r="C10" s="199" t="s">
        <v>257</v>
      </c>
      <c r="D10" s="213" t="s">
        <v>331</v>
      </c>
      <c r="E10" s="202" t="s">
        <v>315</v>
      </c>
      <c r="F10" s="209" t="s">
        <v>225</v>
      </c>
      <c r="G10" s="209" t="s">
        <v>225</v>
      </c>
      <c r="H10" s="202" t="s">
        <v>306</v>
      </c>
      <c r="I10" s="205" t="s">
        <v>225</v>
      </c>
      <c r="J10" s="228" t="s">
        <v>442</v>
      </c>
    </row>
    <row r="11" spans="1:10" ht="78.75" hidden="1">
      <c r="A11" s="203">
        <v>10</v>
      </c>
      <c r="B11" s="203" t="s">
        <v>302</v>
      </c>
      <c r="C11" s="203" t="s">
        <v>273</v>
      </c>
      <c r="D11" s="206" t="s">
        <v>341</v>
      </c>
      <c r="E11" s="202" t="s">
        <v>315</v>
      </c>
      <c r="F11" s="209">
        <v>42948</v>
      </c>
      <c r="G11" s="209">
        <v>42948</v>
      </c>
      <c r="H11" s="202" t="s">
        <v>103</v>
      </c>
      <c r="I11" s="221">
        <v>43040</v>
      </c>
      <c r="J11" s="201"/>
    </row>
    <row r="12" spans="1:10" ht="173.25" hidden="1">
      <c r="A12" s="203">
        <v>11</v>
      </c>
      <c r="B12" s="203" t="s">
        <v>302</v>
      </c>
      <c r="C12" s="199" t="s">
        <v>208</v>
      </c>
      <c r="D12" s="203" t="s">
        <v>339</v>
      </c>
      <c r="E12" s="202" t="s">
        <v>315</v>
      </c>
      <c r="F12" s="209" t="s">
        <v>225</v>
      </c>
      <c r="G12" s="209" t="s">
        <v>225</v>
      </c>
      <c r="H12" s="202" t="s">
        <v>340</v>
      </c>
      <c r="I12" s="202" t="s">
        <v>334</v>
      </c>
      <c r="J12" s="228" t="s">
        <v>434</v>
      </c>
    </row>
  </sheetData>
  <autoFilter ref="A1:I12">
    <filterColumn colId="4">
      <filters>
        <filter val="Open"/>
      </filters>
    </filterColumn>
  </autoFilter>
  <mergeCells count="1">
    <mergeCell ref="F2:G2"/>
  </mergeCells>
  <conditionalFormatting sqref="H2:J12 E2:E12 F2">
    <cfRule type="cellIs" dxfId="131" priority="6" stopIfTrue="1" operator="equal">
      <formula>"closed"</formula>
    </cfRule>
  </conditionalFormatting>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workbookViewId="0">
      <selection activeCell="E19" sqref="E19"/>
    </sheetView>
  </sheetViews>
  <sheetFormatPr defaultRowHeight="15"/>
  <cols>
    <col min="1" max="1" width="22.42578125" style="231" bestFit="1" customWidth="1"/>
    <col min="2" max="2" width="12.28515625" style="231" bestFit="1" customWidth="1"/>
    <col min="3" max="3" width="11.7109375" style="231" bestFit="1" customWidth="1"/>
    <col min="4" max="4" width="9.28515625" style="231" customWidth="1"/>
    <col min="5" max="5" width="11.42578125" style="231" customWidth="1"/>
    <col min="6" max="6" width="10.7109375" style="231" customWidth="1"/>
    <col min="7" max="7" width="11.140625" style="231" customWidth="1"/>
    <col min="8" max="9" width="9.140625" style="231"/>
  </cols>
  <sheetData>
    <row r="1" spans="1:7" ht="15.75" thickBot="1">
      <c r="B1" s="232">
        <v>43009</v>
      </c>
      <c r="C1" s="232">
        <v>43040</v>
      </c>
      <c r="D1" s="233">
        <v>43070</v>
      </c>
      <c r="E1" s="234">
        <v>43101</v>
      </c>
      <c r="F1" s="232">
        <v>43132</v>
      </c>
      <c r="G1" s="232">
        <v>43160</v>
      </c>
    </row>
    <row r="2" spans="1:7" ht="15" customHeight="1" thickBot="1">
      <c r="A2" s="587" t="s">
        <v>348</v>
      </c>
      <c r="B2" s="595" t="s">
        <v>349</v>
      </c>
      <c r="C2" s="596"/>
      <c r="D2" s="597"/>
      <c r="E2" s="598" t="s">
        <v>350</v>
      </c>
      <c r="F2" s="599"/>
      <c r="G2" s="600"/>
    </row>
    <row r="3" spans="1:7" ht="30.75" thickBot="1">
      <c r="A3" s="587"/>
      <c r="B3" s="260" t="s">
        <v>389</v>
      </c>
      <c r="C3" s="235"/>
      <c r="D3" s="236"/>
      <c r="E3" s="237"/>
      <c r="F3" s="238"/>
      <c r="G3" s="239"/>
    </row>
    <row r="4" spans="1:7" ht="15.75" thickBot="1">
      <c r="A4" s="262" t="s">
        <v>391</v>
      </c>
      <c r="B4" s="261"/>
      <c r="C4" s="240">
        <v>22</v>
      </c>
      <c r="D4" s="241">
        <v>21</v>
      </c>
      <c r="E4" s="242"/>
      <c r="F4" s="243"/>
      <c r="G4" s="244"/>
    </row>
    <row r="5" spans="1:7" ht="15" customHeight="1" thickBot="1">
      <c r="A5" s="588" t="s">
        <v>351</v>
      </c>
      <c r="B5" s="601" t="s">
        <v>349</v>
      </c>
      <c r="C5" s="602"/>
      <c r="D5" s="603"/>
      <c r="E5" s="598" t="s">
        <v>352</v>
      </c>
      <c r="F5" s="599"/>
      <c r="G5" s="600"/>
    </row>
    <row r="6" spans="1:7" ht="30.75" thickBot="1">
      <c r="A6" s="588"/>
      <c r="B6" s="259"/>
      <c r="C6" s="257" t="s">
        <v>390</v>
      </c>
      <c r="D6" s="222"/>
      <c r="E6" s="237"/>
      <c r="F6" s="238"/>
      <c r="G6" s="239"/>
    </row>
    <row r="7" spans="1:7" ht="15.75" thickBot="1">
      <c r="A7" s="263" t="s">
        <v>391</v>
      </c>
      <c r="B7" s="258"/>
      <c r="C7" s="223"/>
      <c r="D7" s="224">
        <v>21</v>
      </c>
      <c r="E7" s="245">
        <v>19</v>
      </c>
      <c r="F7" s="246">
        <v>2</v>
      </c>
      <c r="G7" s="247"/>
    </row>
    <row r="8" spans="1:7" ht="15" customHeight="1" thickBot="1">
      <c r="A8" s="589" t="s">
        <v>353</v>
      </c>
      <c r="B8" s="590" t="s">
        <v>349</v>
      </c>
      <c r="C8" s="590"/>
      <c r="D8" s="591"/>
      <c r="E8" s="592" t="s">
        <v>352</v>
      </c>
      <c r="F8" s="593"/>
      <c r="G8" s="594"/>
    </row>
    <row r="9" spans="1:7" ht="45.75" thickBot="1">
      <c r="A9" s="589"/>
      <c r="B9" s="265" t="s">
        <v>398</v>
      </c>
      <c r="C9" s="253"/>
      <c r="E9" s="248"/>
      <c r="F9" s="238"/>
      <c r="G9" s="239"/>
    </row>
    <row r="10" spans="1:7" ht="15.75" thickBot="1">
      <c r="A10" s="264" t="s">
        <v>391</v>
      </c>
      <c r="B10" s="258"/>
      <c r="C10" s="223"/>
      <c r="D10" s="225">
        <v>12</v>
      </c>
      <c r="E10" s="249">
        <v>6</v>
      </c>
      <c r="F10" s="250"/>
      <c r="G10" s="247"/>
    </row>
    <row r="11" spans="1:7">
      <c r="B11" s="226"/>
      <c r="C11" s="226"/>
      <c r="D11" s="227"/>
      <c r="E11" s="251" t="s">
        <v>354</v>
      </c>
      <c r="F11" s="252"/>
      <c r="G11" s="252"/>
    </row>
  </sheetData>
  <mergeCells count="9">
    <mergeCell ref="A2:A3"/>
    <mergeCell ref="A5:A6"/>
    <mergeCell ref="A8:A9"/>
    <mergeCell ref="B8:D8"/>
    <mergeCell ref="E8:G8"/>
    <mergeCell ref="B2:D2"/>
    <mergeCell ref="E2:G2"/>
    <mergeCell ref="B5:D5"/>
    <mergeCell ref="E5:G5"/>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R32"/>
  <sheetViews>
    <sheetView showGridLines="0" topLeftCell="C4" zoomScaleNormal="100" workbookViewId="0">
      <pane xSplit="20" topLeftCell="W1" activePane="topRight" state="frozen"/>
      <selection activeCell="C4" sqref="C4"/>
      <selection pane="topRight" activeCell="AU34" sqref="AU34"/>
    </sheetView>
  </sheetViews>
  <sheetFormatPr defaultColWidth="8.85546875" defaultRowHeight="15" outlineLevelCol="1"/>
  <cols>
    <col min="1" max="1" width="2" style="378" hidden="1" customWidth="1"/>
    <col min="2" max="2" width="6.28515625" style="377" hidden="1" customWidth="1"/>
    <col min="3" max="3" width="20.85546875" style="378" customWidth="1"/>
    <col min="4" max="4" width="0.7109375" style="378" customWidth="1" collapsed="1"/>
    <col min="5" max="5" width="19.28515625" style="378" hidden="1" customWidth="1"/>
    <col min="6" max="7" width="10.28515625" style="378" hidden="1" customWidth="1"/>
    <col min="8" max="8" width="9.28515625" style="378" hidden="1" customWidth="1" outlineLevel="1"/>
    <col min="9" max="9" width="0.7109375" style="378" hidden="1" customWidth="1" collapsed="1"/>
    <col min="10" max="10" width="17" style="378" customWidth="1"/>
    <col min="11" max="12" width="6.85546875" style="378" customWidth="1"/>
    <col min="13" max="13" width="6.85546875" style="378" hidden="1" customWidth="1"/>
    <col min="14" max="15" width="6.5703125" style="378" hidden="1" customWidth="1"/>
    <col min="16" max="18" width="7.5703125" style="378" hidden="1" customWidth="1" outlineLevel="1"/>
    <col min="19" max="19" width="5.7109375" style="378" hidden="1" customWidth="1" outlineLevel="1"/>
    <col min="20" max="22" width="6.7109375" style="378" hidden="1" customWidth="1" outlineLevel="1"/>
    <col min="23" max="23" width="3.28515625" style="378" customWidth="1" outlineLevel="1"/>
    <col min="24" max="24" width="17" style="378" customWidth="1" outlineLevel="1"/>
    <col min="25" max="26" width="10.28515625" style="378" hidden="1" customWidth="1" outlineLevel="1"/>
    <col min="27" max="27" width="9.28515625" style="378" hidden="1" customWidth="1" outlineLevel="1"/>
    <col min="28" max="28" width="2.42578125" style="378" hidden="1" customWidth="1"/>
    <col min="29" max="29" width="2.42578125" style="377" hidden="1" customWidth="1"/>
    <col min="30" max="30" width="6.28515625" style="378" customWidth="1"/>
    <col min="31" max="31" width="8.42578125" style="378" hidden="1" customWidth="1"/>
    <col min="32" max="32" width="8" style="378" hidden="1" customWidth="1"/>
    <col min="33" max="35" width="7.28515625" style="378" hidden="1" customWidth="1"/>
    <col min="36" max="36" width="6.7109375" style="378" hidden="1" customWidth="1"/>
    <col min="37" max="37" width="3.7109375" style="378" hidden="1" customWidth="1"/>
    <col min="38" max="38" width="6.7109375" style="378" hidden="1" customWidth="1"/>
    <col min="39" max="42" width="6.7109375" style="378" customWidth="1"/>
    <col min="43" max="45" width="6.7109375" style="378" bestFit="1" customWidth="1"/>
    <col min="46" max="46" width="6.7109375" style="378" customWidth="1"/>
    <col min="47" max="47" width="8.140625" style="378" bestFit="1" customWidth="1"/>
    <col min="48" max="52" width="6.7109375" style="378" bestFit="1" customWidth="1"/>
    <col min="53" max="53" width="7.28515625" style="378" bestFit="1" customWidth="1"/>
    <col min="54" max="57" width="6.42578125" style="378" bestFit="1" customWidth="1"/>
    <col min="58" max="58" width="6.7109375" style="378" bestFit="1" customWidth="1"/>
    <col min="59" max="61" width="6.42578125" style="378" bestFit="1" customWidth="1"/>
    <col min="62" max="71" width="7.42578125" style="378" bestFit="1" customWidth="1"/>
    <col min="72" max="72" width="7" style="378" bestFit="1" customWidth="1"/>
    <col min="73" max="78" width="7.42578125" style="378" bestFit="1" customWidth="1"/>
    <col min="79" max="79" width="7" style="378" bestFit="1" customWidth="1"/>
    <col min="80" max="83" width="7.42578125" style="378" bestFit="1" customWidth="1"/>
    <col min="84" max="85" width="5.5703125" style="378" bestFit="1" customWidth="1"/>
    <col min="86" max="86" width="6.7109375" style="378" bestFit="1" customWidth="1"/>
    <col min="87" max="92" width="5.5703125" style="378" bestFit="1" customWidth="1"/>
    <col min="93" max="93" width="6.7109375" style="378" bestFit="1" customWidth="1"/>
    <col min="94" max="97" width="6.5703125" style="378" bestFit="1" customWidth="1"/>
    <col min="98" max="98" width="7.140625" style="378" bestFit="1" customWidth="1"/>
    <col min="99" max="99" width="6.5703125" style="378" bestFit="1" customWidth="1"/>
    <col min="100" max="100" width="6.28515625" style="378" bestFit="1" customWidth="1"/>
    <col min="101" max="106" width="6.5703125" style="378" bestFit="1" customWidth="1"/>
    <col min="107" max="107" width="2" style="378" bestFit="1" customWidth="1"/>
    <col min="108" max="113" width="6.5703125" style="378" bestFit="1" customWidth="1"/>
    <col min="114" max="121" width="8.85546875" style="378" customWidth="1"/>
    <col min="122" max="16384" width="8.85546875" style="378"/>
  </cols>
  <sheetData>
    <row r="1" spans="2:122" ht="7.15" hidden="1" customHeight="1">
      <c r="N1" s="379" t="s">
        <v>547</v>
      </c>
      <c r="O1" s="379"/>
      <c r="P1" s="379"/>
      <c r="Q1" s="379"/>
      <c r="R1" s="379"/>
      <c r="S1" s="379"/>
      <c r="T1" s="379"/>
      <c r="U1" s="379"/>
      <c r="V1" s="379"/>
    </row>
    <row r="2" spans="2:122" ht="21.75" hidden="1" thickBot="1">
      <c r="C2" s="380" t="s">
        <v>548</v>
      </c>
      <c r="J2" s="381"/>
      <c r="AE2" s="381"/>
      <c r="AN2" s="381"/>
    </row>
    <row r="3" spans="2:122" ht="13.9" hidden="1" customHeight="1" thickBot="1">
      <c r="B3" s="382"/>
      <c r="AE3" s="383"/>
      <c r="AW3" s="384"/>
    </row>
    <row r="4" spans="2:122" ht="22.9" customHeight="1" thickBot="1">
      <c r="D4" s="385"/>
      <c r="E4" s="386" t="s">
        <v>549</v>
      </c>
      <c r="F4" s="387"/>
      <c r="G4" s="388"/>
      <c r="H4" s="388"/>
      <c r="I4" s="385"/>
      <c r="J4" s="386" t="s">
        <v>550</v>
      </c>
      <c r="K4" s="387"/>
      <c r="L4" s="387"/>
      <c r="M4" s="387"/>
      <c r="N4" s="387"/>
      <c r="O4" s="388"/>
      <c r="P4" s="387"/>
      <c r="Q4" s="387"/>
      <c r="R4" s="387"/>
      <c r="S4" s="387"/>
      <c r="T4" s="388"/>
      <c r="U4" s="389"/>
      <c r="V4" s="389"/>
      <c r="W4" s="377"/>
      <c r="X4" s="386" t="s">
        <v>551</v>
      </c>
      <c r="Y4" s="387"/>
      <c r="Z4" s="388"/>
      <c r="AA4" s="388"/>
      <c r="AB4" s="385"/>
      <c r="AD4" s="390" t="s">
        <v>552</v>
      </c>
      <c r="AE4" s="390"/>
      <c r="AF4" s="390"/>
      <c r="AG4" s="390"/>
      <c r="AH4" s="390"/>
      <c r="AI4" s="390"/>
      <c r="AJ4" s="390"/>
      <c r="AK4" s="390"/>
      <c r="AL4" s="390"/>
      <c r="AM4" s="390"/>
      <c r="AN4" s="390"/>
      <c r="AO4" s="390"/>
      <c r="AP4" s="390"/>
      <c r="AQ4" s="390"/>
      <c r="AR4" s="390"/>
      <c r="AS4" s="391"/>
      <c r="AT4" s="391"/>
      <c r="AU4" s="392" t="s">
        <v>553</v>
      </c>
      <c r="AV4" s="391"/>
      <c r="AW4" s="384"/>
      <c r="AX4" s="391" t="s">
        <v>554</v>
      </c>
      <c r="AY4" s="390"/>
      <c r="AZ4" s="390"/>
      <c r="BA4" s="390" t="s">
        <v>555</v>
      </c>
      <c r="BB4" s="390"/>
      <c r="BC4" s="390"/>
      <c r="BD4" s="390"/>
      <c r="BE4" s="390" t="s">
        <v>554</v>
      </c>
      <c r="BF4" s="390"/>
      <c r="BG4" s="393"/>
      <c r="BH4" s="390"/>
      <c r="BI4" s="390"/>
      <c r="BJ4" s="390"/>
      <c r="BK4" s="390"/>
      <c r="BL4" s="390" t="s">
        <v>554</v>
      </c>
      <c r="BM4" s="390"/>
      <c r="BN4" s="394"/>
      <c r="BO4" s="395"/>
      <c r="BP4" s="395"/>
      <c r="BQ4" s="395"/>
      <c r="BR4" s="395"/>
      <c r="BS4" s="396" t="s">
        <v>554</v>
      </c>
      <c r="BT4" s="390"/>
      <c r="BU4" s="394"/>
      <c r="BV4" s="395"/>
      <c r="BW4" s="395"/>
      <c r="BX4" s="395"/>
      <c r="BY4" s="395"/>
      <c r="BZ4" s="396" t="s">
        <v>554</v>
      </c>
      <c r="CA4" s="390"/>
      <c r="CB4" s="394"/>
      <c r="CC4" s="396" t="s">
        <v>555</v>
      </c>
      <c r="CD4" s="395"/>
      <c r="CE4" s="395"/>
      <c r="CF4" s="395"/>
      <c r="CG4" s="396" t="s">
        <v>554</v>
      </c>
      <c r="CH4" s="390"/>
      <c r="CI4" s="394"/>
      <c r="CJ4" s="395"/>
      <c r="CK4" s="395"/>
      <c r="CL4" s="395"/>
      <c r="CM4" s="395"/>
      <c r="CN4" s="396" t="s">
        <v>554</v>
      </c>
      <c r="CO4" s="390"/>
      <c r="CP4" s="394"/>
      <c r="CQ4" s="395"/>
      <c r="CR4" s="395"/>
      <c r="CS4" s="395"/>
      <c r="CT4" s="396" t="s">
        <v>555</v>
      </c>
      <c r="CU4" s="395"/>
      <c r="CV4" s="377"/>
      <c r="CW4" s="377"/>
      <c r="CX4" s="377"/>
      <c r="CY4" s="377"/>
      <c r="CZ4" s="377"/>
      <c r="DA4" s="377"/>
      <c r="DB4" s="397" t="s">
        <v>554</v>
      </c>
      <c r="DC4" s="377"/>
      <c r="DD4" s="377"/>
      <c r="DE4" s="377"/>
      <c r="DF4" s="377"/>
      <c r="DG4" s="377"/>
      <c r="DH4" s="377"/>
    </row>
    <row r="5" spans="2:122" ht="26.45" customHeight="1" thickBot="1">
      <c r="C5" s="609" t="s">
        <v>556</v>
      </c>
      <c r="D5" s="398"/>
      <c r="E5" s="604" t="s">
        <v>557</v>
      </c>
      <c r="F5" s="399" t="s">
        <v>558</v>
      </c>
      <c r="G5" s="399" t="s">
        <v>559</v>
      </c>
      <c r="H5" s="399" t="s">
        <v>560</v>
      </c>
      <c r="I5" s="398"/>
      <c r="J5" s="611" t="s">
        <v>561</v>
      </c>
      <c r="K5" s="400" t="s">
        <v>562</v>
      </c>
      <c r="L5" s="401"/>
      <c r="M5" s="401"/>
      <c r="N5" s="401"/>
      <c r="O5" s="401"/>
      <c r="P5" s="401"/>
      <c r="Q5" s="401"/>
      <c r="R5" s="401"/>
      <c r="S5" s="401"/>
      <c r="T5" s="401"/>
      <c r="U5" s="401"/>
      <c r="V5" s="401"/>
      <c r="W5" s="398"/>
      <c r="X5" s="604" t="s">
        <v>557</v>
      </c>
      <c r="Y5" s="399" t="s">
        <v>558</v>
      </c>
      <c r="Z5" s="399" t="s">
        <v>559</v>
      </c>
      <c r="AA5" s="399" t="s">
        <v>560</v>
      </c>
      <c r="AB5" s="402"/>
      <c r="AC5" s="403"/>
      <c r="AD5" s="404"/>
      <c r="AE5" s="405" t="s">
        <v>563</v>
      </c>
      <c r="AF5" s="405" t="s">
        <v>564</v>
      </c>
      <c r="AG5" s="405" t="s">
        <v>565</v>
      </c>
      <c r="AH5" s="405" t="s">
        <v>564</v>
      </c>
      <c r="AI5" s="405" t="s">
        <v>566</v>
      </c>
      <c r="AJ5" s="405" t="s">
        <v>567</v>
      </c>
      <c r="AK5" s="406" t="s">
        <v>567</v>
      </c>
      <c r="AL5" s="405" t="s">
        <v>563</v>
      </c>
      <c r="AM5" s="405" t="s">
        <v>564</v>
      </c>
      <c r="AN5" s="405" t="s">
        <v>565</v>
      </c>
      <c r="AO5" s="405" t="s">
        <v>564</v>
      </c>
      <c r="AP5" s="405" t="s">
        <v>566</v>
      </c>
      <c r="AQ5" s="405" t="s">
        <v>567</v>
      </c>
      <c r="AR5" s="406" t="s">
        <v>567</v>
      </c>
      <c r="AS5" s="405" t="s">
        <v>563</v>
      </c>
      <c r="AT5" s="405" t="s">
        <v>564</v>
      </c>
      <c r="AU5" s="407" t="s">
        <v>565</v>
      </c>
      <c r="AV5" s="405" t="s">
        <v>564</v>
      </c>
      <c r="AW5" s="405" t="s">
        <v>566</v>
      </c>
      <c r="AX5" s="405" t="s">
        <v>567</v>
      </c>
      <c r="AY5" s="406" t="s">
        <v>567</v>
      </c>
      <c r="AZ5" s="405" t="s">
        <v>563</v>
      </c>
      <c r="BA5" s="405" t="s">
        <v>564</v>
      </c>
      <c r="BB5" s="405" t="s">
        <v>565</v>
      </c>
      <c r="BC5" s="405" t="s">
        <v>564</v>
      </c>
      <c r="BD5" s="405" t="s">
        <v>566</v>
      </c>
      <c r="BE5" s="405" t="s">
        <v>567</v>
      </c>
      <c r="BF5" s="406" t="s">
        <v>567</v>
      </c>
      <c r="BG5" s="405" t="s">
        <v>563</v>
      </c>
      <c r="BH5" s="405" t="s">
        <v>564</v>
      </c>
      <c r="BI5" s="405" t="s">
        <v>565</v>
      </c>
      <c r="BJ5" s="405" t="s">
        <v>564</v>
      </c>
      <c r="BK5" s="405" t="s">
        <v>566</v>
      </c>
      <c r="BL5" s="405" t="s">
        <v>567</v>
      </c>
      <c r="BM5" s="406" t="s">
        <v>567</v>
      </c>
      <c r="BN5" s="405" t="s">
        <v>563</v>
      </c>
      <c r="BO5" s="405" t="s">
        <v>564</v>
      </c>
      <c r="BP5" s="405" t="s">
        <v>565</v>
      </c>
      <c r="BQ5" s="405" t="s">
        <v>564</v>
      </c>
      <c r="BR5" s="405" t="s">
        <v>566</v>
      </c>
      <c r="BS5" s="405" t="s">
        <v>567</v>
      </c>
      <c r="BT5" s="406" t="s">
        <v>567</v>
      </c>
      <c r="BU5" s="405" t="s">
        <v>563</v>
      </c>
      <c r="BV5" s="405" t="s">
        <v>564</v>
      </c>
      <c r="BW5" s="405" t="s">
        <v>565</v>
      </c>
      <c r="BX5" s="405" t="s">
        <v>564</v>
      </c>
      <c r="BY5" s="405" t="s">
        <v>566</v>
      </c>
      <c r="BZ5" s="405" t="s">
        <v>567</v>
      </c>
      <c r="CA5" s="406" t="s">
        <v>567</v>
      </c>
      <c r="CB5" s="405" t="s">
        <v>563</v>
      </c>
      <c r="CC5" s="405" t="s">
        <v>564</v>
      </c>
      <c r="CD5" s="405" t="s">
        <v>565</v>
      </c>
      <c r="CE5" s="405" t="s">
        <v>564</v>
      </c>
      <c r="CF5" s="405" t="s">
        <v>566</v>
      </c>
      <c r="CG5" s="405" t="s">
        <v>567</v>
      </c>
      <c r="CH5" s="406" t="s">
        <v>567</v>
      </c>
      <c r="CI5" s="405" t="s">
        <v>563</v>
      </c>
      <c r="CJ5" s="405" t="s">
        <v>564</v>
      </c>
      <c r="CK5" s="405" t="s">
        <v>565</v>
      </c>
      <c r="CL5" s="405" t="s">
        <v>564</v>
      </c>
      <c r="CM5" s="405" t="s">
        <v>566</v>
      </c>
      <c r="CN5" s="405" t="s">
        <v>567</v>
      </c>
      <c r="CO5" s="406" t="s">
        <v>567</v>
      </c>
      <c r="CP5" s="405" t="s">
        <v>563</v>
      </c>
      <c r="CQ5" s="405" t="s">
        <v>564</v>
      </c>
      <c r="CR5" s="405" t="s">
        <v>565</v>
      </c>
      <c r="CS5" s="405" t="s">
        <v>564</v>
      </c>
      <c r="CT5" s="405" t="s">
        <v>566</v>
      </c>
      <c r="CU5" s="405" t="s">
        <v>567</v>
      </c>
      <c r="CV5" s="406" t="s">
        <v>567</v>
      </c>
      <c r="CW5" s="405" t="s">
        <v>563</v>
      </c>
      <c r="CX5" s="405" t="s">
        <v>564</v>
      </c>
      <c r="CY5" s="405" t="s">
        <v>565</v>
      </c>
      <c r="CZ5" s="405" t="s">
        <v>564</v>
      </c>
      <c r="DA5" s="405" t="s">
        <v>566</v>
      </c>
      <c r="DB5" s="405" t="s">
        <v>567</v>
      </c>
      <c r="DC5" s="406" t="s">
        <v>567</v>
      </c>
      <c r="DD5" s="405" t="s">
        <v>563</v>
      </c>
      <c r="DE5" s="405" t="s">
        <v>564</v>
      </c>
      <c r="DF5" s="405" t="s">
        <v>565</v>
      </c>
      <c r="DG5" s="405" t="s">
        <v>564</v>
      </c>
      <c r="DH5" s="405" t="s">
        <v>566</v>
      </c>
      <c r="DI5" s="405"/>
    </row>
    <row r="6" spans="2:122" s="427" customFormat="1" ht="13.9" customHeight="1" thickBot="1">
      <c r="B6" s="408"/>
      <c r="C6" s="610"/>
      <c r="D6" s="409"/>
      <c r="E6" s="605"/>
      <c r="F6" s="410"/>
      <c r="G6" s="410"/>
      <c r="H6" s="410"/>
      <c r="I6" s="409"/>
      <c r="J6" s="612"/>
      <c r="K6" s="411">
        <f>AG6</f>
        <v>43201</v>
      </c>
      <c r="L6" s="412">
        <f t="shared" ref="L6:V6" si="0">K6+7</f>
        <v>43208</v>
      </c>
      <c r="M6" s="412">
        <f t="shared" si="0"/>
        <v>43215</v>
      </c>
      <c r="N6" s="412">
        <f t="shared" si="0"/>
        <v>43222</v>
      </c>
      <c r="O6" s="412">
        <f t="shared" si="0"/>
        <v>43229</v>
      </c>
      <c r="P6" s="413">
        <f t="shared" si="0"/>
        <v>43236</v>
      </c>
      <c r="Q6" s="413">
        <f t="shared" si="0"/>
        <v>43243</v>
      </c>
      <c r="R6" s="413">
        <f t="shared" si="0"/>
        <v>43250</v>
      </c>
      <c r="S6" s="413">
        <f t="shared" si="0"/>
        <v>43257</v>
      </c>
      <c r="T6" s="413">
        <f t="shared" si="0"/>
        <v>43264</v>
      </c>
      <c r="U6" s="413">
        <f t="shared" si="0"/>
        <v>43271</v>
      </c>
      <c r="V6" s="413">
        <f t="shared" si="0"/>
        <v>43278</v>
      </c>
      <c r="W6" s="409"/>
      <c r="X6" s="605"/>
      <c r="Y6" s="410"/>
      <c r="Z6" s="410"/>
      <c r="AA6" s="410"/>
      <c r="AB6" s="414"/>
      <c r="AC6" s="415"/>
      <c r="AD6" s="416"/>
      <c r="AE6" s="417">
        <v>43199</v>
      </c>
      <c r="AF6" s="417">
        <f t="shared" ref="AF6:CO6" si="1">+AE6+1</f>
        <v>43200</v>
      </c>
      <c r="AG6" s="417">
        <f t="shared" si="1"/>
        <v>43201</v>
      </c>
      <c r="AH6" s="417">
        <f t="shared" si="1"/>
        <v>43202</v>
      </c>
      <c r="AI6" s="417">
        <f t="shared" si="1"/>
        <v>43203</v>
      </c>
      <c r="AJ6" s="417">
        <f t="shared" si="1"/>
        <v>43204</v>
      </c>
      <c r="AK6" s="418">
        <f t="shared" si="1"/>
        <v>43205</v>
      </c>
      <c r="AL6" s="417">
        <f t="shared" si="1"/>
        <v>43206</v>
      </c>
      <c r="AM6" s="417">
        <f t="shared" si="1"/>
        <v>43207</v>
      </c>
      <c r="AN6" s="417">
        <f t="shared" si="1"/>
        <v>43208</v>
      </c>
      <c r="AO6" s="417">
        <f t="shared" si="1"/>
        <v>43209</v>
      </c>
      <c r="AP6" s="417">
        <f t="shared" si="1"/>
        <v>43210</v>
      </c>
      <c r="AQ6" s="417">
        <f t="shared" si="1"/>
        <v>43211</v>
      </c>
      <c r="AR6" s="418">
        <f t="shared" si="1"/>
        <v>43212</v>
      </c>
      <c r="AS6" s="417">
        <f t="shared" si="1"/>
        <v>43213</v>
      </c>
      <c r="AT6" s="417">
        <f t="shared" si="1"/>
        <v>43214</v>
      </c>
      <c r="AU6" s="417">
        <f t="shared" si="1"/>
        <v>43215</v>
      </c>
      <c r="AV6" s="417">
        <f t="shared" si="1"/>
        <v>43216</v>
      </c>
      <c r="AW6" s="417">
        <f t="shared" si="1"/>
        <v>43217</v>
      </c>
      <c r="AX6" s="417">
        <f t="shared" si="1"/>
        <v>43218</v>
      </c>
      <c r="AY6" s="418">
        <f t="shared" si="1"/>
        <v>43219</v>
      </c>
      <c r="AZ6" s="417">
        <f t="shared" si="1"/>
        <v>43220</v>
      </c>
      <c r="BA6" s="419">
        <f t="shared" si="1"/>
        <v>43221</v>
      </c>
      <c r="BB6" s="417">
        <f t="shared" si="1"/>
        <v>43222</v>
      </c>
      <c r="BC6" s="417">
        <f t="shared" si="1"/>
        <v>43223</v>
      </c>
      <c r="BD6" s="417">
        <f t="shared" si="1"/>
        <v>43224</v>
      </c>
      <c r="BE6" s="417">
        <f t="shared" si="1"/>
        <v>43225</v>
      </c>
      <c r="BF6" s="418">
        <f t="shared" si="1"/>
        <v>43226</v>
      </c>
      <c r="BG6" s="417">
        <f t="shared" si="1"/>
        <v>43227</v>
      </c>
      <c r="BH6" s="417">
        <f t="shared" si="1"/>
        <v>43228</v>
      </c>
      <c r="BI6" s="417">
        <f t="shared" si="1"/>
        <v>43229</v>
      </c>
      <c r="BJ6" s="417">
        <f t="shared" si="1"/>
        <v>43230</v>
      </c>
      <c r="BK6" s="420">
        <f t="shared" si="1"/>
        <v>43231</v>
      </c>
      <c r="BL6" s="417">
        <f t="shared" si="1"/>
        <v>43232</v>
      </c>
      <c r="BM6" s="418">
        <f t="shared" si="1"/>
        <v>43233</v>
      </c>
      <c r="BN6" s="421">
        <f t="shared" si="1"/>
        <v>43234</v>
      </c>
      <c r="BO6" s="421">
        <f t="shared" si="1"/>
        <v>43235</v>
      </c>
      <c r="BP6" s="421">
        <f t="shared" si="1"/>
        <v>43236</v>
      </c>
      <c r="BQ6" s="421">
        <f t="shared" si="1"/>
        <v>43237</v>
      </c>
      <c r="BR6" s="421">
        <f t="shared" si="1"/>
        <v>43238</v>
      </c>
      <c r="BS6" s="421">
        <f t="shared" si="1"/>
        <v>43239</v>
      </c>
      <c r="BT6" s="422">
        <f t="shared" si="1"/>
        <v>43240</v>
      </c>
      <c r="BU6" s="421">
        <f t="shared" si="1"/>
        <v>43241</v>
      </c>
      <c r="BV6" s="421">
        <f t="shared" si="1"/>
        <v>43242</v>
      </c>
      <c r="BW6" s="421">
        <f t="shared" si="1"/>
        <v>43243</v>
      </c>
      <c r="BX6" s="421">
        <f t="shared" si="1"/>
        <v>43244</v>
      </c>
      <c r="BY6" s="421">
        <f t="shared" si="1"/>
        <v>43245</v>
      </c>
      <c r="BZ6" s="421">
        <f t="shared" si="1"/>
        <v>43246</v>
      </c>
      <c r="CA6" s="422">
        <f t="shared" si="1"/>
        <v>43247</v>
      </c>
      <c r="CB6" s="421">
        <f t="shared" si="1"/>
        <v>43248</v>
      </c>
      <c r="CC6" s="423">
        <f t="shared" si="1"/>
        <v>43249</v>
      </c>
      <c r="CD6" s="421">
        <f t="shared" si="1"/>
        <v>43250</v>
      </c>
      <c r="CE6" s="421">
        <f t="shared" si="1"/>
        <v>43251</v>
      </c>
      <c r="CF6" s="421">
        <f t="shared" si="1"/>
        <v>43252</v>
      </c>
      <c r="CG6" s="421">
        <f t="shared" si="1"/>
        <v>43253</v>
      </c>
      <c r="CH6" s="422">
        <f t="shared" si="1"/>
        <v>43254</v>
      </c>
      <c r="CI6" s="421">
        <f t="shared" si="1"/>
        <v>43255</v>
      </c>
      <c r="CJ6" s="421">
        <f t="shared" si="1"/>
        <v>43256</v>
      </c>
      <c r="CK6" s="421">
        <f t="shared" si="1"/>
        <v>43257</v>
      </c>
      <c r="CL6" s="421">
        <f t="shared" si="1"/>
        <v>43258</v>
      </c>
      <c r="CM6" s="421">
        <f t="shared" si="1"/>
        <v>43259</v>
      </c>
      <c r="CN6" s="421">
        <f t="shared" si="1"/>
        <v>43260</v>
      </c>
      <c r="CO6" s="422">
        <f t="shared" si="1"/>
        <v>43261</v>
      </c>
      <c r="CP6" s="424">
        <f>CO6+1</f>
        <v>43262</v>
      </c>
      <c r="CQ6" s="424">
        <f t="shared" ref="CQ6:DB6" si="2">CP6+1</f>
        <v>43263</v>
      </c>
      <c r="CR6" s="424">
        <f t="shared" si="2"/>
        <v>43264</v>
      </c>
      <c r="CS6" s="424">
        <f t="shared" si="2"/>
        <v>43265</v>
      </c>
      <c r="CT6" s="425">
        <f t="shared" si="2"/>
        <v>43266</v>
      </c>
      <c r="CU6" s="424">
        <f t="shared" si="2"/>
        <v>43267</v>
      </c>
      <c r="CV6" s="424">
        <f t="shared" si="2"/>
        <v>43268</v>
      </c>
      <c r="CW6" s="424">
        <f t="shared" si="2"/>
        <v>43269</v>
      </c>
      <c r="CX6" s="424">
        <f t="shared" si="2"/>
        <v>43270</v>
      </c>
      <c r="CY6" s="424">
        <f t="shared" si="2"/>
        <v>43271</v>
      </c>
      <c r="CZ6" s="424">
        <f t="shared" si="2"/>
        <v>43272</v>
      </c>
      <c r="DA6" s="424">
        <f t="shared" si="2"/>
        <v>43273</v>
      </c>
      <c r="DB6" s="424">
        <f t="shared" si="2"/>
        <v>43274</v>
      </c>
      <c r="DC6" s="424"/>
      <c r="DD6" s="424">
        <f>DB6+2</f>
        <v>43276</v>
      </c>
      <c r="DE6" s="424">
        <f t="shared" ref="DE6:DH6" si="3">DD6+1</f>
        <v>43277</v>
      </c>
      <c r="DF6" s="424">
        <f t="shared" si="3"/>
        <v>43278</v>
      </c>
      <c r="DG6" s="424">
        <f t="shared" si="3"/>
        <v>43279</v>
      </c>
      <c r="DH6" s="424">
        <f t="shared" si="3"/>
        <v>43280</v>
      </c>
      <c r="DI6" s="426"/>
      <c r="DJ6" s="426"/>
      <c r="DK6" s="426"/>
      <c r="DL6" s="426"/>
      <c r="DM6" s="426"/>
      <c r="DN6" s="426"/>
      <c r="DO6" s="426"/>
      <c r="DP6" s="426"/>
      <c r="DQ6" s="426"/>
      <c r="DR6" s="426"/>
    </row>
    <row r="7" spans="2:122" s="427" customFormat="1" ht="15.75" thickBot="1">
      <c r="B7" s="428"/>
      <c r="C7" s="429"/>
      <c r="D7" s="409"/>
      <c r="E7" s="430"/>
      <c r="F7" s="431"/>
      <c r="G7" s="431"/>
      <c r="H7" s="431"/>
      <c r="I7" s="409"/>
      <c r="J7" s="430"/>
      <c r="K7" s="432"/>
      <c r="L7" s="432"/>
      <c r="M7" s="432"/>
      <c r="N7" s="432"/>
      <c r="O7" s="432"/>
      <c r="P7" s="432"/>
      <c r="Q7" s="432"/>
      <c r="R7" s="432"/>
      <c r="S7" s="432"/>
      <c r="T7" s="432"/>
      <c r="U7" s="432"/>
      <c r="V7" s="432"/>
      <c r="W7" s="409"/>
      <c r="X7" s="430"/>
      <c r="Y7" s="431"/>
      <c r="Z7" s="431"/>
      <c r="AA7" s="431"/>
      <c r="AB7" s="414"/>
      <c r="AC7" s="415"/>
      <c r="AD7" s="433"/>
      <c r="AE7" s="434" t="s">
        <v>558</v>
      </c>
      <c r="AF7" s="434" t="s">
        <v>558</v>
      </c>
      <c r="AG7" s="434" t="s">
        <v>558</v>
      </c>
      <c r="AH7" s="434" t="s">
        <v>558</v>
      </c>
      <c r="AI7" s="434" t="s">
        <v>558</v>
      </c>
      <c r="AJ7" s="434" t="s">
        <v>558</v>
      </c>
      <c r="AK7" s="435" t="s">
        <v>558</v>
      </c>
      <c r="AL7" s="434" t="s">
        <v>558</v>
      </c>
      <c r="AM7" s="434" t="s">
        <v>558</v>
      </c>
      <c r="AN7" s="434" t="s">
        <v>558</v>
      </c>
      <c r="AO7" s="434" t="s">
        <v>558</v>
      </c>
      <c r="AP7" s="434" t="s">
        <v>558</v>
      </c>
      <c r="AQ7" s="434" t="s">
        <v>558</v>
      </c>
      <c r="AR7" s="435" t="s">
        <v>568</v>
      </c>
      <c r="AS7" s="434" t="s">
        <v>558</v>
      </c>
      <c r="AT7" s="434" t="s">
        <v>558</v>
      </c>
      <c r="AU7" s="434" t="s">
        <v>558</v>
      </c>
      <c r="AV7" s="434" t="s">
        <v>558</v>
      </c>
      <c r="AW7" s="434" t="s">
        <v>558</v>
      </c>
      <c r="AX7" s="434" t="s">
        <v>559</v>
      </c>
      <c r="AY7" s="435" t="s">
        <v>568</v>
      </c>
      <c r="AZ7" s="434" t="s">
        <v>559</v>
      </c>
      <c r="BA7" s="434" t="s">
        <v>559</v>
      </c>
      <c r="BB7" s="434" t="s">
        <v>559</v>
      </c>
      <c r="BC7" s="434" t="s">
        <v>559</v>
      </c>
      <c r="BD7" s="434" t="s">
        <v>559</v>
      </c>
      <c r="BE7" s="434" t="s">
        <v>559</v>
      </c>
      <c r="BF7" s="435" t="s">
        <v>568</v>
      </c>
      <c r="BG7" s="434" t="s">
        <v>559</v>
      </c>
      <c r="BH7" s="434" t="s">
        <v>559</v>
      </c>
      <c r="BI7" s="434" t="s">
        <v>559</v>
      </c>
      <c r="BJ7" s="434" t="s">
        <v>559</v>
      </c>
      <c r="BK7" s="434" t="s">
        <v>559</v>
      </c>
      <c r="BL7" s="434" t="s">
        <v>559</v>
      </c>
      <c r="BM7" s="435" t="s">
        <v>559</v>
      </c>
      <c r="BN7" s="434" t="s">
        <v>559</v>
      </c>
      <c r="BO7" s="434" t="s">
        <v>559</v>
      </c>
      <c r="BP7" s="434" t="s">
        <v>559</v>
      </c>
      <c r="BQ7" s="434" t="s">
        <v>559</v>
      </c>
      <c r="BR7" s="434" t="s">
        <v>559</v>
      </c>
      <c r="BS7" s="436" t="s">
        <v>559</v>
      </c>
      <c r="BT7" s="435" t="s">
        <v>559</v>
      </c>
      <c r="BU7" s="434" t="s">
        <v>559</v>
      </c>
      <c r="BV7" s="434" t="s">
        <v>559</v>
      </c>
      <c r="BW7" s="434" t="s">
        <v>559</v>
      </c>
      <c r="BX7" s="434" t="s">
        <v>559</v>
      </c>
      <c r="BY7" s="434" t="s">
        <v>559</v>
      </c>
      <c r="BZ7" s="436" t="s">
        <v>559</v>
      </c>
      <c r="CA7" s="435" t="s">
        <v>559</v>
      </c>
      <c r="CB7" s="434" t="s">
        <v>559</v>
      </c>
      <c r="CC7" s="434" t="s">
        <v>559</v>
      </c>
      <c r="CD7" s="434" t="s">
        <v>559</v>
      </c>
      <c r="CE7" s="434" t="s">
        <v>559</v>
      </c>
      <c r="CF7" s="434" t="s">
        <v>559</v>
      </c>
      <c r="CG7" s="436" t="s">
        <v>559</v>
      </c>
      <c r="CH7" s="435" t="s">
        <v>559</v>
      </c>
      <c r="CI7" s="434" t="s">
        <v>560</v>
      </c>
      <c r="CJ7" s="434" t="s">
        <v>560</v>
      </c>
      <c r="CK7" s="434" t="s">
        <v>560</v>
      </c>
      <c r="CL7" s="434" t="s">
        <v>560</v>
      </c>
      <c r="CM7" s="434" t="s">
        <v>560</v>
      </c>
      <c r="CN7" s="434" t="s">
        <v>560</v>
      </c>
      <c r="CO7" s="435" t="s">
        <v>559</v>
      </c>
      <c r="CP7" s="434" t="s">
        <v>560</v>
      </c>
      <c r="CQ7" s="434" t="s">
        <v>560</v>
      </c>
      <c r="CR7" s="434" t="s">
        <v>560</v>
      </c>
      <c r="CS7" s="434" t="s">
        <v>560</v>
      </c>
      <c r="CT7" s="434" t="s">
        <v>560</v>
      </c>
      <c r="CU7" s="436" t="s">
        <v>560</v>
      </c>
      <c r="CV7" s="437"/>
      <c r="CW7" s="434" t="s">
        <v>560</v>
      </c>
      <c r="CX7" s="434" t="s">
        <v>560</v>
      </c>
      <c r="CY7" s="434" t="s">
        <v>560</v>
      </c>
      <c r="CZ7" s="434" t="s">
        <v>560</v>
      </c>
      <c r="DA7" s="434" t="s">
        <v>560</v>
      </c>
      <c r="DB7" s="436" t="s">
        <v>560</v>
      </c>
      <c r="DC7" s="437"/>
      <c r="DD7" s="434" t="s">
        <v>560</v>
      </c>
      <c r="DE7" s="434" t="s">
        <v>560</v>
      </c>
      <c r="DF7" s="434" t="s">
        <v>560</v>
      </c>
      <c r="DG7" s="434" t="s">
        <v>560</v>
      </c>
      <c r="DH7" s="434" t="s">
        <v>560</v>
      </c>
      <c r="DI7" s="436"/>
    </row>
    <row r="8" spans="2:122" s="427" customFormat="1" ht="14.45" customHeight="1">
      <c r="B8" s="438"/>
      <c r="C8" s="606">
        <v>186269505</v>
      </c>
      <c r="D8" s="398"/>
      <c r="E8" s="439" t="s">
        <v>569</v>
      </c>
      <c r="F8" s="440">
        <f>SUM(K8:M8)</f>
        <v>72</v>
      </c>
      <c r="G8" s="440">
        <f>SUM(N8:R8)</f>
        <v>118</v>
      </c>
      <c r="H8" s="440">
        <f>SUM(S8:V8)</f>
        <v>118</v>
      </c>
      <c r="I8" s="398"/>
      <c r="J8" s="439" t="s">
        <v>570</v>
      </c>
      <c r="K8" s="441">
        <v>24</v>
      </c>
      <c r="L8" s="442">
        <v>24</v>
      </c>
      <c r="M8" s="441">
        <v>24</v>
      </c>
      <c r="N8" s="441">
        <v>22</v>
      </c>
      <c r="O8" s="441">
        <v>24</v>
      </c>
      <c r="P8" s="441">
        <v>24</v>
      </c>
      <c r="Q8" s="441">
        <v>26</v>
      </c>
      <c r="R8" s="441">
        <v>22</v>
      </c>
      <c r="S8" s="441">
        <v>32</v>
      </c>
      <c r="T8" s="441">
        <v>32</v>
      </c>
      <c r="U8" s="441">
        <v>24</v>
      </c>
      <c r="V8" s="441">
        <v>30</v>
      </c>
      <c r="W8" s="398"/>
      <c r="X8" s="439" t="s">
        <v>569</v>
      </c>
      <c r="Y8" s="440">
        <f>SUM(K8:M8)</f>
        <v>72</v>
      </c>
      <c r="Z8" s="440">
        <f>SUM(N8:R8)</f>
        <v>118</v>
      </c>
      <c r="AA8" s="440">
        <f>SUM(S8:V8)</f>
        <v>118</v>
      </c>
      <c r="AB8" s="402"/>
      <c r="AC8" s="403"/>
      <c r="AD8" s="439" t="s">
        <v>571</v>
      </c>
      <c r="AE8" s="443"/>
      <c r="AF8" s="443"/>
      <c r="AG8" s="443"/>
      <c r="AH8" s="443"/>
      <c r="AI8" s="443"/>
      <c r="AJ8" s="443">
        <v>0</v>
      </c>
      <c r="AK8" s="444">
        <v>0</v>
      </c>
      <c r="AL8" s="443"/>
      <c r="AM8" s="445">
        <v>5</v>
      </c>
      <c r="AN8" s="445">
        <v>11</v>
      </c>
      <c r="AO8" s="445"/>
      <c r="AP8" s="445"/>
      <c r="AQ8" s="445"/>
      <c r="AR8" s="446"/>
      <c r="AS8" s="445"/>
      <c r="AT8" s="445">
        <v>8</v>
      </c>
      <c r="AU8" s="445">
        <v>8</v>
      </c>
      <c r="AV8" s="445">
        <v>8</v>
      </c>
      <c r="AW8" s="445">
        <v>8</v>
      </c>
      <c r="AX8" s="445">
        <v>4</v>
      </c>
      <c r="AY8" s="446"/>
      <c r="AZ8" s="445">
        <v>5</v>
      </c>
      <c r="BA8" s="445"/>
      <c r="BB8" s="445">
        <v>5</v>
      </c>
      <c r="BC8" s="445">
        <v>5</v>
      </c>
      <c r="BD8" s="445">
        <v>5</v>
      </c>
      <c r="BE8" s="445"/>
      <c r="BF8" s="446"/>
      <c r="BG8" s="445">
        <v>8</v>
      </c>
      <c r="BH8" s="445">
        <v>6</v>
      </c>
      <c r="BI8" s="445">
        <v>6</v>
      </c>
      <c r="BJ8" s="445">
        <v>6</v>
      </c>
      <c r="BK8" s="445">
        <v>5</v>
      </c>
      <c r="BL8" s="445">
        <v>5</v>
      </c>
      <c r="BM8" s="446"/>
      <c r="BN8" s="445">
        <v>5</v>
      </c>
      <c r="BO8" s="445">
        <v>5</v>
      </c>
      <c r="BP8" s="445">
        <v>5</v>
      </c>
      <c r="BQ8" s="445">
        <v>0</v>
      </c>
      <c r="BR8" s="445">
        <v>5</v>
      </c>
      <c r="BS8" s="445">
        <v>5</v>
      </c>
      <c r="BT8" s="446"/>
      <c r="BU8" s="445">
        <v>5</v>
      </c>
      <c r="BV8" s="445">
        <v>5</v>
      </c>
      <c r="BW8" s="445">
        <v>6</v>
      </c>
      <c r="BX8" s="445">
        <v>5</v>
      </c>
      <c r="BY8" s="445">
        <v>5</v>
      </c>
      <c r="BZ8" s="445">
        <v>5</v>
      </c>
      <c r="CA8" s="446"/>
      <c r="CB8" s="445">
        <v>5</v>
      </c>
      <c r="CC8" s="445"/>
      <c r="CD8" s="445">
        <v>6</v>
      </c>
      <c r="CE8" s="445">
        <v>6</v>
      </c>
      <c r="CF8" s="445">
        <v>6</v>
      </c>
      <c r="CG8" s="445">
        <v>6</v>
      </c>
      <c r="CH8" s="446"/>
      <c r="CI8" s="445">
        <v>6</v>
      </c>
      <c r="CJ8" s="445">
        <v>6</v>
      </c>
      <c r="CK8" s="445">
        <v>6</v>
      </c>
      <c r="CL8" s="445">
        <v>6</v>
      </c>
      <c r="CM8" s="445">
        <v>6</v>
      </c>
      <c r="CN8" s="445"/>
      <c r="CO8" s="446"/>
      <c r="CP8" s="445">
        <v>6</v>
      </c>
      <c r="CQ8" s="445">
        <v>6</v>
      </c>
      <c r="CR8" s="445">
        <v>6</v>
      </c>
      <c r="CS8" s="445">
        <v>6</v>
      </c>
      <c r="CT8" s="445"/>
      <c r="CU8" s="445"/>
      <c r="CV8" s="447"/>
      <c r="CW8" s="445">
        <v>7</v>
      </c>
      <c r="CX8" s="445">
        <v>5</v>
      </c>
      <c r="CY8" s="445">
        <v>5</v>
      </c>
      <c r="CZ8" s="445">
        <v>5</v>
      </c>
      <c r="DA8" s="445">
        <v>5</v>
      </c>
      <c r="DB8" s="445">
        <v>5</v>
      </c>
      <c r="DC8" s="448"/>
      <c r="DD8" s="443">
        <v>7</v>
      </c>
      <c r="DE8" s="443">
        <v>7</v>
      </c>
      <c r="DF8" s="443">
        <v>7</v>
      </c>
      <c r="DG8" s="443">
        <v>8</v>
      </c>
      <c r="DH8" s="443"/>
      <c r="DI8" s="443"/>
      <c r="DJ8" s="427">
        <f>SUM(AL8:DH8)</f>
        <v>308</v>
      </c>
    </row>
    <row r="9" spans="2:122" s="381" customFormat="1" ht="14.45" customHeight="1">
      <c r="B9" s="438"/>
      <c r="C9" s="607"/>
      <c r="D9" s="409"/>
      <c r="E9" s="449" t="s">
        <v>572</v>
      </c>
      <c r="F9" s="440">
        <f>+K9</f>
        <v>0</v>
      </c>
      <c r="G9" s="440">
        <f>+SUM(L9:O9)</f>
        <v>92</v>
      </c>
      <c r="H9" s="440">
        <f>SUM(P9:T9)</f>
        <v>149</v>
      </c>
      <c r="I9" s="409"/>
      <c r="J9" s="449" t="s">
        <v>572</v>
      </c>
      <c r="K9" s="450">
        <f>SUM(AE8:AG8)</f>
        <v>0</v>
      </c>
      <c r="L9" s="450">
        <f>SUM(AH8:AN8)</f>
        <v>16</v>
      </c>
      <c r="M9" s="450">
        <f>SUM(AO8:AU8)</f>
        <v>16</v>
      </c>
      <c r="N9" s="450">
        <f>SUM(AV8:BB8)</f>
        <v>30</v>
      </c>
      <c r="O9" s="450">
        <f>SUM(BC8:BI8)</f>
        <v>30</v>
      </c>
      <c r="P9" s="450">
        <f>SUM(BJ8:BP8)</f>
        <v>31</v>
      </c>
      <c r="Q9" s="450">
        <f>SUM(BQ8:BW8)</f>
        <v>26</v>
      </c>
      <c r="R9" s="450">
        <f>SUM(BX8:CD8)</f>
        <v>26</v>
      </c>
      <c r="S9" s="450">
        <f>SUM(CE8:CK8)</f>
        <v>36</v>
      </c>
      <c r="T9" s="450">
        <f>SUM(CL8:CR8)</f>
        <v>30</v>
      </c>
      <c r="U9" s="450">
        <f>SUM(CS8:CY8)</f>
        <v>23</v>
      </c>
      <c r="V9" s="450">
        <f>SUM(CZ8:DH8)</f>
        <v>44</v>
      </c>
      <c r="W9" s="409"/>
      <c r="X9" s="451" t="s">
        <v>573</v>
      </c>
      <c r="Y9" s="450">
        <f>SUMIF($AE$7:$CU$7,$Y$5,$AE9:$CU9)</f>
        <v>20</v>
      </c>
      <c r="Z9" s="450">
        <f>SUMIF($AE$7:$CU$7,$Z$5,$AE9:$CU9)</f>
        <v>0</v>
      </c>
      <c r="AA9" s="450">
        <f>SUMIF($AE$7:$CU$7,$AA$5,$AE9:$CU9)</f>
        <v>0</v>
      </c>
      <c r="AB9" s="414"/>
      <c r="AC9" s="415"/>
      <c r="AD9" s="451" t="s">
        <v>574</v>
      </c>
      <c r="AE9" s="452"/>
      <c r="AF9" s="452"/>
      <c r="AG9" s="452"/>
      <c r="AH9" s="452"/>
      <c r="AI9" s="452"/>
      <c r="AJ9" s="452"/>
      <c r="AK9" s="453"/>
      <c r="AL9" s="452"/>
      <c r="AM9" s="452">
        <v>5</v>
      </c>
      <c r="AN9" s="452">
        <v>11</v>
      </c>
      <c r="AO9" s="452">
        <v>4</v>
      </c>
      <c r="AP9" s="452"/>
      <c r="AQ9" s="452"/>
      <c r="AR9" s="453"/>
      <c r="AS9" s="452"/>
      <c r="AT9" s="452"/>
      <c r="AU9" s="452"/>
      <c r="AV9" s="452"/>
      <c r="AW9" s="452"/>
      <c r="AX9" s="452"/>
      <c r="AY9" s="453"/>
      <c r="AZ9" s="454"/>
      <c r="BA9" s="454"/>
      <c r="BB9" s="454"/>
      <c r="BC9" s="454"/>
      <c r="BD9" s="454"/>
      <c r="BE9" s="454"/>
      <c r="BF9" s="455"/>
      <c r="BG9" s="454"/>
      <c r="BH9" s="454"/>
      <c r="BI9" s="454"/>
      <c r="BJ9" s="454"/>
      <c r="BK9" s="454"/>
      <c r="BL9" s="454"/>
      <c r="BM9" s="453"/>
      <c r="BN9" s="452"/>
      <c r="BO9" s="452"/>
      <c r="BP9" s="452"/>
      <c r="BQ9" s="452"/>
      <c r="BR9" s="452"/>
      <c r="BS9" s="452"/>
      <c r="BT9" s="453"/>
      <c r="BU9" s="452"/>
      <c r="BV9" s="452"/>
      <c r="BW9" s="452"/>
      <c r="BX9" s="452"/>
      <c r="BY9" s="452"/>
      <c r="BZ9" s="452"/>
      <c r="CA9" s="453"/>
      <c r="CB9" s="452"/>
      <c r="CC9" s="452"/>
      <c r="CD9" s="452"/>
      <c r="CE9" s="452"/>
      <c r="CF9" s="452"/>
      <c r="CG9" s="452"/>
      <c r="CH9" s="453"/>
      <c r="CI9" s="452"/>
      <c r="CJ9" s="452"/>
      <c r="CK9" s="452"/>
      <c r="CL9" s="452"/>
      <c r="CM9" s="452"/>
      <c r="CN9" s="452"/>
      <c r="CO9" s="453"/>
      <c r="CP9" s="452"/>
      <c r="CQ9" s="452"/>
      <c r="CR9" s="452"/>
      <c r="CS9" s="452"/>
      <c r="CT9" s="452"/>
      <c r="CU9" s="452"/>
      <c r="CV9" s="456"/>
      <c r="CW9" s="452"/>
      <c r="CX9" s="452"/>
      <c r="CY9" s="452"/>
      <c r="CZ9" s="452"/>
      <c r="DA9" s="452"/>
      <c r="DB9" s="452"/>
      <c r="DC9" s="456"/>
      <c r="DD9" s="452"/>
      <c r="DE9" s="452"/>
      <c r="DF9" s="452"/>
      <c r="DG9" s="452"/>
      <c r="DH9" s="452"/>
      <c r="DI9" s="452"/>
      <c r="DJ9" s="427">
        <f>SUM(AL9:DH9)</f>
        <v>20</v>
      </c>
    </row>
    <row r="10" spans="2:122" s="466" customFormat="1" ht="15" customHeight="1" thickBot="1">
      <c r="B10" s="438"/>
      <c r="C10" s="608"/>
      <c r="D10" s="398"/>
      <c r="E10" s="457" t="s">
        <v>575</v>
      </c>
      <c r="F10" s="458">
        <f>F9-F8</f>
        <v>-72</v>
      </c>
      <c r="G10" s="458">
        <f>G9-G8+F10</f>
        <v>-98</v>
      </c>
      <c r="H10" s="459">
        <f>H9-H8+G10</f>
        <v>-67</v>
      </c>
      <c r="I10" s="398"/>
      <c r="J10" s="457" t="s">
        <v>575</v>
      </c>
      <c r="K10" s="458">
        <f>K9-K8</f>
        <v>-24</v>
      </c>
      <c r="L10" s="458">
        <f>K10+L9-L8</f>
        <v>-32</v>
      </c>
      <c r="M10" s="458">
        <f t="shared" ref="M10:V10" si="4">L10+M9-M8</f>
        <v>-40</v>
      </c>
      <c r="N10" s="458">
        <f t="shared" si="4"/>
        <v>-32</v>
      </c>
      <c r="O10" s="458">
        <f t="shared" si="4"/>
        <v>-26</v>
      </c>
      <c r="P10" s="458">
        <f>O10+P9-P8</f>
        <v>-19</v>
      </c>
      <c r="Q10" s="458">
        <f t="shared" si="4"/>
        <v>-19</v>
      </c>
      <c r="R10" s="458">
        <f t="shared" si="4"/>
        <v>-15</v>
      </c>
      <c r="S10" s="458">
        <f t="shared" si="4"/>
        <v>-11</v>
      </c>
      <c r="T10" s="458">
        <f t="shared" si="4"/>
        <v>-13</v>
      </c>
      <c r="U10" s="458">
        <f t="shared" si="4"/>
        <v>-14</v>
      </c>
      <c r="V10" s="458">
        <f t="shared" si="4"/>
        <v>0</v>
      </c>
      <c r="W10" s="398"/>
      <c r="X10" s="460" t="s">
        <v>576</v>
      </c>
      <c r="Y10" s="459">
        <f>Y9-Y8</f>
        <v>-52</v>
      </c>
      <c r="Z10" s="459">
        <f>Z9-Z8+Y10</f>
        <v>-170</v>
      </c>
      <c r="AA10" s="459">
        <f>AA9-AA8+Z10</f>
        <v>-288</v>
      </c>
      <c r="AB10" s="402"/>
      <c r="AC10" s="403"/>
      <c r="AD10" s="461" t="s">
        <v>575</v>
      </c>
      <c r="AE10" s="462">
        <f>AE9-AE8</f>
        <v>0</v>
      </c>
      <c r="AF10" s="462">
        <f>AE10+AF9-AF8</f>
        <v>0</v>
      </c>
      <c r="AG10" s="462">
        <f t="shared" ref="AG10:BE10" si="5">AF10+AG9-AG8</f>
        <v>0</v>
      </c>
      <c r="AH10" s="462">
        <f t="shared" si="5"/>
        <v>0</v>
      </c>
      <c r="AI10" s="462">
        <f t="shared" si="5"/>
        <v>0</v>
      </c>
      <c r="AJ10" s="462">
        <f t="shared" si="5"/>
        <v>0</v>
      </c>
      <c r="AK10" s="463">
        <f t="shared" si="5"/>
        <v>0</v>
      </c>
      <c r="AL10" s="462">
        <f t="shared" si="5"/>
        <v>0</v>
      </c>
      <c r="AM10" s="462">
        <f t="shared" si="5"/>
        <v>0</v>
      </c>
      <c r="AN10" s="462">
        <f t="shared" si="5"/>
        <v>0</v>
      </c>
      <c r="AO10" s="462">
        <f t="shared" si="5"/>
        <v>4</v>
      </c>
      <c r="AP10" s="462">
        <f t="shared" si="5"/>
        <v>4</v>
      </c>
      <c r="AQ10" s="464">
        <f t="shared" si="5"/>
        <v>4</v>
      </c>
      <c r="AR10" s="463">
        <f t="shared" si="5"/>
        <v>4</v>
      </c>
      <c r="AS10" s="462">
        <f t="shared" si="5"/>
        <v>4</v>
      </c>
      <c r="AT10" s="462">
        <f t="shared" si="5"/>
        <v>-4</v>
      </c>
      <c r="AU10" s="462">
        <f t="shared" si="5"/>
        <v>-12</v>
      </c>
      <c r="AV10" s="462">
        <f t="shared" si="5"/>
        <v>-20</v>
      </c>
      <c r="AW10" s="462">
        <f t="shared" si="5"/>
        <v>-28</v>
      </c>
      <c r="AX10" s="462">
        <f t="shared" si="5"/>
        <v>-32</v>
      </c>
      <c r="AY10" s="463">
        <f t="shared" si="5"/>
        <v>-32</v>
      </c>
      <c r="AZ10" s="462">
        <f t="shared" si="5"/>
        <v>-37</v>
      </c>
      <c r="BA10" s="462">
        <f t="shared" si="5"/>
        <v>-37</v>
      </c>
      <c r="BB10" s="462">
        <f t="shared" si="5"/>
        <v>-42</v>
      </c>
      <c r="BC10" s="462">
        <f t="shared" si="5"/>
        <v>-47</v>
      </c>
      <c r="BD10" s="462">
        <f t="shared" si="5"/>
        <v>-52</v>
      </c>
      <c r="BE10" s="462">
        <f t="shared" si="5"/>
        <v>-52</v>
      </c>
      <c r="BF10" s="463"/>
      <c r="BG10" s="462">
        <f>BE10+BG9-BG8</f>
        <v>-60</v>
      </c>
      <c r="BH10" s="462">
        <f t="shared" ref="BH10:BL10" si="6">BG10+BH9-BH8</f>
        <v>-66</v>
      </c>
      <c r="BI10" s="462">
        <f t="shared" si="6"/>
        <v>-72</v>
      </c>
      <c r="BJ10" s="462">
        <f t="shared" si="6"/>
        <v>-78</v>
      </c>
      <c r="BK10" s="462">
        <f t="shared" si="6"/>
        <v>-83</v>
      </c>
      <c r="BL10" s="462">
        <f t="shared" si="6"/>
        <v>-88</v>
      </c>
      <c r="BM10" s="463"/>
      <c r="BN10" s="462">
        <f>BL10+BN9-BN8</f>
        <v>-93</v>
      </c>
      <c r="BO10" s="462">
        <f t="shared" ref="BO10:BS10" si="7">BN10+BO9-BO8</f>
        <v>-98</v>
      </c>
      <c r="BP10" s="462">
        <f t="shared" si="7"/>
        <v>-103</v>
      </c>
      <c r="BQ10" s="462">
        <f t="shared" si="7"/>
        <v>-103</v>
      </c>
      <c r="BR10" s="462">
        <f t="shared" si="7"/>
        <v>-108</v>
      </c>
      <c r="BS10" s="462">
        <f t="shared" si="7"/>
        <v>-113</v>
      </c>
      <c r="BT10" s="463"/>
      <c r="BU10" s="462">
        <f>BS10+BU9-BU8</f>
        <v>-118</v>
      </c>
      <c r="BV10" s="462">
        <f t="shared" ref="BV10:BZ10" si="8">BU10+BV9-BV8</f>
        <v>-123</v>
      </c>
      <c r="BW10" s="462">
        <f t="shared" si="8"/>
        <v>-129</v>
      </c>
      <c r="BX10" s="462">
        <f t="shared" si="8"/>
        <v>-134</v>
      </c>
      <c r="BY10" s="462">
        <f t="shared" si="8"/>
        <v>-139</v>
      </c>
      <c r="BZ10" s="462">
        <f t="shared" si="8"/>
        <v>-144</v>
      </c>
      <c r="CA10" s="463"/>
      <c r="CB10" s="462">
        <f>BZ10+CB9-CB8</f>
        <v>-149</v>
      </c>
      <c r="CC10" s="462">
        <f t="shared" ref="CC10:CG10" si="9">CB10+CC9-CC8</f>
        <v>-149</v>
      </c>
      <c r="CD10" s="462">
        <f t="shared" si="9"/>
        <v>-155</v>
      </c>
      <c r="CE10" s="462">
        <f t="shared" si="9"/>
        <v>-161</v>
      </c>
      <c r="CF10" s="462">
        <f t="shared" si="9"/>
        <v>-167</v>
      </c>
      <c r="CG10" s="462">
        <f t="shared" si="9"/>
        <v>-173</v>
      </c>
      <c r="CH10" s="463"/>
      <c r="CI10" s="462">
        <f>CG10+CI9-CI8</f>
        <v>-179</v>
      </c>
      <c r="CJ10" s="462">
        <f t="shared" ref="CJ10:CN10" si="10">CI10+CJ9-CJ8</f>
        <v>-185</v>
      </c>
      <c r="CK10" s="462">
        <f t="shared" si="10"/>
        <v>-191</v>
      </c>
      <c r="CL10" s="462">
        <f t="shared" si="10"/>
        <v>-197</v>
      </c>
      <c r="CM10" s="462">
        <f t="shared" si="10"/>
        <v>-203</v>
      </c>
      <c r="CN10" s="462">
        <f t="shared" si="10"/>
        <v>-203</v>
      </c>
      <c r="CO10" s="463"/>
      <c r="CP10" s="462">
        <f>CN10+CP9-CP8</f>
        <v>-209</v>
      </c>
      <c r="CQ10" s="462">
        <f t="shared" ref="CQ10:CU10" si="11">CP10+CQ9-CQ8</f>
        <v>-215</v>
      </c>
      <c r="CR10" s="462">
        <f t="shared" si="11"/>
        <v>-221</v>
      </c>
      <c r="CS10" s="462">
        <f t="shared" si="11"/>
        <v>-227</v>
      </c>
      <c r="CT10" s="462">
        <f t="shared" si="11"/>
        <v>-227</v>
      </c>
      <c r="CU10" s="462">
        <f t="shared" si="11"/>
        <v>-227</v>
      </c>
      <c r="CV10" s="465"/>
      <c r="CW10" s="462">
        <f>CU10+CW9-CW8</f>
        <v>-234</v>
      </c>
      <c r="CX10" s="462">
        <f t="shared" ref="CX10:DB10" si="12">CW10+CX9-CX8</f>
        <v>-239</v>
      </c>
      <c r="CY10" s="462">
        <f t="shared" si="12"/>
        <v>-244</v>
      </c>
      <c r="CZ10" s="462">
        <f t="shared" si="12"/>
        <v>-249</v>
      </c>
      <c r="DA10" s="462">
        <f t="shared" si="12"/>
        <v>-254</v>
      </c>
      <c r="DB10" s="462">
        <f t="shared" si="12"/>
        <v>-259</v>
      </c>
      <c r="DC10" s="465"/>
      <c r="DD10" s="462">
        <f>DB10+DD9-DD8</f>
        <v>-266</v>
      </c>
      <c r="DE10" s="462">
        <f t="shared" ref="DE10:DI10" si="13">DD10+DE9-DE8</f>
        <v>-273</v>
      </c>
      <c r="DF10" s="462">
        <f t="shared" si="13"/>
        <v>-280</v>
      </c>
      <c r="DG10" s="462">
        <f t="shared" si="13"/>
        <v>-288</v>
      </c>
      <c r="DH10" s="462">
        <f t="shared" si="13"/>
        <v>-288</v>
      </c>
      <c r="DI10" s="462">
        <f t="shared" si="13"/>
        <v>-288</v>
      </c>
    </row>
    <row r="11" spans="2:122" s="469" customFormat="1" ht="16.5" thickBot="1">
      <c r="B11" s="467"/>
      <c r="C11" s="468"/>
      <c r="E11" s="470"/>
      <c r="F11" s="470"/>
      <c r="G11" s="470"/>
      <c r="H11" s="470"/>
      <c r="J11" s="470"/>
      <c r="K11" s="470"/>
      <c r="L11" s="470"/>
      <c r="M11" s="470"/>
      <c r="N11" s="470"/>
      <c r="O11" s="470"/>
      <c r="P11" s="470"/>
      <c r="Q11" s="470"/>
      <c r="R11" s="470"/>
      <c r="S11" s="470"/>
      <c r="T11" s="470"/>
      <c r="X11" s="470"/>
      <c r="Y11" s="470"/>
      <c r="Z11" s="470"/>
      <c r="AA11" s="470"/>
      <c r="AD11" s="470"/>
      <c r="AE11" s="471"/>
      <c r="AF11" s="471"/>
      <c r="AG11" s="471"/>
      <c r="AH11" s="471"/>
      <c r="AI11" s="471"/>
      <c r="AJ11" s="471"/>
      <c r="AK11" s="472"/>
      <c r="AL11" s="471"/>
      <c r="AM11" s="471"/>
      <c r="AN11" s="471"/>
      <c r="AO11" s="471"/>
      <c r="AP11" s="471"/>
      <c r="AQ11" s="471"/>
      <c r="AR11" s="472"/>
      <c r="AS11" s="471"/>
      <c r="AT11" s="471"/>
      <c r="AU11" s="471"/>
      <c r="AV11" s="471"/>
      <c r="AW11" s="471"/>
      <c r="AX11" s="471"/>
      <c r="AY11" s="472"/>
      <c r="AZ11" s="471"/>
      <c r="BA11" s="471"/>
      <c r="BB11" s="471"/>
      <c r="BC11" s="471"/>
      <c r="BD11" s="471"/>
      <c r="BE11" s="471"/>
      <c r="BF11" s="472"/>
      <c r="BG11" s="471"/>
      <c r="BH11" s="471"/>
      <c r="BI11" s="471"/>
      <c r="BJ11" s="471"/>
      <c r="BK11" s="471"/>
      <c r="BL11" s="471"/>
      <c r="BM11" s="472"/>
      <c r="BN11" s="471"/>
      <c r="BO11" s="471"/>
      <c r="BP11" s="471"/>
      <c r="BQ11" s="471"/>
      <c r="BR11" s="471"/>
      <c r="BS11" s="471"/>
      <c r="BT11" s="472"/>
      <c r="BU11" s="471"/>
      <c r="BV11" s="471"/>
      <c r="BW11" s="471"/>
      <c r="BX11" s="471"/>
      <c r="BY11" s="471"/>
      <c r="BZ11" s="471"/>
      <c r="CA11" s="472"/>
      <c r="CB11" s="471"/>
      <c r="CC11" s="471"/>
      <c r="CD11" s="471"/>
      <c r="CE11" s="471"/>
      <c r="CF11" s="471"/>
      <c r="CG11" s="471"/>
      <c r="CH11" s="472"/>
      <c r="CI11" s="471"/>
      <c r="CJ11" s="471"/>
      <c r="CK11" s="471"/>
      <c r="CL11" s="471"/>
      <c r="CM11" s="471"/>
      <c r="CN11" s="471"/>
      <c r="CO11" s="472"/>
      <c r="CP11" s="471"/>
      <c r="CQ11" s="471"/>
      <c r="CR11" s="471"/>
      <c r="CS11" s="471"/>
      <c r="CT11" s="471"/>
      <c r="CU11" s="471"/>
      <c r="CV11" s="448"/>
      <c r="CW11" s="448"/>
      <c r="CX11" s="448"/>
      <c r="CY11" s="448"/>
      <c r="CZ11" s="448"/>
      <c r="DA11" s="448"/>
      <c r="DB11" s="448"/>
      <c r="DC11" s="448"/>
      <c r="DD11" s="448"/>
      <c r="DE11" s="448"/>
      <c r="DF11" s="448"/>
      <c r="DG11" s="448"/>
      <c r="DH11" s="448"/>
    </row>
    <row r="12" spans="2:122" s="427" customFormat="1" ht="14.45" customHeight="1">
      <c r="B12" s="438"/>
      <c r="C12" s="606">
        <v>186269506</v>
      </c>
      <c r="D12" s="398"/>
      <c r="E12" s="439" t="s">
        <v>569</v>
      </c>
      <c r="F12" s="440">
        <f>SUM(K12:M12)</f>
        <v>202</v>
      </c>
      <c r="G12" s="440">
        <f>SUM(N12:R12)</f>
        <v>356</v>
      </c>
      <c r="H12" s="440">
        <f>SUM(S12:V12)</f>
        <v>262</v>
      </c>
      <c r="I12" s="398"/>
      <c r="J12" s="439" t="s">
        <v>570</v>
      </c>
      <c r="K12" s="441">
        <v>45</v>
      </c>
      <c r="L12" s="442">
        <v>79</v>
      </c>
      <c r="M12" s="441">
        <v>78</v>
      </c>
      <c r="N12" s="441">
        <v>62</v>
      </c>
      <c r="O12" s="441">
        <v>78</v>
      </c>
      <c r="P12" s="441">
        <v>78</v>
      </c>
      <c r="Q12" s="441">
        <v>76</v>
      </c>
      <c r="R12" s="441">
        <v>62</v>
      </c>
      <c r="S12" s="441">
        <v>70</v>
      </c>
      <c r="T12" s="441">
        <v>70</v>
      </c>
      <c r="U12" s="441">
        <v>60</v>
      </c>
      <c r="V12" s="441">
        <v>62</v>
      </c>
      <c r="W12" s="473"/>
      <c r="X12" s="439" t="s">
        <v>569</v>
      </c>
      <c r="Y12" s="440">
        <f>SUM(K12:M12)</f>
        <v>202</v>
      </c>
      <c r="Z12" s="440">
        <f>SUM(N12:R12)</f>
        <v>356</v>
      </c>
      <c r="AA12" s="440">
        <f>SUM(S12:V12)</f>
        <v>262</v>
      </c>
      <c r="AB12" s="402"/>
      <c r="AC12" s="403"/>
      <c r="AD12" s="439" t="s">
        <v>571</v>
      </c>
      <c r="AE12" s="443"/>
      <c r="AF12" s="443"/>
      <c r="AG12" s="443"/>
      <c r="AH12" s="443"/>
      <c r="AI12" s="443"/>
      <c r="AJ12" s="443">
        <v>0</v>
      </c>
      <c r="AK12" s="444">
        <v>0</v>
      </c>
      <c r="AL12" s="443"/>
      <c r="AM12" s="445">
        <v>12</v>
      </c>
      <c r="AN12" s="445">
        <v>8</v>
      </c>
      <c r="AO12" s="445">
        <v>18</v>
      </c>
      <c r="AP12" s="445">
        <v>18</v>
      </c>
      <c r="AQ12" s="445"/>
      <c r="AR12" s="446">
        <v>0</v>
      </c>
      <c r="AS12" s="445">
        <v>18</v>
      </c>
      <c r="AT12" s="445">
        <v>10</v>
      </c>
      <c r="AU12" s="445">
        <v>12</v>
      </c>
      <c r="AV12" s="445">
        <v>12</v>
      </c>
      <c r="AW12" s="445">
        <v>12</v>
      </c>
      <c r="AX12" s="445">
        <v>16</v>
      </c>
      <c r="AY12" s="446"/>
      <c r="AZ12" s="445">
        <v>15</v>
      </c>
      <c r="BA12" s="445"/>
      <c r="BB12" s="445">
        <v>15</v>
      </c>
      <c r="BC12" s="445">
        <v>15</v>
      </c>
      <c r="BD12" s="445">
        <v>15</v>
      </c>
      <c r="BE12" s="445">
        <v>20</v>
      </c>
      <c r="BF12" s="446"/>
      <c r="BG12" s="445">
        <v>12</v>
      </c>
      <c r="BH12" s="445">
        <v>14</v>
      </c>
      <c r="BI12" s="445">
        <v>14</v>
      </c>
      <c r="BJ12" s="445">
        <v>14</v>
      </c>
      <c r="BK12" s="445">
        <v>15</v>
      </c>
      <c r="BL12" s="445">
        <v>15</v>
      </c>
      <c r="BM12" s="446"/>
      <c r="BN12" s="445">
        <v>15</v>
      </c>
      <c r="BO12" s="445">
        <v>15</v>
      </c>
      <c r="BP12" s="445">
        <v>15</v>
      </c>
      <c r="BQ12" s="445">
        <v>20</v>
      </c>
      <c r="BR12" s="445">
        <v>15</v>
      </c>
      <c r="BS12" s="445">
        <v>15</v>
      </c>
      <c r="BT12" s="446"/>
      <c r="BU12" s="445">
        <v>15</v>
      </c>
      <c r="BV12" s="445">
        <v>15</v>
      </c>
      <c r="BW12" s="445">
        <v>14</v>
      </c>
      <c r="BX12" s="445">
        <v>15</v>
      </c>
      <c r="BY12" s="445">
        <v>15</v>
      </c>
      <c r="BZ12" s="445">
        <v>15</v>
      </c>
      <c r="CA12" s="446"/>
      <c r="CB12" s="445">
        <v>15</v>
      </c>
      <c r="CC12" s="445"/>
      <c r="CD12" s="445">
        <v>14</v>
      </c>
      <c r="CE12" s="445">
        <v>14</v>
      </c>
      <c r="CF12" s="445">
        <v>14</v>
      </c>
      <c r="CG12" s="445">
        <v>14</v>
      </c>
      <c r="CH12" s="446"/>
      <c r="CI12" s="445">
        <v>14</v>
      </c>
      <c r="CJ12" s="445">
        <v>14</v>
      </c>
      <c r="CK12" s="445">
        <v>14</v>
      </c>
      <c r="CL12" s="445">
        <v>14</v>
      </c>
      <c r="CM12" s="445">
        <v>14</v>
      </c>
      <c r="CN12" s="445"/>
      <c r="CO12" s="446"/>
      <c r="CP12" s="445">
        <v>14</v>
      </c>
      <c r="CQ12" s="445">
        <v>14</v>
      </c>
      <c r="CR12" s="445">
        <v>14</v>
      </c>
      <c r="CS12" s="445">
        <v>14</v>
      </c>
      <c r="CT12" s="445"/>
      <c r="CU12" s="445"/>
      <c r="CV12" s="447"/>
      <c r="CW12" s="445">
        <v>13</v>
      </c>
      <c r="CX12" s="445">
        <v>15</v>
      </c>
      <c r="CY12" s="445">
        <v>15</v>
      </c>
      <c r="CZ12" s="445">
        <v>15</v>
      </c>
      <c r="DA12" s="445">
        <v>15</v>
      </c>
      <c r="DB12" s="445">
        <v>15</v>
      </c>
      <c r="DC12" s="448"/>
      <c r="DD12" s="443">
        <v>13</v>
      </c>
      <c r="DE12" s="443">
        <v>13</v>
      </c>
      <c r="DF12" s="443">
        <v>13</v>
      </c>
      <c r="DG12" s="443">
        <v>12</v>
      </c>
      <c r="DH12" s="443"/>
      <c r="DI12" s="445"/>
      <c r="DJ12" s="427">
        <f>SUM(AL12:DH12)</f>
        <v>820</v>
      </c>
    </row>
    <row r="13" spans="2:122" s="381" customFormat="1" ht="14.45" customHeight="1">
      <c r="B13" s="438"/>
      <c r="C13" s="607"/>
      <c r="D13" s="409"/>
      <c r="E13" s="449" t="s">
        <v>572</v>
      </c>
      <c r="F13" s="440">
        <f>+K13</f>
        <v>0</v>
      </c>
      <c r="G13" s="440">
        <f>+SUM(L13:O13)</f>
        <v>256</v>
      </c>
      <c r="H13" s="440">
        <f>SUM(P13:T13)</f>
        <v>411</v>
      </c>
      <c r="I13" s="409"/>
      <c r="J13" s="449" t="s">
        <v>572</v>
      </c>
      <c r="K13" s="450">
        <f>SUM(AE12:AG12)</f>
        <v>0</v>
      </c>
      <c r="L13" s="450">
        <f>SUM(AH12:AN12)</f>
        <v>20</v>
      </c>
      <c r="M13" s="450">
        <f>SUM(AO12:AU12)</f>
        <v>76</v>
      </c>
      <c r="N13" s="450">
        <f>SUM(AV12:BB12)</f>
        <v>70</v>
      </c>
      <c r="O13" s="450">
        <f>SUM(BC12:BI12)</f>
        <v>90</v>
      </c>
      <c r="P13" s="450">
        <f>SUM(BJ12:BP12)</f>
        <v>89</v>
      </c>
      <c r="Q13" s="450">
        <f>SUM(BQ12:BW12)</f>
        <v>94</v>
      </c>
      <c r="R13" s="450">
        <f>SUM(BX12:CD12)</f>
        <v>74</v>
      </c>
      <c r="S13" s="450">
        <f>SUM(CE12:CK12)</f>
        <v>84</v>
      </c>
      <c r="T13" s="450">
        <f>SUM(CL12:CR12)</f>
        <v>70</v>
      </c>
      <c r="U13" s="450">
        <f>SUM(CS12:CY12)</f>
        <v>57</v>
      </c>
      <c r="V13" s="450">
        <f>SUM(CZ12:DH12)</f>
        <v>96</v>
      </c>
      <c r="W13" s="409"/>
      <c r="X13" s="451" t="s">
        <v>573</v>
      </c>
      <c r="Y13" s="450">
        <f>SUMIF($AE$7:$CU$7,$Y$5,$AE13:$CU13)</f>
        <v>48</v>
      </c>
      <c r="Z13" s="450">
        <f>SUMIF($AE$7:$CU$7,$Z$5,$AE13:$CU13)</f>
        <v>0</v>
      </c>
      <c r="AA13" s="450">
        <f>SUMIF($AE$7:$CU$7,$AA$5,$AE13:$CU13)</f>
        <v>0</v>
      </c>
      <c r="AB13" s="414"/>
      <c r="AC13" s="415"/>
      <c r="AD13" s="451" t="s">
        <v>574</v>
      </c>
      <c r="AE13" s="452"/>
      <c r="AF13" s="452"/>
      <c r="AG13" s="452"/>
      <c r="AH13" s="452"/>
      <c r="AI13" s="452"/>
      <c r="AJ13" s="452"/>
      <c r="AK13" s="453"/>
      <c r="AL13" s="452"/>
      <c r="AM13" s="452">
        <v>12</v>
      </c>
      <c r="AN13" s="474">
        <v>8</v>
      </c>
      <c r="AO13" s="452">
        <v>14</v>
      </c>
      <c r="AP13" s="452">
        <v>14</v>
      </c>
      <c r="AQ13" s="452"/>
      <c r="AR13" s="453"/>
      <c r="AS13" s="454"/>
      <c r="AT13" s="454"/>
      <c r="AU13" s="454"/>
      <c r="AV13" s="454"/>
      <c r="AW13" s="454"/>
      <c r="AX13" s="454"/>
      <c r="AY13" s="455"/>
      <c r="AZ13" s="454"/>
      <c r="BA13" s="454"/>
      <c r="BB13" s="454"/>
      <c r="BC13" s="454"/>
      <c r="BD13" s="454"/>
      <c r="BE13" s="454"/>
      <c r="BF13" s="455"/>
      <c r="BG13" s="454"/>
      <c r="BH13" s="454"/>
      <c r="BI13" s="454"/>
      <c r="BJ13" s="454"/>
      <c r="BK13" s="454"/>
      <c r="BL13" s="454"/>
      <c r="BM13" s="453"/>
      <c r="BN13" s="452"/>
      <c r="BO13" s="452"/>
      <c r="BP13" s="452"/>
      <c r="BQ13" s="452"/>
      <c r="BR13" s="452"/>
      <c r="BS13" s="452"/>
      <c r="BT13" s="453"/>
      <c r="BU13" s="452"/>
      <c r="BV13" s="452"/>
      <c r="BW13" s="452"/>
      <c r="BX13" s="452"/>
      <c r="BY13" s="452"/>
      <c r="BZ13" s="452"/>
      <c r="CA13" s="453"/>
      <c r="CB13" s="452"/>
      <c r="CC13" s="452"/>
      <c r="CD13" s="452"/>
      <c r="CE13" s="452"/>
      <c r="CF13" s="452"/>
      <c r="CG13" s="452"/>
      <c r="CH13" s="453"/>
      <c r="CI13" s="452"/>
      <c r="CJ13" s="452"/>
      <c r="CK13" s="452"/>
      <c r="CL13" s="452"/>
      <c r="CM13" s="452"/>
      <c r="CN13" s="452"/>
      <c r="CO13" s="453"/>
      <c r="CP13" s="452"/>
      <c r="CQ13" s="452"/>
      <c r="CR13" s="452"/>
      <c r="CS13" s="452"/>
      <c r="CT13" s="452"/>
      <c r="CU13" s="452"/>
      <c r="CV13" s="456"/>
      <c r="CW13" s="452"/>
      <c r="CX13" s="452"/>
      <c r="CY13" s="452"/>
      <c r="CZ13" s="452"/>
      <c r="DA13" s="452"/>
      <c r="DB13" s="452"/>
      <c r="DC13" s="456"/>
      <c r="DD13" s="452"/>
      <c r="DE13" s="452"/>
      <c r="DF13" s="452"/>
      <c r="DG13" s="452"/>
      <c r="DH13" s="452"/>
      <c r="DI13" s="452"/>
      <c r="DJ13" s="427">
        <f>SUM(AL13:DH13)</f>
        <v>48</v>
      </c>
    </row>
    <row r="14" spans="2:122" s="466" customFormat="1" ht="15" customHeight="1" thickBot="1">
      <c r="B14" s="438"/>
      <c r="C14" s="608"/>
      <c r="D14" s="398"/>
      <c r="E14" s="457" t="s">
        <v>575</v>
      </c>
      <c r="F14" s="458">
        <f>F13-F12</f>
        <v>-202</v>
      </c>
      <c r="G14" s="458">
        <f>G13-G12+F14</f>
        <v>-302</v>
      </c>
      <c r="H14" s="459">
        <f>H13-H12+G14</f>
        <v>-153</v>
      </c>
      <c r="I14" s="398"/>
      <c r="J14" s="457" t="s">
        <v>575</v>
      </c>
      <c r="K14" s="458">
        <f>K13-K12</f>
        <v>-45</v>
      </c>
      <c r="L14" s="458">
        <f>K14+L13-L12</f>
        <v>-104</v>
      </c>
      <c r="M14" s="458">
        <f t="shared" ref="M14:V14" si="14">L14+M13-M12</f>
        <v>-106</v>
      </c>
      <c r="N14" s="458">
        <f t="shared" si="14"/>
        <v>-98</v>
      </c>
      <c r="O14" s="458">
        <f t="shared" si="14"/>
        <v>-86</v>
      </c>
      <c r="P14" s="458">
        <f>O14+P13-P12</f>
        <v>-75</v>
      </c>
      <c r="Q14" s="458">
        <f t="shared" si="14"/>
        <v>-57</v>
      </c>
      <c r="R14" s="458">
        <f t="shared" si="14"/>
        <v>-45</v>
      </c>
      <c r="S14" s="458">
        <f t="shared" si="14"/>
        <v>-31</v>
      </c>
      <c r="T14" s="458">
        <f t="shared" si="14"/>
        <v>-31</v>
      </c>
      <c r="U14" s="458">
        <f t="shared" si="14"/>
        <v>-34</v>
      </c>
      <c r="V14" s="458">
        <f t="shared" si="14"/>
        <v>0</v>
      </c>
      <c r="W14" s="398"/>
      <c r="X14" s="460" t="s">
        <v>576</v>
      </c>
      <c r="Y14" s="459">
        <f>Y13-Y12</f>
        <v>-154</v>
      </c>
      <c r="Z14" s="459">
        <f>Z13-Z12+Y14</f>
        <v>-510</v>
      </c>
      <c r="AA14" s="459">
        <f>AA13-AA12+Z14</f>
        <v>-772</v>
      </c>
      <c r="AB14" s="402"/>
      <c r="AC14" s="403"/>
      <c r="AD14" s="461" t="s">
        <v>575</v>
      </c>
      <c r="AE14" s="462">
        <f>AE13-AE12</f>
        <v>0</v>
      </c>
      <c r="AF14" s="462">
        <f>AE14+AF13-AF12</f>
        <v>0</v>
      </c>
      <c r="AG14" s="462">
        <f t="shared" ref="AG14:BE14" si="15">AF14+AG13-AG12</f>
        <v>0</v>
      </c>
      <c r="AH14" s="462">
        <f t="shared" si="15"/>
        <v>0</v>
      </c>
      <c r="AI14" s="462">
        <f t="shared" si="15"/>
        <v>0</v>
      </c>
      <c r="AJ14" s="462">
        <f t="shared" si="15"/>
        <v>0</v>
      </c>
      <c r="AK14" s="463">
        <f t="shared" si="15"/>
        <v>0</v>
      </c>
      <c r="AL14" s="462">
        <f t="shared" si="15"/>
        <v>0</v>
      </c>
      <c r="AM14" s="462">
        <f t="shared" si="15"/>
        <v>0</v>
      </c>
      <c r="AN14" s="462">
        <f t="shared" si="15"/>
        <v>0</v>
      </c>
      <c r="AO14" s="462">
        <f t="shared" si="15"/>
        <v>-4</v>
      </c>
      <c r="AP14" s="462">
        <f t="shared" si="15"/>
        <v>-8</v>
      </c>
      <c r="AQ14" s="464">
        <f t="shared" si="15"/>
        <v>-8</v>
      </c>
      <c r="AR14" s="463">
        <f t="shared" si="15"/>
        <v>-8</v>
      </c>
      <c r="AS14" s="462">
        <f t="shared" si="15"/>
        <v>-26</v>
      </c>
      <c r="AT14" s="462">
        <f t="shared" si="15"/>
        <v>-36</v>
      </c>
      <c r="AU14" s="462">
        <f t="shared" si="15"/>
        <v>-48</v>
      </c>
      <c r="AV14" s="462">
        <f t="shared" si="15"/>
        <v>-60</v>
      </c>
      <c r="AW14" s="462">
        <f t="shared" si="15"/>
        <v>-72</v>
      </c>
      <c r="AX14" s="462">
        <f t="shared" si="15"/>
        <v>-88</v>
      </c>
      <c r="AY14" s="463">
        <f t="shared" si="15"/>
        <v>-88</v>
      </c>
      <c r="AZ14" s="462">
        <f t="shared" si="15"/>
        <v>-103</v>
      </c>
      <c r="BA14" s="462">
        <f t="shared" si="15"/>
        <v>-103</v>
      </c>
      <c r="BB14" s="462">
        <f t="shared" si="15"/>
        <v>-118</v>
      </c>
      <c r="BC14" s="462">
        <f t="shared" si="15"/>
        <v>-133</v>
      </c>
      <c r="BD14" s="462">
        <f t="shared" si="15"/>
        <v>-148</v>
      </c>
      <c r="BE14" s="462">
        <f t="shared" si="15"/>
        <v>-168</v>
      </c>
      <c r="BF14" s="463"/>
      <c r="BG14" s="462">
        <f>BE14+BG13-BG12</f>
        <v>-180</v>
      </c>
      <c r="BH14" s="462">
        <f>BG14+BH13-BH12</f>
        <v>-194</v>
      </c>
      <c r="BI14" s="462">
        <f t="shared" ref="BI14:BL14" si="16">BH14+BI13-BI12</f>
        <v>-208</v>
      </c>
      <c r="BJ14" s="462">
        <f t="shared" si="16"/>
        <v>-222</v>
      </c>
      <c r="BK14" s="462">
        <f t="shared" si="16"/>
        <v>-237</v>
      </c>
      <c r="BL14" s="462">
        <f t="shared" si="16"/>
        <v>-252</v>
      </c>
      <c r="BM14" s="463"/>
      <c r="BN14" s="462">
        <f>BL14+BN13-BN12</f>
        <v>-267</v>
      </c>
      <c r="BO14" s="462">
        <f>BN14+BO13-BO12</f>
        <v>-282</v>
      </c>
      <c r="BP14" s="462">
        <f t="shared" ref="BP14:BS14" si="17">BO14+BP13-BP12</f>
        <v>-297</v>
      </c>
      <c r="BQ14" s="462">
        <f t="shared" si="17"/>
        <v>-317</v>
      </c>
      <c r="BR14" s="462">
        <f t="shared" si="17"/>
        <v>-332</v>
      </c>
      <c r="BS14" s="462">
        <f t="shared" si="17"/>
        <v>-347</v>
      </c>
      <c r="BT14" s="463"/>
      <c r="BU14" s="462">
        <f>BS14+BU13-BU12</f>
        <v>-362</v>
      </c>
      <c r="BV14" s="462">
        <f>BU14+BV13-BV12</f>
        <v>-377</v>
      </c>
      <c r="BW14" s="462">
        <f t="shared" ref="BW14:BZ14" si="18">BV14+BW13-BW12</f>
        <v>-391</v>
      </c>
      <c r="BX14" s="462">
        <f t="shared" si="18"/>
        <v>-406</v>
      </c>
      <c r="BY14" s="462">
        <f t="shared" si="18"/>
        <v>-421</v>
      </c>
      <c r="BZ14" s="462">
        <f t="shared" si="18"/>
        <v>-436</v>
      </c>
      <c r="CA14" s="463"/>
      <c r="CB14" s="462">
        <f>BZ14+CB13-CB12</f>
        <v>-451</v>
      </c>
      <c r="CC14" s="462">
        <f>CB14+CC13-CC12</f>
        <v>-451</v>
      </c>
      <c r="CD14" s="462">
        <f t="shared" ref="CD14:CG14" si="19">CC14+CD13-CD12</f>
        <v>-465</v>
      </c>
      <c r="CE14" s="462">
        <f t="shared" si="19"/>
        <v>-479</v>
      </c>
      <c r="CF14" s="462">
        <f t="shared" si="19"/>
        <v>-493</v>
      </c>
      <c r="CG14" s="462">
        <f t="shared" si="19"/>
        <v>-507</v>
      </c>
      <c r="CH14" s="463"/>
      <c r="CI14" s="462">
        <f>CG14+CI13-CI12</f>
        <v>-521</v>
      </c>
      <c r="CJ14" s="462">
        <f>CI14+CJ13-CJ12</f>
        <v>-535</v>
      </c>
      <c r="CK14" s="462">
        <f t="shared" ref="CK14:CN14" si="20">CJ14+CK13-CK12</f>
        <v>-549</v>
      </c>
      <c r="CL14" s="462">
        <f t="shared" si="20"/>
        <v>-563</v>
      </c>
      <c r="CM14" s="462">
        <f t="shared" si="20"/>
        <v>-577</v>
      </c>
      <c r="CN14" s="462">
        <f t="shared" si="20"/>
        <v>-577</v>
      </c>
      <c r="CO14" s="463"/>
      <c r="CP14" s="462">
        <f>CN14+CP13-CP12</f>
        <v>-591</v>
      </c>
      <c r="CQ14" s="462">
        <f>CP14+CQ13-CQ12</f>
        <v>-605</v>
      </c>
      <c r="CR14" s="462">
        <f t="shared" ref="CR14:CU14" si="21">CQ14+CR13-CR12</f>
        <v>-619</v>
      </c>
      <c r="CS14" s="462">
        <f t="shared" si="21"/>
        <v>-633</v>
      </c>
      <c r="CT14" s="462">
        <f t="shared" si="21"/>
        <v>-633</v>
      </c>
      <c r="CU14" s="462">
        <f t="shared" si="21"/>
        <v>-633</v>
      </c>
      <c r="CV14" s="465"/>
      <c r="CW14" s="462">
        <f>CU14+CW13-CW12</f>
        <v>-646</v>
      </c>
      <c r="CX14" s="462">
        <f>CW14+CX13-CX12</f>
        <v>-661</v>
      </c>
      <c r="CY14" s="462">
        <f t="shared" ref="CY14:DB14" si="22">CX14+CY13-CY12</f>
        <v>-676</v>
      </c>
      <c r="CZ14" s="462">
        <f t="shared" si="22"/>
        <v>-691</v>
      </c>
      <c r="DA14" s="462">
        <f t="shared" si="22"/>
        <v>-706</v>
      </c>
      <c r="DB14" s="462">
        <f t="shared" si="22"/>
        <v>-721</v>
      </c>
      <c r="DC14" s="465"/>
      <c r="DD14" s="462">
        <f>DB14+DD13-DD12</f>
        <v>-734</v>
      </c>
      <c r="DE14" s="462">
        <f>DD14+DE13-DE12</f>
        <v>-747</v>
      </c>
      <c r="DF14" s="462">
        <f t="shared" ref="DF14:DI14" si="23">DE14+DF13-DF12</f>
        <v>-760</v>
      </c>
      <c r="DG14" s="462">
        <f t="shared" si="23"/>
        <v>-772</v>
      </c>
      <c r="DH14" s="462">
        <f t="shared" si="23"/>
        <v>-772</v>
      </c>
      <c r="DI14" s="462">
        <f t="shared" si="23"/>
        <v>-772</v>
      </c>
    </row>
    <row r="15" spans="2:122" s="469" customFormat="1" ht="16.5" thickBot="1">
      <c r="B15" s="467"/>
      <c r="C15" s="468"/>
      <c r="E15" s="470"/>
      <c r="F15" s="470"/>
      <c r="G15" s="470"/>
      <c r="H15" s="470"/>
      <c r="J15" s="470"/>
      <c r="K15" s="470"/>
      <c r="L15" s="470"/>
      <c r="M15" s="470"/>
      <c r="N15" s="470"/>
      <c r="O15" s="470"/>
      <c r="P15" s="470"/>
      <c r="Q15" s="470"/>
      <c r="R15" s="470"/>
      <c r="S15" s="470"/>
      <c r="T15" s="470"/>
      <c r="X15" s="470"/>
      <c r="Y15" s="470"/>
      <c r="Z15" s="470"/>
      <c r="AA15" s="470"/>
      <c r="AD15" s="470"/>
      <c r="AE15" s="471"/>
      <c r="AF15" s="471"/>
      <c r="AG15" s="471"/>
      <c r="AH15" s="471"/>
      <c r="AI15" s="471"/>
      <c r="AJ15" s="471"/>
      <c r="AK15" s="472"/>
      <c r="AL15" s="471"/>
      <c r="AM15" s="471"/>
      <c r="AN15" s="471"/>
      <c r="AO15" s="471"/>
      <c r="AP15" s="471"/>
      <c r="AQ15" s="471"/>
      <c r="AR15" s="472"/>
      <c r="AS15" s="471"/>
      <c r="AT15" s="471"/>
      <c r="AU15" s="471"/>
      <c r="AV15" s="471"/>
      <c r="AW15" s="471"/>
      <c r="AX15" s="471"/>
      <c r="AY15" s="472"/>
      <c r="AZ15" s="471"/>
      <c r="BA15" s="471"/>
      <c r="BB15" s="471"/>
      <c r="BC15" s="471"/>
      <c r="BD15" s="471"/>
      <c r="BE15" s="471"/>
      <c r="BF15" s="472"/>
      <c r="BG15" s="471"/>
      <c r="BH15" s="471"/>
      <c r="BI15" s="471"/>
      <c r="BJ15" s="471"/>
      <c r="BK15" s="471"/>
      <c r="BL15" s="471"/>
      <c r="BM15" s="472"/>
      <c r="BN15" s="471"/>
      <c r="BO15" s="471"/>
      <c r="BP15" s="471"/>
      <c r="BQ15" s="471"/>
      <c r="BR15" s="471"/>
      <c r="BS15" s="471"/>
      <c r="BT15" s="472"/>
      <c r="BU15" s="471"/>
      <c r="BV15" s="471"/>
      <c r="BW15" s="471"/>
      <c r="BX15" s="471"/>
      <c r="BY15" s="471"/>
      <c r="BZ15" s="471"/>
      <c r="CA15" s="472"/>
      <c r="CB15" s="471"/>
      <c r="CC15" s="471"/>
      <c r="CD15" s="471"/>
      <c r="CE15" s="471"/>
      <c r="CF15" s="471"/>
      <c r="CG15" s="471"/>
      <c r="CH15" s="472"/>
      <c r="CI15" s="471"/>
      <c r="CJ15" s="471"/>
      <c r="CK15" s="471"/>
      <c r="CL15" s="471"/>
      <c r="CM15" s="471"/>
      <c r="CN15" s="471"/>
      <c r="CO15" s="472"/>
      <c r="CP15" s="471"/>
      <c r="CQ15" s="471"/>
      <c r="CR15" s="471"/>
      <c r="CS15" s="471"/>
      <c r="CT15" s="471"/>
      <c r="CU15" s="471"/>
      <c r="CV15" s="448"/>
      <c r="CW15" s="448"/>
      <c r="CX15" s="448"/>
      <c r="CY15" s="448"/>
      <c r="CZ15" s="448"/>
      <c r="DA15" s="448"/>
      <c r="DB15" s="448"/>
      <c r="DC15" s="448"/>
      <c r="DD15" s="448"/>
      <c r="DE15" s="448"/>
      <c r="DF15" s="448"/>
      <c r="DG15" s="448"/>
      <c r="DH15" s="448"/>
    </row>
    <row r="16" spans="2:122" s="469" customFormat="1" ht="16.5" hidden="1" thickBot="1">
      <c r="B16" s="467"/>
      <c r="C16" s="468"/>
      <c r="E16" s="470"/>
      <c r="F16" s="470"/>
      <c r="G16" s="470"/>
      <c r="H16" s="470"/>
      <c r="J16" s="470"/>
      <c r="K16" s="470"/>
      <c r="L16" s="470"/>
      <c r="M16" s="470"/>
      <c r="N16" s="470"/>
      <c r="O16" s="470"/>
      <c r="P16" s="470"/>
      <c r="Q16" s="470"/>
      <c r="R16" s="470"/>
      <c r="S16" s="470"/>
      <c r="T16" s="470"/>
      <c r="X16" s="470"/>
      <c r="Y16" s="470"/>
      <c r="Z16" s="470"/>
      <c r="AA16" s="470"/>
      <c r="AD16" s="470"/>
      <c r="AE16" s="471"/>
      <c r="AF16" s="471"/>
      <c r="AG16" s="471"/>
      <c r="AH16" s="471"/>
      <c r="AI16" s="471"/>
      <c r="AJ16" s="471"/>
      <c r="AK16" s="472"/>
      <c r="AL16" s="471"/>
      <c r="AM16" s="471"/>
      <c r="AN16" s="471"/>
      <c r="AO16" s="471"/>
      <c r="AP16" s="471"/>
      <c r="AQ16" s="471"/>
      <c r="AR16" s="472"/>
      <c r="AS16" s="471"/>
      <c r="AT16" s="471"/>
      <c r="AU16" s="471"/>
      <c r="AV16" s="471"/>
      <c r="AW16" s="471"/>
      <c r="AX16" s="471"/>
      <c r="AY16" s="472"/>
      <c r="AZ16" s="471"/>
      <c r="BA16" s="471"/>
      <c r="BB16" s="471"/>
      <c r="BC16" s="471"/>
      <c r="BD16" s="471"/>
      <c r="BE16" s="471"/>
      <c r="BF16" s="472"/>
      <c r="BG16" s="471"/>
      <c r="BH16" s="471"/>
      <c r="BI16" s="471"/>
      <c r="BJ16" s="471"/>
      <c r="BK16" s="471"/>
      <c r="BL16" s="471"/>
      <c r="BM16" s="472"/>
      <c r="BN16" s="471"/>
      <c r="BO16" s="471"/>
      <c r="BP16" s="471"/>
      <c r="BQ16" s="471"/>
      <c r="BR16" s="471"/>
      <c r="BS16" s="471"/>
      <c r="BT16" s="472"/>
      <c r="BU16" s="471"/>
      <c r="BV16" s="471"/>
      <c r="BW16" s="471"/>
      <c r="BX16" s="471"/>
      <c r="BY16" s="471"/>
      <c r="BZ16" s="471"/>
      <c r="CA16" s="472"/>
      <c r="CB16" s="471"/>
      <c r="CC16" s="471"/>
      <c r="CD16" s="471"/>
      <c r="CE16" s="471"/>
      <c r="CF16" s="471"/>
      <c r="CG16" s="471"/>
      <c r="CH16" s="472"/>
      <c r="CI16" s="471"/>
      <c r="CJ16" s="471"/>
      <c r="CK16" s="471"/>
      <c r="CL16" s="471"/>
      <c r="CM16" s="471"/>
      <c r="CN16" s="471"/>
      <c r="CO16" s="472"/>
      <c r="CP16" s="471"/>
      <c r="CQ16" s="471"/>
      <c r="CR16" s="471"/>
      <c r="CS16" s="471"/>
      <c r="CT16" s="471"/>
      <c r="CU16" s="471"/>
      <c r="CV16" s="448"/>
      <c r="CW16" s="448"/>
      <c r="CX16" s="448"/>
      <c r="CY16" s="448"/>
      <c r="CZ16" s="448"/>
      <c r="DA16" s="448"/>
      <c r="DB16" s="448"/>
      <c r="DC16" s="448"/>
      <c r="DD16" s="448"/>
      <c r="DE16" s="448"/>
      <c r="DF16" s="448"/>
      <c r="DG16" s="448"/>
      <c r="DH16" s="448"/>
    </row>
    <row r="17" spans="2:114" s="427" customFormat="1" ht="14.45" hidden="1" customHeight="1">
      <c r="B17" s="438"/>
      <c r="C17" s="616">
        <v>186017103</v>
      </c>
      <c r="D17" s="398"/>
      <c r="E17" s="439" t="s">
        <v>569</v>
      </c>
      <c r="F17" s="440">
        <f>+K17</f>
        <v>0</v>
      </c>
      <c r="G17" s="440">
        <f>+SUM(L17:O17)</f>
        <v>0</v>
      </c>
      <c r="H17" s="440">
        <f>SUM(P17:T17)</f>
        <v>0</v>
      </c>
      <c r="I17" s="398"/>
      <c r="J17" s="439" t="s">
        <v>570</v>
      </c>
      <c r="K17" s="441"/>
      <c r="L17" s="441"/>
      <c r="M17" s="441"/>
      <c r="N17" s="441"/>
      <c r="O17" s="441"/>
      <c r="P17" s="441"/>
      <c r="Q17" s="441"/>
      <c r="R17" s="441"/>
      <c r="S17" s="441"/>
      <c r="T17" s="441"/>
      <c r="U17" s="475"/>
      <c r="V17" s="475"/>
      <c r="W17" s="398"/>
      <c r="X17" s="439" t="s">
        <v>572</v>
      </c>
      <c r="Y17" s="440">
        <f>+K17</f>
        <v>0</v>
      </c>
      <c r="Z17" s="440">
        <f>SUM(L17:O17)</f>
        <v>0</v>
      </c>
      <c r="AA17" s="440">
        <f>+SUM(P17:T17)</f>
        <v>0</v>
      </c>
      <c r="AB17" s="402"/>
      <c r="AC17" s="403"/>
      <c r="AD17" s="439" t="s">
        <v>571</v>
      </c>
      <c r="AE17" s="443"/>
      <c r="AF17" s="443"/>
      <c r="AG17" s="443"/>
      <c r="AH17" s="443"/>
      <c r="AI17" s="443"/>
      <c r="AJ17" s="443"/>
      <c r="AK17" s="444"/>
      <c r="AL17" s="443"/>
      <c r="AM17" s="443"/>
      <c r="AN17" s="443"/>
      <c r="AO17" s="443"/>
      <c r="AP17" s="443"/>
      <c r="AQ17" s="443"/>
      <c r="AR17" s="444"/>
      <c r="AS17" s="443"/>
      <c r="AT17" s="443"/>
      <c r="AU17" s="443"/>
      <c r="AV17" s="443"/>
      <c r="AW17" s="443"/>
      <c r="AX17" s="443"/>
      <c r="AY17" s="444"/>
      <c r="AZ17" s="443"/>
      <c r="BA17" s="443"/>
      <c r="BB17" s="443"/>
      <c r="BC17" s="443"/>
      <c r="BD17" s="443"/>
      <c r="BE17" s="443"/>
      <c r="BF17" s="444"/>
      <c r="BG17" s="443"/>
      <c r="BH17" s="443"/>
      <c r="BI17" s="443"/>
      <c r="BJ17" s="443"/>
      <c r="BK17" s="443"/>
      <c r="BL17" s="443"/>
      <c r="BM17" s="444"/>
      <c r="BN17" s="443"/>
      <c r="BO17" s="443"/>
      <c r="BP17" s="443"/>
      <c r="BQ17" s="443"/>
      <c r="BR17" s="443"/>
      <c r="BS17" s="443"/>
      <c r="BT17" s="444"/>
      <c r="BU17" s="443"/>
      <c r="BV17" s="443"/>
      <c r="BW17" s="443"/>
      <c r="BX17" s="443"/>
      <c r="BY17" s="443"/>
      <c r="BZ17" s="443"/>
      <c r="CA17" s="444"/>
      <c r="CB17" s="443"/>
      <c r="CC17" s="443"/>
      <c r="CD17" s="443"/>
      <c r="CE17" s="443"/>
      <c r="CF17" s="443"/>
      <c r="CG17" s="443"/>
      <c r="CH17" s="444"/>
      <c r="CI17" s="443"/>
      <c r="CJ17" s="443"/>
      <c r="CK17" s="443"/>
      <c r="CL17" s="443"/>
      <c r="CM17" s="443"/>
      <c r="CN17" s="443"/>
      <c r="CO17" s="444"/>
      <c r="CP17" s="443"/>
      <c r="CQ17" s="443"/>
      <c r="CR17" s="443"/>
      <c r="CS17" s="443"/>
      <c r="CT17" s="443"/>
      <c r="CU17" s="443"/>
      <c r="CV17" s="448"/>
      <c r="CW17" s="448"/>
      <c r="CX17" s="448"/>
      <c r="CY17" s="448"/>
      <c r="CZ17" s="448"/>
      <c r="DA17" s="448"/>
      <c r="DB17" s="448"/>
      <c r="DC17" s="448"/>
      <c r="DD17" s="448"/>
      <c r="DE17" s="448"/>
      <c r="DF17" s="448"/>
      <c r="DG17" s="448"/>
      <c r="DH17" s="448"/>
    </row>
    <row r="18" spans="2:114" s="381" customFormat="1" ht="14.45" hidden="1" customHeight="1">
      <c r="B18" s="438"/>
      <c r="C18" s="617"/>
      <c r="D18" s="409"/>
      <c r="E18" s="449" t="s">
        <v>572</v>
      </c>
      <c r="F18" s="440">
        <f>+K18</f>
        <v>0</v>
      </c>
      <c r="G18" s="440">
        <f>+SUM(L18:O18)</f>
        <v>0</v>
      </c>
      <c r="H18" s="440">
        <f>SUM(P18:T18)</f>
        <v>0</v>
      </c>
      <c r="I18" s="409"/>
      <c r="J18" s="449" t="s">
        <v>572</v>
      </c>
      <c r="K18" s="450">
        <f>SUM(AE17:AG17)</f>
        <v>0</v>
      </c>
      <c r="L18" s="450">
        <f>SUM(AH17:AN17)</f>
        <v>0</v>
      </c>
      <c r="M18" s="450">
        <f>SUM(AO17:AU17)</f>
        <v>0</v>
      </c>
      <c r="N18" s="450">
        <f>SUM(AV17:BB17)</f>
        <v>0</v>
      </c>
      <c r="O18" s="450">
        <f>SUM(BC17:BI17)</f>
        <v>0</v>
      </c>
      <c r="P18" s="450">
        <f>SUM(BJ17:BP17)</f>
        <v>0</v>
      </c>
      <c r="Q18" s="450">
        <f>SUM(BQ17:BW17)</f>
        <v>0</v>
      </c>
      <c r="R18" s="450">
        <f>SUM(BX17:CD17)</f>
        <v>0</v>
      </c>
      <c r="S18" s="450">
        <f>SUM(CE17:CK17)</f>
        <v>0</v>
      </c>
      <c r="T18" s="450">
        <f>SUM(CL17:CR17)</f>
        <v>0</v>
      </c>
      <c r="U18" s="476"/>
      <c r="V18" s="476"/>
      <c r="W18" s="409"/>
      <c r="X18" s="451" t="s">
        <v>573</v>
      </c>
      <c r="Y18" s="450">
        <f>SUMIF($AE$7:$CU$7,$Y$5,$AE18:$CU18)</f>
        <v>0</v>
      </c>
      <c r="Z18" s="450">
        <f>SUMIF($AE$7:$CU$7,$Z$5,$AE18:$CU18)</f>
        <v>0</v>
      </c>
      <c r="AA18" s="450">
        <f>SUMIF($AE$7:$CU$7,$AA$5,$AE18:$CU18)</f>
        <v>0</v>
      </c>
      <c r="AB18" s="414"/>
      <c r="AC18" s="415"/>
      <c r="AD18" s="451" t="s">
        <v>574</v>
      </c>
      <c r="AE18" s="452"/>
      <c r="AF18" s="452"/>
      <c r="AG18" s="452"/>
      <c r="AH18" s="452"/>
      <c r="AI18" s="452"/>
      <c r="AJ18" s="452"/>
      <c r="AK18" s="453"/>
      <c r="AL18" s="452"/>
      <c r="AM18" s="452"/>
      <c r="AN18" s="452"/>
      <c r="AO18" s="452"/>
      <c r="AP18" s="452"/>
      <c r="AQ18" s="452"/>
      <c r="AR18" s="453"/>
      <c r="AS18" s="452"/>
      <c r="AT18" s="452"/>
      <c r="AU18" s="452"/>
      <c r="AV18" s="452"/>
      <c r="AW18" s="452"/>
      <c r="AX18" s="452"/>
      <c r="AY18" s="453"/>
      <c r="AZ18" s="452"/>
      <c r="BA18" s="452"/>
      <c r="BB18" s="452"/>
      <c r="BC18" s="452"/>
      <c r="BD18" s="452"/>
      <c r="BE18" s="452"/>
      <c r="BF18" s="453"/>
      <c r="BG18" s="452"/>
      <c r="BH18" s="452"/>
      <c r="BI18" s="452"/>
      <c r="BJ18" s="452"/>
      <c r="BK18" s="452"/>
      <c r="BL18" s="452"/>
      <c r="BM18" s="453"/>
      <c r="BN18" s="452"/>
      <c r="BO18" s="452"/>
      <c r="BP18" s="452"/>
      <c r="BQ18" s="452"/>
      <c r="BR18" s="452"/>
      <c r="BS18" s="452"/>
      <c r="BT18" s="453"/>
      <c r="BU18" s="452"/>
      <c r="BV18" s="452"/>
      <c r="BW18" s="452"/>
      <c r="BX18" s="452"/>
      <c r="BY18" s="452"/>
      <c r="BZ18" s="452"/>
      <c r="CA18" s="453"/>
      <c r="CB18" s="452"/>
      <c r="CC18" s="452"/>
      <c r="CD18" s="452"/>
      <c r="CE18" s="452"/>
      <c r="CF18" s="452"/>
      <c r="CG18" s="452"/>
      <c r="CH18" s="453"/>
      <c r="CI18" s="452"/>
      <c r="CJ18" s="452"/>
      <c r="CK18" s="452"/>
      <c r="CL18" s="452"/>
      <c r="CM18" s="452"/>
      <c r="CN18" s="452"/>
      <c r="CO18" s="453"/>
      <c r="CP18" s="452"/>
      <c r="CQ18" s="452"/>
      <c r="CR18" s="452"/>
      <c r="CS18" s="452"/>
      <c r="CT18" s="452"/>
      <c r="CU18" s="452"/>
      <c r="CV18" s="456"/>
      <c r="CW18" s="456"/>
      <c r="CX18" s="456"/>
      <c r="CY18" s="456"/>
      <c r="CZ18" s="456"/>
      <c r="DA18" s="456"/>
      <c r="DB18" s="456"/>
      <c r="DC18" s="456"/>
      <c r="DD18" s="456"/>
      <c r="DE18" s="456"/>
      <c r="DF18" s="456"/>
      <c r="DG18" s="456"/>
      <c r="DH18" s="456"/>
    </row>
    <row r="19" spans="2:114" s="466" customFormat="1" ht="15" hidden="1" customHeight="1" thickBot="1">
      <c r="B19" s="438"/>
      <c r="C19" s="618"/>
      <c r="D19" s="398"/>
      <c r="E19" s="457" t="s">
        <v>575</v>
      </c>
      <c r="F19" s="458">
        <f>F18-F17</f>
        <v>0</v>
      </c>
      <c r="G19" s="458">
        <f>G18-G17+F19</f>
        <v>0</v>
      </c>
      <c r="H19" s="459">
        <f>H18-H17+G19</f>
        <v>0</v>
      </c>
      <c r="I19" s="398"/>
      <c r="J19" s="457" t="s">
        <v>575</v>
      </c>
      <c r="K19" s="458">
        <f>K18-K17</f>
        <v>0</v>
      </c>
      <c r="L19" s="458">
        <f>K19+L18-L17</f>
        <v>0</v>
      </c>
      <c r="M19" s="458">
        <f t="shared" ref="M19:T19" si="24">L19+M18-M17</f>
        <v>0</v>
      </c>
      <c r="N19" s="458">
        <f t="shared" si="24"/>
        <v>0</v>
      </c>
      <c r="O19" s="458">
        <f t="shared" si="24"/>
        <v>0</v>
      </c>
      <c r="P19" s="458">
        <f t="shared" si="24"/>
        <v>0</v>
      </c>
      <c r="Q19" s="458">
        <f t="shared" si="24"/>
        <v>0</v>
      </c>
      <c r="R19" s="458">
        <f t="shared" si="24"/>
        <v>0</v>
      </c>
      <c r="S19" s="458">
        <f t="shared" si="24"/>
        <v>0</v>
      </c>
      <c r="T19" s="458">
        <f t="shared" si="24"/>
        <v>0</v>
      </c>
      <c r="U19" s="477"/>
      <c r="V19" s="477"/>
      <c r="W19" s="398"/>
      <c r="X19" s="460" t="s">
        <v>576</v>
      </c>
      <c r="Y19" s="459">
        <f>Y18-Y17</f>
        <v>0</v>
      </c>
      <c r="Z19" s="459">
        <f>Z18-Z17+Y19</f>
        <v>0</v>
      </c>
      <c r="AA19" s="459">
        <f>AA18-AA17+Z19</f>
        <v>0</v>
      </c>
      <c r="AB19" s="402"/>
      <c r="AC19" s="403"/>
      <c r="AD19" s="461" t="s">
        <v>575</v>
      </c>
      <c r="AE19" s="462">
        <f>AE18-AE17</f>
        <v>0</v>
      </c>
      <c r="AF19" s="462">
        <f>AE19+AF18-AF17</f>
        <v>0</v>
      </c>
      <c r="AG19" s="462">
        <f t="shared" ref="AG19:AN19" si="25">AF19+AG18-AG17</f>
        <v>0</v>
      </c>
      <c r="AH19" s="462">
        <f t="shared" si="25"/>
        <v>0</v>
      </c>
      <c r="AI19" s="462">
        <f t="shared" si="25"/>
        <v>0</v>
      </c>
      <c r="AJ19" s="462">
        <f t="shared" si="25"/>
        <v>0</v>
      </c>
      <c r="AK19" s="463">
        <f t="shared" si="25"/>
        <v>0</v>
      </c>
      <c r="AL19" s="462">
        <f t="shared" si="25"/>
        <v>0</v>
      </c>
      <c r="AM19" s="462">
        <f t="shared" si="25"/>
        <v>0</v>
      </c>
      <c r="AN19" s="462">
        <f t="shared" si="25"/>
        <v>0</v>
      </c>
      <c r="AO19" s="464"/>
      <c r="AP19" s="464"/>
      <c r="AQ19" s="464"/>
      <c r="AR19" s="463"/>
      <c r="AS19" s="462"/>
      <c r="AT19" s="462"/>
      <c r="AU19" s="464"/>
      <c r="AV19" s="464"/>
      <c r="AW19" s="464"/>
      <c r="AX19" s="464"/>
      <c r="AY19" s="463"/>
      <c r="AZ19" s="462"/>
      <c r="BA19" s="462"/>
      <c r="BB19" s="464"/>
      <c r="BC19" s="464"/>
      <c r="BD19" s="464"/>
      <c r="BE19" s="464"/>
      <c r="BF19" s="463"/>
      <c r="BG19" s="462"/>
      <c r="BH19" s="462"/>
      <c r="BI19" s="464"/>
      <c r="BJ19" s="464"/>
      <c r="BK19" s="464"/>
      <c r="BL19" s="464"/>
      <c r="BM19" s="463"/>
      <c r="BN19" s="462"/>
      <c r="BO19" s="462"/>
      <c r="BP19" s="464"/>
      <c r="BQ19" s="464"/>
      <c r="BR19" s="464"/>
      <c r="BS19" s="464"/>
      <c r="BT19" s="463"/>
      <c r="BU19" s="462"/>
      <c r="BV19" s="462"/>
      <c r="BW19" s="464"/>
      <c r="BX19" s="464"/>
      <c r="BY19" s="464"/>
      <c r="BZ19" s="464"/>
      <c r="CA19" s="463"/>
      <c r="CB19" s="462"/>
      <c r="CC19" s="462"/>
      <c r="CD19" s="464"/>
      <c r="CE19" s="464"/>
      <c r="CF19" s="464"/>
      <c r="CG19" s="464"/>
      <c r="CH19" s="463"/>
      <c r="CI19" s="462"/>
      <c r="CJ19" s="462"/>
      <c r="CK19" s="464"/>
      <c r="CL19" s="464"/>
      <c r="CM19" s="464"/>
      <c r="CN19" s="464"/>
      <c r="CO19" s="463"/>
      <c r="CP19" s="464"/>
      <c r="CQ19" s="464"/>
      <c r="CR19" s="464"/>
      <c r="CS19" s="464"/>
      <c r="CT19" s="464"/>
      <c r="CU19" s="464"/>
      <c r="CV19" s="465"/>
      <c r="CW19" s="465"/>
      <c r="CX19" s="465"/>
      <c r="CY19" s="465"/>
      <c r="CZ19" s="465"/>
      <c r="DA19" s="465"/>
      <c r="DB19" s="465"/>
      <c r="DC19" s="465"/>
      <c r="DD19" s="465"/>
      <c r="DE19" s="465"/>
      <c r="DF19" s="465"/>
      <c r="DG19" s="465"/>
      <c r="DH19" s="465"/>
    </row>
    <row r="20" spans="2:114" s="469" customFormat="1" ht="16.5" hidden="1" thickBot="1">
      <c r="B20" s="467"/>
      <c r="C20" s="468"/>
      <c r="E20" s="470"/>
      <c r="F20" s="470"/>
      <c r="G20" s="470"/>
      <c r="H20" s="470"/>
      <c r="J20" s="470"/>
      <c r="K20" s="470"/>
      <c r="L20" s="470"/>
      <c r="M20" s="470"/>
      <c r="N20" s="470"/>
      <c r="O20" s="470"/>
      <c r="P20" s="470"/>
      <c r="Q20" s="470"/>
      <c r="R20" s="470"/>
      <c r="S20" s="470"/>
      <c r="T20" s="470"/>
      <c r="X20" s="470"/>
      <c r="Y20" s="470"/>
      <c r="Z20" s="470"/>
      <c r="AA20" s="470"/>
      <c r="AD20" s="470"/>
      <c r="AE20" s="471"/>
      <c r="AF20" s="471"/>
      <c r="AG20" s="471"/>
      <c r="AH20" s="471"/>
      <c r="AI20" s="471"/>
      <c r="AJ20" s="471"/>
      <c r="AK20" s="472"/>
      <c r="AL20" s="471"/>
      <c r="AM20" s="471"/>
      <c r="AN20" s="471"/>
      <c r="AO20" s="471"/>
      <c r="AP20" s="471"/>
      <c r="AQ20" s="471"/>
      <c r="AR20" s="472"/>
      <c r="AS20" s="471"/>
      <c r="AT20" s="471"/>
      <c r="AU20" s="471"/>
      <c r="AV20" s="471"/>
      <c r="AW20" s="471"/>
      <c r="AX20" s="471"/>
      <c r="AY20" s="472"/>
      <c r="AZ20" s="471"/>
      <c r="BA20" s="471"/>
      <c r="BB20" s="471"/>
      <c r="BC20" s="471"/>
      <c r="BD20" s="471"/>
      <c r="BE20" s="471"/>
      <c r="BF20" s="472"/>
      <c r="BG20" s="471"/>
      <c r="BH20" s="471"/>
      <c r="BI20" s="471"/>
      <c r="BJ20" s="471"/>
      <c r="BK20" s="471"/>
      <c r="BL20" s="471"/>
      <c r="BM20" s="472"/>
      <c r="BN20" s="471"/>
      <c r="BO20" s="471"/>
      <c r="BP20" s="471"/>
      <c r="BQ20" s="471"/>
      <c r="BR20" s="471"/>
      <c r="BS20" s="471"/>
      <c r="BT20" s="472"/>
      <c r="BU20" s="471"/>
      <c r="BV20" s="471"/>
      <c r="BW20" s="471"/>
      <c r="BX20" s="471"/>
      <c r="BY20" s="471"/>
      <c r="BZ20" s="471"/>
      <c r="CA20" s="472"/>
      <c r="CB20" s="471"/>
      <c r="CC20" s="471"/>
      <c r="CD20" s="471"/>
      <c r="CE20" s="471"/>
      <c r="CF20" s="471"/>
      <c r="CG20" s="471"/>
      <c r="CH20" s="472"/>
      <c r="CI20" s="471"/>
      <c r="CJ20" s="471"/>
      <c r="CK20" s="471"/>
      <c r="CL20" s="471"/>
      <c r="CM20" s="471"/>
      <c r="CN20" s="471"/>
      <c r="CO20" s="472"/>
      <c r="CP20" s="471"/>
      <c r="CQ20" s="471"/>
      <c r="CR20" s="471"/>
      <c r="CS20" s="471"/>
      <c r="CT20" s="471"/>
      <c r="CU20" s="471"/>
      <c r="CV20" s="448"/>
      <c r="CW20" s="448"/>
      <c r="CX20" s="448"/>
      <c r="CY20" s="448"/>
      <c r="CZ20" s="448"/>
      <c r="DA20" s="448"/>
      <c r="DB20" s="448"/>
      <c r="DC20" s="448"/>
      <c r="DD20" s="448"/>
      <c r="DE20" s="448"/>
      <c r="DF20" s="448"/>
      <c r="DG20" s="448"/>
      <c r="DH20" s="448"/>
    </row>
    <row r="21" spans="2:114" s="427" customFormat="1" ht="14.45" hidden="1" customHeight="1">
      <c r="B21" s="438"/>
      <c r="C21" s="616"/>
      <c r="D21" s="398"/>
      <c r="E21" s="439" t="s">
        <v>569</v>
      </c>
      <c r="F21" s="440">
        <f>+K21</f>
        <v>0</v>
      </c>
      <c r="G21" s="440">
        <f>+SUM(L21:O21)</f>
        <v>0</v>
      </c>
      <c r="H21" s="440">
        <f>SUM(P21:T21)</f>
        <v>24</v>
      </c>
      <c r="I21" s="398"/>
      <c r="J21" s="439" t="s">
        <v>570</v>
      </c>
      <c r="K21" s="441"/>
      <c r="L21" s="441"/>
      <c r="M21" s="441"/>
      <c r="N21" s="441"/>
      <c r="O21" s="441"/>
      <c r="P21" s="441">
        <v>24</v>
      </c>
      <c r="Q21" s="441"/>
      <c r="R21" s="441"/>
      <c r="S21" s="441"/>
      <c r="T21" s="441"/>
      <c r="U21" s="475"/>
      <c r="V21" s="475"/>
      <c r="W21" s="398"/>
      <c r="X21" s="439" t="s">
        <v>569</v>
      </c>
      <c r="Y21" s="440">
        <f>+K21</f>
        <v>0</v>
      </c>
      <c r="Z21" s="440">
        <f>SUM(L21:O21)</f>
        <v>0</v>
      </c>
      <c r="AA21" s="440">
        <f>+SUM(P21:T21)</f>
        <v>24</v>
      </c>
      <c r="AB21" s="402"/>
      <c r="AC21" s="403"/>
      <c r="AD21" s="439" t="s">
        <v>571</v>
      </c>
      <c r="AE21" s="443"/>
      <c r="AF21" s="443"/>
      <c r="AG21" s="443"/>
      <c r="AH21" s="443"/>
      <c r="AI21" s="443"/>
      <c r="AJ21" s="443"/>
      <c r="AK21" s="444"/>
      <c r="AL21" s="443"/>
      <c r="AM21" s="443"/>
      <c r="AN21" s="443"/>
      <c r="AO21" s="443"/>
      <c r="AP21" s="443"/>
      <c r="AQ21" s="443"/>
      <c r="AR21" s="444"/>
      <c r="AS21" s="443"/>
      <c r="AT21" s="443"/>
      <c r="AU21" s="443"/>
      <c r="AV21" s="443"/>
      <c r="AW21" s="443"/>
      <c r="AX21" s="443"/>
      <c r="AY21" s="444"/>
      <c r="AZ21" s="443"/>
      <c r="BA21" s="443"/>
      <c r="BB21" s="443"/>
      <c r="BC21" s="443"/>
      <c r="BD21" s="443"/>
      <c r="BE21" s="443"/>
      <c r="BF21" s="444"/>
      <c r="BG21" s="443"/>
      <c r="BH21" s="443"/>
      <c r="BI21" s="443"/>
      <c r="BJ21" s="443"/>
      <c r="BK21" s="443"/>
      <c r="BL21" s="443"/>
      <c r="BM21" s="444"/>
      <c r="BN21" s="443"/>
      <c r="BO21" s="443"/>
      <c r="BP21" s="443"/>
      <c r="BQ21" s="443"/>
      <c r="BR21" s="443"/>
      <c r="BS21" s="443"/>
      <c r="BT21" s="444"/>
      <c r="BU21" s="443"/>
      <c r="BV21" s="443"/>
      <c r="BW21" s="443"/>
      <c r="BX21" s="443"/>
      <c r="BY21" s="443"/>
      <c r="BZ21" s="443"/>
      <c r="CA21" s="444"/>
      <c r="CB21" s="443"/>
      <c r="CC21" s="443"/>
      <c r="CD21" s="443"/>
      <c r="CE21" s="443"/>
      <c r="CF21" s="443"/>
      <c r="CG21" s="443"/>
      <c r="CH21" s="444"/>
      <c r="CI21" s="443"/>
      <c r="CJ21" s="443"/>
      <c r="CK21" s="443"/>
      <c r="CL21" s="443"/>
      <c r="CM21" s="443"/>
      <c r="CN21" s="443"/>
      <c r="CO21" s="444"/>
      <c r="CP21" s="443"/>
      <c r="CQ21" s="443"/>
      <c r="CR21" s="443"/>
      <c r="CS21" s="443"/>
      <c r="CT21" s="443"/>
      <c r="CU21" s="443"/>
      <c r="CV21" s="448"/>
      <c r="CW21" s="448"/>
      <c r="CX21" s="448"/>
      <c r="CY21" s="448"/>
      <c r="CZ21" s="448"/>
      <c r="DA21" s="448"/>
      <c r="DB21" s="448"/>
      <c r="DC21" s="448"/>
      <c r="DD21" s="448"/>
      <c r="DE21" s="448"/>
      <c r="DF21" s="448"/>
      <c r="DG21" s="448"/>
      <c r="DH21" s="448"/>
    </row>
    <row r="22" spans="2:114" s="381" customFormat="1" ht="14.45" hidden="1" customHeight="1">
      <c r="B22" s="438"/>
      <c r="C22" s="617"/>
      <c r="D22" s="409"/>
      <c r="E22" s="449" t="s">
        <v>572</v>
      </c>
      <c r="F22" s="440">
        <f>+K22</f>
        <v>0</v>
      </c>
      <c r="G22" s="440">
        <f>+SUM(L22:O22)</f>
        <v>0</v>
      </c>
      <c r="H22" s="440">
        <f>SUM(P22:T22)</f>
        <v>0</v>
      </c>
      <c r="I22" s="409"/>
      <c r="J22" s="449" t="s">
        <v>572</v>
      </c>
      <c r="K22" s="450">
        <f>SUM(AE21:AG21)</f>
        <v>0</v>
      </c>
      <c r="L22" s="450">
        <f>SUM(AH21:AN21)</f>
        <v>0</v>
      </c>
      <c r="M22" s="450">
        <f>SUM(AO21:AU21)</f>
        <v>0</v>
      </c>
      <c r="N22" s="450">
        <f>SUM(AV21:BB21)</f>
        <v>0</v>
      </c>
      <c r="O22" s="450">
        <f>SUM(BC21:BI21)</f>
        <v>0</v>
      </c>
      <c r="P22" s="450">
        <f>SUM(BJ21:BP21)</f>
        <v>0</v>
      </c>
      <c r="Q22" s="450">
        <f>SUM(BQ21:BW21)</f>
        <v>0</v>
      </c>
      <c r="R22" s="450">
        <f>SUM(BX21:CD21)</f>
        <v>0</v>
      </c>
      <c r="S22" s="450">
        <f>SUM(CE21:CK21)</f>
        <v>0</v>
      </c>
      <c r="T22" s="450">
        <f>SUM(CL21:CR21)</f>
        <v>0</v>
      </c>
      <c r="U22" s="476"/>
      <c r="V22" s="476"/>
      <c r="W22" s="409"/>
      <c r="X22" s="451" t="s">
        <v>573</v>
      </c>
      <c r="Y22" s="440">
        <f>SUMIF($AE$7:$CU$7,#REF!,$AE22:$CU22)</f>
        <v>0</v>
      </c>
      <c r="Z22" s="440">
        <f>SUMIF($AE$7:$CU$7,#REF!,$AE22:$CU22)</f>
        <v>0</v>
      </c>
      <c r="AA22" s="440">
        <f>SUMIF($AE$7:$CU$7,#REF!,$AE22:$CU22)</f>
        <v>0</v>
      </c>
      <c r="AB22" s="414"/>
      <c r="AC22" s="415"/>
      <c r="AD22" s="451" t="s">
        <v>574</v>
      </c>
      <c r="AE22" s="452"/>
      <c r="AF22" s="452"/>
      <c r="AG22" s="452"/>
      <c r="AH22" s="452"/>
      <c r="AI22" s="452"/>
      <c r="AJ22" s="452"/>
      <c r="AK22" s="453"/>
      <c r="AL22" s="452"/>
      <c r="AM22" s="452"/>
      <c r="AN22" s="452"/>
      <c r="AO22" s="452"/>
      <c r="AP22" s="452"/>
      <c r="AQ22" s="452"/>
      <c r="AR22" s="453"/>
      <c r="AS22" s="452"/>
      <c r="AT22" s="452"/>
      <c r="AU22" s="452"/>
      <c r="AV22" s="452"/>
      <c r="AW22" s="452"/>
      <c r="AX22" s="452"/>
      <c r="AY22" s="453"/>
      <c r="AZ22" s="452"/>
      <c r="BA22" s="452"/>
      <c r="BB22" s="452"/>
      <c r="BC22" s="452"/>
      <c r="BD22" s="452"/>
      <c r="BE22" s="452"/>
      <c r="BF22" s="453"/>
      <c r="BG22" s="452"/>
      <c r="BH22" s="452"/>
      <c r="BI22" s="452"/>
      <c r="BJ22" s="452"/>
      <c r="BK22" s="452"/>
      <c r="BL22" s="452"/>
      <c r="BM22" s="453"/>
      <c r="BN22" s="452"/>
      <c r="BO22" s="452"/>
      <c r="BP22" s="452"/>
      <c r="BQ22" s="452"/>
      <c r="BR22" s="452"/>
      <c r="BS22" s="452"/>
      <c r="BT22" s="453"/>
      <c r="BU22" s="452"/>
      <c r="BV22" s="452"/>
      <c r="BW22" s="452"/>
      <c r="BX22" s="452"/>
      <c r="BY22" s="452"/>
      <c r="BZ22" s="452"/>
      <c r="CA22" s="453"/>
      <c r="CB22" s="452"/>
      <c r="CC22" s="452"/>
      <c r="CD22" s="452"/>
      <c r="CE22" s="452"/>
      <c r="CF22" s="452"/>
      <c r="CG22" s="452"/>
      <c r="CH22" s="453"/>
      <c r="CI22" s="452"/>
      <c r="CJ22" s="452"/>
      <c r="CK22" s="452"/>
      <c r="CL22" s="452"/>
      <c r="CM22" s="452"/>
      <c r="CN22" s="452"/>
      <c r="CO22" s="453"/>
      <c r="CP22" s="452"/>
      <c r="CQ22" s="452"/>
      <c r="CR22" s="452"/>
      <c r="CS22" s="452"/>
      <c r="CT22" s="452"/>
      <c r="CU22" s="452"/>
      <c r="CV22" s="456"/>
      <c r="CW22" s="456"/>
      <c r="CX22" s="456"/>
      <c r="CY22" s="456"/>
      <c r="CZ22" s="456"/>
      <c r="DA22" s="456"/>
      <c r="DB22" s="456"/>
      <c r="DC22" s="456"/>
      <c r="DD22" s="456"/>
      <c r="DE22" s="456"/>
      <c r="DF22" s="456"/>
      <c r="DG22" s="456"/>
      <c r="DH22" s="456"/>
    </row>
    <row r="23" spans="2:114" s="466" customFormat="1" ht="15" hidden="1" customHeight="1" thickBot="1">
      <c r="B23" s="438"/>
      <c r="C23" s="618"/>
      <c r="D23" s="398"/>
      <c r="E23" s="457" t="s">
        <v>575</v>
      </c>
      <c r="F23" s="458">
        <f>F22-F21</f>
        <v>0</v>
      </c>
      <c r="G23" s="458">
        <f>G22-G21+F23</f>
        <v>0</v>
      </c>
      <c r="H23" s="459">
        <f>H22-H21+G23</f>
        <v>-24</v>
      </c>
      <c r="I23" s="398"/>
      <c r="J23" s="457" t="s">
        <v>575</v>
      </c>
      <c r="K23" s="458">
        <f>K22-K21</f>
        <v>0</v>
      </c>
      <c r="L23" s="458">
        <f>K23+L22-L21</f>
        <v>0</v>
      </c>
      <c r="M23" s="458">
        <f t="shared" ref="M23:T23" si="26">L23+M22-M21</f>
        <v>0</v>
      </c>
      <c r="N23" s="458">
        <f t="shared" si="26"/>
        <v>0</v>
      </c>
      <c r="O23" s="458">
        <f t="shared" si="26"/>
        <v>0</v>
      </c>
      <c r="P23" s="458">
        <f t="shared" si="26"/>
        <v>-24</v>
      </c>
      <c r="Q23" s="458">
        <f t="shared" si="26"/>
        <v>-24</v>
      </c>
      <c r="R23" s="458">
        <f t="shared" si="26"/>
        <v>-24</v>
      </c>
      <c r="S23" s="458">
        <f t="shared" si="26"/>
        <v>-24</v>
      </c>
      <c r="T23" s="458">
        <f t="shared" si="26"/>
        <v>-24</v>
      </c>
      <c r="U23" s="477"/>
      <c r="V23" s="477"/>
      <c r="W23" s="398"/>
      <c r="X23" s="460" t="s">
        <v>576</v>
      </c>
      <c r="Y23" s="459">
        <f>Y22-Y21</f>
        <v>0</v>
      </c>
      <c r="Z23" s="459">
        <f>Z22-Z21+Y23</f>
        <v>0</v>
      </c>
      <c r="AA23" s="459">
        <f>AA22-AA21+Z23</f>
        <v>-24</v>
      </c>
      <c r="AB23" s="402"/>
      <c r="AC23" s="403"/>
      <c r="AD23" s="461" t="s">
        <v>575</v>
      </c>
      <c r="AE23" s="462">
        <f>AE22-AE21</f>
        <v>0</v>
      </c>
      <c r="AF23" s="462">
        <f>AE23+AF22-AF21</f>
        <v>0</v>
      </c>
      <c r="AG23" s="464"/>
      <c r="AH23" s="464"/>
      <c r="AI23" s="464"/>
      <c r="AJ23" s="464"/>
      <c r="AK23" s="463"/>
      <c r="AL23" s="462"/>
      <c r="AM23" s="462"/>
      <c r="AN23" s="464"/>
      <c r="AO23" s="464"/>
      <c r="AP23" s="464"/>
      <c r="AQ23" s="464"/>
      <c r="AR23" s="463"/>
      <c r="AS23" s="462"/>
      <c r="AT23" s="462"/>
      <c r="AU23" s="464"/>
      <c r="AV23" s="464"/>
      <c r="AW23" s="464"/>
      <c r="AX23" s="464"/>
      <c r="AY23" s="463"/>
      <c r="AZ23" s="462"/>
      <c r="BA23" s="462"/>
      <c r="BB23" s="464"/>
      <c r="BC23" s="464"/>
      <c r="BD23" s="464"/>
      <c r="BE23" s="464"/>
      <c r="BF23" s="463"/>
      <c r="BG23" s="462"/>
      <c r="BH23" s="462"/>
      <c r="BI23" s="464"/>
      <c r="BJ23" s="464"/>
      <c r="BK23" s="464"/>
      <c r="BL23" s="464"/>
      <c r="BM23" s="463"/>
      <c r="BN23" s="462"/>
      <c r="BO23" s="462"/>
      <c r="BP23" s="464"/>
      <c r="BQ23" s="464"/>
      <c r="BR23" s="464"/>
      <c r="BS23" s="464"/>
      <c r="BT23" s="463"/>
      <c r="BU23" s="462"/>
      <c r="BV23" s="462"/>
      <c r="BW23" s="464"/>
      <c r="BX23" s="464"/>
      <c r="BY23" s="464"/>
      <c r="BZ23" s="464"/>
      <c r="CA23" s="463"/>
      <c r="CB23" s="462"/>
      <c r="CC23" s="462"/>
      <c r="CD23" s="464"/>
      <c r="CE23" s="464"/>
      <c r="CF23" s="464"/>
      <c r="CG23" s="464"/>
      <c r="CH23" s="463"/>
      <c r="CI23" s="462"/>
      <c r="CJ23" s="462"/>
      <c r="CK23" s="464"/>
      <c r="CL23" s="464"/>
      <c r="CM23" s="464"/>
      <c r="CN23" s="464"/>
      <c r="CO23" s="463"/>
      <c r="CP23" s="464"/>
      <c r="CQ23" s="464"/>
      <c r="CR23" s="464"/>
      <c r="CS23" s="464"/>
      <c r="CT23" s="464"/>
      <c r="CU23" s="464"/>
      <c r="CV23" s="465"/>
      <c r="CW23" s="465"/>
      <c r="CX23" s="465"/>
      <c r="CY23" s="465"/>
      <c r="CZ23" s="465"/>
      <c r="DA23" s="465"/>
      <c r="DB23" s="465"/>
      <c r="DC23" s="465"/>
      <c r="DD23" s="465"/>
      <c r="DE23" s="465"/>
      <c r="DF23" s="465"/>
      <c r="DG23" s="465"/>
      <c r="DH23" s="465"/>
    </row>
    <row r="24" spans="2:114" ht="15.75" hidden="1" thickBot="1">
      <c r="D24" s="377"/>
      <c r="I24" s="377"/>
      <c r="W24" s="377"/>
      <c r="AB24" s="377"/>
    </row>
    <row r="25" spans="2:114" ht="15.75" hidden="1" thickBot="1">
      <c r="D25" s="377"/>
      <c r="I25" s="377"/>
      <c r="W25" s="377"/>
      <c r="AB25" s="377"/>
    </row>
    <row r="26" spans="2:114" ht="22.15" hidden="1" customHeight="1" thickBot="1">
      <c r="D26" s="385"/>
      <c r="E26" s="386" t="s">
        <v>549</v>
      </c>
      <c r="F26" s="387"/>
      <c r="G26" s="388"/>
      <c r="H26" s="388"/>
      <c r="I26" s="377"/>
      <c r="J26" s="386" t="s">
        <v>550</v>
      </c>
      <c r="K26" s="478"/>
      <c r="L26" s="478"/>
      <c r="M26" s="478"/>
      <c r="N26" s="478"/>
      <c r="O26" s="479"/>
      <c r="P26" s="478"/>
      <c r="Q26" s="478"/>
      <c r="R26" s="478"/>
      <c r="S26" s="478"/>
      <c r="T26" s="478"/>
      <c r="U26" s="391"/>
      <c r="V26" s="391"/>
      <c r="W26" s="377"/>
      <c r="X26" s="386" t="s">
        <v>577</v>
      </c>
      <c r="Y26" s="387"/>
      <c r="Z26" s="388"/>
      <c r="AA26" s="388"/>
      <c r="AB26" s="385"/>
      <c r="AD26" s="390" t="s">
        <v>552</v>
      </c>
      <c r="AE26" s="390"/>
      <c r="AF26" s="390"/>
      <c r="AG26" s="390"/>
      <c r="AH26" s="390"/>
      <c r="AI26" s="390"/>
      <c r="AL26" s="390"/>
      <c r="AM26" s="390"/>
      <c r="AN26" s="390"/>
      <c r="AO26" s="390"/>
      <c r="AP26" s="390"/>
      <c r="AS26" s="390"/>
      <c r="AT26" s="390"/>
      <c r="AU26" s="390"/>
      <c r="AV26" s="390"/>
      <c r="AW26" s="390"/>
      <c r="AZ26" s="390"/>
      <c r="BA26" s="390"/>
      <c r="BB26" s="390"/>
      <c r="BC26" s="390"/>
      <c r="BD26" s="390"/>
      <c r="BG26" s="390"/>
      <c r="BH26" s="390"/>
      <c r="BI26" s="390"/>
      <c r="BJ26" s="390"/>
      <c r="BK26" s="390"/>
      <c r="BN26" s="390"/>
      <c r="BO26" s="390"/>
      <c r="BP26" s="390"/>
      <c r="BQ26" s="390"/>
      <c r="BR26" s="390"/>
      <c r="BU26" s="390"/>
      <c r="BV26" s="390"/>
      <c r="BW26" s="390"/>
      <c r="BX26" s="390"/>
      <c r="BY26" s="390"/>
      <c r="CB26" s="390"/>
      <c r="CC26" s="390"/>
      <c r="CD26" s="390"/>
      <c r="CE26" s="390"/>
      <c r="CF26" s="390"/>
      <c r="CI26" s="390"/>
      <c r="CJ26" s="390"/>
      <c r="CK26" s="390"/>
      <c r="CL26" s="390"/>
      <c r="CM26" s="390"/>
    </row>
    <row r="27" spans="2:114" ht="26.45" customHeight="1" thickBot="1">
      <c r="C27" s="399" t="s">
        <v>578</v>
      </c>
      <c r="D27" s="398"/>
      <c r="E27" s="604" t="s">
        <v>557</v>
      </c>
      <c r="F27" s="609" t="s">
        <v>558</v>
      </c>
      <c r="G27" s="609" t="s">
        <v>559</v>
      </c>
      <c r="H27" s="609" t="s">
        <v>560</v>
      </c>
      <c r="I27" s="398"/>
      <c r="J27" s="604" t="s">
        <v>561</v>
      </c>
      <c r="K27" s="480"/>
      <c r="L27" s="481"/>
      <c r="M27" s="481"/>
      <c r="N27" s="481"/>
      <c r="O27" s="481"/>
      <c r="P27" s="481"/>
      <c r="Q27" s="481"/>
      <c r="R27" s="481"/>
      <c r="S27" s="481"/>
      <c r="T27" s="481"/>
      <c r="U27" s="480"/>
      <c r="V27" s="481"/>
      <c r="W27" s="398"/>
      <c r="X27" s="604" t="s">
        <v>557</v>
      </c>
      <c r="Y27" s="609" t="s">
        <v>558</v>
      </c>
      <c r="Z27" s="609" t="s">
        <v>559</v>
      </c>
      <c r="AA27" s="609" t="s">
        <v>560</v>
      </c>
      <c r="AB27" s="402"/>
      <c r="AC27" s="403"/>
      <c r="AD27" s="404"/>
      <c r="AE27" s="482" t="str">
        <f t="shared" ref="AE27:AJ28" si="27">AE5</f>
        <v>M</v>
      </c>
      <c r="AF27" s="482" t="str">
        <f t="shared" si="27"/>
        <v>T</v>
      </c>
      <c r="AG27" s="482" t="str">
        <f t="shared" si="27"/>
        <v>W</v>
      </c>
      <c r="AH27" s="482" t="str">
        <f t="shared" si="27"/>
        <v>T</v>
      </c>
      <c r="AI27" s="482" t="str">
        <f t="shared" si="27"/>
        <v>F</v>
      </c>
      <c r="AJ27" s="482" t="str">
        <f t="shared" si="27"/>
        <v>S</v>
      </c>
      <c r="AK27" s="406" t="s">
        <v>567</v>
      </c>
      <c r="AL27" s="482" t="str">
        <f t="shared" ref="AL27:AQ28" si="28">AL5</f>
        <v>M</v>
      </c>
      <c r="AM27" s="482" t="str">
        <f t="shared" si="28"/>
        <v>T</v>
      </c>
      <c r="AN27" s="482" t="str">
        <f t="shared" si="28"/>
        <v>W</v>
      </c>
      <c r="AO27" s="482" t="str">
        <f t="shared" si="28"/>
        <v>T</v>
      </c>
      <c r="AP27" s="482" t="str">
        <f t="shared" si="28"/>
        <v>F</v>
      </c>
      <c r="AQ27" s="482" t="str">
        <f t="shared" si="28"/>
        <v>S</v>
      </c>
      <c r="AR27" s="406" t="s">
        <v>567</v>
      </c>
      <c r="AS27" s="482" t="str">
        <f t="shared" ref="AS27:AX28" si="29">AS5</f>
        <v>M</v>
      </c>
      <c r="AT27" s="482" t="str">
        <f t="shared" si="29"/>
        <v>T</v>
      </c>
      <c r="AU27" s="482" t="str">
        <f t="shared" si="29"/>
        <v>W</v>
      </c>
      <c r="AV27" s="482" t="str">
        <f t="shared" si="29"/>
        <v>T</v>
      </c>
      <c r="AW27" s="482" t="str">
        <f t="shared" si="29"/>
        <v>F</v>
      </c>
      <c r="AX27" s="482" t="str">
        <f t="shared" si="29"/>
        <v>S</v>
      </c>
      <c r="AY27" s="406" t="s">
        <v>567</v>
      </c>
      <c r="AZ27" s="482" t="str">
        <f t="shared" ref="AZ27:BE28" si="30">AZ5</f>
        <v>M</v>
      </c>
      <c r="BA27" s="482" t="str">
        <f t="shared" si="30"/>
        <v>T</v>
      </c>
      <c r="BB27" s="482" t="str">
        <f t="shared" si="30"/>
        <v>W</v>
      </c>
      <c r="BC27" s="482" t="str">
        <f t="shared" si="30"/>
        <v>T</v>
      </c>
      <c r="BD27" s="482" t="str">
        <f t="shared" si="30"/>
        <v>F</v>
      </c>
      <c r="BE27" s="482" t="str">
        <f t="shared" si="30"/>
        <v>S</v>
      </c>
      <c r="BF27" s="406" t="s">
        <v>567</v>
      </c>
      <c r="BG27" s="482" t="str">
        <f t="shared" ref="BG27:BL28" si="31">BG5</f>
        <v>M</v>
      </c>
      <c r="BH27" s="482" t="str">
        <f t="shared" si="31"/>
        <v>T</v>
      </c>
      <c r="BI27" s="482" t="str">
        <f t="shared" si="31"/>
        <v>W</v>
      </c>
      <c r="BJ27" s="482" t="str">
        <f t="shared" si="31"/>
        <v>T</v>
      </c>
      <c r="BK27" s="482" t="str">
        <f t="shared" si="31"/>
        <v>F</v>
      </c>
      <c r="BL27" s="482" t="str">
        <f t="shared" si="31"/>
        <v>S</v>
      </c>
      <c r="BM27" s="406" t="s">
        <v>567</v>
      </c>
      <c r="BN27" s="482" t="str">
        <f t="shared" ref="BN27:BS28" si="32">BN5</f>
        <v>M</v>
      </c>
      <c r="BO27" s="482" t="str">
        <f t="shared" si="32"/>
        <v>T</v>
      </c>
      <c r="BP27" s="482" t="str">
        <f t="shared" si="32"/>
        <v>W</v>
      </c>
      <c r="BQ27" s="482" t="str">
        <f t="shared" si="32"/>
        <v>T</v>
      </c>
      <c r="BR27" s="482" t="str">
        <f t="shared" si="32"/>
        <v>F</v>
      </c>
      <c r="BS27" s="482" t="str">
        <f t="shared" si="32"/>
        <v>S</v>
      </c>
      <c r="BT27" s="406" t="s">
        <v>567</v>
      </c>
      <c r="BU27" s="482" t="str">
        <f t="shared" ref="BU27:BZ28" si="33">BU5</f>
        <v>M</v>
      </c>
      <c r="BV27" s="482" t="str">
        <f t="shared" si="33"/>
        <v>T</v>
      </c>
      <c r="BW27" s="482" t="str">
        <f t="shared" si="33"/>
        <v>W</v>
      </c>
      <c r="BX27" s="482" t="str">
        <f t="shared" si="33"/>
        <v>T</v>
      </c>
      <c r="BY27" s="482" t="str">
        <f t="shared" si="33"/>
        <v>F</v>
      </c>
      <c r="BZ27" s="482" t="str">
        <f t="shared" si="33"/>
        <v>S</v>
      </c>
      <c r="CA27" s="406" t="s">
        <v>567</v>
      </c>
      <c r="CB27" s="482" t="str">
        <f t="shared" ref="CB27:CG28" si="34">CB5</f>
        <v>M</v>
      </c>
      <c r="CC27" s="482" t="str">
        <f t="shared" si="34"/>
        <v>T</v>
      </c>
      <c r="CD27" s="482" t="str">
        <f t="shared" si="34"/>
        <v>W</v>
      </c>
      <c r="CE27" s="482" t="str">
        <f t="shared" si="34"/>
        <v>T</v>
      </c>
      <c r="CF27" s="482" t="str">
        <f t="shared" si="34"/>
        <v>F</v>
      </c>
      <c r="CG27" s="482" t="str">
        <f t="shared" si="34"/>
        <v>S</v>
      </c>
      <c r="CH27" s="406" t="s">
        <v>567</v>
      </c>
      <c r="CI27" s="482" t="str">
        <f t="shared" ref="CI27:CN28" si="35">CI5</f>
        <v>M</v>
      </c>
      <c r="CJ27" s="482" t="str">
        <f t="shared" si="35"/>
        <v>T</v>
      </c>
      <c r="CK27" s="482" t="str">
        <f t="shared" si="35"/>
        <v>W</v>
      </c>
      <c r="CL27" s="482" t="str">
        <f t="shared" si="35"/>
        <v>T</v>
      </c>
      <c r="CM27" s="482" t="str">
        <f t="shared" si="35"/>
        <v>F</v>
      </c>
      <c r="CN27" s="482" t="str">
        <f t="shared" si="35"/>
        <v>S</v>
      </c>
      <c r="CO27" s="406" t="s">
        <v>567</v>
      </c>
      <c r="CP27" s="482" t="str">
        <f t="shared" ref="CP27:CU28" si="36">CP5</f>
        <v>M</v>
      </c>
      <c r="CQ27" s="482" t="str">
        <f t="shared" si="36"/>
        <v>T</v>
      </c>
      <c r="CR27" s="482" t="str">
        <f t="shared" si="36"/>
        <v>W</v>
      </c>
      <c r="CS27" s="482" t="str">
        <f t="shared" si="36"/>
        <v>T</v>
      </c>
      <c r="CT27" s="482" t="str">
        <f t="shared" si="36"/>
        <v>F</v>
      </c>
      <c r="CU27" s="482" t="str">
        <f t="shared" si="36"/>
        <v>S</v>
      </c>
      <c r="CV27" s="406" t="s">
        <v>567</v>
      </c>
      <c r="CW27" s="482" t="str">
        <f t="shared" ref="CW27:DB27" si="37">CW5</f>
        <v>M</v>
      </c>
      <c r="CX27" s="482" t="str">
        <f t="shared" si="37"/>
        <v>T</v>
      </c>
      <c r="CY27" s="482" t="str">
        <f t="shared" si="37"/>
        <v>W</v>
      </c>
      <c r="CZ27" s="482" t="str">
        <f t="shared" si="37"/>
        <v>T</v>
      </c>
      <c r="DA27" s="482" t="str">
        <f t="shared" si="37"/>
        <v>F</v>
      </c>
      <c r="DB27" s="482" t="str">
        <f t="shared" si="37"/>
        <v>S</v>
      </c>
      <c r="DC27" s="406" t="s">
        <v>567</v>
      </c>
      <c r="DD27" s="482" t="str">
        <f t="shared" ref="DD27:DI27" si="38">DD5</f>
        <v>M</v>
      </c>
      <c r="DE27" s="482" t="str">
        <f t="shared" si="38"/>
        <v>T</v>
      </c>
      <c r="DF27" s="482" t="str">
        <f t="shared" si="38"/>
        <v>W</v>
      </c>
      <c r="DG27" s="482" t="str">
        <f t="shared" si="38"/>
        <v>T</v>
      </c>
      <c r="DH27" s="482" t="str">
        <f t="shared" si="38"/>
        <v>F</v>
      </c>
      <c r="DI27" s="482">
        <f t="shared" si="38"/>
        <v>0</v>
      </c>
    </row>
    <row r="28" spans="2:114" s="427" customFormat="1" ht="13.9" customHeight="1" thickBot="1">
      <c r="B28" s="377"/>
      <c r="C28" s="410"/>
      <c r="D28" s="409"/>
      <c r="E28" s="605"/>
      <c r="F28" s="610"/>
      <c r="G28" s="610"/>
      <c r="H28" s="610"/>
      <c r="I28" s="409"/>
      <c r="J28" s="605"/>
      <c r="K28" s="483">
        <f t="shared" ref="K28:T28" si="39">+K6</f>
        <v>43201</v>
      </c>
      <c r="L28" s="483">
        <f t="shared" si="39"/>
        <v>43208</v>
      </c>
      <c r="M28" s="483">
        <f t="shared" si="39"/>
        <v>43215</v>
      </c>
      <c r="N28" s="483">
        <f t="shared" si="39"/>
        <v>43222</v>
      </c>
      <c r="O28" s="483">
        <f t="shared" si="39"/>
        <v>43229</v>
      </c>
      <c r="P28" s="483">
        <f t="shared" si="39"/>
        <v>43236</v>
      </c>
      <c r="Q28" s="483">
        <f t="shared" si="39"/>
        <v>43243</v>
      </c>
      <c r="R28" s="483">
        <f t="shared" si="39"/>
        <v>43250</v>
      </c>
      <c r="S28" s="483">
        <f t="shared" si="39"/>
        <v>43257</v>
      </c>
      <c r="T28" s="483">
        <f t="shared" si="39"/>
        <v>43264</v>
      </c>
      <c r="U28" s="483">
        <f t="shared" ref="U28:V28" si="40">T28+7</f>
        <v>43271</v>
      </c>
      <c r="V28" s="483">
        <f t="shared" si="40"/>
        <v>43278</v>
      </c>
      <c r="W28" s="409"/>
      <c r="X28" s="605"/>
      <c r="Y28" s="610"/>
      <c r="Z28" s="610"/>
      <c r="AA28" s="610"/>
      <c r="AB28" s="414"/>
      <c r="AC28" s="415"/>
      <c r="AD28" s="416"/>
      <c r="AE28" s="484">
        <f t="shared" si="27"/>
        <v>43199</v>
      </c>
      <c r="AF28" s="484">
        <f t="shared" si="27"/>
        <v>43200</v>
      </c>
      <c r="AG28" s="484">
        <f t="shared" si="27"/>
        <v>43201</v>
      </c>
      <c r="AH28" s="484">
        <f t="shared" si="27"/>
        <v>43202</v>
      </c>
      <c r="AI28" s="484">
        <f t="shared" si="27"/>
        <v>43203</v>
      </c>
      <c r="AJ28" s="484">
        <f t="shared" si="27"/>
        <v>43204</v>
      </c>
      <c r="AK28" s="418">
        <v>42827</v>
      </c>
      <c r="AL28" s="484">
        <f t="shared" si="28"/>
        <v>43206</v>
      </c>
      <c r="AM28" s="484">
        <f t="shared" si="28"/>
        <v>43207</v>
      </c>
      <c r="AN28" s="484">
        <f t="shared" si="28"/>
        <v>43208</v>
      </c>
      <c r="AO28" s="484">
        <f t="shared" si="28"/>
        <v>43209</v>
      </c>
      <c r="AP28" s="484">
        <f t="shared" si="28"/>
        <v>43210</v>
      </c>
      <c r="AQ28" s="484">
        <f t="shared" si="28"/>
        <v>43211</v>
      </c>
      <c r="AR28" s="418">
        <v>42834</v>
      </c>
      <c r="AS28" s="484">
        <f t="shared" si="29"/>
        <v>43213</v>
      </c>
      <c r="AT28" s="484">
        <f t="shared" si="29"/>
        <v>43214</v>
      </c>
      <c r="AU28" s="484">
        <f t="shared" si="29"/>
        <v>43215</v>
      </c>
      <c r="AV28" s="484">
        <f t="shared" si="29"/>
        <v>43216</v>
      </c>
      <c r="AW28" s="484">
        <f t="shared" si="29"/>
        <v>43217</v>
      </c>
      <c r="AX28" s="484">
        <f t="shared" si="29"/>
        <v>43218</v>
      </c>
      <c r="AY28" s="418">
        <v>42841</v>
      </c>
      <c r="AZ28" s="484">
        <f t="shared" si="30"/>
        <v>43220</v>
      </c>
      <c r="BA28" s="484">
        <f t="shared" si="30"/>
        <v>43221</v>
      </c>
      <c r="BB28" s="484">
        <f t="shared" si="30"/>
        <v>43222</v>
      </c>
      <c r="BC28" s="484">
        <f t="shared" si="30"/>
        <v>43223</v>
      </c>
      <c r="BD28" s="484">
        <f t="shared" si="30"/>
        <v>43224</v>
      </c>
      <c r="BE28" s="484">
        <f t="shared" si="30"/>
        <v>43225</v>
      </c>
      <c r="BF28" s="418">
        <v>42848</v>
      </c>
      <c r="BG28" s="484">
        <f t="shared" si="31"/>
        <v>43227</v>
      </c>
      <c r="BH28" s="484">
        <f t="shared" si="31"/>
        <v>43228</v>
      </c>
      <c r="BI28" s="484">
        <f t="shared" si="31"/>
        <v>43229</v>
      </c>
      <c r="BJ28" s="484">
        <f t="shared" si="31"/>
        <v>43230</v>
      </c>
      <c r="BK28" s="484">
        <f t="shared" si="31"/>
        <v>43231</v>
      </c>
      <c r="BL28" s="484">
        <f t="shared" si="31"/>
        <v>43232</v>
      </c>
      <c r="BM28" s="422">
        <v>42855</v>
      </c>
      <c r="BN28" s="484">
        <f t="shared" si="32"/>
        <v>43234</v>
      </c>
      <c r="BO28" s="484">
        <f t="shared" si="32"/>
        <v>43235</v>
      </c>
      <c r="BP28" s="484">
        <f t="shared" si="32"/>
        <v>43236</v>
      </c>
      <c r="BQ28" s="484">
        <f t="shared" si="32"/>
        <v>43237</v>
      </c>
      <c r="BR28" s="484">
        <f t="shared" si="32"/>
        <v>43238</v>
      </c>
      <c r="BS28" s="484">
        <f t="shared" si="32"/>
        <v>43239</v>
      </c>
      <c r="BT28" s="418">
        <v>42855</v>
      </c>
      <c r="BU28" s="484">
        <f t="shared" si="33"/>
        <v>43241</v>
      </c>
      <c r="BV28" s="484">
        <f t="shared" si="33"/>
        <v>43242</v>
      </c>
      <c r="BW28" s="484">
        <f t="shared" si="33"/>
        <v>43243</v>
      </c>
      <c r="BX28" s="484">
        <f t="shared" si="33"/>
        <v>43244</v>
      </c>
      <c r="BY28" s="484">
        <f t="shared" si="33"/>
        <v>43245</v>
      </c>
      <c r="BZ28" s="484">
        <f t="shared" si="33"/>
        <v>43246</v>
      </c>
      <c r="CA28" s="418">
        <v>42855</v>
      </c>
      <c r="CB28" s="484">
        <f t="shared" si="34"/>
        <v>43248</v>
      </c>
      <c r="CC28" s="484">
        <f t="shared" si="34"/>
        <v>43249</v>
      </c>
      <c r="CD28" s="484">
        <f t="shared" si="34"/>
        <v>43250</v>
      </c>
      <c r="CE28" s="484">
        <f t="shared" si="34"/>
        <v>43251</v>
      </c>
      <c r="CF28" s="484">
        <f t="shared" si="34"/>
        <v>43252</v>
      </c>
      <c r="CG28" s="484">
        <f t="shared" si="34"/>
        <v>43253</v>
      </c>
      <c r="CH28" s="418">
        <v>42855</v>
      </c>
      <c r="CI28" s="484">
        <f t="shared" si="35"/>
        <v>43255</v>
      </c>
      <c r="CJ28" s="484">
        <f t="shared" si="35"/>
        <v>43256</v>
      </c>
      <c r="CK28" s="484">
        <f t="shared" si="35"/>
        <v>43257</v>
      </c>
      <c r="CL28" s="484">
        <f t="shared" si="35"/>
        <v>43258</v>
      </c>
      <c r="CM28" s="484">
        <f t="shared" si="35"/>
        <v>43259</v>
      </c>
      <c r="CN28" s="484">
        <f t="shared" si="35"/>
        <v>43260</v>
      </c>
      <c r="CO28" s="418">
        <v>42855</v>
      </c>
      <c r="CP28" s="484">
        <f t="shared" si="36"/>
        <v>43262</v>
      </c>
      <c r="CQ28" s="484">
        <f t="shared" si="36"/>
        <v>43263</v>
      </c>
      <c r="CR28" s="484">
        <f t="shared" si="36"/>
        <v>43264</v>
      </c>
      <c r="CS28" s="484">
        <f t="shared" si="36"/>
        <v>43265</v>
      </c>
      <c r="CT28" s="484">
        <f t="shared" si="36"/>
        <v>43266</v>
      </c>
      <c r="CU28" s="484">
        <f t="shared" si="36"/>
        <v>43267</v>
      </c>
      <c r="CV28" s="437"/>
      <c r="CW28" s="483">
        <f>CU28+2</f>
        <v>43269</v>
      </c>
      <c r="CX28" s="483">
        <f>CW28+1</f>
        <v>43270</v>
      </c>
      <c r="CY28" s="483">
        <f t="shared" ref="CY28:DB28" si="41">CX28+1</f>
        <v>43271</v>
      </c>
      <c r="CZ28" s="483">
        <f t="shared" si="41"/>
        <v>43272</v>
      </c>
      <c r="DA28" s="483">
        <f t="shared" si="41"/>
        <v>43273</v>
      </c>
      <c r="DB28" s="483">
        <f t="shared" si="41"/>
        <v>43274</v>
      </c>
      <c r="DC28" s="483"/>
      <c r="DD28" s="483">
        <f>DB28+2</f>
        <v>43276</v>
      </c>
      <c r="DE28" s="483">
        <f>DD28+1</f>
        <v>43277</v>
      </c>
      <c r="DF28" s="483">
        <f t="shared" ref="DF28:DI28" si="42">DE28+1</f>
        <v>43278</v>
      </c>
      <c r="DG28" s="483">
        <f t="shared" si="42"/>
        <v>43279</v>
      </c>
      <c r="DH28" s="483">
        <f t="shared" si="42"/>
        <v>43280</v>
      </c>
      <c r="DI28" s="483">
        <f t="shared" si="42"/>
        <v>43281</v>
      </c>
    </row>
    <row r="29" spans="2:114" s="427" customFormat="1" ht="14.45" customHeight="1">
      <c r="B29" s="377"/>
      <c r="C29" s="613" t="s">
        <v>579</v>
      </c>
      <c r="D29" s="398"/>
      <c r="E29" s="439" t="s">
        <v>569</v>
      </c>
      <c r="F29" s="440">
        <f>SUM(K29:M29)</f>
        <v>274</v>
      </c>
      <c r="G29" s="440">
        <f>SUM(N29:R29)</f>
        <v>474</v>
      </c>
      <c r="H29" s="440">
        <f>SUM(S29:V29)</f>
        <v>380</v>
      </c>
      <c r="I29" s="398"/>
      <c r="J29" s="439" t="s">
        <v>570</v>
      </c>
      <c r="K29" s="485">
        <f t="shared" ref="K29:O29" si="43">SUMIF($J$8:$J$23,$J$29,K8:K23)</f>
        <v>69</v>
      </c>
      <c r="L29" s="485">
        <f t="shared" si="43"/>
        <v>103</v>
      </c>
      <c r="M29" s="485">
        <f t="shared" si="43"/>
        <v>102</v>
      </c>
      <c r="N29" s="485">
        <f t="shared" si="43"/>
        <v>84</v>
      </c>
      <c r="O29" s="485">
        <f t="shared" si="43"/>
        <v>102</v>
      </c>
      <c r="P29" s="485">
        <f>P12+P8</f>
        <v>102</v>
      </c>
      <c r="Q29" s="485">
        <f t="shared" ref="Q29:V29" si="44">Q12+Q8</f>
        <v>102</v>
      </c>
      <c r="R29" s="485">
        <f t="shared" si="44"/>
        <v>84</v>
      </c>
      <c r="S29" s="485">
        <f t="shared" si="44"/>
        <v>102</v>
      </c>
      <c r="T29" s="485">
        <f t="shared" si="44"/>
        <v>102</v>
      </c>
      <c r="U29" s="485">
        <f t="shared" si="44"/>
        <v>84</v>
      </c>
      <c r="V29" s="485">
        <f t="shared" si="44"/>
        <v>92</v>
      </c>
      <c r="W29" s="398"/>
      <c r="X29" s="439" t="s">
        <v>569</v>
      </c>
      <c r="Y29" s="440">
        <f>SUM(K29:M29)</f>
        <v>274</v>
      </c>
      <c r="Z29" s="440">
        <f>SUM(N29:R29)</f>
        <v>474</v>
      </c>
      <c r="AA29" s="440">
        <f>SUM(S29:V29)</f>
        <v>380</v>
      </c>
      <c r="AB29" s="402"/>
      <c r="AC29" s="403"/>
      <c r="AD29" s="439" t="s">
        <v>571</v>
      </c>
      <c r="AE29" s="485">
        <f t="shared" ref="AE29:AJ29" si="45">SUMIF($AD$8:$AD$23,$AD$29,AE8:AE23)</f>
        <v>0</v>
      </c>
      <c r="AF29" s="485">
        <f t="shared" si="45"/>
        <v>0</v>
      </c>
      <c r="AG29" s="485">
        <f t="shared" si="45"/>
        <v>0</v>
      </c>
      <c r="AH29" s="485">
        <f t="shared" si="45"/>
        <v>0</v>
      </c>
      <c r="AI29" s="485">
        <f t="shared" si="45"/>
        <v>0</v>
      </c>
      <c r="AJ29" s="485">
        <f t="shared" si="45"/>
        <v>0</v>
      </c>
      <c r="AK29" s="444"/>
      <c r="AL29" s="485">
        <f t="shared" ref="AL29:AQ29" si="46">SUMIF($AD$8:$AD$23,$AD$29,AL8:AL23)</f>
        <v>0</v>
      </c>
      <c r="AM29" s="485">
        <f t="shared" si="46"/>
        <v>17</v>
      </c>
      <c r="AN29" s="485">
        <f t="shared" si="46"/>
        <v>19</v>
      </c>
      <c r="AO29" s="485">
        <f t="shared" si="46"/>
        <v>18</v>
      </c>
      <c r="AP29" s="485">
        <f t="shared" si="46"/>
        <v>18</v>
      </c>
      <c r="AQ29" s="485">
        <f t="shared" si="46"/>
        <v>0</v>
      </c>
      <c r="AR29" s="444"/>
      <c r="AS29" s="485">
        <f t="shared" ref="AS29:AX29" si="47">SUMIF($AD$8:$AD$23,$AD$29,AS8:AS23)</f>
        <v>18</v>
      </c>
      <c r="AT29" s="485">
        <f t="shared" si="47"/>
        <v>18</v>
      </c>
      <c r="AU29" s="485">
        <f t="shared" si="47"/>
        <v>20</v>
      </c>
      <c r="AV29" s="485">
        <f t="shared" si="47"/>
        <v>20</v>
      </c>
      <c r="AW29" s="485">
        <f t="shared" si="47"/>
        <v>20</v>
      </c>
      <c r="AX29" s="485">
        <f t="shared" si="47"/>
        <v>20</v>
      </c>
      <c r="AY29" s="444"/>
      <c r="AZ29" s="485">
        <f t="shared" ref="AZ29:BE29" si="48">SUMIF($AD$8:$AD$23,$AD$29,AZ8:AZ23)</f>
        <v>20</v>
      </c>
      <c r="BA29" s="485">
        <f t="shared" si="48"/>
        <v>0</v>
      </c>
      <c r="BB29" s="485">
        <f t="shared" si="48"/>
        <v>20</v>
      </c>
      <c r="BC29" s="485">
        <f t="shared" si="48"/>
        <v>20</v>
      </c>
      <c r="BD29" s="485">
        <f t="shared" si="48"/>
        <v>20</v>
      </c>
      <c r="BE29" s="485">
        <f t="shared" si="48"/>
        <v>20</v>
      </c>
      <c r="BF29" s="444"/>
      <c r="BG29" s="485">
        <f t="shared" ref="BG29:BL29" si="49">SUMIF($AD$8:$AD$23,$AD$29,BG8:BG23)</f>
        <v>20</v>
      </c>
      <c r="BH29" s="485">
        <f t="shared" si="49"/>
        <v>20</v>
      </c>
      <c r="BI29" s="485">
        <f t="shared" si="49"/>
        <v>20</v>
      </c>
      <c r="BJ29" s="485">
        <f t="shared" si="49"/>
        <v>20</v>
      </c>
      <c r="BK29" s="485">
        <f t="shared" si="49"/>
        <v>20</v>
      </c>
      <c r="BL29" s="485">
        <f t="shared" si="49"/>
        <v>20</v>
      </c>
      <c r="BM29" s="444"/>
      <c r="BN29" s="485">
        <f t="shared" ref="BN29:BS29" si="50">SUMIF($AD$8:$AD$23,$AD$29,BN8:BN23)</f>
        <v>20</v>
      </c>
      <c r="BO29" s="485">
        <f t="shared" si="50"/>
        <v>20</v>
      </c>
      <c r="BP29" s="485">
        <f t="shared" si="50"/>
        <v>20</v>
      </c>
      <c r="BQ29" s="485">
        <f t="shared" si="50"/>
        <v>20</v>
      </c>
      <c r="BR29" s="485">
        <f t="shared" si="50"/>
        <v>20</v>
      </c>
      <c r="BS29" s="485">
        <f t="shared" si="50"/>
        <v>20</v>
      </c>
      <c r="BT29" s="444"/>
      <c r="BU29" s="485">
        <f t="shared" ref="BU29:BZ29" si="51">SUMIF($AD$8:$AD$23,$AD$29,BU8:BU23)</f>
        <v>20</v>
      </c>
      <c r="BV29" s="485">
        <f t="shared" si="51"/>
        <v>20</v>
      </c>
      <c r="BW29" s="485">
        <f t="shared" si="51"/>
        <v>20</v>
      </c>
      <c r="BX29" s="485">
        <f t="shared" si="51"/>
        <v>20</v>
      </c>
      <c r="BY29" s="485">
        <f t="shared" si="51"/>
        <v>20</v>
      </c>
      <c r="BZ29" s="485">
        <f t="shared" si="51"/>
        <v>20</v>
      </c>
      <c r="CA29" s="444"/>
      <c r="CB29" s="485">
        <f t="shared" ref="CB29:CG29" si="52">SUMIF($AD$8:$AD$23,$AD$29,CB8:CB23)</f>
        <v>20</v>
      </c>
      <c r="CC29" s="485">
        <f t="shared" si="52"/>
        <v>0</v>
      </c>
      <c r="CD29" s="485">
        <f t="shared" si="52"/>
        <v>20</v>
      </c>
      <c r="CE29" s="485">
        <f t="shared" si="52"/>
        <v>20</v>
      </c>
      <c r="CF29" s="485">
        <f t="shared" si="52"/>
        <v>20</v>
      </c>
      <c r="CG29" s="485">
        <f t="shared" si="52"/>
        <v>20</v>
      </c>
      <c r="CH29" s="444"/>
      <c r="CI29" s="485">
        <f t="shared" ref="CI29:CN29" si="53">SUMIF($AD$8:$AD$23,$AD$29,CI8:CI23)</f>
        <v>20</v>
      </c>
      <c r="CJ29" s="485">
        <f t="shared" si="53"/>
        <v>20</v>
      </c>
      <c r="CK29" s="485">
        <f t="shared" si="53"/>
        <v>20</v>
      </c>
      <c r="CL29" s="485">
        <f t="shared" si="53"/>
        <v>20</v>
      </c>
      <c r="CM29" s="485">
        <f t="shared" si="53"/>
        <v>20</v>
      </c>
      <c r="CN29" s="485">
        <f t="shared" si="53"/>
        <v>0</v>
      </c>
      <c r="CO29" s="444"/>
      <c r="CP29" s="485">
        <f t="shared" ref="CP29:CU29" si="54">SUMIF($AD$8:$AD$23,$AD$29,CP8:CP23)</f>
        <v>20</v>
      </c>
      <c r="CQ29" s="485">
        <f t="shared" si="54"/>
        <v>20</v>
      </c>
      <c r="CR29" s="485">
        <f t="shared" si="54"/>
        <v>20</v>
      </c>
      <c r="CS29" s="485">
        <f t="shared" si="54"/>
        <v>20</v>
      </c>
      <c r="CT29" s="485">
        <f t="shared" si="54"/>
        <v>0</v>
      </c>
      <c r="CU29" s="485">
        <f t="shared" si="54"/>
        <v>0</v>
      </c>
      <c r="CV29" s="486"/>
      <c r="CW29" s="485">
        <f t="shared" ref="CW29:DB29" si="55">SUMIF($AD$8:$AD$23,$AD$29,CW8:CW23)</f>
        <v>20</v>
      </c>
      <c r="CX29" s="485">
        <f t="shared" si="55"/>
        <v>20</v>
      </c>
      <c r="CY29" s="485">
        <f t="shared" si="55"/>
        <v>20</v>
      </c>
      <c r="CZ29" s="485">
        <f t="shared" si="55"/>
        <v>20</v>
      </c>
      <c r="DA29" s="485">
        <f t="shared" si="55"/>
        <v>20</v>
      </c>
      <c r="DB29" s="485">
        <f t="shared" si="55"/>
        <v>20</v>
      </c>
      <c r="DC29" s="486"/>
      <c r="DD29" s="485">
        <f t="shared" ref="DD29:DI29" si="56">SUMIF($AD$8:$AD$23,$AD$29,DD8:DD23)</f>
        <v>20</v>
      </c>
      <c r="DE29" s="485">
        <f t="shared" si="56"/>
        <v>20</v>
      </c>
      <c r="DF29" s="485">
        <f t="shared" si="56"/>
        <v>20</v>
      </c>
      <c r="DG29" s="485">
        <f t="shared" si="56"/>
        <v>20</v>
      </c>
      <c r="DH29" s="485">
        <f t="shared" si="56"/>
        <v>0</v>
      </c>
      <c r="DI29" s="485">
        <f t="shared" si="56"/>
        <v>0</v>
      </c>
      <c r="DJ29" s="427">
        <f>SUM(AL29:DH29)</f>
        <v>1128</v>
      </c>
    </row>
    <row r="30" spans="2:114" s="381" customFormat="1" ht="14.45" customHeight="1">
      <c r="B30" s="377"/>
      <c r="C30" s="614"/>
      <c r="D30" s="409"/>
      <c r="E30" s="449" t="s">
        <v>572</v>
      </c>
      <c r="F30" s="440">
        <f>+K30</f>
        <v>0</v>
      </c>
      <c r="G30" s="440">
        <f>+SUM(L30:O30)</f>
        <v>348</v>
      </c>
      <c r="H30" s="440">
        <f>SUM(P30:T30)</f>
        <v>560</v>
      </c>
      <c r="I30" s="409"/>
      <c r="J30" s="449" t="s">
        <v>572</v>
      </c>
      <c r="K30" s="450">
        <f>SUM(AE29:AG29)</f>
        <v>0</v>
      </c>
      <c r="L30" s="450">
        <f>SUM(AH29:AN29)</f>
        <v>36</v>
      </c>
      <c r="M30" s="450">
        <f>SUM(AO29:AU29)</f>
        <v>92</v>
      </c>
      <c r="N30" s="450">
        <f>SUM(AV29:BB29)</f>
        <v>100</v>
      </c>
      <c r="O30" s="450">
        <f>SUM(BC29:BI29)</f>
        <v>120</v>
      </c>
      <c r="P30" s="450">
        <f>SUM(BJ29:BP29)</f>
        <v>120</v>
      </c>
      <c r="Q30" s="450">
        <f>SUM(BQ29:BW29)</f>
        <v>120</v>
      </c>
      <c r="R30" s="450">
        <f>SUM(BX29:CD29)</f>
        <v>100</v>
      </c>
      <c r="S30" s="450">
        <f>SUM(CE29:CK29)</f>
        <v>120</v>
      </c>
      <c r="T30" s="450">
        <f>SUM(CL29:CR29)</f>
        <v>100</v>
      </c>
      <c r="U30" s="450">
        <f>SUM(CS29:CY29)</f>
        <v>80</v>
      </c>
      <c r="V30" s="450">
        <f>SUM(CZ29:DH29)</f>
        <v>140</v>
      </c>
      <c r="W30" s="409"/>
      <c r="X30" s="451" t="s">
        <v>573</v>
      </c>
      <c r="Y30" s="440">
        <f>SUMIF($AE$7:$CU$7,#REF!,$AE30:$CU30)</f>
        <v>0</v>
      </c>
      <c r="Z30" s="440">
        <f>SUMIF($AE$7:$CU$7,#REF!,$AE30:$CU30)</f>
        <v>0</v>
      </c>
      <c r="AA30" s="440">
        <f>SUMIF($AE$7:$CU$7,#REF!,$AE30:$CU30)</f>
        <v>0</v>
      </c>
      <c r="AB30" s="414"/>
      <c r="AC30" s="415"/>
      <c r="AD30" s="451" t="s">
        <v>574</v>
      </c>
      <c r="AE30" s="487">
        <f t="shared" ref="AE30:AJ30" si="57">+SUMIF($AD$8:$AD$23,$AD$30,AE8:AE23)</f>
        <v>0</v>
      </c>
      <c r="AF30" s="487">
        <f t="shared" si="57"/>
        <v>0</v>
      </c>
      <c r="AG30" s="487">
        <f t="shared" si="57"/>
        <v>0</v>
      </c>
      <c r="AH30" s="487">
        <f t="shared" si="57"/>
        <v>0</v>
      </c>
      <c r="AI30" s="487">
        <f t="shared" si="57"/>
        <v>0</v>
      </c>
      <c r="AJ30" s="487">
        <f t="shared" si="57"/>
        <v>0</v>
      </c>
      <c r="AK30" s="453"/>
      <c r="AL30" s="487">
        <f t="shared" ref="AL30:AQ30" si="58">+SUMIF($AD$8:$AD$23,$AD$30,AL8:AL23)</f>
        <v>0</v>
      </c>
      <c r="AM30" s="487">
        <f t="shared" si="58"/>
        <v>17</v>
      </c>
      <c r="AN30" s="487">
        <f t="shared" si="58"/>
        <v>19</v>
      </c>
      <c r="AO30" s="487">
        <f t="shared" si="58"/>
        <v>18</v>
      </c>
      <c r="AP30" s="487">
        <f t="shared" si="58"/>
        <v>14</v>
      </c>
      <c r="AQ30" s="487">
        <f t="shared" si="58"/>
        <v>0</v>
      </c>
      <c r="AR30" s="453"/>
      <c r="AS30" s="487">
        <f t="shared" ref="AS30:AX30" si="59">+SUMIF($AD$8:$AD$23,$AD$30,AS8:AS23)</f>
        <v>0</v>
      </c>
      <c r="AT30" s="487">
        <f t="shared" si="59"/>
        <v>0</v>
      </c>
      <c r="AU30" s="487">
        <f t="shared" si="59"/>
        <v>0</v>
      </c>
      <c r="AV30" s="487">
        <f t="shared" si="59"/>
        <v>0</v>
      </c>
      <c r="AW30" s="487">
        <f t="shared" si="59"/>
        <v>0</v>
      </c>
      <c r="AX30" s="487">
        <f t="shared" si="59"/>
        <v>0</v>
      </c>
      <c r="AY30" s="453"/>
      <c r="AZ30" s="487">
        <f t="shared" ref="AZ30:BE30" si="60">+SUMIF($AD$8:$AD$23,$AD$30,AZ8:AZ23)</f>
        <v>0</v>
      </c>
      <c r="BA30" s="487">
        <f t="shared" si="60"/>
        <v>0</v>
      </c>
      <c r="BB30" s="487">
        <f t="shared" si="60"/>
        <v>0</v>
      </c>
      <c r="BC30" s="487">
        <f t="shared" si="60"/>
        <v>0</v>
      </c>
      <c r="BD30" s="487">
        <f t="shared" si="60"/>
        <v>0</v>
      </c>
      <c r="BE30" s="487">
        <f t="shared" si="60"/>
        <v>0</v>
      </c>
      <c r="BF30" s="453"/>
      <c r="BG30" s="487">
        <f t="shared" ref="BG30:BL30" si="61">+SUMIF($AD$8:$AD$23,$AD$30,BG8:BG23)</f>
        <v>0</v>
      </c>
      <c r="BH30" s="487">
        <f t="shared" si="61"/>
        <v>0</v>
      </c>
      <c r="BI30" s="487">
        <f t="shared" si="61"/>
        <v>0</v>
      </c>
      <c r="BJ30" s="487">
        <f t="shared" si="61"/>
        <v>0</v>
      </c>
      <c r="BK30" s="487">
        <f t="shared" si="61"/>
        <v>0</v>
      </c>
      <c r="BL30" s="487">
        <f t="shared" si="61"/>
        <v>0</v>
      </c>
      <c r="BM30" s="453"/>
      <c r="BN30" s="487">
        <f t="shared" ref="BN30:BS30" si="62">+SUMIF($AD$8:$AD$23,$AD$30,BN8:BN23)</f>
        <v>0</v>
      </c>
      <c r="BO30" s="487">
        <f t="shared" si="62"/>
        <v>0</v>
      </c>
      <c r="BP30" s="487">
        <f t="shared" si="62"/>
        <v>0</v>
      </c>
      <c r="BQ30" s="487">
        <f t="shared" si="62"/>
        <v>0</v>
      </c>
      <c r="BR30" s="487">
        <f t="shared" si="62"/>
        <v>0</v>
      </c>
      <c r="BS30" s="487">
        <f t="shared" si="62"/>
        <v>0</v>
      </c>
      <c r="BT30" s="453"/>
      <c r="BU30" s="487">
        <f t="shared" ref="BU30:BZ30" si="63">+SUMIF($AD$8:$AD$23,$AD$30,BU8:BU23)</f>
        <v>0</v>
      </c>
      <c r="BV30" s="487">
        <f t="shared" si="63"/>
        <v>0</v>
      </c>
      <c r="BW30" s="487">
        <f t="shared" si="63"/>
        <v>0</v>
      </c>
      <c r="BX30" s="487">
        <f t="shared" si="63"/>
        <v>0</v>
      </c>
      <c r="BY30" s="487">
        <f t="shared" si="63"/>
        <v>0</v>
      </c>
      <c r="BZ30" s="487">
        <f t="shared" si="63"/>
        <v>0</v>
      </c>
      <c r="CA30" s="453"/>
      <c r="CB30" s="487">
        <f t="shared" ref="CB30:CG30" si="64">+SUMIF($AD$8:$AD$23,$AD$30,CB8:CB23)</f>
        <v>0</v>
      </c>
      <c r="CC30" s="487">
        <f t="shared" si="64"/>
        <v>0</v>
      </c>
      <c r="CD30" s="487">
        <f t="shared" si="64"/>
        <v>0</v>
      </c>
      <c r="CE30" s="487">
        <f t="shared" si="64"/>
        <v>0</v>
      </c>
      <c r="CF30" s="487">
        <f t="shared" si="64"/>
        <v>0</v>
      </c>
      <c r="CG30" s="487">
        <f t="shared" si="64"/>
        <v>0</v>
      </c>
      <c r="CH30" s="453"/>
      <c r="CI30" s="487">
        <f t="shared" ref="CI30:CN30" si="65">+SUMIF($AD$8:$AD$23,$AD$30,CI8:CI23)</f>
        <v>0</v>
      </c>
      <c r="CJ30" s="487">
        <f t="shared" si="65"/>
        <v>0</v>
      </c>
      <c r="CK30" s="487">
        <f t="shared" si="65"/>
        <v>0</v>
      </c>
      <c r="CL30" s="487">
        <f t="shared" si="65"/>
        <v>0</v>
      </c>
      <c r="CM30" s="487">
        <f t="shared" si="65"/>
        <v>0</v>
      </c>
      <c r="CN30" s="487">
        <f t="shared" si="65"/>
        <v>0</v>
      </c>
      <c r="CO30" s="453"/>
      <c r="CP30" s="487">
        <f t="shared" ref="CP30:CU30" si="66">+SUMIF($AD$8:$AD$23,$AD$30,CP8:CP23)</f>
        <v>0</v>
      </c>
      <c r="CQ30" s="487">
        <f t="shared" si="66"/>
        <v>0</v>
      </c>
      <c r="CR30" s="487">
        <f t="shared" si="66"/>
        <v>0</v>
      </c>
      <c r="CS30" s="487">
        <f t="shared" si="66"/>
        <v>0</v>
      </c>
      <c r="CT30" s="487">
        <f t="shared" si="66"/>
        <v>0</v>
      </c>
      <c r="CU30" s="487">
        <f t="shared" si="66"/>
        <v>0</v>
      </c>
      <c r="CV30" s="488"/>
      <c r="CW30" s="487">
        <f t="shared" ref="CW30:DB30" si="67">+SUMIF($AD$8:$AD$23,$AD$30,CW8:CW23)</f>
        <v>0</v>
      </c>
      <c r="CX30" s="487">
        <f t="shared" si="67"/>
        <v>0</v>
      </c>
      <c r="CY30" s="487">
        <f t="shared" si="67"/>
        <v>0</v>
      </c>
      <c r="CZ30" s="487">
        <f t="shared" si="67"/>
        <v>0</v>
      </c>
      <c r="DA30" s="487">
        <f t="shared" si="67"/>
        <v>0</v>
      </c>
      <c r="DB30" s="487">
        <f t="shared" si="67"/>
        <v>0</v>
      </c>
      <c r="DC30" s="488"/>
      <c r="DD30" s="487">
        <f t="shared" ref="DD30:DI30" si="68">+SUMIF($AD$8:$AD$23,$AD$30,DD8:DD23)</f>
        <v>0</v>
      </c>
      <c r="DE30" s="487">
        <f t="shared" si="68"/>
        <v>0</v>
      </c>
      <c r="DF30" s="487">
        <f t="shared" si="68"/>
        <v>0</v>
      </c>
      <c r="DG30" s="487">
        <f t="shared" si="68"/>
        <v>0</v>
      </c>
      <c r="DH30" s="487">
        <f t="shared" si="68"/>
        <v>0</v>
      </c>
      <c r="DI30" s="487">
        <f t="shared" si="68"/>
        <v>0</v>
      </c>
      <c r="DJ30" s="427">
        <f>SUM(AL30:DH30)</f>
        <v>68</v>
      </c>
    </row>
    <row r="31" spans="2:114" s="466" customFormat="1" ht="15" customHeight="1" thickBot="1">
      <c r="B31" s="489"/>
      <c r="C31" s="615"/>
      <c r="D31" s="398"/>
      <c r="E31" s="457" t="s">
        <v>575</v>
      </c>
      <c r="F31" s="458">
        <f>F30-F29</f>
        <v>-274</v>
      </c>
      <c r="G31" s="458">
        <f>G30-G29+F31</f>
        <v>-400</v>
      </c>
      <c r="H31" s="459">
        <f>H30-H29+G31</f>
        <v>-220</v>
      </c>
      <c r="I31" s="398"/>
      <c r="J31" s="457" t="s">
        <v>575</v>
      </c>
      <c r="K31" s="458">
        <f>K30-K29</f>
        <v>-69</v>
      </c>
      <c r="L31" s="458">
        <f>K31+L30-L29</f>
        <v>-136</v>
      </c>
      <c r="M31" s="458">
        <f t="shared" ref="M31:V31" si="69">L31+M30-M29</f>
        <v>-146</v>
      </c>
      <c r="N31" s="458">
        <f t="shared" si="69"/>
        <v>-130</v>
      </c>
      <c r="O31" s="458">
        <f t="shared" si="69"/>
        <v>-112</v>
      </c>
      <c r="P31" s="458">
        <f t="shared" si="69"/>
        <v>-94</v>
      </c>
      <c r="Q31" s="458">
        <f t="shared" si="69"/>
        <v>-76</v>
      </c>
      <c r="R31" s="458">
        <f t="shared" si="69"/>
        <v>-60</v>
      </c>
      <c r="S31" s="458">
        <f t="shared" si="69"/>
        <v>-42</v>
      </c>
      <c r="T31" s="458">
        <f t="shared" si="69"/>
        <v>-44</v>
      </c>
      <c r="U31" s="458">
        <f t="shared" si="69"/>
        <v>-48</v>
      </c>
      <c r="V31" s="458">
        <f t="shared" si="69"/>
        <v>0</v>
      </c>
      <c r="W31" s="398"/>
      <c r="X31" s="460" t="s">
        <v>576</v>
      </c>
      <c r="Y31" s="459">
        <f>Y30-Y29</f>
        <v>-274</v>
      </c>
      <c r="Z31" s="459">
        <f>Z30-Z29+Y31</f>
        <v>-748</v>
      </c>
      <c r="AA31" s="459">
        <f>AA30-AA29+Z31</f>
        <v>-1128</v>
      </c>
      <c r="AB31" s="402"/>
      <c r="AC31" s="403"/>
      <c r="AD31" s="461" t="s">
        <v>575</v>
      </c>
      <c r="AE31" s="462">
        <f>AE30-AE29</f>
        <v>0</v>
      </c>
      <c r="AF31" s="462">
        <f t="shared" ref="AF31:BE31" si="70">AE31+AF30-AF29</f>
        <v>0</v>
      </c>
      <c r="AG31" s="462">
        <f t="shared" si="70"/>
        <v>0</v>
      </c>
      <c r="AH31" s="462">
        <f t="shared" si="70"/>
        <v>0</v>
      </c>
      <c r="AI31" s="462">
        <f t="shared" si="70"/>
        <v>0</v>
      </c>
      <c r="AJ31" s="462">
        <f t="shared" si="70"/>
        <v>0</v>
      </c>
      <c r="AK31" s="463">
        <f t="shared" si="70"/>
        <v>0</v>
      </c>
      <c r="AL31" s="462">
        <f t="shared" si="70"/>
        <v>0</v>
      </c>
      <c r="AM31" s="462">
        <f t="shared" si="70"/>
        <v>0</v>
      </c>
      <c r="AN31" s="462">
        <f t="shared" si="70"/>
        <v>0</v>
      </c>
      <c r="AO31" s="462">
        <f t="shared" si="70"/>
        <v>0</v>
      </c>
      <c r="AP31" s="462">
        <f t="shared" si="70"/>
        <v>-4</v>
      </c>
      <c r="AQ31" s="464">
        <f t="shared" si="70"/>
        <v>-4</v>
      </c>
      <c r="AR31" s="463">
        <f t="shared" si="70"/>
        <v>-4</v>
      </c>
      <c r="AS31" s="462">
        <f t="shared" si="70"/>
        <v>-22</v>
      </c>
      <c r="AT31" s="462">
        <f t="shared" si="70"/>
        <v>-40</v>
      </c>
      <c r="AU31" s="462">
        <f t="shared" si="70"/>
        <v>-60</v>
      </c>
      <c r="AV31" s="462">
        <f t="shared" si="70"/>
        <v>-80</v>
      </c>
      <c r="AW31" s="462">
        <f t="shared" si="70"/>
        <v>-100</v>
      </c>
      <c r="AX31" s="462">
        <f t="shared" si="70"/>
        <v>-120</v>
      </c>
      <c r="AY31" s="463">
        <f t="shared" si="70"/>
        <v>-120</v>
      </c>
      <c r="AZ31" s="462">
        <f t="shared" si="70"/>
        <v>-140</v>
      </c>
      <c r="BA31" s="462">
        <f t="shared" si="70"/>
        <v>-140</v>
      </c>
      <c r="BB31" s="462">
        <f t="shared" si="70"/>
        <v>-160</v>
      </c>
      <c r="BC31" s="462">
        <f t="shared" si="70"/>
        <v>-180</v>
      </c>
      <c r="BD31" s="462">
        <f t="shared" si="70"/>
        <v>-200</v>
      </c>
      <c r="BE31" s="462">
        <f t="shared" si="70"/>
        <v>-220</v>
      </c>
      <c r="BF31" s="463"/>
      <c r="BG31" s="462">
        <f>BE31+BG30-BG29</f>
        <v>-240</v>
      </c>
      <c r="BH31" s="462">
        <f>BG31+BH30-BH29</f>
        <v>-260</v>
      </c>
      <c r="BI31" s="462">
        <f>BH31+BI30-BI29</f>
        <v>-280</v>
      </c>
      <c r="BJ31" s="462">
        <f t="shared" ref="BJ31:BL31" si="71">BI31+BJ30-BJ29</f>
        <v>-300</v>
      </c>
      <c r="BK31" s="462">
        <f t="shared" si="71"/>
        <v>-320</v>
      </c>
      <c r="BL31" s="462">
        <f t="shared" si="71"/>
        <v>-340</v>
      </c>
      <c r="BM31" s="463"/>
      <c r="BN31" s="462">
        <f>BL31+BN30-BN29</f>
        <v>-360</v>
      </c>
      <c r="BO31" s="462">
        <f>BN31+BO30-BO29</f>
        <v>-380</v>
      </c>
      <c r="BP31" s="462">
        <f>BO31+BP30-BP29</f>
        <v>-400</v>
      </c>
      <c r="BQ31" s="462">
        <f t="shared" ref="BQ31:BS31" si="72">BP31+BQ30-BQ29</f>
        <v>-420</v>
      </c>
      <c r="BR31" s="462">
        <f t="shared" si="72"/>
        <v>-440</v>
      </c>
      <c r="BS31" s="462">
        <f t="shared" si="72"/>
        <v>-460</v>
      </c>
      <c r="BT31" s="463"/>
      <c r="BU31" s="462">
        <f>BS31+BU30-BU29</f>
        <v>-480</v>
      </c>
      <c r="BV31" s="462">
        <f>BU31+BV30-BV29</f>
        <v>-500</v>
      </c>
      <c r="BW31" s="462">
        <f>BV31+BW30-BW29</f>
        <v>-520</v>
      </c>
      <c r="BX31" s="462">
        <f t="shared" ref="BX31:BZ31" si="73">BW31+BX30-BX29</f>
        <v>-540</v>
      </c>
      <c r="BY31" s="462">
        <f t="shared" si="73"/>
        <v>-560</v>
      </c>
      <c r="BZ31" s="462">
        <f t="shared" si="73"/>
        <v>-580</v>
      </c>
      <c r="CA31" s="463"/>
      <c r="CB31" s="462">
        <f>BZ31+CB30-CB29</f>
        <v>-600</v>
      </c>
      <c r="CC31" s="462">
        <f>CB31+CC30-CC29</f>
        <v>-600</v>
      </c>
      <c r="CD31" s="462">
        <f>CC31+CD30-CD29</f>
        <v>-620</v>
      </c>
      <c r="CE31" s="462">
        <f t="shared" ref="CE31:CG31" si="74">CD31+CE30-CE29</f>
        <v>-640</v>
      </c>
      <c r="CF31" s="462">
        <f t="shared" si="74"/>
        <v>-660</v>
      </c>
      <c r="CG31" s="462">
        <f t="shared" si="74"/>
        <v>-680</v>
      </c>
      <c r="CH31" s="463"/>
      <c r="CI31" s="462">
        <f>CG31+CI30-CI29</f>
        <v>-700</v>
      </c>
      <c r="CJ31" s="462">
        <f>CI31+CJ30-CJ29</f>
        <v>-720</v>
      </c>
      <c r="CK31" s="462">
        <f>CJ31+CK30-CK29</f>
        <v>-740</v>
      </c>
      <c r="CL31" s="462">
        <f t="shared" ref="CL31:CN31" si="75">CK31+CL30-CL29</f>
        <v>-760</v>
      </c>
      <c r="CM31" s="462">
        <f t="shared" si="75"/>
        <v>-780</v>
      </c>
      <c r="CN31" s="462">
        <f t="shared" si="75"/>
        <v>-780</v>
      </c>
      <c r="CO31" s="463"/>
      <c r="CP31" s="462">
        <f>CN31+CP30-CP29</f>
        <v>-800</v>
      </c>
      <c r="CQ31" s="462">
        <f>CP31+CQ30-CQ29</f>
        <v>-820</v>
      </c>
      <c r="CR31" s="462">
        <f>CQ31+CR30-CR29</f>
        <v>-840</v>
      </c>
      <c r="CS31" s="462">
        <f t="shared" ref="CS31:CU31" si="76">CR31+CS30-CS29</f>
        <v>-860</v>
      </c>
      <c r="CT31" s="462">
        <f t="shared" si="76"/>
        <v>-860</v>
      </c>
      <c r="CU31" s="462">
        <f t="shared" si="76"/>
        <v>-860</v>
      </c>
      <c r="CV31" s="465"/>
      <c r="CW31" s="462">
        <f>CU31+CW30-CW29</f>
        <v>-880</v>
      </c>
      <c r="CX31" s="462">
        <f>CW31+CX30-CX29</f>
        <v>-900</v>
      </c>
      <c r="CY31" s="462">
        <f>CX31+CY30-CY29</f>
        <v>-920</v>
      </c>
      <c r="CZ31" s="462">
        <f t="shared" ref="CZ31:DB31" si="77">CY31+CZ30-CZ29</f>
        <v>-940</v>
      </c>
      <c r="DA31" s="462">
        <f t="shared" si="77"/>
        <v>-960</v>
      </c>
      <c r="DB31" s="462">
        <f t="shared" si="77"/>
        <v>-980</v>
      </c>
      <c r="DC31" s="465"/>
      <c r="DD31" s="462">
        <f>DB31+DD30-DD29</f>
        <v>-1000</v>
      </c>
      <c r="DE31" s="462">
        <f>DD31+DE30-DE29</f>
        <v>-1020</v>
      </c>
      <c r="DF31" s="462">
        <f>DE31+DF30-DF29</f>
        <v>-1040</v>
      </c>
      <c r="DG31" s="462">
        <f t="shared" ref="DG31:DI31" si="78">DF31+DG30-DG29</f>
        <v>-1060</v>
      </c>
      <c r="DH31" s="462">
        <f t="shared" si="78"/>
        <v>-1060</v>
      </c>
      <c r="DI31" s="462">
        <f t="shared" si="78"/>
        <v>-1060</v>
      </c>
    </row>
    <row r="32" spans="2:114" s="427" customFormat="1" ht="15.75">
      <c r="B32" s="490"/>
      <c r="C32" s="491"/>
      <c r="D32" s="469"/>
      <c r="E32" s="492"/>
      <c r="F32" s="492"/>
      <c r="G32" s="492"/>
      <c r="H32" s="492"/>
      <c r="I32" s="469"/>
      <c r="J32" s="492"/>
      <c r="K32" s="469"/>
      <c r="L32" s="469"/>
      <c r="M32" s="469"/>
      <c r="N32" s="469"/>
      <c r="O32" s="469"/>
      <c r="P32" s="469"/>
      <c r="Q32" s="469"/>
      <c r="R32" s="469"/>
      <c r="S32" s="469"/>
      <c r="T32" s="469"/>
      <c r="U32" s="469"/>
      <c r="V32" s="469"/>
      <c r="W32" s="469"/>
      <c r="X32" s="492"/>
      <c r="Y32" s="492"/>
      <c r="Z32" s="492"/>
      <c r="AA32" s="492"/>
      <c r="AB32" s="469"/>
      <c r="AC32" s="469"/>
      <c r="AD32" s="492"/>
      <c r="AE32" s="493"/>
      <c r="AF32" s="493"/>
      <c r="AG32" s="493"/>
      <c r="AH32" s="493"/>
      <c r="AI32" s="493"/>
      <c r="AJ32" s="448"/>
      <c r="AK32" s="494"/>
      <c r="AL32" s="448"/>
      <c r="AM32" s="448"/>
      <c r="AN32" s="448"/>
      <c r="AO32" s="448"/>
      <c r="AP32" s="448"/>
      <c r="AQ32" s="448"/>
      <c r="AR32" s="448"/>
      <c r="AS32" s="448"/>
      <c r="AT32" s="448"/>
      <c r="AU32" s="448"/>
      <c r="AV32" s="448"/>
      <c r="AW32" s="448"/>
      <c r="AX32" s="448"/>
      <c r="AY32" s="448"/>
      <c r="AZ32" s="448"/>
      <c r="BA32" s="448"/>
      <c r="BB32" s="448"/>
      <c r="BC32" s="448"/>
      <c r="BD32" s="448"/>
      <c r="BE32" s="448"/>
      <c r="BF32" s="448"/>
      <c r="BG32" s="448"/>
      <c r="BH32" s="448"/>
      <c r="BI32" s="448"/>
      <c r="BJ32" s="448"/>
      <c r="BK32" s="448"/>
      <c r="BL32" s="448"/>
      <c r="BM32" s="448"/>
      <c r="BN32" s="448"/>
      <c r="BO32" s="448"/>
      <c r="BP32" s="448"/>
      <c r="BQ32" s="448"/>
      <c r="BR32" s="448"/>
      <c r="BS32" s="448"/>
      <c r="BT32" s="448"/>
      <c r="BU32" s="448"/>
      <c r="BV32" s="448"/>
      <c r="BW32" s="448"/>
      <c r="BX32" s="448"/>
      <c r="BY32" s="448"/>
      <c r="BZ32" s="448"/>
      <c r="CA32" s="448"/>
      <c r="CB32" s="448"/>
      <c r="CC32" s="448"/>
      <c r="CD32" s="448"/>
      <c r="CE32" s="448"/>
      <c r="CF32" s="448"/>
      <c r="CG32" s="448"/>
      <c r="CH32" s="448"/>
      <c r="CI32" s="448"/>
      <c r="CJ32" s="448"/>
      <c r="CK32" s="448"/>
      <c r="CL32" s="448"/>
      <c r="CM32" s="448"/>
      <c r="CN32" s="448"/>
      <c r="CO32" s="448"/>
      <c r="CP32" s="448"/>
      <c r="CQ32" s="448"/>
      <c r="CR32" s="448"/>
      <c r="CS32" s="448"/>
      <c r="CT32" s="448"/>
      <c r="CU32" s="448"/>
      <c r="CV32" s="448"/>
      <c r="CW32" s="448"/>
      <c r="CX32" s="448"/>
      <c r="CY32" s="448"/>
      <c r="CZ32" s="448"/>
      <c r="DA32" s="448"/>
      <c r="DB32" s="448"/>
      <c r="DC32" s="448"/>
      <c r="DD32" s="448"/>
      <c r="DE32" s="448"/>
      <c r="DF32" s="448"/>
      <c r="DG32" s="448"/>
      <c r="DH32" s="448"/>
      <c r="DI32" s="448"/>
    </row>
  </sheetData>
  <mergeCells count="18">
    <mergeCell ref="Y27:Y28"/>
    <mergeCell ref="Z27:Z28"/>
    <mergeCell ref="AA27:AA28"/>
    <mergeCell ref="C29:C31"/>
    <mergeCell ref="C17:C19"/>
    <mergeCell ref="C21:C23"/>
    <mergeCell ref="E27:E28"/>
    <mergeCell ref="F27:F28"/>
    <mergeCell ref="X5:X6"/>
    <mergeCell ref="C8:C10"/>
    <mergeCell ref="C12:C14"/>
    <mergeCell ref="G27:G28"/>
    <mergeCell ref="H27:H28"/>
    <mergeCell ref="C5:C6"/>
    <mergeCell ref="E5:E6"/>
    <mergeCell ref="J5:J6"/>
    <mergeCell ref="J27:J28"/>
    <mergeCell ref="X27:X28"/>
  </mergeCells>
  <conditionalFormatting sqref="AE8:AJ9">
    <cfRule type="cellIs" dxfId="130" priority="131" operator="equal">
      <formula>0</formula>
    </cfRule>
  </conditionalFormatting>
  <conditionalFormatting sqref="AK8:AK9">
    <cfRule type="cellIs" dxfId="129" priority="130" operator="equal">
      <formula>0</formula>
    </cfRule>
  </conditionalFormatting>
  <conditionalFormatting sqref="AK29:AK30">
    <cfRule type="cellIs" dxfId="128" priority="129" operator="equal">
      <formula>0</formula>
    </cfRule>
  </conditionalFormatting>
  <conditionalFormatting sqref="CP8:CR9">
    <cfRule type="cellIs" dxfId="127" priority="128" operator="equal">
      <formula>0</formula>
    </cfRule>
  </conditionalFormatting>
  <conditionalFormatting sqref="CP13:CR13">
    <cfRule type="cellIs" dxfId="126" priority="127" operator="equal">
      <formula>0</formula>
    </cfRule>
  </conditionalFormatting>
  <conditionalFormatting sqref="CP17:CR18">
    <cfRule type="cellIs" dxfId="125" priority="126" operator="equal">
      <formula>0</formula>
    </cfRule>
  </conditionalFormatting>
  <conditionalFormatting sqref="CP21:CR22">
    <cfRule type="cellIs" dxfId="124" priority="125" operator="equal">
      <formula>0</formula>
    </cfRule>
  </conditionalFormatting>
  <conditionalFormatting sqref="CS8:CT9">
    <cfRule type="cellIs" dxfId="123" priority="124" operator="equal">
      <formula>0</formula>
    </cfRule>
  </conditionalFormatting>
  <conditionalFormatting sqref="CS13:CT13">
    <cfRule type="cellIs" dxfId="122" priority="123" operator="equal">
      <formula>0</formula>
    </cfRule>
  </conditionalFormatting>
  <conditionalFormatting sqref="CS17:CT18">
    <cfRule type="cellIs" dxfId="121" priority="122" operator="equal">
      <formula>0</formula>
    </cfRule>
  </conditionalFormatting>
  <conditionalFormatting sqref="CS21:CT22">
    <cfRule type="cellIs" dxfId="120" priority="121" operator="equal">
      <formula>0</formula>
    </cfRule>
  </conditionalFormatting>
  <conditionalFormatting sqref="CU8:CV9 DC8:DC9">
    <cfRule type="cellIs" dxfId="119" priority="120" operator="equal">
      <formula>0</formula>
    </cfRule>
  </conditionalFormatting>
  <conditionalFormatting sqref="CU13:CV13 DC12:DC13 CV12">
    <cfRule type="cellIs" dxfId="118" priority="119" operator="equal">
      <formula>0</formula>
    </cfRule>
  </conditionalFormatting>
  <conditionalFormatting sqref="AR29:AR30">
    <cfRule type="cellIs" dxfId="117" priority="118" operator="equal">
      <formula>0</formula>
    </cfRule>
  </conditionalFormatting>
  <conditionalFormatting sqref="AS8:AX9">
    <cfRule type="cellIs" dxfId="116" priority="117" operator="equal">
      <formula>0</formula>
    </cfRule>
  </conditionalFormatting>
  <conditionalFormatting sqref="CU17:DH18">
    <cfRule type="cellIs" dxfId="115" priority="116" operator="equal">
      <formula>0</formula>
    </cfRule>
  </conditionalFormatting>
  <conditionalFormatting sqref="CU21:DH22">
    <cfRule type="cellIs" dxfId="114" priority="115" operator="equal">
      <formula>0</formula>
    </cfRule>
  </conditionalFormatting>
  <conditionalFormatting sqref="AL8:AQ9">
    <cfRule type="cellIs" dxfId="113" priority="114" operator="equal">
      <formula>0</formula>
    </cfRule>
  </conditionalFormatting>
  <conditionalFormatting sqref="AY8:AY9">
    <cfRule type="cellIs" dxfId="112" priority="113" operator="equal">
      <formula>0</formula>
    </cfRule>
  </conditionalFormatting>
  <conditionalFormatting sqref="AY29:AY30">
    <cfRule type="cellIs" dxfId="111" priority="112" operator="equal">
      <formula>0</formula>
    </cfRule>
  </conditionalFormatting>
  <conditionalFormatting sqref="AZ8:BE9">
    <cfRule type="cellIs" dxfId="110" priority="111" operator="equal">
      <formula>0</formula>
    </cfRule>
  </conditionalFormatting>
  <conditionalFormatting sqref="AR8:AR9">
    <cfRule type="cellIs" dxfId="109" priority="110" operator="equal">
      <formula>0</formula>
    </cfRule>
  </conditionalFormatting>
  <conditionalFormatting sqref="BF8:BF9">
    <cfRule type="cellIs" dxfId="108" priority="109" operator="equal">
      <formula>0</formula>
    </cfRule>
  </conditionalFormatting>
  <conditionalFormatting sqref="BF29:BF30">
    <cfRule type="cellIs" dxfId="107" priority="108" operator="equal">
      <formula>0</formula>
    </cfRule>
  </conditionalFormatting>
  <conditionalFormatting sqref="BG8:BL9">
    <cfRule type="cellIs" dxfId="106" priority="107" operator="equal">
      <formula>0</formula>
    </cfRule>
  </conditionalFormatting>
  <conditionalFormatting sqref="BM8:BM9">
    <cfRule type="cellIs" dxfId="105" priority="106" operator="equal">
      <formula>0</formula>
    </cfRule>
  </conditionalFormatting>
  <conditionalFormatting sqref="BM29:BM30">
    <cfRule type="cellIs" dxfId="104" priority="105" operator="equal">
      <formula>0</formula>
    </cfRule>
  </conditionalFormatting>
  <conditionalFormatting sqref="BN8:BS9">
    <cfRule type="cellIs" dxfId="103" priority="104" operator="equal">
      <formula>0</formula>
    </cfRule>
  </conditionalFormatting>
  <conditionalFormatting sqref="BT8:BT9">
    <cfRule type="cellIs" dxfId="102" priority="103" operator="equal">
      <formula>0</formula>
    </cfRule>
  </conditionalFormatting>
  <conditionalFormatting sqref="BT29:BT30">
    <cfRule type="cellIs" dxfId="101" priority="102" operator="equal">
      <formula>0</formula>
    </cfRule>
  </conditionalFormatting>
  <conditionalFormatting sqref="BU8:BZ9">
    <cfRule type="cellIs" dxfId="100" priority="101" operator="equal">
      <formula>0</formula>
    </cfRule>
  </conditionalFormatting>
  <conditionalFormatting sqref="CA8:CA9">
    <cfRule type="cellIs" dxfId="99" priority="100" operator="equal">
      <formula>0</formula>
    </cfRule>
  </conditionalFormatting>
  <conditionalFormatting sqref="CA29:CA30">
    <cfRule type="cellIs" dxfId="98" priority="99" operator="equal">
      <formula>0</formula>
    </cfRule>
  </conditionalFormatting>
  <conditionalFormatting sqref="CB8:CG9">
    <cfRule type="cellIs" dxfId="97" priority="98" operator="equal">
      <formula>0</formula>
    </cfRule>
  </conditionalFormatting>
  <conditionalFormatting sqref="CH8:CH9">
    <cfRule type="cellIs" dxfId="96" priority="97" operator="equal">
      <formula>0</formula>
    </cfRule>
  </conditionalFormatting>
  <conditionalFormatting sqref="CH29:CH30">
    <cfRule type="cellIs" dxfId="95" priority="96" operator="equal">
      <formula>0</formula>
    </cfRule>
  </conditionalFormatting>
  <conditionalFormatting sqref="CI8:CN9">
    <cfRule type="cellIs" dxfId="94" priority="95" operator="equal">
      <formula>0</formula>
    </cfRule>
  </conditionalFormatting>
  <conditionalFormatting sqref="CO8:CO9">
    <cfRule type="cellIs" dxfId="93" priority="94" operator="equal">
      <formula>0</formula>
    </cfRule>
  </conditionalFormatting>
  <conditionalFormatting sqref="CO29:CO30">
    <cfRule type="cellIs" dxfId="92" priority="93" operator="equal">
      <formula>0</formula>
    </cfRule>
  </conditionalFormatting>
  <conditionalFormatting sqref="AE12:AJ13">
    <cfRule type="cellIs" dxfId="91" priority="92" operator="equal">
      <formula>0</formula>
    </cfRule>
  </conditionalFormatting>
  <conditionalFormatting sqref="AK12:AK13">
    <cfRule type="cellIs" dxfId="90" priority="91" operator="equal">
      <formula>0</formula>
    </cfRule>
  </conditionalFormatting>
  <conditionalFormatting sqref="AL13:AQ13 AL12">
    <cfRule type="cellIs" dxfId="89" priority="90" operator="equal">
      <formula>0</formula>
    </cfRule>
  </conditionalFormatting>
  <conditionalFormatting sqref="AR13">
    <cfRule type="cellIs" dxfId="88" priority="89" operator="equal">
      <formula>0</formula>
    </cfRule>
  </conditionalFormatting>
  <conditionalFormatting sqref="AS13:AX13">
    <cfRule type="cellIs" dxfId="87" priority="88" operator="equal">
      <formula>0</formula>
    </cfRule>
  </conditionalFormatting>
  <conditionalFormatting sqref="AY13">
    <cfRule type="cellIs" dxfId="86" priority="87" operator="equal">
      <formula>0</formula>
    </cfRule>
  </conditionalFormatting>
  <conditionalFormatting sqref="AZ13:BE13">
    <cfRule type="cellIs" dxfId="85" priority="86" operator="equal">
      <formula>0</formula>
    </cfRule>
  </conditionalFormatting>
  <conditionalFormatting sqref="BF12:BF13">
    <cfRule type="cellIs" dxfId="84" priority="85" operator="equal">
      <formula>0</formula>
    </cfRule>
  </conditionalFormatting>
  <conditionalFormatting sqref="BG13:BL13">
    <cfRule type="cellIs" dxfId="83" priority="84" operator="equal">
      <formula>0</formula>
    </cfRule>
  </conditionalFormatting>
  <conditionalFormatting sqref="BM12:BM13">
    <cfRule type="cellIs" dxfId="82" priority="83" operator="equal">
      <formula>0</formula>
    </cfRule>
  </conditionalFormatting>
  <conditionalFormatting sqref="BN13:BS13">
    <cfRule type="cellIs" dxfId="81" priority="82" operator="equal">
      <formula>0</formula>
    </cfRule>
  </conditionalFormatting>
  <conditionalFormatting sqref="BT12:BT13">
    <cfRule type="cellIs" dxfId="80" priority="81" operator="equal">
      <formula>0</formula>
    </cfRule>
  </conditionalFormatting>
  <conditionalFormatting sqref="BU13:BZ13">
    <cfRule type="cellIs" dxfId="79" priority="80" operator="equal">
      <formula>0</formula>
    </cfRule>
  </conditionalFormatting>
  <conditionalFormatting sqref="CA12:CA13">
    <cfRule type="cellIs" dxfId="78" priority="79" operator="equal">
      <formula>0</formula>
    </cfRule>
  </conditionalFormatting>
  <conditionalFormatting sqref="CB13:CG13">
    <cfRule type="cellIs" dxfId="77" priority="78" operator="equal">
      <formula>0</formula>
    </cfRule>
  </conditionalFormatting>
  <conditionalFormatting sqref="CH12:CH13">
    <cfRule type="cellIs" dxfId="76" priority="77" operator="equal">
      <formula>0</formula>
    </cfRule>
  </conditionalFormatting>
  <conditionalFormatting sqref="CI13:CN13">
    <cfRule type="cellIs" dxfId="75" priority="76" operator="equal">
      <formula>0</formula>
    </cfRule>
  </conditionalFormatting>
  <conditionalFormatting sqref="CO12:CO13">
    <cfRule type="cellIs" dxfId="74" priority="75" operator="equal">
      <formula>0</formula>
    </cfRule>
  </conditionalFormatting>
  <conditionalFormatting sqref="AE17:AJ18">
    <cfRule type="cellIs" dxfId="73" priority="74" operator="equal">
      <formula>0</formula>
    </cfRule>
  </conditionalFormatting>
  <conditionalFormatting sqref="AK17:AK18">
    <cfRule type="cellIs" dxfId="72" priority="73" operator="equal">
      <formula>0</formula>
    </cfRule>
  </conditionalFormatting>
  <conditionalFormatting sqref="AL17:AQ18">
    <cfRule type="cellIs" dxfId="71" priority="72" operator="equal">
      <formula>0</formula>
    </cfRule>
  </conditionalFormatting>
  <conditionalFormatting sqref="AR17:AR18">
    <cfRule type="cellIs" dxfId="70" priority="71" operator="equal">
      <formula>0</formula>
    </cfRule>
  </conditionalFormatting>
  <conditionalFormatting sqref="AS17:AX18">
    <cfRule type="cellIs" dxfId="69" priority="70" operator="equal">
      <formula>0</formula>
    </cfRule>
  </conditionalFormatting>
  <conditionalFormatting sqref="AY17:AY18">
    <cfRule type="cellIs" dxfId="68" priority="69" operator="equal">
      <formula>0</formula>
    </cfRule>
  </conditionalFormatting>
  <conditionalFormatting sqref="AZ17:BE18">
    <cfRule type="cellIs" dxfId="67" priority="68" operator="equal">
      <formula>0</formula>
    </cfRule>
  </conditionalFormatting>
  <conditionalFormatting sqref="BF17:BF18">
    <cfRule type="cellIs" dxfId="66" priority="67" operator="equal">
      <formula>0</formula>
    </cfRule>
  </conditionalFormatting>
  <conditionalFormatting sqref="BG17:BL18">
    <cfRule type="cellIs" dxfId="65" priority="66" operator="equal">
      <formula>0</formula>
    </cfRule>
  </conditionalFormatting>
  <conditionalFormatting sqref="BM17:BM18">
    <cfRule type="cellIs" dxfId="64" priority="65" operator="equal">
      <formula>0</formula>
    </cfRule>
  </conditionalFormatting>
  <conditionalFormatting sqref="BN17:BS18">
    <cfRule type="cellIs" dxfId="63" priority="64" operator="equal">
      <formula>0</formula>
    </cfRule>
  </conditionalFormatting>
  <conditionalFormatting sqref="BT17:BT18">
    <cfRule type="cellIs" dxfId="62" priority="63" operator="equal">
      <formula>0</formula>
    </cfRule>
  </conditionalFormatting>
  <conditionalFormatting sqref="BU17:BZ18">
    <cfRule type="cellIs" dxfId="61" priority="62" operator="equal">
      <formula>0</formula>
    </cfRule>
  </conditionalFormatting>
  <conditionalFormatting sqref="CA17:CA18">
    <cfRule type="cellIs" dxfId="60" priority="61" operator="equal">
      <formula>0</formula>
    </cfRule>
  </conditionalFormatting>
  <conditionalFormatting sqref="CB17:CG18">
    <cfRule type="cellIs" dxfId="59" priority="60" operator="equal">
      <formula>0</formula>
    </cfRule>
  </conditionalFormatting>
  <conditionalFormatting sqref="CH17:CH18">
    <cfRule type="cellIs" dxfId="58" priority="59" operator="equal">
      <formula>0</formula>
    </cfRule>
  </conditionalFormatting>
  <conditionalFormatting sqref="CI17:CN18">
    <cfRule type="cellIs" dxfId="57" priority="58" operator="equal">
      <formula>0</formula>
    </cfRule>
  </conditionalFormatting>
  <conditionalFormatting sqref="CO17:CO18">
    <cfRule type="cellIs" dxfId="56" priority="57" operator="equal">
      <formula>0</formula>
    </cfRule>
  </conditionalFormatting>
  <conditionalFormatting sqref="AE21:AJ22">
    <cfRule type="cellIs" dxfId="55" priority="56" operator="equal">
      <formula>0</formula>
    </cfRule>
  </conditionalFormatting>
  <conditionalFormatting sqref="AK21:AK22">
    <cfRule type="cellIs" dxfId="54" priority="55" operator="equal">
      <formula>0</formula>
    </cfRule>
  </conditionalFormatting>
  <conditionalFormatting sqref="AL21:AQ22">
    <cfRule type="cellIs" dxfId="53" priority="54" operator="equal">
      <formula>0</formula>
    </cfRule>
  </conditionalFormatting>
  <conditionalFormatting sqref="AR21:AR22">
    <cfRule type="cellIs" dxfId="52" priority="53" operator="equal">
      <formula>0</formula>
    </cfRule>
  </conditionalFormatting>
  <conditionalFormatting sqref="AS21:AX22">
    <cfRule type="cellIs" dxfId="51" priority="52" operator="equal">
      <formula>0</formula>
    </cfRule>
  </conditionalFormatting>
  <conditionalFormatting sqref="AY21:AY22">
    <cfRule type="cellIs" dxfId="50" priority="51" operator="equal">
      <formula>0</formula>
    </cfRule>
  </conditionalFormatting>
  <conditionalFormatting sqref="AZ21:BE22">
    <cfRule type="cellIs" dxfId="49" priority="50" operator="equal">
      <formula>0</formula>
    </cfRule>
  </conditionalFormatting>
  <conditionalFormatting sqref="BF21:BF22">
    <cfRule type="cellIs" dxfId="48" priority="49" operator="equal">
      <formula>0</formula>
    </cfRule>
  </conditionalFormatting>
  <conditionalFormatting sqref="BG21:BL22">
    <cfRule type="cellIs" dxfId="47" priority="48" operator="equal">
      <formula>0</formula>
    </cfRule>
  </conditionalFormatting>
  <conditionalFormatting sqref="BM21:BM22">
    <cfRule type="cellIs" dxfId="46" priority="47" operator="equal">
      <formula>0</formula>
    </cfRule>
  </conditionalFormatting>
  <conditionalFormatting sqref="BN21:BS22">
    <cfRule type="cellIs" dxfId="45" priority="46" operator="equal">
      <formula>0</formula>
    </cfRule>
  </conditionalFormatting>
  <conditionalFormatting sqref="BT21:BT22">
    <cfRule type="cellIs" dxfId="44" priority="45" operator="equal">
      <formula>0</formula>
    </cfRule>
  </conditionalFormatting>
  <conditionalFormatting sqref="BU21:BZ22">
    <cfRule type="cellIs" dxfId="43" priority="44" operator="equal">
      <formula>0</formula>
    </cfRule>
  </conditionalFormatting>
  <conditionalFormatting sqref="CA21:CA22">
    <cfRule type="cellIs" dxfId="42" priority="43" operator="equal">
      <formula>0</formula>
    </cfRule>
  </conditionalFormatting>
  <conditionalFormatting sqref="CB21:CG22">
    <cfRule type="cellIs" dxfId="41" priority="42" operator="equal">
      <formula>0</formula>
    </cfRule>
  </conditionalFormatting>
  <conditionalFormatting sqref="CH21:CH22">
    <cfRule type="cellIs" dxfId="40" priority="41" operator="equal">
      <formula>0</formula>
    </cfRule>
  </conditionalFormatting>
  <conditionalFormatting sqref="CI21:CN22">
    <cfRule type="cellIs" dxfId="39" priority="40" operator="equal">
      <formula>0</formula>
    </cfRule>
  </conditionalFormatting>
  <conditionalFormatting sqref="CO21:CO22">
    <cfRule type="cellIs" dxfId="38" priority="39" operator="equal">
      <formula>0</formula>
    </cfRule>
  </conditionalFormatting>
  <conditionalFormatting sqref="AZ12">
    <cfRule type="cellIs" dxfId="37" priority="38" operator="equal">
      <formula>0</formula>
    </cfRule>
  </conditionalFormatting>
  <conditionalFormatting sqref="AY12">
    <cfRule type="cellIs" dxfId="36" priority="37" operator="equal">
      <formula>0</formula>
    </cfRule>
  </conditionalFormatting>
  <conditionalFormatting sqref="AM12:AQ12">
    <cfRule type="cellIs" dxfId="35" priority="36" operator="equal">
      <formula>0</formula>
    </cfRule>
  </conditionalFormatting>
  <conditionalFormatting sqref="AR12">
    <cfRule type="cellIs" dxfId="34" priority="35" operator="equal">
      <formula>0</formula>
    </cfRule>
  </conditionalFormatting>
  <conditionalFormatting sqref="AV12">
    <cfRule type="cellIs" dxfId="33" priority="34" operator="equal">
      <formula>0</formula>
    </cfRule>
  </conditionalFormatting>
  <conditionalFormatting sqref="AW12">
    <cfRule type="cellIs" dxfId="32" priority="33" operator="equal">
      <formula>0</formula>
    </cfRule>
  </conditionalFormatting>
  <conditionalFormatting sqref="AX12">
    <cfRule type="cellIs" dxfId="31" priority="32" operator="equal">
      <formula>0</formula>
    </cfRule>
  </conditionalFormatting>
  <conditionalFormatting sqref="AS12">
    <cfRule type="cellIs" dxfId="30" priority="31" operator="equal">
      <formula>0</formula>
    </cfRule>
  </conditionalFormatting>
  <conditionalFormatting sqref="AT12">
    <cfRule type="cellIs" dxfId="29" priority="30" operator="equal">
      <formula>0</formula>
    </cfRule>
  </conditionalFormatting>
  <conditionalFormatting sqref="AU12">
    <cfRule type="cellIs" dxfId="28" priority="29" operator="equal">
      <formula>0</formula>
    </cfRule>
  </conditionalFormatting>
  <conditionalFormatting sqref="CW8:CY9">
    <cfRule type="cellIs" dxfId="27" priority="28" operator="equal">
      <formula>0</formula>
    </cfRule>
  </conditionalFormatting>
  <conditionalFormatting sqref="CZ8:DA9">
    <cfRule type="cellIs" dxfId="26" priority="27" operator="equal">
      <formula>0</formula>
    </cfRule>
  </conditionalFormatting>
  <conditionalFormatting sqref="DB8:DB9">
    <cfRule type="cellIs" dxfId="25" priority="26" operator="equal">
      <formula>0</formula>
    </cfRule>
  </conditionalFormatting>
  <conditionalFormatting sqref="DD8:DF9">
    <cfRule type="cellIs" dxfId="24" priority="25" operator="equal">
      <formula>0</formula>
    </cfRule>
  </conditionalFormatting>
  <conditionalFormatting sqref="DG8:DH9">
    <cfRule type="cellIs" dxfId="23" priority="24" operator="equal">
      <formula>0</formula>
    </cfRule>
  </conditionalFormatting>
  <conditionalFormatting sqref="DI8:DI9">
    <cfRule type="cellIs" dxfId="22" priority="23" operator="equal">
      <formula>0</formula>
    </cfRule>
  </conditionalFormatting>
  <conditionalFormatting sqref="CW13:CY13">
    <cfRule type="cellIs" dxfId="21" priority="22" operator="equal">
      <formula>0</formula>
    </cfRule>
  </conditionalFormatting>
  <conditionalFormatting sqref="CZ13:DA13">
    <cfRule type="cellIs" dxfId="20" priority="21" operator="equal">
      <formula>0</formula>
    </cfRule>
  </conditionalFormatting>
  <conditionalFormatting sqref="DB13">
    <cfRule type="cellIs" dxfId="19" priority="20" operator="equal">
      <formula>0</formula>
    </cfRule>
  </conditionalFormatting>
  <conditionalFormatting sqref="DD13:DF13">
    <cfRule type="cellIs" dxfId="18" priority="19" operator="equal">
      <formula>0</formula>
    </cfRule>
  </conditionalFormatting>
  <conditionalFormatting sqref="DG13:DH13">
    <cfRule type="cellIs" dxfId="17" priority="18" operator="equal">
      <formula>0</formula>
    </cfRule>
  </conditionalFormatting>
  <conditionalFormatting sqref="DI13">
    <cfRule type="cellIs" dxfId="16" priority="17" operator="equal">
      <formula>0</formula>
    </cfRule>
  </conditionalFormatting>
  <conditionalFormatting sqref="BA12:BE12">
    <cfRule type="cellIs" dxfId="15" priority="16" operator="equal">
      <formula>0</formula>
    </cfRule>
  </conditionalFormatting>
  <conditionalFormatting sqref="BG12 BJ12">
    <cfRule type="cellIs" dxfId="14" priority="15" operator="equal">
      <formula>0</formula>
    </cfRule>
  </conditionalFormatting>
  <conditionalFormatting sqref="BH12:BI12 BK12:BL12">
    <cfRule type="cellIs" dxfId="13" priority="14" operator="equal">
      <formula>0</formula>
    </cfRule>
  </conditionalFormatting>
  <conditionalFormatting sqref="BN12">
    <cfRule type="cellIs" dxfId="12" priority="13" operator="equal">
      <formula>0</formula>
    </cfRule>
  </conditionalFormatting>
  <conditionalFormatting sqref="BO12:BS12">
    <cfRule type="cellIs" dxfId="11" priority="12" operator="equal">
      <formula>0</formula>
    </cfRule>
  </conditionalFormatting>
  <conditionalFormatting sqref="BU12">
    <cfRule type="cellIs" dxfId="10" priority="11" operator="equal">
      <formula>0</formula>
    </cfRule>
  </conditionalFormatting>
  <conditionalFormatting sqref="BV12:BZ12">
    <cfRule type="cellIs" dxfId="9" priority="10" operator="equal">
      <formula>0</formula>
    </cfRule>
  </conditionalFormatting>
  <conditionalFormatting sqref="CB12:CG12">
    <cfRule type="cellIs" dxfId="8" priority="9" operator="equal">
      <formula>0</formula>
    </cfRule>
  </conditionalFormatting>
  <conditionalFormatting sqref="CI12">
    <cfRule type="cellIs" dxfId="7" priority="8" operator="equal">
      <formula>0</formula>
    </cfRule>
  </conditionalFormatting>
  <conditionalFormatting sqref="CJ12:CN12">
    <cfRule type="cellIs" dxfId="6" priority="7" operator="equal">
      <formula>0</formula>
    </cfRule>
  </conditionalFormatting>
  <conditionalFormatting sqref="CW12:DB12">
    <cfRule type="cellIs" dxfId="5" priority="6" operator="equal">
      <formula>0</formula>
    </cfRule>
  </conditionalFormatting>
  <conditionalFormatting sqref="DI12">
    <cfRule type="cellIs" dxfId="4" priority="5" operator="equal">
      <formula>0</formula>
    </cfRule>
  </conditionalFormatting>
  <conditionalFormatting sqref="CT12:CU12">
    <cfRule type="cellIs" dxfId="3" priority="4" operator="equal">
      <formula>0</formula>
    </cfRule>
  </conditionalFormatting>
  <conditionalFormatting sqref="DD12">
    <cfRule type="cellIs" dxfId="2" priority="3" operator="equal">
      <formula>0</formula>
    </cfRule>
  </conditionalFormatting>
  <conditionalFormatting sqref="DE12:DH12">
    <cfRule type="cellIs" dxfId="1" priority="2" operator="equal">
      <formula>0</formula>
    </cfRule>
  </conditionalFormatting>
  <conditionalFormatting sqref="CP12:CS12">
    <cfRule type="cellIs" dxfId="0" priority="1" operator="equal">
      <formula>0</formula>
    </cfRule>
  </conditionalFormatting>
  <pageMargins left="0.7" right="0.7" top="0.75" bottom="0.75" header="0.3" footer="0.3"/>
  <pageSetup orientation="portrait"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L37"/>
  <sheetViews>
    <sheetView workbookViewId="0">
      <pane xSplit="1" ySplit="1" topLeftCell="B2" activePane="bottomRight" state="frozen"/>
      <selection pane="topRight" activeCell="B1" sqref="B1"/>
      <selection pane="bottomLeft" activeCell="A2" sqref="A2"/>
      <selection pane="bottomRight" activeCell="B10" sqref="B10"/>
    </sheetView>
  </sheetViews>
  <sheetFormatPr defaultRowHeight="15" outlineLevelCol="1"/>
  <cols>
    <col min="1" max="1" width="17.140625" style="357" customWidth="1"/>
    <col min="2" max="2" width="6.85546875" style="357" customWidth="1" outlineLevel="1"/>
    <col min="3" max="5" width="6.7109375" style="357" customWidth="1" outlineLevel="1"/>
    <col min="6" max="6" width="7.85546875" style="357" customWidth="1" outlineLevel="1"/>
    <col min="7" max="7" width="8.5703125" style="357" customWidth="1" outlineLevel="1"/>
    <col min="8" max="8" width="7.42578125" style="357" customWidth="1" outlineLevel="1"/>
    <col min="9" max="10" width="7.42578125" style="357" hidden="1" customWidth="1" outlineLevel="1"/>
    <col min="11" max="11" width="5.5703125" style="357" hidden="1" customWidth="1" outlineLevel="1"/>
    <col min="12" max="14" width="6.5703125" style="357" hidden="1" customWidth="1" outlineLevel="1"/>
    <col min="15" max="15" width="5.7109375" style="361" customWidth="1" outlineLevel="1"/>
    <col min="16" max="16" width="6.7109375" style="355" customWidth="1"/>
    <col min="17" max="21" width="6.42578125" style="355" customWidth="1"/>
    <col min="22" max="22" width="6.42578125" style="356" customWidth="1"/>
    <col min="23" max="28" width="6.42578125" style="355" customWidth="1"/>
    <col min="29" max="29" width="6.42578125" style="356" customWidth="1"/>
    <col min="30" max="30" width="6.42578125" style="355" customWidth="1"/>
    <col min="31" max="31" width="7.140625" style="356" customWidth="1"/>
    <col min="32" max="35" width="7.140625" style="355" customWidth="1"/>
    <col min="36" max="36" width="7.140625" style="356" customWidth="1"/>
    <col min="37" max="39" width="7.140625" style="355" customWidth="1"/>
    <col min="40" max="42" width="7.28515625" style="355" customWidth="1"/>
    <col min="43" max="43" width="7.28515625" style="356" customWidth="1"/>
    <col min="44" max="46" width="7.28515625" style="355" bestFit="1" customWidth="1"/>
    <col min="47" max="49" width="7.28515625" style="355" customWidth="1"/>
    <col min="50" max="50" width="7.28515625" style="356" customWidth="1"/>
    <col min="51" max="52" width="7.28515625" style="355" customWidth="1"/>
    <col min="53" max="53" width="7.28515625" style="355" bestFit="1" customWidth="1"/>
    <col min="54" max="56" width="7.28515625" style="355" customWidth="1"/>
    <col min="57" max="57" width="7.28515625" style="356" customWidth="1"/>
    <col min="58" max="58" width="7.28515625" style="355" customWidth="1"/>
    <col min="59" max="59" width="7.28515625" style="356" customWidth="1"/>
    <col min="60" max="60" width="7.28515625" style="355" bestFit="1" customWidth="1"/>
    <col min="61" max="61" width="7.28515625" style="355" customWidth="1"/>
    <col min="62" max="63" width="6.7109375" style="355" customWidth="1"/>
    <col min="64" max="64" width="6.7109375" style="356" customWidth="1"/>
    <col min="65" max="70" width="6.7109375" style="355" customWidth="1"/>
    <col min="71" max="71" width="6.28515625" style="356" customWidth="1"/>
    <col min="72" max="73" width="6.28515625" style="355" customWidth="1"/>
    <col min="74" max="74" width="6.28515625" style="355" bestFit="1" customWidth="1"/>
    <col min="75" max="75" width="6.28515625" style="355" customWidth="1"/>
    <col min="76" max="76" width="6.28515625" style="356" customWidth="1"/>
    <col min="77" max="77" width="6.28515625" style="355" customWidth="1"/>
    <col min="78" max="78" width="6.28515625" style="356" customWidth="1"/>
    <col min="79" max="80" width="6.28515625" style="355" customWidth="1"/>
    <col min="81" max="81" width="6.28515625" style="355" bestFit="1" customWidth="1"/>
    <col min="82" max="84" width="6.28515625" style="355" customWidth="1"/>
    <col min="85" max="85" width="6.28515625" style="356" customWidth="1"/>
    <col min="86" max="87" width="6.28515625" style="355" customWidth="1"/>
    <col min="88" max="88" width="6.28515625" style="355" bestFit="1" customWidth="1"/>
    <col min="89" max="90" width="6.28515625" style="355" customWidth="1"/>
    <col min="91" max="16384" width="9.140625" style="357"/>
  </cols>
  <sheetData>
    <row r="1" spans="1:90" hidden="1">
      <c r="A1" s="352" t="s">
        <v>592</v>
      </c>
      <c r="B1" s="353">
        <v>43194</v>
      </c>
      <c r="C1" s="353">
        <f>B1+7</f>
        <v>43201</v>
      </c>
      <c r="D1" s="353">
        <f t="shared" ref="D1:N1" si="0">C1+7</f>
        <v>43208</v>
      </c>
      <c r="E1" s="353">
        <f t="shared" si="0"/>
        <v>43215</v>
      </c>
      <c r="F1" s="353">
        <f t="shared" si="0"/>
        <v>43222</v>
      </c>
      <c r="G1" s="353">
        <f t="shared" si="0"/>
        <v>43229</v>
      </c>
      <c r="H1" s="353">
        <f t="shared" si="0"/>
        <v>43236</v>
      </c>
      <c r="I1" s="353">
        <f t="shared" si="0"/>
        <v>43243</v>
      </c>
      <c r="J1" s="353">
        <f t="shared" si="0"/>
        <v>43250</v>
      </c>
      <c r="K1" s="353">
        <f t="shared" si="0"/>
        <v>43257</v>
      </c>
      <c r="L1" s="353">
        <f t="shared" si="0"/>
        <v>43264</v>
      </c>
      <c r="M1" s="353">
        <f t="shared" si="0"/>
        <v>43271</v>
      </c>
      <c r="N1" s="353">
        <f t="shared" si="0"/>
        <v>43278</v>
      </c>
      <c r="O1" s="354" t="s">
        <v>593</v>
      </c>
    </row>
    <row r="2" spans="1:90" hidden="1">
      <c r="A2" s="358" t="s">
        <v>594</v>
      </c>
      <c r="B2" s="352">
        <v>6</v>
      </c>
      <c r="C2" s="352">
        <v>6</v>
      </c>
      <c r="D2" s="352">
        <v>6</v>
      </c>
      <c r="E2" s="352">
        <v>6</v>
      </c>
      <c r="F2" s="352">
        <v>4</v>
      </c>
      <c r="G2" s="352">
        <v>6</v>
      </c>
      <c r="H2" s="352">
        <v>6</v>
      </c>
      <c r="I2" s="352">
        <v>6</v>
      </c>
      <c r="J2" s="352">
        <v>4</v>
      </c>
      <c r="K2" s="352">
        <v>6</v>
      </c>
      <c r="L2" s="352">
        <v>6</v>
      </c>
      <c r="M2" s="352">
        <v>6</v>
      </c>
      <c r="N2" s="352">
        <v>7</v>
      </c>
      <c r="O2" s="354">
        <f>SUM(B2:N2)</f>
        <v>75</v>
      </c>
    </row>
    <row r="3" spans="1:90" hidden="1">
      <c r="A3" s="359" t="s">
        <v>595</v>
      </c>
      <c r="B3" s="352">
        <v>40</v>
      </c>
      <c r="C3" s="352">
        <v>40</v>
      </c>
      <c r="D3" s="352">
        <v>40</v>
      </c>
      <c r="E3" s="352">
        <v>40</v>
      </c>
      <c r="F3" s="352">
        <v>32</v>
      </c>
      <c r="G3" s="352">
        <v>40</v>
      </c>
      <c r="H3" s="352">
        <v>48</v>
      </c>
      <c r="I3" s="352">
        <v>48</v>
      </c>
      <c r="J3" s="352">
        <v>48</v>
      </c>
      <c r="K3" s="352">
        <v>48</v>
      </c>
      <c r="L3" s="352">
        <v>48</v>
      </c>
      <c r="M3" s="352">
        <v>48</v>
      </c>
      <c r="N3" s="352">
        <v>40</v>
      </c>
      <c r="O3" s="354">
        <f t="shared" ref="O3:O7" si="1">SUM(B3:N3)</f>
        <v>560</v>
      </c>
    </row>
    <row r="4" spans="1:90" hidden="1">
      <c r="A4" s="359" t="s">
        <v>596</v>
      </c>
      <c r="B4" s="352"/>
      <c r="C4" s="352">
        <v>3</v>
      </c>
      <c r="D4" s="352">
        <v>3</v>
      </c>
      <c r="E4" s="352"/>
      <c r="F4" s="352"/>
      <c r="G4" s="352">
        <v>3</v>
      </c>
      <c r="H4" s="352">
        <v>3</v>
      </c>
      <c r="I4" s="352"/>
      <c r="J4" s="352"/>
      <c r="K4" s="352">
        <v>3</v>
      </c>
      <c r="L4" s="352"/>
      <c r="M4" s="352"/>
      <c r="N4" s="352">
        <v>5</v>
      </c>
      <c r="O4" s="354">
        <f t="shared" si="1"/>
        <v>20</v>
      </c>
    </row>
    <row r="5" spans="1:90" hidden="1">
      <c r="A5" s="359" t="s">
        <v>597</v>
      </c>
      <c r="B5" s="352">
        <v>3</v>
      </c>
      <c r="C5" s="352"/>
      <c r="D5" s="352"/>
      <c r="E5" s="352"/>
      <c r="F5" s="352"/>
      <c r="G5" s="352">
        <v>3</v>
      </c>
      <c r="H5" s="352"/>
      <c r="I5" s="352">
        <v>4</v>
      </c>
      <c r="J5" s="352"/>
      <c r="K5" s="352"/>
      <c r="L5" s="352"/>
      <c r="M5" s="352"/>
      <c r="N5" s="352"/>
      <c r="O5" s="354">
        <f t="shared" si="1"/>
        <v>10</v>
      </c>
    </row>
    <row r="6" spans="1:90" hidden="1">
      <c r="A6" s="359" t="s">
        <v>598</v>
      </c>
      <c r="B6" s="352">
        <v>14</v>
      </c>
      <c r="C6" s="352">
        <v>12</v>
      </c>
      <c r="D6" s="352">
        <v>12</v>
      </c>
      <c r="E6" s="352">
        <v>14</v>
      </c>
      <c r="F6" s="352">
        <v>8</v>
      </c>
      <c r="G6" s="352">
        <v>12</v>
      </c>
      <c r="H6" s="352">
        <v>12</v>
      </c>
      <c r="I6" s="352">
        <v>16</v>
      </c>
      <c r="J6" s="352">
        <v>12</v>
      </c>
      <c r="K6" s="352">
        <v>16</v>
      </c>
      <c r="L6" s="352">
        <v>16</v>
      </c>
      <c r="M6" s="352">
        <v>9</v>
      </c>
      <c r="N6" s="352">
        <v>12</v>
      </c>
      <c r="O6" s="354">
        <f t="shared" si="1"/>
        <v>165</v>
      </c>
    </row>
    <row r="7" spans="1:90" hidden="1">
      <c r="A7" s="359" t="s">
        <v>599</v>
      </c>
      <c r="B7" s="352">
        <v>5</v>
      </c>
      <c r="C7" s="352">
        <v>5</v>
      </c>
      <c r="D7" s="352"/>
      <c r="E7" s="352"/>
      <c r="F7" s="352"/>
      <c r="G7" s="352"/>
      <c r="H7" s="352"/>
      <c r="I7" s="352"/>
      <c r="J7" s="352"/>
      <c r="K7" s="352"/>
      <c r="L7" s="352"/>
      <c r="M7" s="352"/>
      <c r="N7" s="352"/>
      <c r="O7" s="354">
        <f t="shared" si="1"/>
        <v>10</v>
      </c>
    </row>
    <row r="8" spans="1:90">
      <c r="A8" s="360" t="s">
        <v>600</v>
      </c>
      <c r="P8" s="362" t="s">
        <v>601</v>
      </c>
      <c r="AF8" s="355" t="s">
        <v>602</v>
      </c>
      <c r="AO8" s="355" t="s">
        <v>603</v>
      </c>
    </row>
    <row r="9" spans="1:90">
      <c r="A9" s="352" t="s">
        <v>592</v>
      </c>
      <c r="B9" s="353">
        <v>43194</v>
      </c>
      <c r="C9" s="353">
        <f>B9+7</f>
        <v>43201</v>
      </c>
      <c r="D9" s="353">
        <f t="shared" ref="D9:N9" si="2">C9+7</f>
        <v>43208</v>
      </c>
      <c r="E9" s="353">
        <f t="shared" si="2"/>
        <v>43215</v>
      </c>
      <c r="F9" s="353">
        <f t="shared" si="2"/>
        <v>43222</v>
      </c>
      <c r="G9" s="353">
        <f t="shared" si="2"/>
        <v>43229</v>
      </c>
      <c r="H9" s="353">
        <f t="shared" si="2"/>
        <v>43236</v>
      </c>
      <c r="I9" s="353">
        <f t="shared" si="2"/>
        <v>43243</v>
      </c>
      <c r="J9" s="353">
        <f t="shared" si="2"/>
        <v>43250</v>
      </c>
      <c r="K9" s="353">
        <f t="shared" si="2"/>
        <v>43257</v>
      </c>
      <c r="L9" s="353">
        <f t="shared" si="2"/>
        <v>43264</v>
      </c>
      <c r="M9" s="353">
        <f t="shared" si="2"/>
        <v>43271</v>
      </c>
      <c r="N9" s="353">
        <f t="shared" si="2"/>
        <v>43278</v>
      </c>
      <c r="O9" s="354" t="s">
        <v>593</v>
      </c>
      <c r="P9" s="363">
        <v>43206</v>
      </c>
      <c r="Q9" s="363">
        <v>43207</v>
      </c>
      <c r="R9" s="363">
        <v>43208</v>
      </c>
      <c r="S9" s="363">
        <v>43209</v>
      </c>
      <c r="T9" s="363">
        <v>43210</v>
      </c>
      <c r="U9" s="363">
        <v>43211</v>
      </c>
      <c r="V9" s="364">
        <v>43212</v>
      </c>
      <c r="W9" s="363">
        <v>43213</v>
      </c>
      <c r="X9" s="363">
        <v>43214</v>
      </c>
      <c r="Y9" s="363">
        <v>43215</v>
      </c>
      <c r="Z9" s="363">
        <v>43216</v>
      </c>
      <c r="AA9" s="363">
        <v>43217</v>
      </c>
      <c r="AB9" s="363">
        <v>43218</v>
      </c>
      <c r="AC9" s="364">
        <v>43219</v>
      </c>
      <c r="AD9" s="363">
        <v>43220</v>
      </c>
      <c r="AE9" s="364">
        <v>43221</v>
      </c>
      <c r="AF9" s="365">
        <v>43222</v>
      </c>
      <c r="AG9" s="365">
        <v>43223</v>
      </c>
      <c r="AH9" s="365">
        <v>43224</v>
      </c>
      <c r="AI9" s="363">
        <v>43225</v>
      </c>
      <c r="AJ9" s="364">
        <v>43226</v>
      </c>
      <c r="AK9" s="363">
        <v>43227</v>
      </c>
      <c r="AL9" s="363">
        <v>43228</v>
      </c>
      <c r="AM9" s="363">
        <v>43229</v>
      </c>
      <c r="AN9" s="363">
        <v>43230</v>
      </c>
      <c r="AO9" s="363">
        <v>43231</v>
      </c>
      <c r="AP9" s="363">
        <v>43232</v>
      </c>
      <c r="AQ9" s="364">
        <v>43233</v>
      </c>
      <c r="AR9" s="363">
        <v>43234</v>
      </c>
      <c r="AS9" s="363">
        <v>43235</v>
      </c>
      <c r="AT9" s="363">
        <v>43236</v>
      </c>
      <c r="AU9" s="363">
        <v>43237</v>
      </c>
      <c r="AV9" s="363">
        <v>43238</v>
      </c>
      <c r="AW9" s="363">
        <v>43239</v>
      </c>
      <c r="AX9" s="364">
        <v>43240</v>
      </c>
      <c r="AY9" s="363">
        <v>43241</v>
      </c>
      <c r="AZ9" s="363">
        <v>43242</v>
      </c>
      <c r="BA9" s="363">
        <v>43243</v>
      </c>
      <c r="BB9" s="363">
        <v>43244</v>
      </c>
      <c r="BC9" s="363">
        <v>43245</v>
      </c>
      <c r="BD9" s="363">
        <v>43246</v>
      </c>
      <c r="BE9" s="364">
        <v>43247</v>
      </c>
      <c r="BF9" s="363">
        <v>43248</v>
      </c>
      <c r="BG9" s="364">
        <v>43249</v>
      </c>
      <c r="BH9" s="363">
        <v>43250</v>
      </c>
      <c r="BI9" s="363">
        <v>43251</v>
      </c>
      <c r="BJ9" s="363">
        <v>43252</v>
      </c>
      <c r="BK9" s="363">
        <v>43253</v>
      </c>
      <c r="BL9" s="364">
        <v>43254</v>
      </c>
      <c r="BM9" s="363">
        <v>43255</v>
      </c>
      <c r="BN9" s="363">
        <v>43256</v>
      </c>
      <c r="BO9" s="363">
        <v>43257</v>
      </c>
      <c r="BP9" s="363">
        <v>43258</v>
      </c>
      <c r="BQ9" s="363">
        <v>43259</v>
      </c>
      <c r="BR9" s="363">
        <v>43260</v>
      </c>
      <c r="BS9" s="364">
        <v>43261</v>
      </c>
      <c r="BT9" s="363">
        <v>43262</v>
      </c>
      <c r="BU9" s="363">
        <v>43263</v>
      </c>
      <c r="BV9" s="363">
        <v>43264</v>
      </c>
      <c r="BW9" s="363">
        <v>43265</v>
      </c>
      <c r="BX9" s="364">
        <v>43266</v>
      </c>
      <c r="BY9" s="363">
        <v>43267</v>
      </c>
      <c r="BZ9" s="364">
        <v>43268</v>
      </c>
      <c r="CA9" s="363">
        <v>43269</v>
      </c>
      <c r="CB9" s="363">
        <v>43270</v>
      </c>
      <c r="CC9" s="363">
        <v>43271</v>
      </c>
      <c r="CD9" s="363">
        <v>43272</v>
      </c>
      <c r="CE9" s="363">
        <v>43273</v>
      </c>
      <c r="CF9" s="363">
        <v>43274</v>
      </c>
      <c r="CG9" s="364">
        <v>43275</v>
      </c>
      <c r="CH9" s="363">
        <v>43276</v>
      </c>
      <c r="CI9" s="363">
        <v>43277</v>
      </c>
      <c r="CJ9" s="363">
        <v>43278</v>
      </c>
      <c r="CK9" s="363">
        <v>43279</v>
      </c>
      <c r="CL9" s="363">
        <v>43280</v>
      </c>
    </row>
    <row r="10" spans="1:90">
      <c r="A10" s="358" t="s">
        <v>594</v>
      </c>
      <c r="B10" s="352">
        <v>6</v>
      </c>
      <c r="C10" s="352">
        <v>6</v>
      </c>
      <c r="D10" s="352">
        <v>6</v>
      </c>
      <c r="E10" s="352">
        <v>6</v>
      </c>
      <c r="F10" s="352">
        <v>4</v>
      </c>
      <c r="G10" s="352">
        <v>6</v>
      </c>
      <c r="H10" s="352">
        <v>6</v>
      </c>
      <c r="I10" s="352">
        <v>6</v>
      </c>
      <c r="J10" s="352">
        <v>4</v>
      </c>
      <c r="K10" s="352">
        <v>6</v>
      </c>
      <c r="L10" s="352">
        <v>6</v>
      </c>
      <c r="M10" s="352">
        <v>6</v>
      </c>
      <c r="N10" s="352">
        <v>7</v>
      </c>
      <c r="O10" s="354">
        <f>SUM(B10:N10)</f>
        <v>75</v>
      </c>
      <c r="P10" s="366"/>
      <c r="Q10" s="366"/>
      <c r="R10" s="366"/>
      <c r="S10" s="366"/>
      <c r="T10" s="366"/>
      <c r="U10" s="366"/>
      <c r="V10" s="367"/>
      <c r="W10" s="366"/>
      <c r="X10" s="366">
        <v>12</v>
      </c>
      <c r="Y10" s="366"/>
      <c r="Z10" s="366">
        <v>12</v>
      </c>
      <c r="AA10" s="366"/>
      <c r="AB10" s="366"/>
      <c r="AC10" s="367"/>
      <c r="AD10" s="366">
        <v>4</v>
      </c>
      <c r="AE10" s="367"/>
      <c r="AF10" s="366"/>
      <c r="AG10" s="366"/>
      <c r="AH10" s="366"/>
      <c r="AI10" s="366"/>
      <c r="AJ10" s="367"/>
      <c r="AK10" s="366"/>
      <c r="AL10" s="366"/>
      <c r="AM10" s="366">
        <v>6</v>
      </c>
      <c r="AN10" s="366"/>
      <c r="AO10" s="366"/>
      <c r="AP10" s="366"/>
      <c r="AQ10" s="367"/>
      <c r="AR10" s="366"/>
      <c r="AS10" s="366"/>
      <c r="AT10" s="366">
        <v>6</v>
      </c>
      <c r="AU10" s="366"/>
      <c r="AV10" s="366"/>
      <c r="AW10" s="366"/>
      <c r="AX10" s="367"/>
      <c r="AY10" s="366"/>
      <c r="AZ10" s="366"/>
      <c r="BA10" s="366">
        <v>6</v>
      </c>
      <c r="BB10" s="366"/>
      <c r="BC10" s="366"/>
      <c r="BD10" s="366"/>
      <c r="BE10" s="367"/>
      <c r="BF10" s="366"/>
      <c r="BG10" s="367"/>
      <c r="BH10" s="366">
        <v>4</v>
      </c>
      <c r="BI10" s="366"/>
      <c r="BJ10" s="366"/>
      <c r="BK10" s="366"/>
      <c r="BL10" s="367"/>
      <c r="BM10" s="366"/>
      <c r="BN10" s="366"/>
      <c r="BO10" s="366">
        <v>6</v>
      </c>
      <c r="BP10" s="366"/>
      <c r="BQ10" s="366"/>
      <c r="BR10" s="366"/>
      <c r="BS10" s="367"/>
      <c r="BT10" s="366"/>
      <c r="BU10" s="366"/>
      <c r="BV10" s="366">
        <v>6</v>
      </c>
      <c r="BW10" s="366"/>
      <c r="BX10" s="367"/>
      <c r="BY10" s="366"/>
      <c r="BZ10" s="367"/>
      <c r="CA10" s="366"/>
      <c r="CB10" s="366"/>
      <c r="CC10" s="366">
        <v>6</v>
      </c>
      <c r="CD10" s="366"/>
      <c r="CE10" s="366"/>
      <c r="CF10" s="366"/>
      <c r="CG10" s="367"/>
      <c r="CH10" s="366"/>
      <c r="CI10" s="366"/>
      <c r="CJ10" s="366">
        <v>7</v>
      </c>
      <c r="CK10" s="366"/>
      <c r="CL10" s="366"/>
    </row>
    <row r="11" spans="1:90" s="371" customFormat="1">
      <c r="A11" s="368" t="s">
        <v>604</v>
      </c>
      <c r="B11" s="369">
        <f>B10</f>
        <v>6</v>
      </c>
      <c r="C11" s="369">
        <f>B11+C10</f>
        <v>12</v>
      </c>
      <c r="D11" s="369">
        <f t="shared" ref="D11:N11" si="3">C11+D10</f>
        <v>18</v>
      </c>
      <c r="E11" s="369">
        <f t="shared" si="3"/>
        <v>24</v>
      </c>
      <c r="F11" s="369">
        <f t="shared" si="3"/>
        <v>28</v>
      </c>
      <c r="G11" s="369">
        <f t="shared" si="3"/>
        <v>34</v>
      </c>
      <c r="H11" s="369">
        <f t="shared" si="3"/>
        <v>40</v>
      </c>
      <c r="I11" s="369">
        <f t="shared" si="3"/>
        <v>46</v>
      </c>
      <c r="J11" s="369">
        <f t="shared" si="3"/>
        <v>50</v>
      </c>
      <c r="K11" s="369">
        <f t="shared" si="3"/>
        <v>56</v>
      </c>
      <c r="L11" s="369">
        <f t="shared" si="3"/>
        <v>62</v>
      </c>
      <c r="M11" s="369">
        <f t="shared" si="3"/>
        <v>68</v>
      </c>
      <c r="N11" s="369">
        <f t="shared" si="3"/>
        <v>75</v>
      </c>
      <c r="O11" s="370"/>
      <c r="P11" s="369"/>
      <c r="Q11" s="369">
        <f>Q10</f>
        <v>0</v>
      </c>
      <c r="R11" s="369">
        <f>Q11+R10</f>
        <v>0</v>
      </c>
      <c r="S11" s="369">
        <f t="shared" ref="S11:CD11" si="4">R11+S10</f>
        <v>0</v>
      </c>
      <c r="T11" s="369">
        <f t="shared" si="4"/>
        <v>0</v>
      </c>
      <c r="U11" s="369">
        <f t="shared" si="4"/>
        <v>0</v>
      </c>
      <c r="V11" s="369">
        <f t="shared" si="4"/>
        <v>0</v>
      </c>
      <c r="W11" s="369">
        <f t="shared" si="4"/>
        <v>0</v>
      </c>
      <c r="X11" s="369">
        <f t="shared" si="4"/>
        <v>12</v>
      </c>
      <c r="Y11" s="369">
        <f t="shared" si="4"/>
        <v>12</v>
      </c>
      <c r="Z11" s="369">
        <f t="shared" si="4"/>
        <v>24</v>
      </c>
      <c r="AA11" s="369">
        <f t="shared" si="4"/>
        <v>24</v>
      </c>
      <c r="AB11" s="369">
        <f t="shared" si="4"/>
        <v>24</v>
      </c>
      <c r="AC11" s="369">
        <f t="shared" si="4"/>
        <v>24</v>
      </c>
      <c r="AD11" s="369">
        <f t="shared" si="4"/>
        <v>28</v>
      </c>
      <c r="AE11" s="369">
        <f t="shared" si="4"/>
        <v>28</v>
      </c>
      <c r="AF11" s="369">
        <f t="shared" si="4"/>
        <v>28</v>
      </c>
      <c r="AG11" s="369">
        <f t="shared" si="4"/>
        <v>28</v>
      </c>
      <c r="AH11" s="369">
        <f t="shared" si="4"/>
        <v>28</v>
      </c>
      <c r="AI11" s="369">
        <f t="shared" si="4"/>
        <v>28</v>
      </c>
      <c r="AJ11" s="369">
        <f t="shared" si="4"/>
        <v>28</v>
      </c>
      <c r="AK11" s="369">
        <f t="shared" si="4"/>
        <v>28</v>
      </c>
      <c r="AL11" s="369">
        <f t="shared" si="4"/>
        <v>28</v>
      </c>
      <c r="AM11" s="369">
        <f t="shared" si="4"/>
        <v>34</v>
      </c>
      <c r="AN11" s="369">
        <f t="shared" si="4"/>
        <v>34</v>
      </c>
      <c r="AO11" s="369">
        <f t="shared" si="4"/>
        <v>34</v>
      </c>
      <c r="AP11" s="369">
        <f t="shared" si="4"/>
        <v>34</v>
      </c>
      <c r="AQ11" s="369">
        <f t="shared" si="4"/>
        <v>34</v>
      </c>
      <c r="AR11" s="369">
        <f t="shared" si="4"/>
        <v>34</v>
      </c>
      <c r="AS11" s="369">
        <f t="shared" si="4"/>
        <v>34</v>
      </c>
      <c r="AT11" s="369">
        <f t="shared" si="4"/>
        <v>40</v>
      </c>
      <c r="AU11" s="369">
        <f t="shared" si="4"/>
        <v>40</v>
      </c>
      <c r="AV11" s="369">
        <f t="shared" si="4"/>
        <v>40</v>
      </c>
      <c r="AW11" s="369">
        <f t="shared" si="4"/>
        <v>40</v>
      </c>
      <c r="AX11" s="369">
        <f t="shared" si="4"/>
        <v>40</v>
      </c>
      <c r="AY11" s="369">
        <f t="shared" si="4"/>
        <v>40</v>
      </c>
      <c r="AZ11" s="369">
        <f t="shared" si="4"/>
        <v>40</v>
      </c>
      <c r="BA11" s="369">
        <f t="shared" si="4"/>
        <v>46</v>
      </c>
      <c r="BB11" s="369">
        <f t="shared" si="4"/>
        <v>46</v>
      </c>
      <c r="BC11" s="369">
        <f t="shared" si="4"/>
        <v>46</v>
      </c>
      <c r="BD11" s="369">
        <f t="shared" si="4"/>
        <v>46</v>
      </c>
      <c r="BE11" s="369">
        <f t="shared" si="4"/>
        <v>46</v>
      </c>
      <c r="BF11" s="369">
        <f t="shared" si="4"/>
        <v>46</v>
      </c>
      <c r="BG11" s="369">
        <f t="shared" si="4"/>
        <v>46</v>
      </c>
      <c r="BH11" s="369">
        <f t="shared" si="4"/>
        <v>50</v>
      </c>
      <c r="BI11" s="369">
        <f t="shared" si="4"/>
        <v>50</v>
      </c>
      <c r="BJ11" s="369">
        <f t="shared" si="4"/>
        <v>50</v>
      </c>
      <c r="BK11" s="369">
        <f t="shared" si="4"/>
        <v>50</v>
      </c>
      <c r="BL11" s="369">
        <f t="shared" si="4"/>
        <v>50</v>
      </c>
      <c r="BM11" s="369">
        <f t="shared" si="4"/>
        <v>50</v>
      </c>
      <c r="BN11" s="369">
        <f t="shared" si="4"/>
        <v>50</v>
      </c>
      <c r="BO11" s="369">
        <f t="shared" si="4"/>
        <v>56</v>
      </c>
      <c r="BP11" s="369">
        <f t="shared" si="4"/>
        <v>56</v>
      </c>
      <c r="BQ11" s="369">
        <f t="shared" si="4"/>
        <v>56</v>
      </c>
      <c r="BR11" s="369">
        <f t="shared" si="4"/>
        <v>56</v>
      </c>
      <c r="BS11" s="369">
        <f t="shared" si="4"/>
        <v>56</v>
      </c>
      <c r="BT11" s="369">
        <f t="shared" si="4"/>
        <v>56</v>
      </c>
      <c r="BU11" s="369">
        <f t="shared" si="4"/>
        <v>56</v>
      </c>
      <c r="BV11" s="369">
        <f t="shared" si="4"/>
        <v>62</v>
      </c>
      <c r="BW11" s="369">
        <f t="shared" si="4"/>
        <v>62</v>
      </c>
      <c r="BX11" s="369">
        <f t="shared" si="4"/>
        <v>62</v>
      </c>
      <c r="BY11" s="369">
        <f t="shared" si="4"/>
        <v>62</v>
      </c>
      <c r="BZ11" s="369">
        <f t="shared" si="4"/>
        <v>62</v>
      </c>
      <c r="CA11" s="369">
        <f t="shared" si="4"/>
        <v>62</v>
      </c>
      <c r="CB11" s="369">
        <f t="shared" si="4"/>
        <v>62</v>
      </c>
      <c r="CC11" s="369">
        <f t="shared" si="4"/>
        <v>68</v>
      </c>
      <c r="CD11" s="369">
        <f t="shared" si="4"/>
        <v>68</v>
      </c>
      <c r="CE11" s="369">
        <f t="shared" ref="CE11:CL11" si="5">CD11+CE10</f>
        <v>68</v>
      </c>
      <c r="CF11" s="369">
        <f t="shared" si="5"/>
        <v>68</v>
      </c>
      <c r="CG11" s="369">
        <f t="shared" si="5"/>
        <v>68</v>
      </c>
      <c r="CH11" s="369">
        <f t="shared" si="5"/>
        <v>68</v>
      </c>
      <c r="CI11" s="369">
        <f t="shared" si="5"/>
        <v>68</v>
      </c>
      <c r="CJ11" s="369">
        <f t="shared" si="5"/>
        <v>75</v>
      </c>
      <c r="CK11" s="369">
        <f t="shared" si="5"/>
        <v>75</v>
      </c>
      <c r="CL11" s="369">
        <f t="shared" si="5"/>
        <v>75</v>
      </c>
    </row>
    <row r="12" spans="1:90">
      <c r="A12" s="359" t="s">
        <v>595</v>
      </c>
      <c r="B12" s="352">
        <f>40-32-2</f>
        <v>6</v>
      </c>
      <c r="C12" s="352">
        <v>40</v>
      </c>
      <c r="D12" s="352">
        <v>40</v>
      </c>
      <c r="E12" s="352">
        <v>40</v>
      </c>
      <c r="F12" s="352">
        <v>32</v>
      </c>
      <c r="G12" s="352">
        <v>40</v>
      </c>
      <c r="H12" s="352">
        <v>48</v>
      </c>
      <c r="I12" s="352">
        <v>48</v>
      </c>
      <c r="J12" s="352">
        <v>48</v>
      </c>
      <c r="K12" s="352">
        <v>48</v>
      </c>
      <c r="L12" s="352">
        <v>48</v>
      </c>
      <c r="M12" s="352">
        <v>48</v>
      </c>
      <c r="N12" s="352">
        <v>40</v>
      </c>
      <c r="O12" s="354">
        <f t="shared" ref="O12:O20" si="6">SUM(B12:N12)</f>
        <v>526</v>
      </c>
      <c r="P12" s="366"/>
      <c r="Q12" s="372">
        <v>16</v>
      </c>
      <c r="R12" s="372">
        <v>20</v>
      </c>
      <c r="S12" s="372">
        <v>14</v>
      </c>
      <c r="T12" s="372">
        <v>16</v>
      </c>
      <c r="U12" s="366"/>
      <c r="V12" s="367"/>
      <c r="W12" s="366">
        <v>20</v>
      </c>
      <c r="X12" s="366">
        <v>4</v>
      </c>
      <c r="Y12" s="366">
        <v>10</v>
      </c>
      <c r="Z12" s="366">
        <v>6</v>
      </c>
      <c r="AA12" s="366">
        <v>17</v>
      </c>
      <c r="AB12" s="366"/>
      <c r="AC12" s="367"/>
      <c r="AD12" s="366"/>
      <c r="AE12" s="367"/>
      <c r="AF12" s="366"/>
      <c r="AG12" s="366"/>
      <c r="AH12" s="366"/>
      <c r="AI12" s="366"/>
      <c r="AJ12" s="367"/>
      <c r="AK12" s="366">
        <v>50</v>
      </c>
      <c r="AL12" s="366"/>
      <c r="AM12" s="366">
        <v>25</v>
      </c>
      <c r="AN12" s="366"/>
      <c r="AO12" s="366"/>
      <c r="AP12" s="366"/>
      <c r="AQ12" s="367"/>
      <c r="AR12" s="366"/>
      <c r="AS12" s="366"/>
      <c r="AT12" s="366">
        <v>48</v>
      </c>
      <c r="AU12" s="366"/>
      <c r="AV12" s="366"/>
      <c r="AW12" s="366"/>
      <c r="AX12" s="367"/>
      <c r="AY12" s="366"/>
      <c r="AZ12" s="366"/>
      <c r="BA12" s="366">
        <v>48</v>
      </c>
      <c r="BB12" s="366"/>
      <c r="BC12" s="366"/>
      <c r="BD12" s="366"/>
      <c r="BE12" s="367"/>
      <c r="BF12" s="366"/>
      <c r="BG12" s="367"/>
      <c r="BH12" s="366">
        <v>48</v>
      </c>
      <c r="BI12" s="366"/>
      <c r="BJ12" s="366"/>
      <c r="BK12" s="366"/>
      <c r="BL12" s="367"/>
      <c r="BM12" s="366"/>
      <c r="BN12" s="366"/>
      <c r="BO12" s="366">
        <v>48</v>
      </c>
      <c r="BP12" s="366"/>
      <c r="BQ12" s="366"/>
      <c r="BR12" s="366"/>
      <c r="BS12" s="367"/>
      <c r="BT12" s="366"/>
      <c r="BU12" s="366"/>
      <c r="BV12" s="366">
        <v>48</v>
      </c>
      <c r="BW12" s="366"/>
      <c r="BX12" s="367"/>
      <c r="BY12" s="366"/>
      <c r="BZ12" s="367"/>
      <c r="CA12" s="366"/>
      <c r="CB12" s="366"/>
      <c r="CC12" s="366">
        <v>48</v>
      </c>
      <c r="CD12" s="366"/>
      <c r="CE12" s="366"/>
      <c r="CF12" s="366"/>
      <c r="CG12" s="367"/>
      <c r="CH12" s="366"/>
      <c r="CI12" s="366"/>
      <c r="CJ12" s="366">
        <v>40</v>
      </c>
      <c r="CK12" s="366"/>
      <c r="CL12" s="366"/>
    </row>
    <row r="13" spans="1:90" s="371" customFormat="1">
      <c r="A13" s="373" t="s">
        <v>605</v>
      </c>
      <c r="B13" s="369">
        <f>B12</f>
        <v>6</v>
      </c>
      <c r="C13" s="369">
        <f>B13+C12</f>
        <v>46</v>
      </c>
      <c r="D13" s="369">
        <f t="shared" ref="D13:N13" si="7">C13+D12</f>
        <v>86</v>
      </c>
      <c r="E13" s="369">
        <f t="shared" si="7"/>
        <v>126</v>
      </c>
      <c r="F13" s="369">
        <f t="shared" si="7"/>
        <v>158</v>
      </c>
      <c r="G13" s="369">
        <f t="shared" si="7"/>
        <v>198</v>
      </c>
      <c r="H13" s="369">
        <f t="shared" si="7"/>
        <v>246</v>
      </c>
      <c r="I13" s="369">
        <f t="shared" si="7"/>
        <v>294</v>
      </c>
      <c r="J13" s="369">
        <f t="shared" si="7"/>
        <v>342</v>
      </c>
      <c r="K13" s="369">
        <f t="shared" si="7"/>
        <v>390</v>
      </c>
      <c r="L13" s="369">
        <f t="shared" si="7"/>
        <v>438</v>
      </c>
      <c r="M13" s="369">
        <f t="shared" si="7"/>
        <v>486</v>
      </c>
      <c r="N13" s="369">
        <f t="shared" si="7"/>
        <v>526</v>
      </c>
      <c r="O13" s="370"/>
      <c r="P13" s="369"/>
      <c r="Q13" s="374">
        <f>Q12</f>
        <v>16</v>
      </c>
      <c r="R13" s="374">
        <f>Q13+R12</f>
        <v>36</v>
      </c>
      <c r="S13" s="374">
        <f t="shared" ref="S13:CD13" si="8">R13+S12</f>
        <v>50</v>
      </c>
      <c r="T13" s="374">
        <f t="shared" si="8"/>
        <v>66</v>
      </c>
      <c r="U13" s="369">
        <f t="shared" si="8"/>
        <v>66</v>
      </c>
      <c r="V13" s="369">
        <f t="shared" si="8"/>
        <v>66</v>
      </c>
      <c r="W13" s="369">
        <f t="shared" si="8"/>
        <v>86</v>
      </c>
      <c r="X13" s="369">
        <f t="shared" si="8"/>
        <v>90</v>
      </c>
      <c r="Y13" s="369">
        <f t="shared" si="8"/>
        <v>100</v>
      </c>
      <c r="Z13" s="369">
        <f t="shared" si="8"/>
        <v>106</v>
      </c>
      <c r="AA13" s="369">
        <f t="shared" si="8"/>
        <v>123</v>
      </c>
      <c r="AB13" s="369">
        <f t="shared" si="8"/>
        <v>123</v>
      </c>
      <c r="AC13" s="369">
        <f t="shared" si="8"/>
        <v>123</v>
      </c>
      <c r="AD13" s="369">
        <f t="shared" si="8"/>
        <v>123</v>
      </c>
      <c r="AE13" s="369">
        <f t="shared" si="8"/>
        <v>123</v>
      </c>
      <c r="AF13" s="369">
        <f t="shared" si="8"/>
        <v>123</v>
      </c>
      <c r="AG13" s="369">
        <f t="shared" si="8"/>
        <v>123</v>
      </c>
      <c r="AH13" s="369">
        <f t="shared" si="8"/>
        <v>123</v>
      </c>
      <c r="AI13" s="369">
        <f t="shared" si="8"/>
        <v>123</v>
      </c>
      <c r="AJ13" s="369">
        <f t="shared" si="8"/>
        <v>123</v>
      </c>
      <c r="AK13" s="369">
        <f t="shared" si="8"/>
        <v>173</v>
      </c>
      <c r="AL13" s="369">
        <f t="shared" si="8"/>
        <v>173</v>
      </c>
      <c r="AM13" s="369">
        <f t="shared" si="8"/>
        <v>198</v>
      </c>
      <c r="AN13" s="369">
        <f t="shared" si="8"/>
        <v>198</v>
      </c>
      <c r="AO13" s="369">
        <f t="shared" si="8"/>
        <v>198</v>
      </c>
      <c r="AP13" s="369">
        <f t="shared" si="8"/>
        <v>198</v>
      </c>
      <c r="AQ13" s="369">
        <f t="shared" si="8"/>
        <v>198</v>
      </c>
      <c r="AR13" s="369">
        <f t="shared" si="8"/>
        <v>198</v>
      </c>
      <c r="AS13" s="369">
        <f t="shared" si="8"/>
        <v>198</v>
      </c>
      <c r="AT13" s="369">
        <f t="shared" si="8"/>
        <v>246</v>
      </c>
      <c r="AU13" s="369">
        <f t="shared" si="8"/>
        <v>246</v>
      </c>
      <c r="AV13" s="369">
        <f t="shared" si="8"/>
        <v>246</v>
      </c>
      <c r="AW13" s="369">
        <f t="shared" si="8"/>
        <v>246</v>
      </c>
      <c r="AX13" s="369">
        <f t="shared" si="8"/>
        <v>246</v>
      </c>
      <c r="AY13" s="369">
        <f t="shared" si="8"/>
        <v>246</v>
      </c>
      <c r="AZ13" s="369">
        <f t="shared" si="8"/>
        <v>246</v>
      </c>
      <c r="BA13" s="369">
        <f t="shared" si="8"/>
        <v>294</v>
      </c>
      <c r="BB13" s="369">
        <f t="shared" si="8"/>
        <v>294</v>
      </c>
      <c r="BC13" s="369">
        <f t="shared" si="8"/>
        <v>294</v>
      </c>
      <c r="BD13" s="369">
        <f t="shared" si="8"/>
        <v>294</v>
      </c>
      <c r="BE13" s="369">
        <f t="shared" si="8"/>
        <v>294</v>
      </c>
      <c r="BF13" s="369">
        <f t="shared" si="8"/>
        <v>294</v>
      </c>
      <c r="BG13" s="369">
        <f t="shared" si="8"/>
        <v>294</v>
      </c>
      <c r="BH13" s="369">
        <f t="shared" si="8"/>
        <v>342</v>
      </c>
      <c r="BI13" s="369">
        <f t="shared" si="8"/>
        <v>342</v>
      </c>
      <c r="BJ13" s="369">
        <f t="shared" si="8"/>
        <v>342</v>
      </c>
      <c r="BK13" s="369">
        <f t="shared" si="8"/>
        <v>342</v>
      </c>
      <c r="BL13" s="369">
        <f t="shared" si="8"/>
        <v>342</v>
      </c>
      <c r="BM13" s="369">
        <f t="shared" si="8"/>
        <v>342</v>
      </c>
      <c r="BN13" s="369">
        <f t="shared" si="8"/>
        <v>342</v>
      </c>
      <c r="BO13" s="369">
        <f t="shared" si="8"/>
        <v>390</v>
      </c>
      <c r="BP13" s="369">
        <f t="shared" si="8"/>
        <v>390</v>
      </c>
      <c r="BQ13" s="369">
        <f t="shared" si="8"/>
        <v>390</v>
      </c>
      <c r="BR13" s="369">
        <f t="shared" si="8"/>
        <v>390</v>
      </c>
      <c r="BS13" s="369">
        <f t="shared" si="8"/>
        <v>390</v>
      </c>
      <c r="BT13" s="369">
        <f t="shared" si="8"/>
        <v>390</v>
      </c>
      <c r="BU13" s="369">
        <f t="shared" si="8"/>
        <v>390</v>
      </c>
      <c r="BV13" s="369">
        <f t="shared" si="8"/>
        <v>438</v>
      </c>
      <c r="BW13" s="369">
        <f t="shared" si="8"/>
        <v>438</v>
      </c>
      <c r="BX13" s="369">
        <f t="shared" si="8"/>
        <v>438</v>
      </c>
      <c r="BY13" s="369">
        <f t="shared" si="8"/>
        <v>438</v>
      </c>
      <c r="BZ13" s="369">
        <f t="shared" si="8"/>
        <v>438</v>
      </c>
      <c r="CA13" s="369">
        <f t="shared" si="8"/>
        <v>438</v>
      </c>
      <c r="CB13" s="369">
        <f t="shared" si="8"/>
        <v>438</v>
      </c>
      <c r="CC13" s="369">
        <f t="shared" si="8"/>
        <v>486</v>
      </c>
      <c r="CD13" s="369">
        <f t="shared" si="8"/>
        <v>486</v>
      </c>
      <c r="CE13" s="369">
        <f t="shared" ref="CE13:CL13" si="9">CD13+CE12</f>
        <v>486</v>
      </c>
      <c r="CF13" s="369">
        <f t="shared" si="9"/>
        <v>486</v>
      </c>
      <c r="CG13" s="369">
        <f t="shared" si="9"/>
        <v>486</v>
      </c>
      <c r="CH13" s="369">
        <f t="shared" si="9"/>
        <v>486</v>
      </c>
      <c r="CI13" s="369">
        <f t="shared" si="9"/>
        <v>486</v>
      </c>
      <c r="CJ13" s="369">
        <f t="shared" si="9"/>
        <v>526</v>
      </c>
      <c r="CK13" s="369">
        <f t="shared" si="9"/>
        <v>526</v>
      </c>
      <c r="CL13" s="369">
        <f t="shared" si="9"/>
        <v>526</v>
      </c>
    </row>
    <row r="14" spans="1:90">
      <c r="A14" s="359" t="s">
        <v>596</v>
      </c>
      <c r="B14" s="352"/>
      <c r="C14" s="352">
        <v>3</v>
      </c>
      <c r="D14" s="352">
        <v>3</v>
      </c>
      <c r="E14" s="352"/>
      <c r="F14" s="352"/>
      <c r="G14" s="352">
        <v>3</v>
      </c>
      <c r="H14" s="352">
        <v>3</v>
      </c>
      <c r="I14" s="352"/>
      <c r="J14" s="352"/>
      <c r="K14" s="352">
        <v>3</v>
      </c>
      <c r="L14" s="352"/>
      <c r="M14" s="352"/>
      <c r="N14" s="352">
        <v>5</v>
      </c>
      <c r="O14" s="354">
        <f t="shared" si="6"/>
        <v>20</v>
      </c>
      <c r="P14" s="366"/>
      <c r="Q14" s="372"/>
      <c r="R14" s="372"/>
      <c r="S14" s="372"/>
      <c r="T14" s="372"/>
      <c r="U14" s="366"/>
      <c r="V14" s="367"/>
      <c r="W14" s="366"/>
      <c r="X14" s="366">
        <v>4</v>
      </c>
      <c r="Y14" s="366"/>
      <c r="Z14" s="366">
        <v>2</v>
      </c>
      <c r="AA14" s="366"/>
      <c r="AB14" s="366"/>
      <c r="AC14" s="367"/>
      <c r="AD14" s="366"/>
      <c r="AE14" s="367"/>
      <c r="AF14" s="366"/>
      <c r="AG14" s="366"/>
      <c r="AH14" s="366"/>
      <c r="AI14" s="366"/>
      <c r="AJ14" s="367"/>
      <c r="AK14" s="366"/>
      <c r="AL14" s="366"/>
      <c r="AM14" s="366">
        <v>3</v>
      </c>
      <c r="AN14" s="366"/>
      <c r="AO14" s="366"/>
      <c r="AP14" s="366"/>
      <c r="AQ14" s="367"/>
      <c r="AR14" s="366"/>
      <c r="AS14" s="366"/>
      <c r="AT14" s="366">
        <v>3</v>
      </c>
      <c r="AU14" s="366"/>
      <c r="AV14" s="366"/>
      <c r="AW14" s="366"/>
      <c r="AX14" s="367"/>
      <c r="AY14" s="366"/>
      <c r="AZ14" s="366"/>
      <c r="BA14" s="366"/>
      <c r="BB14" s="366"/>
      <c r="BC14" s="366"/>
      <c r="BD14" s="366"/>
      <c r="BE14" s="367"/>
      <c r="BF14" s="366"/>
      <c r="BG14" s="367"/>
      <c r="BH14" s="366"/>
      <c r="BI14" s="366"/>
      <c r="BJ14" s="366"/>
      <c r="BK14" s="366"/>
      <c r="BL14" s="367"/>
      <c r="BM14" s="366"/>
      <c r="BN14" s="366"/>
      <c r="BO14" s="366">
        <v>3</v>
      </c>
      <c r="BP14" s="366"/>
      <c r="BQ14" s="366"/>
      <c r="BR14" s="366"/>
      <c r="BS14" s="367"/>
      <c r="BT14" s="366"/>
      <c r="BU14" s="366"/>
      <c r="BV14" s="366"/>
      <c r="BW14" s="366"/>
      <c r="BX14" s="367"/>
      <c r="BY14" s="366"/>
      <c r="BZ14" s="367"/>
      <c r="CA14" s="366"/>
      <c r="CB14" s="366"/>
      <c r="CC14" s="366"/>
      <c r="CD14" s="366"/>
      <c r="CE14" s="366"/>
      <c r="CF14" s="366"/>
      <c r="CG14" s="367"/>
      <c r="CH14" s="366"/>
      <c r="CI14" s="366"/>
      <c r="CJ14" s="366">
        <v>5</v>
      </c>
      <c r="CK14" s="366"/>
      <c r="CL14" s="366"/>
    </row>
    <row r="15" spans="1:90" s="371" customFormat="1">
      <c r="A15" s="373" t="s">
        <v>606</v>
      </c>
      <c r="B15" s="369">
        <f>B14</f>
        <v>0</v>
      </c>
      <c r="C15" s="369">
        <f>B15+C14</f>
        <v>3</v>
      </c>
      <c r="D15" s="369">
        <f t="shared" ref="D15:N15" si="10">C15+D14</f>
        <v>6</v>
      </c>
      <c r="E15" s="369">
        <f t="shared" si="10"/>
        <v>6</v>
      </c>
      <c r="F15" s="369">
        <f t="shared" si="10"/>
        <v>6</v>
      </c>
      <c r="G15" s="369">
        <f t="shared" si="10"/>
        <v>9</v>
      </c>
      <c r="H15" s="369">
        <f t="shared" si="10"/>
        <v>12</v>
      </c>
      <c r="I15" s="369">
        <f t="shared" si="10"/>
        <v>12</v>
      </c>
      <c r="J15" s="369">
        <f t="shared" si="10"/>
        <v>12</v>
      </c>
      <c r="K15" s="369">
        <f t="shared" si="10"/>
        <v>15</v>
      </c>
      <c r="L15" s="369">
        <f t="shared" si="10"/>
        <v>15</v>
      </c>
      <c r="M15" s="369">
        <f t="shared" si="10"/>
        <v>15</v>
      </c>
      <c r="N15" s="369">
        <f t="shared" si="10"/>
        <v>20</v>
      </c>
      <c r="O15" s="370"/>
      <c r="P15" s="369"/>
      <c r="Q15" s="374"/>
      <c r="R15" s="374">
        <f>Q15+R14</f>
        <v>0</v>
      </c>
      <c r="S15" s="374">
        <f t="shared" ref="S15:CD15" si="11">R15+S14</f>
        <v>0</v>
      </c>
      <c r="T15" s="374">
        <f t="shared" si="11"/>
        <v>0</v>
      </c>
      <c r="U15" s="369">
        <f t="shared" si="11"/>
        <v>0</v>
      </c>
      <c r="V15" s="369">
        <f t="shared" si="11"/>
        <v>0</v>
      </c>
      <c r="W15" s="369">
        <f t="shared" si="11"/>
        <v>0</v>
      </c>
      <c r="X15" s="369">
        <f t="shared" si="11"/>
        <v>4</v>
      </c>
      <c r="Y15" s="369">
        <f t="shared" si="11"/>
        <v>4</v>
      </c>
      <c r="Z15" s="369">
        <f t="shared" si="11"/>
        <v>6</v>
      </c>
      <c r="AA15" s="369">
        <f t="shared" si="11"/>
        <v>6</v>
      </c>
      <c r="AB15" s="369">
        <f t="shared" si="11"/>
        <v>6</v>
      </c>
      <c r="AC15" s="369">
        <f t="shared" si="11"/>
        <v>6</v>
      </c>
      <c r="AD15" s="369">
        <f t="shared" si="11"/>
        <v>6</v>
      </c>
      <c r="AE15" s="369">
        <f t="shared" si="11"/>
        <v>6</v>
      </c>
      <c r="AF15" s="369">
        <f t="shared" si="11"/>
        <v>6</v>
      </c>
      <c r="AG15" s="369">
        <f t="shared" si="11"/>
        <v>6</v>
      </c>
      <c r="AH15" s="369">
        <f t="shared" si="11"/>
        <v>6</v>
      </c>
      <c r="AI15" s="369">
        <f t="shared" si="11"/>
        <v>6</v>
      </c>
      <c r="AJ15" s="369">
        <f t="shared" si="11"/>
        <v>6</v>
      </c>
      <c r="AK15" s="369">
        <f t="shared" si="11"/>
        <v>6</v>
      </c>
      <c r="AL15" s="369">
        <f t="shared" si="11"/>
        <v>6</v>
      </c>
      <c r="AM15" s="369">
        <f t="shared" si="11"/>
        <v>9</v>
      </c>
      <c r="AN15" s="369">
        <f t="shared" si="11"/>
        <v>9</v>
      </c>
      <c r="AO15" s="369">
        <f t="shared" si="11"/>
        <v>9</v>
      </c>
      <c r="AP15" s="369">
        <f t="shared" si="11"/>
        <v>9</v>
      </c>
      <c r="AQ15" s="369">
        <f t="shared" si="11"/>
        <v>9</v>
      </c>
      <c r="AR15" s="369">
        <f t="shared" si="11"/>
        <v>9</v>
      </c>
      <c r="AS15" s="369">
        <f t="shared" si="11"/>
        <v>9</v>
      </c>
      <c r="AT15" s="369">
        <f t="shared" si="11"/>
        <v>12</v>
      </c>
      <c r="AU15" s="369">
        <f t="shared" si="11"/>
        <v>12</v>
      </c>
      <c r="AV15" s="369">
        <f t="shared" si="11"/>
        <v>12</v>
      </c>
      <c r="AW15" s="369">
        <f t="shared" si="11"/>
        <v>12</v>
      </c>
      <c r="AX15" s="369">
        <f t="shared" si="11"/>
        <v>12</v>
      </c>
      <c r="AY15" s="369">
        <f t="shared" si="11"/>
        <v>12</v>
      </c>
      <c r="AZ15" s="369">
        <f t="shared" si="11"/>
        <v>12</v>
      </c>
      <c r="BA15" s="369">
        <f t="shared" si="11"/>
        <v>12</v>
      </c>
      <c r="BB15" s="369">
        <f t="shared" si="11"/>
        <v>12</v>
      </c>
      <c r="BC15" s="369">
        <f t="shared" si="11"/>
        <v>12</v>
      </c>
      <c r="BD15" s="369">
        <f t="shared" si="11"/>
        <v>12</v>
      </c>
      <c r="BE15" s="369">
        <f t="shared" si="11"/>
        <v>12</v>
      </c>
      <c r="BF15" s="369">
        <f t="shared" si="11"/>
        <v>12</v>
      </c>
      <c r="BG15" s="369">
        <f t="shared" si="11"/>
        <v>12</v>
      </c>
      <c r="BH15" s="369">
        <f t="shared" si="11"/>
        <v>12</v>
      </c>
      <c r="BI15" s="369">
        <f t="shared" si="11"/>
        <v>12</v>
      </c>
      <c r="BJ15" s="369">
        <f t="shared" si="11"/>
        <v>12</v>
      </c>
      <c r="BK15" s="369">
        <f t="shared" si="11"/>
        <v>12</v>
      </c>
      <c r="BL15" s="369">
        <f t="shared" si="11"/>
        <v>12</v>
      </c>
      <c r="BM15" s="369">
        <f t="shared" si="11"/>
        <v>12</v>
      </c>
      <c r="BN15" s="369">
        <f t="shared" si="11"/>
        <v>12</v>
      </c>
      <c r="BO15" s="369">
        <f t="shared" si="11"/>
        <v>15</v>
      </c>
      <c r="BP15" s="369">
        <f t="shared" si="11"/>
        <v>15</v>
      </c>
      <c r="BQ15" s="369">
        <f t="shared" si="11"/>
        <v>15</v>
      </c>
      <c r="BR15" s="369">
        <f t="shared" si="11"/>
        <v>15</v>
      </c>
      <c r="BS15" s="369">
        <f t="shared" si="11"/>
        <v>15</v>
      </c>
      <c r="BT15" s="369">
        <f t="shared" si="11"/>
        <v>15</v>
      </c>
      <c r="BU15" s="369">
        <f t="shared" si="11"/>
        <v>15</v>
      </c>
      <c r="BV15" s="369">
        <f t="shared" si="11"/>
        <v>15</v>
      </c>
      <c r="BW15" s="369">
        <f t="shared" si="11"/>
        <v>15</v>
      </c>
      <c r="BX15" s="369">
        <f t="shared" si="11"/>
        <v>15</v>
      </c>
      <c r="BY15" s="369">
        <f t="shared" si="11"/>
        <v>15</v>
      </c>
      <c r="BZ15" s="369">
        <f t="shared" si="11"/>
        <v>15</v>
      </c>
      <c r="CA15" s="369">
        <f t="shared" si="11"/>
        <v>15</v>
      </c>
      <c r="CB15" s="369">
        <f t="shared" si="11"/>
        <v>15</v>
      </c>
      <c r="CC15" s="369">
        <f t="shared" si="11"/>
        <v>15</v>
      </c>
      <c r="CD15" s="369">
        <f t="shared" si="11"/>
        <v>15</v>
      </c>
      <c r="CE15" s="369">
        <f t="shared" ref="CE15:CL15" si="12">CD15+CE14</f>
        <v>15</v>
      </c>
      <c r="CF15" s="369">
        <f t="shared" si="12"/>
        <v>15</v>
      </c>
      <c r="CG15" s="369">
        <f t="shared" si="12"/>
        <v>15</v>
      </c>
      <c r="CH15" s="369">
        <f t="shared" si="12"/>
        <v>15</v>
      </c>
      <c r="CI15" s="369">
        <f t="shared" si="12"/>
        <v>15</v>
      </c>
      <c r="CJ15" s="369">
        <f t="shared" si="12"/>
        <v>20</v>
      </c>
      <c r="CK15" s="369">
        <f t="shared" si="12"/>
        <v>20</v>
      </c>
      <c r="CL15" s="369">
        <f t="shared" si="12"/>
        <v>20</v>
      </c>
    </row>
    <row r="16" spans="1:90">
      <c r="A16" s="359" t="s">
        <v>597</v>
      </c>
      <c r="B16" s="352">
        <v>3</v>
      </c>
      <c r="C16" s="352"/>
      <c r="D16" s="352"/>
      <c r="E16" s="352"/>
      <c r="F16" s="352"/>
      <c r="G16" s="352">
        <v>3</v>
      </c>
      <c r="H16" s="352"/>
      <c r="I16" s="352">
        <v>4</v>
      </c>
      <c r="J16" s="352"/>
      <c r="K16" s="352"/>
      <c r="L16" s="352"/>
      <c r="M16" s="352"/>
      <c r="N16" s="352"/>
      <c r="O16" s="354">
        <f t="shared" si="6"/>
        <v>10</v>
      </c>
      <c r="P16" s="366"/>
      <c r="Q16" s="372"/>
      <c r="R16" s="372"/>
      <c r="S16" s="372"/>
      <c r="T16" s="372"/>
      <c r="U16" s="366"/>
      <c r="V16" s="367"/>
      <c r="W16" s="366"/>
      <c r="X16" s="366"/>
      <c r="Y16" s="366"/>
      <c r="Z16" s="366"/>
      <c r="AA16" s="366">
        <v>3</v>
      </c>
      <c r="AB16" s="366"/>
      <c r="AC16" s="367"/>
      <c r="AD16" s="366"/>
      <c r="AE16" s="367"/>
      <c r="AF16" s="366"/>
      <c r="AG16" s="366"/>
      <c r="AH16" s="366"/>
      <c r="AI16" s="366"/>
      <c r="AJ16" s="367"/>
      <c r="AK16" s="366"/>
      <c r="AL16" s="366"/>
      <c r="AM16" s="366">
        <v>3</v>
      </c>
      <c r="AN16" s="366"/>
      <c r="AO16" s="366"/>
      <c r="AP16" s="366"/>
      <c r="AQ16" s="367"/>
      <c r="AR16" s="366"/>
      <c r="AS16" s="366"/>
      <c r="AT16" s="366"/>
      <c r="AU16" s="366"/>
      <c r="AV16" s="366"/>
      <c r="AW16" s="366"/>
      <c r="AX16" s="367"/>
      <c r="AY16" s="366"/>
      <c r="AZ16" s="366"/>
      <c r="BA16" s="366">
        <v>4</v>
      </c>
      <c r="BB16" s="366"/>
      <c r="BC16" s="366"/>
      <c r="BD16" s="366"/>
      <c r="BE16" s="367"/>
      <c r="BF16" s="366"/>
      <c r="BG16" s="367"/>
      <c r="BH16" s="366"/>
      <c r="BI16" s="366"/>
      <c r="BJ16" s="366"/>
      <c r="BK16" s="366"/>
      <c r="BL16" s="367"/>
      <c r="BM16" s="366"/>
      <c r="BN16" s="366"/>
      <c r="BO16" s="366"/>
      <c r="BP16" s="366"/>
      <c r="BQ16" s="366"/>
      <c r="BR16" s="366"/>
      <c r="BS16" s="367"/>
      <c r="BT16" s="366"/>
      <c r="BU16" s="366"/>
      <c r="BV16" s="366"/>
      <c r="BW16" s="366"/>
      <c r="BX16" s="367"/>
      <c r="BY16" s="366"/>
      <c r="BZ16" s="367"/>
      <c r="CA16" s="366"/>
      <c r="CB16" s="366"/>
      <c r="CC16" s="366"/>
      <c r="CD16" s="366"/>
      <c r="CE16" s="366"/>
      <c r="CF16" s="366"/>
      <c r="CG16" s="367"/>
      <c r="CH16" s="366"/>
      <c r="CI16" s="366"/>
      <c r="CJ16" s="366"/>
      <c r="CK16" s="366"/>
      <c r="CL16" s="366"/>
    </row>
    <row r="17" spans="1:90" s="371" customFormat="1">
      <c r="A17" s="373" t="s">
        <v>607</v>
      </c>
      <c r="B17" s="369">
        <f>B16</f>
        <v>3</v>
      </c>
      <c r="C17" s="369">
        <f>B17+C16</f>
        <v>3</v>
      </c>
      <c r="D17" s="369">
        <f t="shared" ref="D17:G17" si="13">C17+D16</f>
        <v>3</v>
      </c>
      <c r="E17" s="369">
        <f t="shared" si="13"/>
        <v>3</v>
      </c>
      <c r="F17" s="369">
        <f t="shared" si="13"/>
        <v>3</v>
      </c>
      <c r="G17" s="369">
        <f t="shared" si="13"/>
        <v>6</v>
      </c>
      <c r="H17" s="369">
        <f>G17+H16</f>
        <v>6</v>
      </c>
      <c r="I17" s="369">
        <f t="shared" ref="I17:N17" si="14">H17+I16</f>
        <v>10</v>
      </c>
      <c r="J17" s="369">
        <f t="shared" si="14"/>
        <v>10</v>
      </c>
      <c r="K17" s="369">
        <f t="shared" si="14"/>
        <v>10</v>
      </c>
      <c r="L17" s="369">
        <f t="shared" si="14"/>
        <v>10</v>
      </c>
      <c r="M17" s="369">
        <f t="shared" si="14"/>
        <v>10</v>
      </c>
      <c r="N17" s="369">
        <f t="shared" si="14"/>
        <v>10</v>
      </c>
      <c r="O17" s="370"/>
      <c r="P17" s="369"/>
      <c r="Q17" s="374"/>
      <c r="R17" s="374">
        <f>Q17+R16</f>
        <v>0</v>
      </c>
      <c r="S17" s="374">
        <f t="shared" ref="S17:CD17" si="15">R17+S16</f>
        <v>0</v>
      </c>
      <c r="T17" s="374">
        <f t="shared" si="15"/>
        <v>0</v>
      </c>
      <c r="U17" s="369">
        <f t="shared" si="15"/>
        <v>0</v>
      </c>
      <c r="V17" s="369">
        <f t="shared" si="15"/>
        <v>0</v>
      </c>
      <c r="W17" s="369">
        <f t="shared" si="15"/>
        <v>0</v>
      </c>
      <c r="X17" s="369">
        <f t="shared" si="15"/>
        <v>0</v>
      </c>
      <c r="Y17" s="369">
        <f t="shared" si="15"/>
        <v>0</v>
      </c>
      <c r="Z17" s="369">
        <f t="shared" si="15"/>
        <v>0</v>
      </c>
      <c r="AA17" s="369">
        <f t="shared" si="15"/>
        <v>3</v>
      </c>
      <c r="AB17" s="369">
        <f t="shared" si="15"/>
        <v>3</v>
      </c>
      <c r="AC17" s="369">
        <f t="shared" si="15"/>
        <v>3</v>
      </c>
      <c r="AD17" s="369">
        <f t="shared" si="15"/>
        <v>3</v>
      </c>
      <c r="AE17" s="369">
        <f t="shared" si="15"/>
        <v>3</v>
      </c>
      <c r="AF17" s="369">
        <f t="shared" si="15"/>
        <v>3</v>
      </c>
      <c r="AG17" s="369">
        <f t="shared" si="15"/>
        <v>3</v>
      </c>
      <c r="AH17" s="369">
        <f t="shared" si="15"/>
        <v>3</v>
      </c>
      <c r="AI17" s="369">
        <f t="shared" si="15"/>
        <v>3</v>
      </c>
      <c r="AJ17" s="369">
        <f t="shared" si="15"/>
        <v>3</v>
      </c>
      <c r="AK17" s="369">
        <f t="shared" si="15"/>
        <v>3</v>
      </c>
      <c r="AL17" s="369">
        <f t="shared" si="15"/>
        <v>3</v>
      </c>
      <c r="AM17" s="369">
        <f t="shared" si="15"/>
        <v>6</v>
      </c>
      <c r="AN17" s="369">
        <f t="shared" si="15"/>
        <v>6</v>
      </c>
      <c r="AO17" s="369">
        <f t="shared" si="15"/>
        <v>6</v>
      </c>
      <c r="AP17" s="369">
        <f t="shared" si="15"/>
        <v>6</v>
      </c>
      <c r="AQ17" s="369">
        <f t="shared" si="15"/>
        <v>6</v>
      </c>
      <c r="AR17" s="369">
        <f t="shared" si="15"/>
        <v>6</v>
      </c>
      <c r="AS17" s="369">
        <f t="shared" si="15"/>
        <v>6</v>
      </c>
      <c r="AT17" s="369">
        <f t="shared" si="15"/>
        <v>6</v>
      </c>
      <c r="AU17" s="369">
        <f t="shared" si="15"/>
        <v>6</v>
      </c>
      <c r="AV17" s="369">
        <f t="shared" si="15"/>
        <v>6</v>
      </c>
      <c r="AW17" s="369">
        <f t="shared" si="15"/>
        <v>6</v>
      </c>
      <c r="AX17" s="369">
        <f t="shared" si="15"/>
        <v>6</v>
      </c>
      <c r="AY17" s="369">
        <f t="shared" si="15"/>
        <v>6</v>
      </c>
      <c r="AZ17" s="369">
        <f t="shared" si="15"/>
        <v>6</v>
      </c>
      <c r="BA17" s="369">
        <f t="shared" si="15"/>
        <v>10</v>
      </c>
      <c r="BB17" s="369">
        <f t="shared" si="15"/>
        <v>10</v>
      </c>
      <c r="BC17" s="369">
        <f t="shared" si="15"/>
        <v>10</v>
      </c>
      <c r="BD17" s="369">
        <f t="shared" si="15"/>
        <v>10</v>
      </c>
      <c r="BE17" s="369">
        <f t="shared" si="15"/>
        <v>10</v>
      </c>
      <c r="BF17" s="369">
        <f t="shared" si="15"/>
        <v>10</v>
      </c>
      <c r="BG17" s="369">
        <f t="shared" si="15"/>
        <v>10</v>
      </c>
      <c r="BH17" s="369">
        <f t="shared" si="15"/>
        <v>10</v>
      </c>
      <c r="BI17" s="369">
        <f t="shared" si="15"/>
        <v>10</v>
      </c>
      <c r="BJ17" s="369">
        <f t="shared" si="15"/>
        <v>10</v>
      </c>
      <c r="BK17" s="369">
        <f t="shared" si="15"/>
        <v>10</v>
      </c>
      <c r="BL17" s="369">
        <f t="shared" si="15"/>
        <v>10</v>
      </c>
      <c r="BM17" s="369">
        <f t="shared" si="15"/>
        <v>10</v>
      </c>
      <c r="BN17" s="369">
        <f t="shared" si="15"/>
        <v>10</v>
      </c>
      <c r="BO17" s="369">
        <f t="shared" si="15"/>
        <v>10</v>
      </c>
      <c r="BP17" s="369">
        <f t="shared" si="15"/>
        <v>10</v>
      </c>
      <c r="BQ17" s="369">
        <f t="shared" si="15"/>
        <v>10</v>
      </c>
      <c r="BR17" s="369">
        <f t="shared" si="15"/>
        <v>10</v>
      </c>
      <c r="BS17" s="369">
        <f t="shared" si="15"/>
        <v>10</v>
      </c>
      <c r="BT17" s="369">
        <f t="shared" si="15"/>
        <v>10</v>
      </c>
      <c r="BU17" s="369">
        <f t="shared" si="15"/>
        <v>10</v>
      </c>
      <c r="BV17" s="369">
        <f t="shared" si="15"/>
        <v>10</v>
      </c>
      <c r="BW17" s="369">
        <f t="shared" si="15"/>
        <v>10</v>
      </c>
      <c r="BX17" s="369">
        <f t="shared" si="15"/>
        <v>10</v>
      </c>
      <c r="BY17" s="369">
        <f t="shared" si="15"/>
        <v>10</v>
      </c>
      <c r="BZ17" s="369">
        <f t="shared" si="15"/>
        <v>10</v>
      </c>
      <c r="CA17" s="369">
        <f t="shared" si="15"/>
        <v>10</v>
      </c>
      <c r="CB17" s="369">
        <f t="shared" si="15"/>
        <v>10</v>
      </c>
      <c r="CC17" s="369">
        <f t="shared" si="15"/>
        <v>10</v>
      </c>
      <c r="CD17" s="369">
        <f t="shared" si="15"/>
        <v>10</v>
      </c>
      <c r="CE17" s="369">
        <f t="shared" ref="CE17:CL17" si="16">CD17+CE16</f>
        <v>10</v>
      </c>
      <c r="CF17" s="369">
        <f t="shared" si="16"/>
        <v>10</v>
      </c>
      <c r="CG17" s="369">
        <f t="shared" si="16"/>
        <v>10</v>
      </c>
      <c r="CH17" s="369">
        <f t="shared" si="16"/>
        <v>10</v>
      </c>
      <c r="CI17" s="369">
        <f t="shared" si="16"/>
        <v>10</v>
      </c>
      <c r="CJ17" s="369">
        <f t="shared" si="16"/>
        <v>10</v>
      </c>
      <c r="CK17" s="369">
        <f t="shared" si="16"/>
        <v>10</v>
      </c>
      <c r="CL17" s="369">
        <f t="shared" si="16"/>
        <v>10</v>
      </c>
    </row>
    <row r="18" spans="1:90">
      <c r="A18" s="359" t="s">
        <v>598</v>
      </c>
      <c r="B18" s="352">
        <f>14-4</f>
        <v>10</v>
      </c>
      <c r="C18" s="352">
        <v>12</v>
      </c>
      <c r="D18" s="352">
        <v>12</v>
      </c>
      <c r="E18" s="352">
        <v>14</v>
      </c>
      <c r="F18" s="352">
        <v>8</v>
      </c>
      <c r="G18" s="352">
        <v>12</v>
      </c>
      <c r="H18" s="352">
        <v>12</v>
      </c>
      <c r="I18" s="352">
        <v>16</v>
      </c>
      <c r="J18" s="352">
        <v>12</v>
      </c>
      <c r="K18" s="352">
        <v>16</v>
      </c>
      <c r="L18" s="352">
        <v>16</v>
      </c>
      <c r="M18" s="352">
        <v>9</v>
      </c>
      <c r="N18" s="352">
        <v>12</v>
      </c>
      <c r="O18" s="354">
        <f t="shared" si="6"/>
        <v>161</v>
      </c>
      <c r="P18" s="366"/>
      <c r="Q18" s="372"/>
      <c r="R18" s="372"/>
      <c r="S18" s="372">
        <v>6</v>
      </c>
      <c r="T18" s="372">
        <v>4</v>
      </c>
      <c r="U18" s="366"/>
      <c r="V18" s="367"/>
      <c r="W18" s="366"/>
      <c r="X18" s="366"/>
      <c r="Y18" s="366">
        <v>10</v>
      </c>
      <c r="Z18" s="366"/>
      <c r="AA18" s="366"/>
      <c r="AB18" s="366"/>
      <c r="AC18" s="367"/>
      <c r="AD18" s="366">
        <v>16</v>
      </c>
      <c r="AE18" s="367"/>
      <c r="AF18" s="366"/>
      <c r="AG18" s="366"/>
      <c r="AH18" s="366"/>
      <c r="AI18" s="366"/>
      <c r="AJ18" s="367"/>
      <c r="AK18" s="366">
        <v>20</v>
      </c>
      <c r="AL18" s="366"/>
      <c r="AM18" s="366">
        <v>3</v>
      </c>
      <c r="AN18" s="366"/>
      <c r="AO18" s="366">
        <v>9</v>
      </c>
      <c r="AP18" s="366"/>
      <c r="AQ18" s="367"/>
      <c r="AR18" s="366"/>
      <c r="AS18" s="366"/>
      <c r="AT18" s="366">
        <v>12</v>
      </c>
      <c r="AU18" s="366"/>
      <c r="AV18" s="366"/>
      <c r="AW18" s="366"/>
      <c r="AX18" s="367"/>
      <c r="AY18" s="366"/>
      <c r="AZ18" s="366"/>
      <c r="BA18" s="366">
        <v>16</v>
      </c>
      <c r="BB18" s="366"/>
      <c r="BC18" s="366"/>
      <c r="BD18" s="366"/>
      <c r="BE18" s="367"/>
      <c r="BF18" s="366"/>
      <c r="BG18" s="367"/>
      <c r="BH18" s="366">
        <v>12</v>
      </c>
      <c r="BI18" s="366"/>
      <c r="BJ18" s="366"/>
      <c r="BK18" s="366"/>
      <c r="BL18" s="367"/>
      <c r="BM18" s="366"/>
      <c r="BN18" s="366"/>
      <c r="BO18" s="366">
        <v>16</v>
      </c>
      <c r="BP18" s="366"/>
      <c r="BQ18" s="366"/>
      <c r="BR18" s="366"/>
      <c r="BS18" s="367"/>
      <c r="BT18" s="366"/>
      <c r="BU18" s="366"/>
      <c r="BV18" s="366">
        <v>16</v>
      </c>
      <c r="BW18" s="366"/>
      <c r="BX18" s="367"/>
      <c r="BY18" s="366"/>
      <c r="BZ18" s="367"/>
      <c r="CA18" s="366"/>
      <c r="CB18" s="366"/>
      <c r="CC18" s="366">
        <v>9</v>
      </c>
      <c r="CD18" s="366"/>
      <c r="CE18" s="366"/>
      <c r="CF18" s="366"/>
      <c r="CG18" s="367"/>
      <c r="CH18" s="366"/>
      <c r="CI18" s="366"/>
      <c r="CJ18" s="366">
        <v>12</v>
      </c>
      <c r="CK18" s="366"/>
      <c r="CL18" s="366"/>
    </row>
    <row r="19" spans="1:90" s="371" customFormat="1">
      <c r="A19" s="373" t="s">
        <v>608</v>
      </c>
      <c r="B19" s="369">
        <f>B18</f>
        <v>10</v>
      </c>
      <c r="C19" s="369">
        <f>B19+C18</f>
        <v>22</v>
      </c>
      <c r="D19" s="369">
        <f t="shared" ref="D19:N19" si="17">C19+D18</f>
        <v>34</v>
      </c>
      <c r="E19" s="369">
        <f t="shared" si="17"/>
        <v>48</v>
      </c>
      <c r="F19" s="369">
        <f t="shared" si="17"/>
        <v>56</v>
      </c>
      <c r="G19" s="369">
        <f t="shared" si="17"/>
        <v>68</v>
      </c>
      <c r="H19" s="369">
        <f t="shared" si="17"/>
        <v>80</v>
      </c>
      <c r="I19" s="369">
        <f t="shared" si="17"/>
        <v>96</v>
      </c>
      <c r="J19" s="369">
        <f t="shared" si="17"/>
        <v>108</v>
      </c>
      <c r="K19" s="369">
        <f t="shared" si="17"/>
        <v>124</v>
      </c>
      <c r="L19" s="369">
        <f t="shared" si="17"/>
        <v>140</v>
      </c>
      <c r="M19" s="369">
        <f t="shared" si="17"/>
        <v>149</v>
      </c>
      <c r="N19" s="369">
        <f t="shared" si="17"/>
        <v>161</v>
      </c>
      <c r="O19" s="370"/>
      <c r="P19" s="369"/>
      <c r="Q19" s="374"/>
      <c r="R19" s="374">
        <f>Q19+R18</f>
        <v>0</v>
      </c>
      <c r="S19" s="374">
        <f t="shared" ref="S19:CD19" si="18">R19+S18</f>
        <v>6</v>
      </c>
      <c r="T19" s="374">
        <f t="shared" si="18"/>
        <v>10</v>
      </c>
      <c r="U19" s="369">
        <f t="shared" si="18"/>
        <v>10</v>
      </c>
      <c r="V19" s="369">
        <f t="shared" si="18"/>
        <v>10</v>
      </c>
      <c r="W19" s="369">
        <f t="shared" si="18"/>
        <v>10</v>
      </c>
      <c r="X19" s="369">
        <f t="shared" si="18"/>
        <v>10</v>
      </c>
      <c r="Y19" s="369">
        <f t="shared" si="18"/>
        <v>20</v>
      </c>
      <c r="Z19" s="369">
        <f t="shared" si="18"/>
        <v>20</v>
      </c>
      <c r="AA19" s="369">
        <f t="shared" si="18"/>
        <v>20</v>
      </c>
      <c r="AB19" s="369">
        <f t="shared" si="18"/>
        <v>20</v>
      </c>
      <c r="AC19" s="369">
        <f t="shared" si="18"/>
        <v>20</v>
      </c>
      <c r="AD19" s="369">
        <f t="shared" si="18"/>
        <v>36</v>
      </c>
      <c r="AE19" s="369">
        <f t="shared" si="18"/>
        <v>36</v>
      </c>
      <c r="AF19" s="369">
        <f t="shared" si="18"/>
        <v>36</v>
      </c>
      <c r="AG19" s="369">
        <f t="shared" si="18"/>
        <v>36</v>
      </c>
      <c r="AH19" s="369">
        <f t="shared" si="18"/>
        <v>36</v>
      </c>
      <c r="AI19" s="369">
        <f t="shared" si="18"/>
        <v>36</v>
      </c>
      <c r="AJ19" s="369">
        <f t="shared" si="18"/>
        <v>36</v>
      </c>
      <c r="AK19" s="369">
        <f t="shared" si="18"/>
        <v>56</v>
      </c>
      <c r="AL19" s="369">
        <f t="shared" si="18"/>
        <v>56</v>
      </c>
      <c r="AM19" s="369">
        <f t="shared" si="18"/>
        <v>59</v>
      </c>
      <c r="AN19" s="369">
        <f t="shared" si="18"/>
        <v>59</v>
      </c>
      <c r="AO19" s="369">
        <f t="shared" si="18"/>
        <v>68</v>
      </c>
      <c r="AP19" s="369">
        <f t="shared" si="18"/>
        <v>68</v>
      </c>
      <c r="AQ19" s="369">
        <f t="shared" si="18"/>
        <v>68</v>
      </c>
      <c r="AR19" s="369">
        <f t="shared" si="18"/>
        <v>68</v>
      </c>
      <c r="AS19" s="369">
        <f t="shared" si="18"/>
        <v>68</v>
      </c>
      <c r="AT19" s="369">
        <f t="shared" si="18"/>
        <v>80</v>
      </c>
      <c r="AU19" s="369">
        <f t="shared" si="18"/>
        <v>80</v>
      </c>
      <c r="AV19" s="369">
        <f t="shared" si="18"/>
        <v>80</v>
      </c>
      <c r="AW19" s="369">
        <f t="shared" si="18"/>
        <v>80</v>
      </c>
      <c r="AX19" s="369">
        <f t="shared" si="18"/>
        <v>80</v>
      </c>
      <c r="AY19" s="369">
        <f t="shared" si="18"/>
        <v>80</v>
      </c>
      <c r="AZ19" s="369">
        <f t="shared" si="18"/>
        <v>80</v>
      </c>
      <c r="BA19" s="369">
        <f t="shared" si="18"/>
        <v>96</v>
      </c>
      <c r="BB19" s="369">
        <f t="shared" si="18"/>
        <v>96</v>
      </c>
      <c r="BC19" s="369">
        <f t="shared" si="18"/>
        <v>96</v>
      </c>
      <c r="BD19" s="369">
        <f t="shared" si="18"/>
        <v>96</v>
      </c>
      <c r="BE19" s="369">
        <f t="shared" si="18"/>
        <v>96</v>
      </c>
      <c r="BF19" s="369">
        <f t="shared" si="18"/>
        <v>96</v>
      </c>
      <c r="BG19" s="369">
        <f t="shared" si="18"/>
        <v>96</v>
      </c>
      <c r="BH19" s="369">
        <f t="shared" si="18"/>
        <v>108</v>
      </c>
      <c r="BI19" s="369">
        <f t="shared" si="18"/>
        <v>108</v>
      </c>
      <c r="BJ19" s="369">
        <f t="shared" si="18"/>
        <v>108</v>
      </c>
      <c r="BK19" s="369">
        <f t="shared" si="18"/>
        <v>108</v>
      </c>
      <c r="BL19" s="369">
        <f t="shared" si="18"/>
        <v>108</v>
      </c>
      <c r="BM19" s="369">
        <f t="shared" si="18"/>
        <v>108</v>
      </c>
      <c r="BN19" s="369">
        <f t="shared" si="18"/>
        <v>108</v>
      </c>
      <c r="BO19" s="369">
        <f t="shared" si="18"/>
        <v>124</v>
      </c>
      <c r="BP19" s="369">
        <f t="shared" si="18"/>
        <v>124</v>
      </c>
      <c r="BQ19" s="369">
        <f t="shared" si="18"/>
        <v>124</v>
      </c>
      <c r="BR19" s="369">
        <f t="shared" si="18"/>
        <v>124</v>
      </c>
      <c r="BS19" s="369">
        <f t="shared" si="18"/>
        <v>124</v>
      </c>
      <c r="BT19" s="369">
        <f t="shared" si="18"/>
        <v>124</v>
      </c>
      <c r="BU19" s="369">
        <f t="shared" si="18"/>
        <v>124</v>
      </c>
      <c r="BV19" s="369">
        <f t="shared" si="18"/>
        <v>140</v>
      </c>
      <c r="BW19" s="369">
        <f t="shared" si="18"/>
        <v>140</v>
      </c>
      <c r="BX19" s="369">
        <f t="shared" si="18"/>
        <v>140</v>
      </c>
      <c r="BY19" s="369">
        <f t="shared" si="18"/>
        <v>140</v>
      </c>
      <c r="BZ19" s="369">
        <f t="shared" si="18"/>
        <v>140</v>
      </c>
      <c r="CA19" s="369">
        <f t="shared" si="18"/>
        <v>140</v>
      </c>
      <c r="CB19" s="369">
        <f t="shared" si="18"/>
        <v>140</v>
      </c>
      <c r="CC19" s="369">
        <f t="shared" si="18"/>
        <v>149</v>
      </c>
      <c r="CD19" s="369">
        <f t="shared" si="18"/>
        <v>149</v>
      </c>
      <c r="CE19" s="369">
        <f t="shared" ref="CE19:CL19" si="19">CD19+CE18</f>
        <v>149</v>
      </c>
      <c r="CF19" s="369">
        <f t="shared" si="19"/>
        <v>149</v>
      </c>
      <c r="CG19" s="369">
        <f t="shared" si="19"/>
        <v>149</v>
      </c>
      <c r="CH19" s="369">
        <f t="shared" si="19"/>
        <v>149</v>
      </c>
      <c r="CI19" s="369">
        <f t="shared" si="19"/>
        <v>149</v>
      </c>
      <c r="CJ19" s="369">
        <f t="shared" si="19"/>
        <v>161</v>
      </c>
      <c r="CK19" s="369">
        <f t="shared" si="19"/>
        <v>161</v>
      </c>
      <c r="CL19" s="369">
        <f t="shared" si="19"/>
        <v>161</v>
      </c>
    </row>
    <row r="20" spans="1:90">
      <c r="A20" s="359" t="s">
        <v>599</v>
      </c>
      <c r="B20" s="352">
        <v>5</v>
      </c>
      <c r="C20" s="352">
        <v>5</v>
      </c>
      <c r="D20" s="352"/>
      <c r="E20" s="352"/>
      <c r="F20" s="352"/>
      <c r="G20" s="352"/>
      <c r="H20" s="352"/>
      <c r="I20" s="352"/>
      <c r="J20" s="352"/>
      <c r="K20" s="352"/>
      <c r="L20" s="352"/>
      <c r="M20" s="352"/>
      <c r="N20" s="352"/>
      <c r="O20" s="354">
        <f t="shared" si="6"/>
        <v>10</v>
      </c>
      <c r="P20" s="366"/>
      <c r="Q20" s="372"/>
      <c r="R20" s="372"/>
      <c r="S20" s="372"/>
      <c r="T20" s="372"/>
      <c r="U20" s="366"/>
      <c r="V20" s="367"/>
      <c r="W20" s="366"/>
      <c r="X20" s="366"/>
      <c r="Y20" s="366"/>
      <c r="Z20" s="366"/>
      <c r="AA20" s="366"/>
      <c r="AB20" s="366"/>
      <c r="AC20" s="367"/>
      <c r="AD20" s="366"/>
      <c r="AE20" s="367"/>
      <c r="AF20" s="366"/>
      <c r="AG20" s="366"/>
      <c r="AH20" s="366"/>
      <c r="AI20" s="366"/>
      <c r="AJ20" s="367"/>
      <c r="AK20" s="366">
        <v>10</v>
      </c>
      <c r="AL20" s="366"/>
      <c r="AM20" s="366"/>
      <c r="AN20" s="366"/>
      <c r="AO20" s="366"/>
      <c r="AP20" s="366"/>
      <c r="AQ20" s="367"/>
      <c r="AR20" s="366"/>
      <c r="AS20" s="366"/>
      <c r="AT20" s="366"/>
      <c r="AU20" s="366"/>
      <c r="AV20" s="366"/>
      <c r="AW20" s="366"/>
      <c r="AX20" s="367"/>
      <c r="AY20" s="366"/>
      <c r="AZ20" s="366"/>
      <c r="BA20" s="366"/>
      <c r="BB20" s="366"/>
      <c r="BC20" s="366"/>
      <c r="BD20" s="366"/>
      <c r="BE20" s="367"/>
      <c r="BF20" s="366"/>
      <c r="BG20" s="367"/>
      <c r="BH20" s="366"/>
      <c r="BI20" s="366"/>
      <c r="BJ20" s="366"/>
      <c r="BK20" s="366"/>
      <c r="BL20" s="367"/>
      <c r="BM20" s="366"/>
      <c r="BN20" s="366"/>
      <c r="BO20" s="366"/>
      <c r="BP20" s="366"/>
      <c r="BQ20" s="366"/>
      <c r="BR20" s="366"/>
      <c r="BS20" s="367"/>
      <c r="BT20" s="366"/>
      <c r="BU20" s="366"/>
      <c r="BV20" s="366"/>
      <c r="BW20" s="366"/>
      <c r="BX20" s="367"/>
      <c r="BY20" s="366"/>
      <c r="BZ20" s="367"/>
      <c r="CA20" s="366"/>
      <c r="CB20" s="366"/>
      <c r="CC20" s="366"/>
      <c r="CD20" s="366"/>
      <c r="CE20" s="366"/>
      <c r="CF20" s="366"/>
      <c r="CG20" s="367"/>
      <c r="CH20" s="366"/>
      <c r="CI20" s="366"/>
      <c r="CJ20" s="366"/>
      <c r="CK20" s="366"/>
      <c r="CL20" s="366"/>
    </row>
    <row r="21" spans="1:90" s="371" customFormat="1">
      <c r="A21" s="373" t="s">
        <v>609</v>
      </c>
      <c r="B21" s="369">
        <f>B20</f>
        <v>5</v>
      </c>
      <c r="C21" s="369">
        <f>B21+C20</f>
        <v>10</v>
      </c>
      <c r="D21" s="369">
        <f t="shared" ref="D21:N21" si="20">C21+D20</f>
        <v>10</v>
      </c>
      <c r="E21" s="369">
        <f t="shared" si="20"/>
        <v>10</v>
      </c>
      <c r="F21" s="369">
        <f t="shared" si="20"/>
        <v>10</v>
      </c>
      <c r="G21" s="369">
        <f t="shared" si="20"/>
        <v>10</v>
      </c>
      <c r="H21" s="369">
        <f t="shared" si="20"/>
        <v>10</v>
      </c>
      <c r="I21" s="369">
        <f t="shared" si="20"/>
        <v>10</v>
      </c>
      <c r="J21" s="369">
        <f t="shared" si="20"/>
        <v>10</v>
      </c>
      <c r="K21" s="369">
        <f t="shared" si="20"/>
        <v>10</v>
      </c>
      <c r="L21" s="369">
        <f t="shared" si="20"/>
        <v>10</v>
      </c>
      <c r="M21" s="369">
        <f t="shared" si="20"/>
        <v>10</v>
      </c>
      <c r="N21" s="369">
        <f t="shared" si="20"/>
        <v>10</v>
      </c>
      <c r="O21" s="370"/>
      <c r="P21" s="369"/>
      <c r="Q21" s="369"/>
      <c r="R21" s="369">
        <f>Q21+R20</f>
        <v>0</v>
      </c>
      <c r="S21" s="369">
        <f t="shared" ref="S21:CD21" si="21">R21+S20</f>
        <v>0</v>
      </c>
      <c r="T21" s="369">
        <f t="shared" si="21"/>
        <v>0</v>
      </c>
      <c r="U21" s="369">
        <f t="shared" si="21"/>
        <v>0</v>
      </c>
      <c r="V21" s="369">
        <f t="shared" si="21"/>
        <v>0</v>
      </c>
      <c r="W21" s="369">
        <f t="shared" si="21"/>
        <v>0</v>
      </c>
      <c r="X21" s="369">
        <f t="shared" si="21"/>
        <v>0</v>
      </c>
      <c r="Y21" s="369">
        <f t="shared" si="21"/>
        <v>0</v>
      </c>
      <c r="Z21" s="369">
        <f t="shared" si="21"/>
        <v>0</v>
      </c>
      <c r="AA21" s="369">
        <f t="shared" si="21"/>
        <v>0</v>
      </c>
      <c r="AB21" s="369">
        <f t="shared" si="21"/>
        <v>0</v>
      </c>
      <c r="AC21" s="369">
        <f t="shared" si="21"/>
        <v>0</v>
      </c>
      <c r="AD21" s="369">
        <f t="shared" si="21"/>
        <v>0</v>
      </c>
      <c r="AE21" s="369">
        <f t="shared" si="21"/>
        <v>0</v>
      </c>
      <c r="AF21" s="369">
        <f t="shared" si="21"/>
        <v>0</v>
      </c>
      <c r="AG21" s="369">
        <f t="shared" si="21"/>
        <v>0</v>
      </c>
      <c r="AH21" s="369">
        <f t="shared" si="21"/>
        <v>0</v>
      </c>
      <c r="AI21" s="369">
        <f t="shared" si="21"/>
        <v>0</v>
      </c>
      <c r="AJ21" s="369">
        <f t="shared" si="21"/>
        <v>0</v>
      </c>
      <c r="AK21" s="369">
        <f t="shared" si="21"/>
        <v>10</v>
      </c>
      <c r="AL21" s="369">
        <f t="shared" si="21"/>
        <v>10</v>
      </c>
      <c r="AM21" s="369">
        <f t="shared" si="21"/>
        <v>10</v>
      </c>
      <c r="AN21" s="369">
        <f t="shared" si="21"/>
        <v>10</v>
      </c>
      <c r="AO21" s="369">
        <f t="shared" si="21"/>
        <v>10</v>
      </c>
      <c r="AP21" s="369">
        <f t="shared" si="21"/>
        <v>10</v>
      </c>
      <c r="AQ21" s="369">
        <f t="shared" si="21"/>
        <v>10</v>
      </c>
      <c r="AR21" s="369">
        <f t="shared" si="21"/>
        <v>10</v>
      </c>
      <c r="AS21" s="369">
        <f t="shared" si="21"/>
        <v>10</v>
      </c>
      <c r="AT21" s="369">
        <f t="shared" si="21"/>
        <v>10</v>
      </c>
      <c r="AU21" s="369">
        <f t="shared" si="21"/>
        <v>10</v>
      </c>
      <c r="AV21" s="369">
        <f t="shared" si="21"/>
        <v>10</v>
      </c>
      <c r="AW21" s="369">
        <f t="shared" si="21"/>
        <v>10</v>
      </c>
      <c r="AX21" s="369">
        <f t="shared" si="21"/>
        <v>10</v>
      </c>
      <c r="AY21" s="369">
        <f t="shared" si="21"/>
        <v>10</v>
      </c>
      <c r="AZ21" s="369">
        <f t="shared" si="21"/>
        <v>10</v>
      </c>
      <c r="BA21" s="369">
        <f t="shared" si="21"/>
        <v>10</v>
      </c>
      <c r="BB21" s="369">
        <f t="shared" si="21"/>
        <v>10</v>
      </c>
      <c r="BC21" s="369">
        <f t="shared" si="21"/>
        <v>10</v>
      </c>
      <c r="BD21" s="369">
        <f t="shared" si="21"/>
        <v>10</v>
      </c>
      <c r="BE21" s="369">
        <f t="shared" si="21"/>
        <v>10</v>
      </c>
      <c r="BF21" s="369">
        <f t="shared" si="21"/>
        <v>10</v>
      </c>
      <c r="BG21" s="369">
        <f t="shared" si="21"/>
        <v>10</v>
      </c>
      <c r="BH21" s="369">
        <f t="shared" si="21"/>
        <v>10</v>
      </c>
      <c r="BI21" s="369">
        <f t="shared" si="21"/>
        <v>10</v>
      </c>
      <c r="BJ21" s="369">
        <f t="shared" si="21"/>
        <v>10</v>
      </c>
      <c r="BK21" s="369">
        <f t="shared" si="21"/>
        <v>10</v>
      </c>
      <c r="BL21" s="369">
        <f t="shared" si="21"/>
        <v>10</v>
      </c>
      <c r="BM21" s="369">
        <f t="shared" si="21"/>
        <v>10</v>
      </c>
      <c r="BN21" s="369">
        <f t="shared" si="21"/>
        <v>10</v>
      </c>
      <c r="BO21" s="369">
        <f t="shared" si="21"/>
        <v>10</v>
      </c>
      <c r="BP21" s="369">
        <f t="shared" si="21"/>
        <v>10</v>
      </c>
      <c r="BQ21" s="369">
        <f t="shared" si="21"/>
        <v>10</v>
      </c>
      <c r="BR21" s="369">
        <f t="shared" si="21"/>
        <v>10</v>
      </c>
      <c r="BS21" s="369">
        <f t="shared" si="21"/>
        <v>10</v>
      </c>
      <c r="BT21" s="369">
        <f t="shared" si="21"/>
        <v>10</v>
      </c>
      <c r="BU21" s="369">
        <f t="shared" si="21"/>
        <v>10</v>
      </c>
      <c r="BV21" s="369">
        <f t="shared" si="21"/>
        <v>10</v>
      </c>
      <c r="BW21" s="369">
        <f t="shared" si="21"/>
        <v>10</v>
      </c>
      <c r="BX21" s="369">
        <f t="shared" si="21"/>
        <v>10</v>
      </c>
      <c r="BY21" s="369">
        <f t="shared" si="21"/>
        <v>10</v>
      </c>
      <c r="BZ21" s="369">
        <f t="shared" si="21"/>
        <v>10</v>
      </c>
      <c r="CA21" s="369">
        <f t="shared" si="21"/>
        <v>10</v>
      </c>
      <c r="CB21" s="369">
        <f t="shared" si="21"/>
        <v>10</v>
      </c>
      <c r="CC21" s="369">
        <f t="shared" si="21"/>
        <v>10</v>
      </c>
      <c r="CD21" s="369">
        <f t="shared" si="21"/>
        <v>10</v>
      </c>
      <c r="CE21" s="369">
        <f t="shared" ref="CE21:CL21" si="22">CD21+CE20</f>
        <v>10</v>
      </c>
      <c r="CF21" s="369">
        <f t="shared" si="22"/>
        <v>10</v>
      </c>
      <c r="CG21" s="369">
        <f t="shared" si="22"/>
        <v>10</v>
      </c>
      <c r="CH21" s="369">
        <f t="shared" si="22"/>
        <v>10</v>
      </c>
      <c r="CI21" s="369">
        <f t="shared" si="22"/>
        <v>10</v>
      </c>
      <c r="CJ21" s="369">
        <f t="shared" si="22"/>
        <v>10</v>
      </c>
      <c r="CK21" s="369">
        <f t="shared" si="22"/>
        <v>10</v>
      </c>
      <c r="CL21" s="369">
        <f t="shared" si="22"/>
        <v>10</v>
      </c>
    </row>
    <row r="22" spans="1:90">
      <c r="A22" s="375" t="s">
        <v>610</v>
      </c>
      <c r="B22" s="361">
        <f t="shared" ref="B22:N22" si="23">B10+B12+B14+B16+B18+B20</f>
        <v>30</v>
      </c>
      <c r="C22" s="361">
        <f t="shared" si="23"/>
        <v>66</v>
      </c>
      <c r="D22" s="361">
        <f t="shared" si="23"/>
        <v>61</v>
      </c>
      <c r="E22" s="361">
        <f t="shared" si="23"/>
        <v>60</v>
      </c>
      <c r="F22" s="361">
        <f t="shared" si="23"/>
        <v>44</v>
      </c>
      <c r="G22" s="361">
        <f t="shared" si="23"/>
        <v>64</v>
      </c>
      <c r="H22" s="361">
        <f t="shared" si="23"/>
        <v>69</v>
      </c>
      <c r="I22" s="361">
        <f t="shared" si="23"/>
        <v>74</v>
      </c>
      <c r="J22" s="361">
        <f t="shared" si="23"/>
        <v>64</v>
      </c>
      <c r="K22" s="361">
        <f t="shared" si="23"/>
        <v>73</v>
      </c>
      <c r="L22" s="361">
        <f t="shared" si="23"/>
        <v>70</v>
      </c>
      <c r="M22" s="361">
        <f t="shared" si="23"/>
        <v>63</v>
      </c>
      <c r="N22" s="361">
        <f t="shared" si="23"/>
        <v>64</v>
      </c>
      <c r="Q22" s="355">
        <f>Q10+Q12+Q14+Q16+Q18+Q20</f>
        <v>16</v>
      </c>
      <c r="R22" s="355">
        <f t="shared" ref="R22:CC22" si="24">R10+R12+R14+R16+R18+R20</f>
        <v>20</v>
      </c>
      <c r="S22" s="355">
        <f t="shared" si="24"/>
        <v>20</v>
      </c>
      <c r="T22" s="355">
        <f t="shared" si="24"/>
        <v>20</v>
      </c>
      <c r="U22" s="355">
        <f t="shared" si="24"/>
        <v>0</v>
      </c>
      <c r="V22" s="356">
        <f t="shared" si="24"/>
        <v>0</v>
      </c>
      <c r="W22" s="355">
        <f t="shared" si="24"/>
        <v>20</v>
      </c>
      <c r="X22" s="355">
        <f t="shared" si="24"/>
        <v>20</v>
      </c>
      <c r="Y22" s="355">
        <f t="shared" si="24"/>
        <v>20</v>
      </c>
      <c r="Z22" s="355">
        <f t="shared" si="24"/>
        <v>20</v>
      </c>
      <c r="AA22" s="355">
        <f t="shared" si="24"/>
        <v>20</v>
      </c>
      <c r="AB22" s="355">
        <f t="shared" si="24"/>
        <v>0</v>
      </c>
      <c r="AC22" s="356">
        <f t="shared" si="24"/>
        <v>0</v>
      </c>
      <c r="AD22" s="355">
        <f t="shared" si="24"/>
        <v>20</v>
      </c>
      <c r="AE22" s="356">
        <f t="shared" si="24"/>
        <v>0</v>
      </c>
      <c r="AF22" s="355">
        <f t="shared" si="24"/>
        <v>0</v>
      </c>
      <c r="AG22" s="355">
        <f t="shared" si="24"/>
        <v>0</v>
      </c>
      <c r="AH22" s="355">
        <f t="shared" si="24"/>
        <v>0</v>
      </c>
      <c r="AI22" s="355">
        <f t="shared" si="24"/>
        <v>0</v>
      </c>
      <c r="AJ22" s="356">
        <f t="shared" si="24"/>
        <v>0</v>
      </c>
      <c r="AK22" s="355">
        <f>AK10+AK12+AK14+AK16+AK18+AK20</f>
        <v>80</v>
      </c>
      <c r="AL22" s="355">
        <f t="shared" si="24"/>
        <v>0</v>
      </c>
      <c r="AM22" s="355">
        <f t="shared" si="24"/>
        <v>40</v>
      </c>
      <c r="AN22" s="355">
        <f t="shared" si="24"/>
        <v>0</v>
      </c>
      <c r="AO22" s="355">
        <f t="shared" si="24"/>
        <v>9</v>
      </c>
      <c r="AP22" s="355">
        <f t="shared" si="24"/>
        <v>0</v>
      </c>
      <c r="AQ22" s="356">
        <f t="shared" si="24"/>
        <v>0</v>
      </c>
      <c r="AR22" s="355">
        <f t="shared" si="24"/>
        <v>0</v>
      </c>
      <c r="AS22" s="355">
        <f t="shared" si="24"/>
        <v>0</v>
      </c>
      <c r="AT22" s="355">
        <f t="shared" si="24"/>
        <v>69</v>
      </c>
      <c r="AU22" s="355">
        <f t="shared" si="24"/>
        <v>0</v>
      </c>
      <c r="AV22" s="355">
        <f t="shared" si="24"/>
        <v>0</v>
      </c>
      <c r="AW22" s="355">
        <f t="shared" si="24"/>
        <v>0</v>
      </c>
      <c r="AX22" s="356">
        <f t="shared" si="24"/>
        <v>0</v>
      </c>
      <c r="AY22" s="355">
        <f t="shared" si="24"/>
        <v>0</v>
      </c>
      <c r="AZ22" s="355">
        <f t="shared" si="24"/>
        <v>0</v>
      </c>
      <c r="BA22" s="355">
        <f t="shared" si="24"/>
        <v>74</v>
      </c>
      <c r="BB22" s="355">
        <f t="shared" si="24"/>
        <v>0</v>
      </c>
      <c r="BC22" s="355">
        <f t="shared" si="24"/>
        <v>0</v>
      </c>
      <c r="BD22" s="355">
        <f t="shared" si="24"/>
        <v>0</v>
      </c>
      <c r="BE22" s="356">
        <f t="shared" si="24"/>
        <v>0</v>
      </c>
      <c r="BF22" s="355">
        <f t="shared" si="24"/>
        <v>0</v>
      </c>
      <c r="BG22" s="356">
        <f t="shared" si="24"/>
        <v>0</v>
      </c>
      <c r="BH22" s="355">
        <f t="shared" si="24"/>
        <v>64</v>
      </c>
      <c r="BI22" s="355">
        <f t="shared" si="24"/>
        <v>0</v>
      </c>
      <c r="BJ22" s="355">
        <f t="shared" si="24"/>
        <v>0</v>
      </c>
      <c r="BK22" s="355">
        <f t="shared" si="24"/>
        <v>0</v>
      </c>
      <c r="BL22" s="356">
        <f t="shared" si="24"/>
        <v>0</v>
      </c>
      <c r="BM22" s="355">
        <f t="shared" si="24"/>
        <v>0</v>
      </c>
      <c r="BN22" s="355">
        <f t="shared" si="24"/>
        <v>0</v>
      </c>
      <c r="BO22" s="355">
        <f t="shared" si="24"/>
        <v>73</v>
      </c>
      <c r="BP22" s="355">
        <f t="shared" si="24"/>
        <v>0</v>
      </c>
      <c r="BQ22" s="355">
        <f t="shared" si="24"/>
        <v>0</v>
      </c>
      <c r="BR22" s="355">
        <f t="shared" si="24"/>
        <v>0</v>
      </c>
      <c r="BS22" s="356">
        <f t="shared" si="24"/>
        <v>0</v>
      </c>
      <c r="BT22" s="355">
        <f t="shared" si="24"/>
        <v>0</v>
      </c>
      <c r="BU22" s="355">
        <f t="shared" si="24"/>
        <v>0</v>
      </c>
      <c r="BV22" s="355">
        <f t="shared" si="24"/>
        <v>70</v>
      </c>
      <c r="BW22" s="355">
        <f t="shared" si="24"/>
        <v>0</v>
      </c>
      <c r="BX22" s="356">
        <f t="shared" si="24"/>
        <v>0</v>
      </c>
      <c r="BY22" s="355">
        <f t="shared" si="24"/>
        <v>0</v>
      </c>
      <c r="BZ22" s="356">
        <f t="shared" si="24"/>
        <v>0</v>
      </c>
      <c r="CA22" s="355">
        <f t="shared" si="24"/>
        <v>0</v>
      </c>
      <c r="CB22" s="355">
        <f t="shared" si="24"/>
        <v>0</v>
      </c>
      <c r="CC22" s="355">
        <f t="shared" si="24"/>
        <v>63</v>
      </c>
      <c r="CD22" s="355">
        <f t="shared" ref="CD22:CL22" si="25">CD10+CD12+CD14+CD16+CD18+CD20</f>
        <v>0</v>
      </c>
      <c r="CE22" s="355">
        <f t="shared" si="25"/>
        <v>0</v>
      </c>
      <c r="CF22" s="355">
        <f t="shared" si="25"/>
        <v>0</v>
      </c>
      <c r="CG22" s="356">
        <f t="shared" si="25"/>
        <v>0</v>
      </c>
      <c r="CH22" s="355">
        <f t="shared" si="25"/>
        <v>0</v>
      </c>
      <c r="CI22" s="355">
        <f t="shared" si="25"/>
        <v>0</v>
      </c>
      <c r="CJ22" s="355">
        <f t="shared" si="25"/>
        <v>64</v>
      </c>
      <c r="CK22" s="355">
        <f t="shared" si="25"/>
        <v>0</v>
      </c>
      <c r="CL22" s="355">
        <f t="shared" si="25"/>
        <v>0</v>
      </c>
    </row>
    <row r="23" spans="1:90">
      <c r="A23" s="375" t="s">
        <v>611</v>
      </c>
      <c r="B23" s="357">
        <f>B22</f>
        <v>30</v>
      </c>
      <c r="C23" s="357">
        <f>B23+C22</f>
        <v>96</v>
      </c>
      <c r="D23" s="357">
        <f t="shared" ref="D23:N23" si="26">C23+D22</f>
        <v>157</v>
      </c>
      <c r="E23" s="357">
        <f t="shared" si="26"/>
        <v>217</v>
      </c>
      <c r="F23" s="357">
        <f t="shared" si="26"/>
        <v>261</v>
      </c>
      <c r="G23" s="357">
        <f t="shared" si="26"/>
        <v>325</v>
      </c>
      <c r="H23" s="357">
        <f t="shared" si="26"/>
        <v>394</v>
      </c>
      <c r="I23" s="357">
        <f t="shared" si="26"/>
        <v>468</v>
      </c>
      <c r="J23" s="357">
        <f t="shared" si="26"/>
        <v>532</v>
      </c>
      <c r="K23" s="357">
        <f t="shared" si="26"/>
        <v>605</v>
      </c>
      <c r="L23" s="357">
        <f t="shared" si="26"/>
        <v>675</v>
      </c>
      <c r="M23" s="357">
        <f t="shared" si="26"/>
        <v>738</v>
      </c>
      <c r="N23" s="357">
        <f t="shared" si="26"/>
        <v>802</v>
      </c>
      <c r="Q23" s="355">
        <f>Q22</f>
        <v>16</v>
      </c>
      <c r="R23" s="355">
        <f>Q23+R22</f>
        <v>36</v>
      </c>
      <c r="S23" s="355">
        <f t="shared" ref="S23:AS23" si="27">R23+S22</f>
        <v>56</v>
      </c>
      <c r="T23" s="355">
        <f t="shared" si="27"/>
        <v>76</v>
      </c>
      <c r="U23" s="355">
        <f t="shared" si="27"/>
        <v>76</v>
      </c>
      <c r="V23" s="355">
        <f t="shared" si="27"/>
        <v>76</v>
      </c>
      <c r="W23" s="355">
        <f t="shared" si="27"/>
        <v>96</v>
      </c>
      <c r="X23" s="355">
        <f t="shared" si="27"/>
        <v>116</v>
      </c>
      <c r="Y23" s="355">
        <f t="shared" si="27"/>
        <v>136</v>
      </c>
      <c r="Z23" s="355">
        <f t="shared" si="27"/>
        <v>156</v>
      </c>
      <c r="AA23" s="355">
        <f t="shared" si="27"/>
        <v>176</v>
      </c>
      <c r="AB23" s="355">
        <f t="shared" si="27"/>
        <v>176</v>
      </c>
      <c r="AC23" s="355">
        <f t="shared" si="27"/>
        <v>176</v>
      </c>
      <c r="AD23" s="355">
        <f t="shared" si="27"/>
        <v>196</v>
      </c>
      <c r="AE23" s="356">
        <f t="shared" si="27"/>
        <v>196</v>
      </c>
      <c r="AF23" s="355">
        <f t="shared" si="27"/>
        <v>196</v>
      </c>
      <c r="AG23" s="355">
        <f t="shared" si="27"/>
        <v>196</v>
      </c>
      <c r="AH23" s="355">
        <f t="shared" si="27"/>
        <v>196</v>
      </c>
      <c r="AI23" s="355">
        <f t="shared" si="27"/>
        <v>196</v>
      </c>
      <c r="AJ23" s="356">
        <f t="shared" si="27"/>
        <v>196</v>
      </c>
      <c r="AK23" s="355">
        <f t="shared" si="27"/>
        <v>276</v>
      </c>
      <c r="AL23" s="355">
        <f t="shared" si="27"/>
        <v>276</v>
      </c>
      <c r="AM23" s="355">
        <f t="shared" si="27"/>
        <v>316</v>
      </c>
      <c r="AN23" s="355">
        <f t="shared" si="27"/>
        <v>316</v>
      </c>
      <c r="AO23" s="355">
        <f t="shared" si="27"/>
        <v>325</v>
      </c>
      <c r="AP23" s="355">
        <f t="shared" si="27"/>
        <v>325</v>
      </c>
      <c r="AQ23" s="356">
        <f t="shared" si="27"/>
        <v>325</v>
      </c>
      <c r="AR23" s="355">
        <f t="shared" si="27"/>
        <v>325</v>
      </c>
      <c r="AS23" s="355">
        <f t="shared" si="27"/>
        <v>325</v>
      </c>
      <c r="AT23" s="355">
        <f>AS23+AT22</f>
        <v>394</v>
      </c>
      <c r="AU23" s="355">
        <f t="shared" ref="AU23:CL23" si="28">AT23+AU22</f>
        <v>394</v>
      </c>
      <c r="AV23" s="355">
        <f t="shared" si="28"/>
        <v>394</v>
      </c>
      <c r="AW23" s="355">
        <f t="shared" si="28"/>
        <v>394</v>
      </c>
      <c r="AX23" s="356">
        <f t="shared" si="28"/>
        <v>394</v>
      </c>
      <c r="AY23" s="355">
        <f t="shared" si="28"/>
        <v>394</v>
      </c>
      <c r="AZ23" s="355">
        <f t="shared" si="28"/>
        <v>394</v>
      </c>
      <c r="BA23" s="355">
        <f t="shared" si="28"/>
        <v>468</v>
      </c>
      <c r="BB23" s="355">
        <f t="shared" si="28"/>
        <v>468</v>
      </c>
      <c r="BC23" s="355">
        <f t="shared" si="28"/>
        <v>468</v>
      </c>
      <c r="BD23" s="355">
        <f t="shared" si="28"/>
        <v>468</v>
      </c>
      <c r="BE23" s="356">
        <f t="shared" si="28"/>
        <v>468</v>
      </c>
      <c r="BF23" s="355">
        <f t="shared" si="28"/>
        <v>468</v>
      </c>
      <c r="BG23" s="356">
        <f t="shared" si="28"/>
        <v>468</v>
      </c>
      <c r="BH23" s="355">
        <f t="shared" si="28"/>
        <v>532</v>
      </c>
      <c r="BI23" s="355">
        <f t="shared" si="28"/>
        <v>532</v>
      </c>
      <c r="BJ23" s="355">
        <f t="shared" si="28"/>
        <v>532</v>
      </c>
      <c r="BK23" s="355">
        <f t="shared" si="28"/>
        <v>532</v>
      </c>
      <c r="BL23" s="356">
        <f t="shared" si="28"/>
        <v>532</v>
      </c>
      <c r="BM23" s="355">
        <f t="shared" si="28"/>
        <v>532</v>
      </c>
      <c r="BN23" s="355">
        <f t="shared" si="28"/>
        <v>532</v>
      </c>
      <c r="BO23" s="355">
        <f t="shared" si="28"/>
        <v>605</v>
      </c>
      <c r="BP23" s="355">
        <f t="shared" si="28"/>
        <v>605</v>
      </c>
      <c r="BQ23" s="355">
        <f t="shared" si="28"/>
        <v>605</v>
      </c>
      <c r="BR23" s="355">
        <f t="shared" si="28"/>
        <v>605</v>
      </c>
      <c r="BS23" s="356">
        <f t="shared" si="28"/>
        <v>605</v>
      </c>
      <c r="BT23" s="355">
        <f t="shared" si="28"/>
        <v>605</v>
      </c>
      <c r="BU23" s="355">
        <f t="shared" si="28"/>
        <v>605</v>
      </c>
      <c r="BV23" s="355">
        <f t="shared" si="28"/>
        <v>675</v>
      </c>
      <c r="BW23" s="355">
        <f t="shared" si="28"/>
        <v>675</v>
      </c>
      <c r="BX23" s="356">
        <f t="shared" si="28"/>
        <v>675</v>
      </c>
      <c r="BY23" s="355">
        <f t="shared" si="28"/>
        <v>675</v>
      </c>
      <c r="BZ23" s="356">
        <f t="shared" si="28"/>
        <v>675</v>
      </c>
      <c r="CA23" s="355">
        <f t="shared" si="28"/>
        <v>675</v>
      </c>
      <c r="CB23" s="355">
        <f t="shared" si="28"/>
        <v>675</v>
      </c>
      <c r="CC23" s="355">
        <f t="shared" si="28"/>
        <v>738</v>
      </c>
      <c r="CD23" s="355">
        <f t="shared" si="28"/>
        <v>738</v>
      </c>
      <c r="CE23" s="355">
        <f t="shared" si="28"/>
        <v>738</v>
      </c>
      <c r="CF23" s="355">
        <f t="shared" si="28"/>
        <v>738</v>
      </c>
      <c r="CG23" s="356">
        <f t="shared" si="28"/>
        <v>738</v>
      </c>
      <c r="CH23" s="355">
        <f t="shared" si="28"/>
        <v>738</v>
      </c>
      <c r="CI23" s="355">
        <f t="shared" si="28"/>
        <v>738</v>
      </c>
      <c r="CJ23" s="355">
        <f t="shared" si="28"/>
        <v>802</v>
      </c>
      <c r="CK23" s="355">
        <f t="shared" si="28"/>
        <v>802</v>
      </c>
      <c r="CL23" s="355">
        <f t="shared" si="28"/>
        <v>802</v>
      </c>
    </row>
    <row r="24" spans="1:90">
      <c r="P24" s="362" t="s">
        <v>612</v>
      </c>
    </row>
    <row r="25" spans="1:90">
      <c r="A25" s="352" t="s">
        <v>592</v>
      </c>
      <c r="B25" s="353">
        <v>43194</v>
      </c>
      <c r="C25" s="353">
        <f>B25+7</f>
        <v>43201</v>
      </c>
      <c r="D25" s="353">
        <f t="shared" ref="D25:N25" si="29">C25+7</f>
        <v>43208</v>
      </c>
      <c r="E25" s="353">
        <f t="shared" si="29"/>
        <v>43215</v>
      </c>
      <c r="F25" s="353">
        <f t="shared" si="29"/>
        <v>43222</v>
      </c>
      <c r="G25" s="353">
        <f t="shared" si="29"/>
        <v>43229</v>
      </c>
      <c r="H25" s="353">
        <f t="shared" si="29"/>
        <v>43236</v>
      </c>
      <c r="I25" s="353">
        <f t="shared" si="29"/>
        <v>43243</v>
      </c>
      <c r="J25" s="353">
        <f t="shared" si="29"/>
        <v>43250</v>
      </c>
      <c r="K25" s="353">
        <f t="shared" si="29"/>
        <v>43257</v>
      </c>
      <c r="L25" s="353">
        <f t="shared" si="29"/>
        <v>43264</v>
      </c>
      <c r="M25" s="353">
        <f t="shared" si="29"/>
        <v>43271</v>
      </c>
      <c r="N25" s="353">
        <f t="shared" si="29"/>
        <v>43278</v>
      </c>
      <c r="O25" s="354" t="s">
        <v>593</v>
      </c>
      <c r="P25" s="363">
        <v>43206</v>
      </c>
      <c r="Q25" s="363">
        <v>43207</v>
      </c>
      <c r="R25" s="363">
        <v>43208</v>
      </c>
      <c r="S25" s="363">
        <v>43209</v>
      </c>
      <c r="T25" s="363">
        <v>43210</v>
      </c>
      <c r="U25" s="363">
        <v>43211</v>
      </c>
      <c r="V25" s="364">
        <v>43212</v>
      </c>
      <c r="W25" s="363">
        <v>43213</v>
      </c>
      <c r="X25" s="363">
        <v>43214</v>
      </c>
      <c r="Y25" s="363">
        <v>43215</v>
      </c>
      <c r="Z25" s="363">
        <v>43216</v>
      </c>
      <c r="AA25" s="363">
        <v>43217</v>
      </c>
      <c r="AB25" s="363">
        <v>43218</v>
      </c>
      <c r="AC25" s="364">
        <v>43219</v>
      </c>
      <c r="AD25" s="363">
        <v>43220</v>
      </c>
      <c r="AE25" s="364">
        <v>43221</v>
      </c>
      <c r="AF25" s="365">
        <v>43222</v>
      </c>
      <c r="AG25" s="365">
        <v>43223</v>
      </c>
      <c r="AH25" s="365">
        <v>43224</v>
      </c>
      <c r="AI25" s="363">
        <v>43225</v>
      </c>
      <c r="AJ25" s="364">
        <v>43226</v>
      </c>
      <c r="AK25" s="363">
        <v>43227</v>
      </c>
      <c r="AL25" s="363">
        <v>43228</v>
      </c>
      <c r="AM25" s="363">
        <v>43229</v>
      </c>
      <c r="AN25" s="363">
        <v>43230</v>
      </c>
      <c r="AO25" s="363">
        <v>43231</v>
      </c>
      <c r="AP25" s="363">
        <v>43232</v>
      </c>
      <c r="AQ25" s="364">
        <v>43233</v>
      </c>
      <c r="AR25" s="363">
        <v>43234</v>
      </c>
      <c r="AS25" s="363">
        <v>43235</v>
      </c>
      <c r="AT25" s="363">
        <v>43236</v>
      </c>
      <c r="AU25" s="363">
        <v>43237</v>
      </c>
      <c r="AV25" s="363">
        <v>43238</v>
      </c>
      <c r="AW25" s="363">
        <v>43239</v>
      </c>
      <c r="AX25" s="364">
        <v>43240</v>
      </c>
      <c r="AY25" s="363">
        <v>43241</v>
      </c>
      <c r="AZ25" s="363">
        <v>43242</v>
      </c>
      <c r="BA25" s="363">
        <v>43243</v>
      </c>
      <c r="BB25" s="363">
        <v>43244</v>
      </c>
      <c r="BC25" s="363">
        <v>43245</v>
      </c>
      <c r="BD25" s="363">
        <v>43246</v>
      </c>
      <c r="BE25" s="364">
        <v>43247</v>
      </c>
      <c r="BF25" s="363">
        <v>43248</v>
      </c>
      <c r="BG25" s="364">
        <v>43249</v>
      </c>
      <c r="BH25" s="363">
        <v>43250</v>
      </c>
      <c r="BI25" s="363">
        <v>43251</v>
      </c>
      <c r="BJ25" s="363">
        <v>43252</v>
      </c>
      <c r="BK25" s="363">
        <v>43253</v>
      </c>
      <c r="BL25" s="364">
        <v>43254</v>
      </c>
      <c r="BM25" s="363">
        <v>43255</v>
      </c>
      <c r="BN25" s="363">
        <v>43256</v>
      </c>
      <c r="BO25" s="363">
        <v>43257</v>
      </c>
      <c r="BP25" s="363">
        <v>43258</v>
      </c>
      <c r="BQ25" s="363">
        <v>43259</v>
      </c>
      <c r="BR25" s="363">
        <v>43260</v>
      </c>
      <c r="BS25" s="364">
        <v>43261</v>
      </c>
      <c r="BT25" s="363">
        <v>43262</v>
      </c>
      <c r="BU25" s="363">
        <v>43263</v>
      </c>
      <c r="BV25" s="363">
        <v>43264</v>
      </c>
      <c r="BW25" s="363">
        <v>43265</v>
      </c>
      <c r="BX25" s="364">
        <v>43266</v>
      </c>
      <c r="BY25" s="363">
        <v>43267</v>
      </c>
      <c r="BZ25" s="364">
        <v>43268</v>
      </c>
      <c r="CA25" s="363">
        <v>43269</v>
      </c>
      <c r="CB25" s="363">
        <v>43270</v>
      </c>
      <c r="CC25" s="363">
        <v>43271</v>
      </c>
      <c r="CD25" s="363">
        <v>43272</v>
      </c>
      <c r="CE25" s="363">
        <v>43273</v>
      </c>
      <c r="CF25" s="363">
        <v>43274</v>
      </c>
      <c r="CG25" s="364">
        <v>43275</v>
      </c>
      <c r="CH25" s="363">
        <v>43276</v>
      </c>
      <c r="CI25" s="363">
        <v>43277</v>
      </c>
      <c r="CJ25" s="363">
        <v>43278</v>
      </c>
      <c r="CK25" s="363">
        <v>43279</v>
      </c>
      <c r="CL25" s="363">
        <v>43280</v>
      </c>
    </row>
    <row r="26" spans="1:90">
      <c r="A26" s="358" t="s">
        <v>594</v>
      </c>
      <c r="B26" s="352">
        <v>6</v>
      </c>
      <c r="C26" s="352">
        <v>6</v>
      </c>
      <c r="D26" s="352">
        <v>6</v>
      </c>
      <c r="E26" s="352">
        <v>6</v>
      </c>
      <c r="F26" s="352">
        <v>4</v>
      </c>
      <c r="G26" s="352">
        <v>6</v>
      </c>
      <c r="H26" s="352">
        <v>6</v>
      </c>
      <c r="I26" s="352">
        <v>6</v>
      </c>
      <c r="J26" s="352">
        <v>4</v>
      </c>
      <c r="K26" s="352">
        <v>6</v>
      </c>
      <c r="L26" s="352">
        <v>6</v>
      </c>
      <c r="M26" s="352">
        <v>6</v>
      </c>
      <c r="N26" s="352">
        <v>7</v>
      </c>
      <c r="O26" s="354">
        <f>SUM(B26:N26)</f>
        <v>75</v>
      </c>
      <c r="P26" s="366"/>
      <c r="Q26" s="366"/>
      <c r="R26" s="366"/>
      <c r="S26" s="366"/>
      <c r="T26" s="366"/>
      <c r="U26" s="366"/>
      <c r="V26" s="367"/>
      <c r="W26" s="366"/>
      <c r="X26" s="366"/>
      <c r="Y26" s="366"/>
      <c r="Z26" s="366"/>
      <c r="AA26" s="366"/>
      <c r="AB26" s="366"/>
      <c r="AC26" s="367"/>
      <c r="AD26" s="366"/>
      <c r="AE26" s="367"/>
      <c r="AF26" s="366"/>
      <c r="AG26" s="366"/>
      <c r="AH26" s="366"/>
      <c r="AI26" s="366"/>
      <c r="AJ26" s="367"/>
      <c r="AK26" s="366"/>
      <c r="AL26" s="366"/>
      <c r="AM26" s="366"/>
      <c r="AN26" s="366"/>
      <c r="AO26" s="366"/>
      <c r="AP26" s="366"/>
      <c r="AQ26" s="367"/>
      <c r="AR26" s="366"/>
      <c r="AS26" s="366"/>
      <c r="AT26" s="366"/>
      <c r="AU26" s="366"/>
      <c r="AV26" s="366"/>
      <c r="AW26" s="366"/>
      <c r="AX26" s="367"/>
      <c r="AY26" s="366"/>
      <c r="AZ26" s="366"/>
      <c r="BA26" s="366"/>
      <c r="BB26" s="366"/>
      <c r="BC26" s="366"/>
      <c r="BD26" s="366"/>
      <c r="BE26" s="367"/>
      <c r="BF26" s="366"/>
      <c r="BG26" s="367"/>
      <c r="BH26" s="366"/>
      <c r="BI26" s="366"/>
      <c r="BJ26" s="366"/>
      <c r="BK26" s="366"/>
      <c r="BL26" s="367"/>
      <c r="BM26" s="366"/>
      <c r="BN26" s="366"/>
      <c r="BO26" s="366"/>
      <c r="BP26" s="366"/>
      <c r="BQ26" s="366"/>
      <c r="BR26" s="366"/>
      <c r="BS26" s="367"/>
      <c r="BT26" s="366"/>
      <c r="BU26" s="366"/>
      <c r="BV26" s="366"/>
      <c r="BW26" s="366"/>
      <c r="BX26" s="367"/>
      <c r="BY26" s="366"/>
      <c r="BZ26" s="367"/>
      <c r="CA26" s="366"/>
      <c r="CB26" s="366"/>
      <c r="CC26" s="366"/>
      <c r="CD26" s="366"/>
      <c r="CE26" s="366"/>
      <c r="CF26" s="366"/>
      <c r="CG26" s="367"/>
      <c r="CH26" s="366"/>
      <c r="CI26" s="366"/>
      <c r="CJ26" s="366"/>
      <c r="CK26" s="366"/>
      <c r="CL26" s="366"/>
    </row>
    <row r="27" spans="1:90" s="371" customFormat="1">
      <c r="A27" s="368" t="s">
        <v>604</v>
      </c>
      <c r="B27" s="369">
        <f>B26</f>
        <v>6</v>
      </c>
      <c r="C27" s="369">
        <f>B27+C26</f>
        <v>12</v>
      </c>
      <c r="D27" s="369">
        <f t="shared" ref="D27:N27" si="30">C27+D26</f>
        <v>18</v>
      </c>
      <c r="E27" s="369">
        <f t="shared" si="30"/>
        <v>24</v>
      </c>
      <c r="F27" s="369">
        <f t="shared" si="30"/>
        <v>28</v>
      </c>
      <c r="G27" s="369">
        <f t="shared" si="30"/>
        <v>34</v>
      </c>
      <c r="H27" s="369">
        <f t="shared" si="30"/>
        <v>40</v>
      </c>
      <c r="I27" s="369">
        <f t="shared" si="30"/>
        <v>46</v>
      </c>
      <c r="J27" s="369">
        <f t="shared" si="30"/>
        <v>50</v>
      </c>
      <c r="K27" s="369">
        <f t="shared" si="30"/>
        <v>56</v>
      </c>
      <c r="L27" s="369">
        <f t="shared" si="30"/>
        <v>62</v>
      </c>
      <c r="M27" s="369">
        <f t="shared" si="30"/>
        <v>68</v>
      </c>
      <c r="N27" s="369">
        <f t="shared" si="30"/>
        <v>75</v>
      </c>
      <c r="O27" s="370"/>
      <c r="P27" s="369"/>
      <c r="Q27" s="369">
        <f>Q26</f>
        <v>0</v>
      </c>
      <c r="R27" s="369">
        <f>Q27+R26</f>
        <v>0</v>
      </c>
      <c r="S27" s="369">
        <f t="shared" ref="S27:CD27" si="31">R27+S26</f>
        <v>0</v>
      </c>
      <c r="T27" s="369">
        <f t="shared" si="31"/>
        <v>0</v>
      </c>
      <c r="U27" s="369">
        <f t="shared" si="31"/>
        <v>0</v>
      </c>
      <c r="V27" s="369">
        <f t="shared" si="31"/>
        <v>0</v>
      </c>
      <c r="W27" s="369">
        <f t="shared" si="31"/>
        <v>0</v>
      </c>
      <c r="X27" s="369">
        <f t="shared" si="31"/>
        <v>0</v>
      </c>
      <c r="Y27" s="369">
        <f t="shared" si="31"/>
        <v>0</v>
      </c>
      <c r="Z27" s="369">
        <f t="shared" si="31"/>
        <v>0</v>
      </c>
      <c r="AA27" s="369">
        <f t="shared" si="31"/>
        <v>0</v>
      </c>
      <c r="AB27" s="369">
        <f t="shared" si="31"/>
        <v>0</v>
      </c>
      <c r="AC27" s="369">
        <f t="shared" si="31"/>
        <v>0</v>
      </c>
      <c r="AD27" s="369">
        <f t="shared" si="31"/>
        <v>0</v>
      </c>
      <c r="AE27" s="369">
        <f t="shared" si="31"/>
        <v>0</v>
      </c>
      <c r="AF27" s="369">
        <f t="shared" si="31"/>
        <v>0</v>
      </c>
      <c r="AG27" s="369">
        <f t="shared" si="31"/>
        <v>0</v>
      </c>
      <c r="AH27" s="369">
        <f t="shared" si="31"/>
        <v>0</v>
      </c>
      <c r="AI27" s="369">
        <f t="shared" si="31"/>
        <v>0</v>
      </c>
      <c r="AJ27" s="369">
        <f t="shared" si="31"/>
        <v>0</v>
      </c>
      <c r="AK27" s="369">
        <f t="shared" si="31"/>
        <v>0</v>
      </c>
      <c r="AL27" s="369">
        <f t="shared" si="31"/>
        <v>0</v>
      </c>
      <c r="AM27" s="369">
        <f t="shared" si="31"/>
        <v>0</v>
      </c>
      <c r="AN27" s="369">
        <f t="shared" si="31"/>
        <v>0</v>
      </c>
      <c r="AO27" s="369">
        <f t="shared" si="31"/>
        <v>0</v>
      </c>
      <c r="AP27" s="369">
        <f t="shared" si="31"/>
        <v>0</v>
      </c>
      <c r="AQ27" s="369">
        <f t="shared" si="31"/>
        <v>0</v>
      </c>
      <c r="AR27" s="369">
        <f t="shared" si="31"/>
        <v>0</v>
      </c>
      <c r="AS27" s="369">
        <f t="shared" si="31"/>
        <v>0</v>
      </c>
      <c r="AT27" s="369">
        <f t="shared" si="31"/>
        <v>0</v>
      </c>
      <c r="AU27" s="369">
        <f t="shared" si="31"/>
        <v>0</v>
      </c>
      <c r="AV27" s="369">
        <f t="shared" si="31"/>
        <v>0</v>
      </c>
      <c r="AW27" s="369">
        <f t="shared" si="31"/>
        <v>0</v>
      </c>
      <c r="AX27" s="369">
        <f t="shared" si="31"/>
        <v>0</v>
      </c>
      <c r="AY27" s="369">
        <f t="shared" si="31"/>
        <v>0</v>
      </c>
      <c r="AZ27" s="369">
        <f t="shared" si="31"/>
        <v>0</v>
      </c>
      <c r="BA27" s="369">
        <f t="shared" si="31"/>
        <v>0</v>
      </c>
      <c r="BB27" s="369">
        <f t="shared" si="31"/>
        <v>0</v>
      </c>
      <c r="BC27" s="369">
        <f t="shared" si="31"/>
        <v>0</v>
      </c>
      <c r="BD27" s="369">
        <f t="shared" si="31"/>
        <v>0</v>
      </c>
      <c r="BE27" s="369">
        <f t="shared" si="31"/>
        <v>0</v>
      </c>
      <c r="BF27" s="369">
        <f t="shared" si="31"/>
        <v>0</v>
      </c>
      <c r="BG27" s="369">
        <f t="shared" si="31"/>
        <v>0</v>
      </c>
      <c r="BH27" s="369">
        <f t="shared" si="31"/>
        <v>0</v>
      </c>
      <c r="BI27" s="369">
        <f t="shared" si="31"/>
        <v>0</v>
      </c>
      <c r="BJ27" s="369">
        <f t="shared" si="31"/>
        <v>0</v>
      </c>
      <c r="BK27" s="369">
        <f t="shared" si="31"/>
        <v>0</v>
      </c>
      <c r="BL27" s="369">
        <f t="shared" si="31"/>
        <v>0</v>
      </c>
      <c r="BM27" s="369">
        <f t="shared" si="31"/>
        <v>0</v>
      </c>
      <c r="BN27" s="369">
        <f t="shared" si="31"/>
        <v>0</v>
      </c>
      <c r="BO27" s="369">
        <f t="shared" si="31"/>
        <v>0</v>
      </c>
      <c r="BP27" s="369">
        <f t="shared" si="31"/>
        <v>0</v>
      </c>
      <c r="BQ27" s="369">
        <f t="shared" si="31"/>
        <v>0</v>
      </c>
      <c r="BR27" s="369">
        <f t="shared" si="31"/>
        <v>0</v>
      </c>
      <c r="BS27" s="369">
        <f t="shared" si="31"/>
        <v>0</v>
      </c>
      <c r="BT27" s="369">
        <f t="shared" si="31"/>
        <v>0</v>
      </c>
      <c r="BU27" s="369">
        <f t="shared" si="31"/>
        <v>0</v>
      </c>
      <c r="BV27" s="369">
        <f t="shared" si="31"/>
        <v>0</v>
      </c>
      <c r="BW27" s="369">
        <f t="shared" si="31"/>
        <v>0</v>
      </c>
      <c r="BX27" s="369">
        <f t="shared" si="31"/>
        <v>0</v>
      </c>
      <c r="BY27" s="369">
        <f t="shared" si="31"/>
        <v>0</v>
      </c>
      <c r="BZ27" s="369">
        <f t="shared" si="31"/>
        <v>0</v>
      </c>
      <c r="CA27" s="369">
        <f t="shared" si="31"/>
        <v>0</v>
      </c>
      <c r="CB27" s="369">
        <f t="shared" si="31"/>
        <v>0</v>
      </c>
      <c r="CC27" s="369">
        <f t="shared" si="31"/>
        <v>0</v>
      </c>
      <c r="CD27" s="369">
        <f t="shared" si="31"/>
        <v>0</v>
      </c>
      <c r="CE27" s="369">
        <f t="shared" ref="CE27:CL27" si="32">CD27+CE26</f>
        <v>0</v>
      </c>
      <c r="CF27" s="369">
        <f t="shared" si="32"/>
        <v>0</v>
      </c>
      <c r="CG27" s="369">
        <f t="shared" si="32"/>
        <v>0</v>
      </c>
      <c r="CH27" s="369">
        <f t="shared" si="32"/>
        <v>0</v>
      </c>
      <c r="CI27" s="369">
        <f t="shared" si="32"/>
        <v>0</v>
      </c>
      <c r="CJ27" s="369">
        <f t="shared" si="32"/>
        <v>0</v>
      </c>
      <c r="CK27" s="369">
        <f t="shared" si="32"/>
        <v>0</v>
      </c>
      <c r="CL27" s="369">
        <f t="shared" si="32"/>
        <v>0</v>
      </c>
    </row>
    <row r="28" spans="1:90">
      <c r="A28" s="359" t="s">
        <v>595</v>
      </c>
      <c r="B28" s="352">
        <f>40-32-2</f>
        <v>6</v>
      </c>
      <c r="C28" s="352">
        <v>40</v>
      </c>
      <c r="D28" s="352">
        <v>40</v>
      </c>
      <c r="E28" s="352">
        <v>40</v>
      </c>
      <c r="F28" s="352">
        <v>32</v>
      </c>
      <c r="G28" s="352">
        <v>40</v>
      </c>
      <c r="H28" s="352">
        <v>48</v>
      </c>
      <c r="I28" s="352">
        <v>48</v>
      </c>
      <c r="J28" s="352">
        <v>48</v>
      </c>
      <c r="K28" s="352">
        <v>48</v>
      </c>
      <c r="L28" s="352">
        <v>48</v>
      </c>
      <c r="M28" s="352">
        <v>48</v>
      </c>
      <c r="N28" s="352">
        <v>40</v>
      </c>
      <c r="O28" s="354">
        <f t="shared" ref="O28" si="33">SUM(B28:N28)</f>
        <v>526</v>
      </c>
      <c r="P28" s="366"/>
      <c r="Q28" s="376">
        <v>16</v>
      </c>
      <c r="R28" s="376">
        <v>20</v>
      </c>
      <c r="S28" s="376">
        <v>14</v>
      </c>
      <c r="T28" s="376">
        <v>16</v>
      </c>
      <c r="U28" s="366"/>
      <c r="V28" s="367"/>
      <c r="W28" s="366"/>
      <c r="X28" s="366"/>
      <c r="Y28" s="366"/>
      <c r="Z28" s="366"/>
      <c r="AA28" s="366"/>
      <c r="AB28" s="366"/>
      <c r="AC28" s="367"/>
      <c r="AD28" s="366"/>
      <c r="AE28" s="367"/>
      <c r="AF28" s="366"/>
      <c r="AG28" s="366"/>
      <c r="AH28" s="366"/>
      <c r="AI28" s="366"/>
      <c r="AJ28" s="367"/>
      <c r="AK28" s="366"/>
      <c r="AL28" s="366"/>
      <c r="AM28" s="366"/>
      <c r="AN28" s="366"/>
      <c r="AO28" s="366"/>
      <c r="AP28" s="366"/>
      <c r="AQ28" s="367"/>
      <c r="AR28" s="366"/>
      <c r="AS28" s="366"/>
      <c r="AT28" s="366"/>
      <c r="AU28" s="366"/>
      <c r="AV28" s="366"/>
      <c r="AW28" s="366"/>
      <c r="AX28" s="367"/>
      <c r="AY28" s="366"/>
      <c r="AZ28" s="366"/>
      <c r="BA28" s="366"/>
      <c r="BB28" s="366"/>
      <c r="BC28" s="366"/>
      <c r="BD28" s="366"/>
      <c r="BE28" s="367"/>
      <c r="BF28" s="366"/>
      <c r="BG28" s="367"/>
      <c r="BH28" s="366"/>
      <c r="BI28" s="366"/>
      <c r="BJ28" s="366"/>
      <c r="BK28" s="366"/>
      <c r="BL28" s="367"/>
      <c r="BM28" s="366"/>
      <c r="BN28" s="366"/>
      <c r="BO28" s="366"/>
      <c r="BP28" s="366"/>
      <c r="BQ28" s="366"/>
      <c r="BR28" s="366"/>
      <c r="BS28" s="367"/>
      <c r="BT28" s="366"/>
      <c r="BU28" s="366"/>
      <c r="BV28" s="366"/>
      <c r="BW28" s="366"/>
      <c r="BX28" s="367"/>
      <c r="BY28" s="366"/>
      <c r="BZ28" s="367"/>
      <c r="CA28" s="366"/>
      <c r="CB28" s="366"/>
      <c r="CC28" s="366"/>
      <c r="CD28" s="366"/>
      <c r="CE28" s="366"/>
      <c r="CF28" s="366"/>
      <c r="CG28" s="367"/>
      <c r="CH28" s="366"/>
      <c r="CI28" s="366"/>
      <c r="CJ28" s="366"/>
      <c r="CK28" s="366"/>
      <c r="CL28" s="366"/>
    </row>
    <row r="29" spans="1:90" s="371" customFormat="1">
      <c r="A29" s="373" t="s">
        <v>605</v>
      </c>
      <c r="B29" s="369">
        <f>B28</f>
        <v>6</v>
      </c>
      <c r="C29" s="369">
        <f>B29+C28</f>
        <v>46</v>
      </c>
      <c r="D29" s="369">
        <f t="shared" ref="D29:N29" si="34">C29+D28</f>
        <v>86</v>
      </c>
      <c r="E29" s="369">
        <f t="shared" si="34"/>
        <v>126</v>
      </c>
      <c r="F29" s="369">
        <f t="shared" si="34"/>
        <v>158</v>
      </c>
      <c r="G29" s="369">
        <f t="shared" si="34"/>
        <v>198</v>
      </c>
      <c r="H29" s="369">
        <f t="shared" si="34"/>
        <v>246</v>
      </c>
      <c r="I29" s="369">
        <f t="shared" si="34"/>
        <v>294</v>
      </c>
      <c r="J29" s="369">
        <f t="shared" si="34"/>
        <v>342</v>
      </c>
      <c r="K29" s="369">
        <f t="shared" si="34"/>
        <v>390</v>
      </c>
      <c r="L29" s="369">
        <f t="shared" si="34"/>
        <v>438</v>
      </c>
      <c r="M29" s="369">
        <f t="shared" si="34"/>
        <v>486</v>
      </c>
      <c r="N29" s="369">
        <f t="shared" si="34"/>
        <v>526</v>
      </c>
      <c r="O29" s="370"/>
      <c r="P29" s="369"/>
      <c r="Q29" s="369">
        <f>Q28</f>
        <v>16</v>
      </c>
      <c r="R29" s="369">
        <f>Q29+R28</f>
        <v>36</v>
      </c>
      <c r="S29" s="369">
        <f t="shared" ref="S29:CD29" si="35">R29+S28</f>
        <v>50</v>
      </c>
      <c r="T29" s="369">
        <f t="shared" si="35"/>
        <v>66</v>
      </c>
      <c r="U29" s="369">
        <f t="shared" si="35"/>
        <v>66</v>
      </c>
      <c r="V29" s="369">
        <f t="shared" si="35"/>
        <v>66</v>
      </c>
      <c r="W29" s="369">
        <f t="shared" si="35"/>
        <v>66</v>
      </c>
      <c r="X29" s="369">
        <f t="shared" si="35"/>
        <v>66</v>
      </c>
      <c r="Y29" s="369">
        <f t="shared" si="35"/>
        <v>66</v>
      </c>
      <c r="Z29" s="369">
        <f t="shared" si="35"/>
        <v>66</v>
      </c>
      <c r="AA29" s="369">
        <f t="shared" si="35"/>
        <v>66</v>
      </c>
      <c r="AB29" s="369">
        <f t="shared" si="35"/>
        <v>66</v>
      </c>
      <c r="AC29" s="369">
        <f t="shared" si="35"/>
        <v>66</v>
      </c>
      <c r="AD29" s="369">
        <f t="shared" si="35"/>
        <v>66</v>
      </c>
      <c r="AE29" s="369">
        <f t="shared" si="35"/>
        <v>66</v>
      </c>
      <c r="AF29" s="369">
        <f t="shared" si="35"/>
        <v>66</v>
      </c>
      <c r="AG29" s="369">
        <f t="shared" si="35"/>
        <v>66</v>
      </c>
      <c r="AH29" s="369">
        <f t="shared" si="35"/>
        <v>66</v>
      </c>
      <c r="AI29" s="369">
        <f t="shared" si="35"/>
        <v>66</v>
      </c>
      <c r="AJ29" s="369">
        <f t="shared" si="35"/>
        <v>66</v>
      </c>
      <c r="AK29" s="369">
        <f t="shared" si="35"/>
        <v>66</v>
      </c>
      <c r="AL29" s="369">
        <f t="shared" si="35"/>
        <v>66</v>
      </c>
      <c r="AM29" s="369">
        <f t="shared" si="35"/>
        <v>66</v>
      </c>
      <c r="AN29" s="369">
        <f t="shared" si="35"/>
        <v>66</v>
      </c>
      <c r="AO29" s="369">
        <f t="shared" si="35"/>
        <v>66</v>
      </c>
      <c r="AP29" s="369">
        <f t="shared" si="35"/>
        <v>66</v>
      </c>
      <c r="AQ29" s="369">
        <f t="shared" si="35"/>
        <v>66</v>
      </c>
      <c r="AR29" s="369">
        <f t="shared" si="35"/>
        <v>66</v>
      </c>
      <c r="AS29" s="369">
        <f t="shared" si="35"/>
        <v>66</v>
      </c>
      <c r="AT29" s="369">
        <f t="shared" si="35"/>
        <v>66</v>
      </c>
      <c r="AU29" s="369">
        <f t="shared" si="35"/>
        <v>66</v>
      </c>
      <c r="AV29" s="369">
        <f t="shared" si="35"/>
        <v>66</v>
      </c>
      <c r="AW29" s="369">
        <f t="shared" si="35"/>
        <v>66</v>
      </c>
      <c r="AX29" s="369">
        <f t="shared" si="35"/>
        <v>66</v>
      </c>
      <c r="AY29" s="369">
        <f t="shared" si="35"/>
        <v>66</v>
      </c>
      <c r="AZ29" s="369">
        <f t="shared" si="35"/>
        <v>66</v>
      </c>
      <c r="BA29" s="369">
        <f t="shared" si="35"/>
        <v>66</v>
      </c>
      <c r="BB29" s="369">
        <f t="shared" si="35"/>
        <v>66</v>
      </c>
      <c r="BC29" s="369">
        <f t="shared" si="35"/>
        <v>66</v>
      </c>
      <c r="BD29" s="369">
        <f t="shared" si="35"/>
        <v>66</v>
      </c>
      <c r="BE29" s="369">
        <f t="shared" si="35"/>
        <v>66</v>
      </c>
      <c r="BF29" s="369">
        <f t="shared" si="35"/>
        <v>66</v>
      </c>
      <c r="BG29" s="369">
        <f t="shared" si="35"/>
        <v>66</v>
      </c>
      <c r="BH29" s="369">
        <f t="shared" si="35"/>
        <v>66</v>
      </c>
      <c r="BI29" s="369">
        <f t="shared" si="35"/>
        <v>66</v>
      </c>
      <c r="BJ29" s="369">
        <f t="shared" si="35"/>
        <v>66</v>
      </c>
      <c r="BK29" s="369">
        <f t="shared" si="35"/>
        <v>66</v>
      </c>
      <c r="BL29" s="369">
        <f t="shared" si="35"/>
        <v>66</v>
      </c>
      <c r="BM29" s="369">
        <f t="shared" si="35"/>
        <v>66</v>
      </c>
      <c r="BN29" s="369">
        <f t="shared" si="35"/>
        <v>66</v>
      </c>
      <c r="BO29" s="369">
        <f t="shared" si="35"/>
        <v>66</v>
      </c>
      <c r="BP29" s="369">
        <f t="shared" si="35"/>
        <v>66</v>
      </c>
      <c r="BQ29" s="369">
        <f t="shared" si="35"/>
        <v>66</v>
      </c>
      <c r="BR29" s="369">
        <f t="shared" si="35"/>
        <v>66</v>
      </c>
      <c r="BS29" s="369">
        <f t="shared" si="35"/>
        <v>66</v>
      </c>
      <c r="BT29" s="369">
        <f t="shared" si="35"/>
        <v>66</v>
      </c>
      <c r="BU29" s="369">
        <f t="shared" si="35"/>
        <v>66</v>
      </c>
      <c r="BV29" s="369">
        <f t="shared" si="35"/>
        <v>66</v>
      </c>
      <c r="BW29" s="369">
        <f t="shared" si="35"/>
        <v>66</v>
      </c>
      <c r="BX29" s="369">
        <f t="shared" si="35"/>
        <v>66</v>
      </c>
      <c r="BY29" s="369">
        <f t="shared" si="35"/>
        <v>66</v>
      </c>
      <c r="BZ29" s="369">
        <f t="shared" si="35"/>
        <v>66</v>
      </c>
      <c r="CA29" s="369">
        <f t="shared" si="35"/>
        <v>66</v>
      </c>
      <c r="CB29" s="369">
        <f t="shared" si="35"/>
        <v>66</v>
      </c>
      <c r="CC29" s="369">
        <f t="shared" si="35"/>
        <v>66</v>
      </c>
      <c r="CD29" s="369">
        <f t="shared" si="35"/>
        <v>66</v>
      </c>
      <c r="CE29" s="369">
        <f t="shared" ref="CE29:CL29" si="36">CD29+CE28</f>
        <v>66</v>
      </c>
      <c r="CF29" s="369">
        <f t="shared" si="36"/>
        <v>66</v>
      </c>
      <c r="CG29" s="369">
        <f t="shared" si="36"/>
        <v>66</v>
      </c>
      <c r="CH29" s="369">
        <f t="shared" si="36"/>
        <v>66</v>
      </c>
      <c r="CI29" s="369">
        <f t="shared" si="36"/>
        <v>66</v>
      </c>
      <c r="CJ29" s="369">
        <f t="shared" si="36"/>
        <v>66</v>
      </c>
      <c r="CK29" s="369">
        <f t="shared" si="36"/>
        <v>66</v>
      </c>
      <c r="CL29" s="369">
        <f t="shared" si="36"/>
        <v>66</v>
      </c>
    </row>
    <row r="30" spans="1:90">
      <c r="A30" s="359" t="s">
        <v>596</v>
      </c>
      <c r="B30" s="352"/>
      <c r="C30" s="352">
        <v>3</v>
      </c>
      <c r="D30" s="352">
        <v>3</v>
      </c>
      <c r="E30" s="352"/>
      <c r="F30" s="352"/>
      <c r="G30" s="352">
        <v>3</v>
      </c>
      <c r="H30" s="352">
        <v>3</v>
      </c>
      <c r="I30" s="352"/>
      <c r="J30" s="352"/>
      <c r="K30" s="352">
        <v>3</v>
      </c>
      <c r="L30" s="352"/>
      <c r="M30" s="352"/>
      <c r="N30" s="352">
        <v>5</v>
      </c>
      <c r="O30" s="354">
        <f t="shared" ref="O30" si="37">SUM(B30:N30)</f>
        <v>20</v>
      </c>
      <c r="P30" s="366"/>
      <c r="Q30" s="366"/>
      <c r="R30" s="366"/>
      <c r="S30" s="366"/>
      <c r="T30" s="366"/>
      <c r="U30" s="366"/>
      <c r="V30" s="367"/>
      <c r="W30" s="366"/>
      <c r="X30" s="366"/>
      <c r="Y30" s="366"/>
      <c r="Z30" s="366"/>
      <c r="AA30" s="366"/>
      <c r="AB30" s="366"/>
      <c r="AC30" s="367"/>
      <c r="AD30" s="366"/>
      <c r="AE30" s="367"/>
      <c r="AF30" s="366"/>
      <c r="AG30" s="366"/>
      <c r="AH30" s="366"/>
      <c r="AI30" s="366"/>
      <c r="AJ30" s="367"/>
      <c r="AK30" s="366"/>
      <c r="AL30" s="366"/>
      <c r="AM30" s="366"/>
      <c r="AN30" s="366"/>
      <c r="AO30" s="366"/>
      <c r="AP30" s="366"/>
      <c r="AQ30" s="367"/>
      <c r="AR30" s="366"/>
      <c r="AS30" s="366"/>
      <c r="AT30" s="366"/>
      <c r="AU30" s="366"/>
      <c r="AV30" s="366"/>
      <c r="AW30" s="366"/>
      <c r="AX30" s="367"/>
      <c r="AY30" s="366"/>
      <c r="AZ30" s="366"/>
      <c r="BA30" s="366"/>
      <c r="BB30" s="366"/>
      <c r="BC30" s="366"/>
      <c r="BD30" s="366"/>
      <c r="BE30" s="367"/>
      <c r="BF30" s="366"/>
      <c r="BG30" s="367"/>
      <c r="BH30" s="366"/>
      <c r="BI30" s="366"/>
      <c r="BJ30" s="366"/>
      <c r="BK30" s="366"/>
      <c r="BL30" s="367"/>
      <c r="BM30" s="366"/>
      <c r="BN30" s="366"/>
      <c r="BO30" s="366"/>
      <c r="BP30" s="366"/>
      <c r="BQ30" s="366"/>
      <c r="BR30" s="366"/>
      <c r="BS30" s="367"/>
      <c r="BT30" s="366"/>
      <c r="BU30" s="366"/>
      <c r="BV30" s="366"/>
      <c r="BW30" s="366"/>
      <c r="BX30" s="367"/>
      <c r="BY30" s="366"/>
      <c r="BZ30" s="367"/>
      <c r="CA30" s="366"/>
      <c r="CB30" s="366"/>
      <c r="CC30" s="366"/>
      <c r="CD30" s="366"/>
      <c r="CE30" s="366"/>
      <c r="CF30" s="366"/>
      <c r="CG30" s="367"/>
      <c r="CH30" s="366"/>
      <c r="CI30" s="366"/>
      <c r="CJ30" s="366"/>
      <c r="CK30" s="366"/>
      <c r="CL30" s="366"/>
    </row>
    <row r="31" spans="1:90" s="371" customFormat="1">
      <c r="A31" s="373" t="s">
        <v>606</v>
      </c>
      <c r="B31" s="369">
        <f>B30</f>
        <v>0</v>
      </c>
      <c r="C31" s="369">
        <f>B31+C30</f>
        <v>3</v>
      </c>
      <c r="D31" s="369">
        <f t="shared" ref="D31:N31" si="38">C31+D30</f>
        <v>6</v>
      </c>
      <c r="E31" s="369">
        <f t="shared" si="38"/>
        <v>6</v>
      </c>
      <c r="F31" s="369">
        <f t="shared" si="38"/>
        <v>6</v>
      </c>
      <c r="G31" s="369">
        <f t="shared" si="38"/>
        <v>9</v>
      </c>
      <c r="H31" s="369">
        <f t="shared" si="38"/>
        <v>12</v>
      </c>
      <c r="I31" s="369">
        <f t="shared" si="38"/>
        <v>12</v>
      </c>
      <c r="J31" s="369">
        <f t="shared" si="38"/>
        <v>12</v>
      </c>
      <c r="K31" s="369">
        <f t="shared" si="38"/>
        <v>15</v>
      </c>
      <c r="L31" s="369">
        <f t="shared" si="38"/>
        <v>15</v>
      </c>
      <c r="M31" s="369">
        <f t="shared" si="38"/>
        <v>15</v>
      </c>
      <c r="N31" s="369">
        <f t="shared" si="38"/>
        <v>20</v>
      </c>
      <c r="O31" s="370"/>
      <c r="P31" s="369"/>
      <c r="Q31" s="369"/>
      <c r="R31" s="369">
        <f>Q31+R30</f>
        <v>0</v>
      </c>
      <c r="S31" s="369">
        <f t="shared" ref="S31:CD31" si="39">R31+S30</f>
        <v>0</v>
      </c>
      <c r="T31" s="369">
        <f t="shared" si="39"/>
        <v>0</v>
      </c>
      <c r="U31" s="369">
        <f t="shared" si="39"/>
        <v>0</v>
      </c>
      <c r="V31" s="369">
        <f t="shared" si="39"/>
        <v>0</v>
      </c>
      <c r="W31" s="369">
        <f t="shared" si="39"/>
        <v>0</v>
      </c>
      <c r="X31" s="369">
        <f t="shared" si="39"/>
        <v>0</v>
      </c>
      <c r="Y31" s="369">
        <f t="shared" si="39"/>
        <v>0</v>
      </c>
      <c r="Z31" s="369">
        <f t="shared" si="39"/>
        <v>0</v>
      </c>
      <c r="AA31" s="369">
        <f t="shared" si="39"/>
        <v>0</v>
      </c>
      <c r="AB31" s="369">
        <f t="shared" si="39"/>
        <v>0</v>
      </c>
      <c r="AC31" s="369">
        <f t="shared" si="39"/>
        <v>0</v>
      </c>
      <c r="AD31" s="369">
        <f t="shared" si="39"/>
        <v>0</v>
      </c>
      <c r="AE31" s="369">
        <f t="shared" si="39"/>
        <v>0</v>
      </c>
      <c r="AF31" s="369">
        <f t="shared" si="39"/>
        <v>0</v>
      </c>
      <c r="AG31" s="369">
        <f t="shared" si="39"/>
        <v>0</v>
      </c>
      <c r="AH31" s="369">
        <f t="shared" si="39"/>
        <v>0</v>
      </c>
      <c r="AI31" s="369">
        <f t="shared" si="39"/>
        <v>0</v>
      </c>
      <c r="AJ31" s="369">
        <f t="shared" si="39"/>
        <v>0</v>
      </c>
      <c r="AK31" s="369">
        <f t="shared" si="39"/>
        <v>0</v>
      </c>
      <c r="AL31" s="369">
        <f t="shared" si="39"/>
        <v>0</v>
      </c>
      <c r="AM31" s="369">
        <f t="shared" si="39"/>
        <v>0</v>
      </c>
      <c r="AN31" s="369">
        <f t="shared" si="39"/>
        <v>0</v>
      </c>
      <c r="AO31" s="369">
        <f t="shared" si="39"/>
        <v>0</v>
      </c>
      <c r="AP31" s="369">
        <f t="shared" si="39"/>
        <v>0</v>
      </c>
      <c r="AQ31" s="369">
        <f t="shared" si="39"/>
        <v>0</v>
      </c>
      <c r="AR31" s="369">
        <f t="shared" si="39"/>
        <v>0</v>
      </c>
      <c r="AS31" s="369">
        <f t="shared" si="39"/>
        <v>0</v>
      </c>
      <c r="AT31" s="369">
        <f t="shared" si="39"/>
        <v>0</v>
      </c>
      <c r="AU31" s="369">
        <f t="shared" si="39"/>
        <v>0</v>
      </c>
      <c r="AV31" s="369">
        <f t="shared" si="39"/>
        <v>0</v>
      </c>
      <c r="AW31" s="369">
        <f t="shared" si="39"/>
        <v>0</v>
      </c>
      <c r="AX31" s="369">
        <f t="shared" si="39"/>
        <v>0</v>
      </c>
      <c r="AY31" s="369">
        <f t="shared" si="39"/>
        <v>0</v>
      </c>
      <c r="AZ31" s="369">
        <f t="shared" si="39"/>
        <v>0</v>
      </c>
      <c r="BA31" s="369">
        <f t="shared" si="39"/>
        <v>0</v>
      </c>
      <c r="BB31" s="369">
        <f t="shared" si="39"/>
        <v>0</v>
      </c>
      <c r="BC31" s="369">
        <f t="shared" si="39"/>
        <v>0</v>
      </c>
      <c r="BD31" s="369">
        <f t="shared" si="39"/>
        <v>0</v>
      </c>
      <c r="BE31" s="369">
        <f t="shared" si="39"/>
        <v>0</v>
      </c>
      <c r="BF31" s="369">
        <f t="shared" si="39"/>
        <v>0</v>
      </c>
      <c r="BG31" s="369">
        <f t="shared" si="39"/>
        <v>0</v>
      </c>
      <c r="BH31" s="369">
        <f t="shared" si="39"/>
        <v>0</v>
      </c>
      <c r="BI31" s="369">
        <f t="shared" si="39"/>
        <v>0</v>
      </c>
      <c r="BJ31" s="369">
        <f t="shared" si="39"/>
        <v>0</v>
      </c>
      <c r="BK31" s="369">
        <f t="shared" si="39"/>
        <v>0</v>
      </c>
      <c r="BL31" s="369">
        <f t="shared" si="39"/>
        <v>0</v>
      </c>
      <c r="BM31" s="369">
        <f t="shared" si="39"/>
        <v>0</v>
      </c>
      <c r="BN31" s="369">
        <f t="shared" si="39"/>
        <v>0</v>
      </c>
      <c r="BO31" s="369">
        <f t="shared" si="39"/>
        <v>0</v>
      </c>
      <c r="BP31" s="369">
        <f t="shared" si="39"/>
        <v>0</v>
      </c>
      <c r="BQ31" s="369">
        <f t="shared" si="39"/>
        <v>0</v>
      </c>
      <c r="BR31" s="369">
        <f t="shared" si="39"/>
        <v>0</v>
      </c>
      <c r="BS31" s="369">
        <f t="shared" si="39"/>
        <v>0</v>
      </c>
      <c r="BT31" s="369">
        <f t="shared" si="39"/>
        <v>0</v>
      </c>
      <c r="BU31" s="369">
        <f t="shared" si="39"/>
        <v>0</v>
      </c>
      <c r="BV31" s="369">
        <f t="shared" si="39"/>
        <v>0</v>
      </c>
      <c r="BW31" s="369">
        <f t="shared" si="39"/>
        <v>0</v>
      </c>
      <c r="BX31" s="369">
        <f t="shared" si="39"/>
        <v>0</v>
      </c>
      <c r="BY31" s="369">
        <f t="shared" si="39"/>
        <v>0</v>
      </c>
      <c r="BZ31" s="369">
        <f t="shared" si="39"/>
        <v>0</v>
      </c>
      <c r="CA31" s="369">
        <f t="shared" si="39"/>
        <v>0</v>
      </c>
      <c r="CB31" s="369">
        <f t="shared" si="39"/>
        <v>0</v>
      </c>
      <c r="CC31" s="369">
        <f t="shared" si="39"/>
        <v>0</v>
      </c>
      <c r="CD31" s="369">
        <f t="shared" si="39"/>
        <v>0</v>
      </c>
      <c r="CE31" s="369">
        <f t="shared" ref="CE31:CL31" si="40">CD31+CE30</f>
        <v>0</v>
      </c>
      <c r="CF31" s="369">
        <f t="shared" si="40"/>
        <v>0</v>
      </c>
      <c r="CG31" s="369">
        <f t="shared" si="40"/>
        <v>0</v>
      </c>
      <c r="CH31" s="369">
        <f t="shared" si="40"/>
        <v>0</v>
      </c>
      <c r="CI31" s="369">
        <f t="shared" si="40"/>
        <v>0</v>
      </c>
      <c r="CJ31" s="369">
        <f t="shared" si="40"/>
        <v>0</v>
      </c>
      <c r="CK31" s="369">
        <f t="shared" si="40"/>
        <v>0</v>
      </c>
      <c r="CL31" s="369">
        <f t="shared" si="40"/>
        <v>0</v>
      </c>
    </row>
    <row r="32" spans="1:90">
      <c r="A32" s="359" t="s">
        <v>597</v>
      </c>
      <c r="B32" s="352">
        <v>3</v>
      </c>
      <c r="C32" s="352"/>
      <c r="D32" s="352"/>
      <c r="E32" s="352"/>
      <c r="F32" s="352"/>
      <c r="G32" s="352">
        <v>3</v>
      </c>
      <c r="H32" s="352"/>
      <c r="I32" s="352">
        <v>4</v>
      </c>
      <c r="J32" s="352"/>
      <c r="K32" s="352"/>
      <c r="L32" s="352"/>
      <c r="M32" s="352"/>
      <c r="N32" s="352"/>
      <c r="O32" s="354">
        <f t="shared" ref="O32" si="41">SUM(B32:N32)</f>
        <v>10</v>
      </c>
      <c r="P32" s="366"/>
      <c r="Q32" s="366"/>
      <c r="R32" s="366"/>
      <c r="S32" s="366"/>
      <c r="T32" s="366"/>
      <c r="U32" s="366"/>
      <c r="V32" s="367"/>
      <c r="W32" s="366"/>
      <c r="X32" s="366"/>
      <c r="Y32" s="366"/>
      <c r="Z32" s="366"/>
      <c r="AA32" s="366"/>
      <c r="AB32" s="366"/>
      <c r="AC32" s="367"/>
      <c r="AD32" s="366"/>
      <c r="AE32" s="367"/>
      <c r="AF32" s="366"/>
      <c r="AG32" s="366"/>
      <c r="AH32" s="366"/>
      <c r="AI32" s="366"/>
      <c r="AJ32" s="367"/>
      <c r="AK32" s="366"/>
      <c r="AL32" s="366"/>
      <c r="AM32" s="366"/>
      <c r="AN32" s="366"/>
      <c r="AO32" s="366"/>
      <c r="AP32" s="366"/>
      <c r="AQ32" s="367"/>
      <c r="AR32" s="366"/>
      <c r="AS32" s="366"/>
      <c r="AT32" s="366"/>
      <c r="AU32" s="366"/>
      <c r="AV32" s="366"/>
      <c r="AW32" s="366"/>
      <c r="AX32" s="367"/>
      <c r="AY32" s="366"/>
      <c r="AZ32" s="366"/>
      <c r="BA32" s="366"/>
      <c r="BB32" s="366"/>
      <c r="BC32" s="366"/>
      <c r="BD32" s="366"/>
      <c r="BE32" s="367"/>
      <c r="BF32" s="366"/>
      <c r="BG32" s="367"/>
      <c r="BH32" s="366"/>
      <c r="BI32" s="366"/>
      <c r="BJ32" s="366"/>
      <c r="BK32" s="366"/>
      <c r="BL32" s="367"/>
      <c r="BM32" s="366"/>
      <c r="BN32" s="366"/>
      <c r="BO32" s="366"/>
      <c r="BP32" s="366"/>
      <c r="BQ32" s="366"/>
      <c r="BR32" s="366"/>
      <c r="BS32" s="367"/>
      <c r="BT32" s="366"/>
      <c r="BU32" s="366"/>
      <c r="BV32" s="366"/>
      <c r="BW32" s="366"/>
      <c r="BX32" s="367"/>
      <c r="BY32" s="366"/>
      <c r="BZ32" s="367"/>
      <c r="CA32" s="366"/>
      <c r="CB32" s="366"/>
      <c r="CC32" s="366"/>
      <c r="CD32" s="366"/>
      <c r="CE32" s="366"/>
      <c r="CF32" s="366"/>
      <c r="CG32" s="367"/>
      <c r="CH32" s="366"/>
      <c r="CI32" s="366"/>
      <c r="CJ32" s="366"/>
      <c r="CK32" s="366"/>
      <c r="CL32" s="366"/>
    </row>
    <row r="33" spans="1:90" s="371" customFormat="1">
      <c r="A33" s="373" t="s">
        <v>607</v>
      </c>
      <c r="B33" s="369">
        <f>B32</f>
        <v>3</v>
      </c>
      <c r="C33" s="369">
        <f>B33+C32</f>
        <v>3</v>
      </c>
      <c r="D33" s="369">
        <f t="shared" ref="D33:G33" si="42">C33+D32</f>
        <v>3</v>
      </c>
      <c r="E33" s="369">
        <f t="shared" si="42"/>
        <v>3</v>
      </c>
      <c r="F33" s="369">
        <f t="shared" si="42"/>
        <v>3</v>
      </c>
      <c r="G33" s="369">
        <f t="shared" si="42"/>
        <v>6</v>
      </c>
      <c r="H33" s="369">
        <f>G33+H32</f>
        <v>6</v>
      </c>
      <c r="I33" s="369">
        <f t="shared" ref="I33:N33" si="43">H33+I32</f>
        <v>10</v>
      </c>
      <c r="J33" s="369">
        <f t="shared" si="43"/>
        <v>10</v>
      </c>
      <c r="K33" s="369">
        <f t="shared" si="43"/>
        <v>10</v>
      </c>
      <c r="L33" s="369">
        <f t="shared" si="43"/>
        <v>10</v>
      </c>
      <c r="M33" s="369">
        <f t="shared" si="43"/>
        <v>10</v>
      </c>
      <c r="N33" s="369">
        <f t="shared" si="43"/>
        <v>10</v>
      </c>
      <c r="O33" s="370"/>
      <c r="P33" s="369"/>
      <c r="Q33" s="369"/>
      <c r="R33" s="369">
        <f>Q33+R32</f>
        <v>0</v>
      </c>
      <c r="S33" s="369">
        <f t="shared" ref="S33:CD33" si="44">R33+S32</f>
        <v>0</v>
      </c>
      <c r="T33" s="369">
        <f t="shared" si="44"/>
        <v>0</v>
      </c>
      <c r="U33" s="369">
        <f t="shared" si="44"/>
        <v>0</v>
      </c>
      <c r="V33" s="369">
        <f t="shared" si="44"/>
        <v>0</v>
      </c>
      <c r="W33" s="369">
        <f t="shared" si="44"/>
        <v>0</v>
      </c>
      <c r="X33" s="369">
        <f t="shared" si="44"/>
        <v>0</v>
      </c>
      <c r="Y33" s="369">
        <f t="shared" si="44"/>
        <v>0</v>
      </c>
      <c r="Z33" s="369">
        <f t="shared" si="44"/>
        <v>0</v>
      </c>
      <c r="AA33" s="369">
        <f t="shared" si="44"/>
        <v>0</v>
      </c>
      <c r="AB33" s="369">
        <f t="shared" si="44"/>
        <v>0</v>
      </c>
      <c r="AC33" s="369">
        <f t="shared" si="44"/>
        <v>0</v>
      </c>
      <c r="AD33" s="369">
        <f t="shared" si="44"/>
        <v>0</v>
      </c>
      <c r="AE33" s="369">
        <f t="shared" si="44"/>
        <v>0</v>
      </c>
      <c r="AF33" s="369">
        <f t="shared" si="44"/>
        <v>0</v>
      </c>
      <c r="AG33" s="369">
        <f t="shared" si="44"/>
        <v>0</v>
      </c>
      <c r="AH33" s="369">
        <f t="shared" si="44"/>
        <v>0</v>
      </c>
      <c r="AI33" s="369">
        <f t="shared" si="44"/>
        <v>0</v>
      </c>
      <c r="AJ33" s="369">
        <f t="shared" si="44"/>
        <v>0</v>
      </c>
      <c r="AK33" s="369">
        <f t="shared" si="44"/>
        <v>0</v>
      </c>
      <c r="AL33" s="369">
        <f t="shared" si="44"/>
        <v>0</v>
      </c>
      <c r="AM33" s="369">
        <f t="shared" si="44"/>
        <v>0</v>
      </c>
      <c r="AN33" s="369">
        <f t="shared" si="44"/>
        <v>0</v>
      </c>
      <c r="AO33" s="369">
        <f t="shared" si="44"/>
        <v>0</v>
      </c>
      <c r="AP33" s="369">
        <f t="shared" si="44"/>
        <v>0</v>
      </c>
      <c r="AQ33" s="369">
        <f t="shared" si="44"/>
        <v>0</v>
      </c>
      <c r="AR33" s="369">
        <f t="shared" si="44"/>
        <v>0</v>
      </c>
      <c r="AS33" s="369">
        <f t="shared" si="44"/>
        <v>0</v>
      </c>
      <c r="AT33" s="369">
        <f t="shared" si="44"/>
        <v>0</v>
      </c>
      <c r="AU33" s="369">
        <f t="shared" si="44"/>
        <v>0</v>
      </c>
      <c r="AV33" s="369">
        <f t="shared" si="44"/>
        <v>0</v>
      </c>
      <c r="AW33" s="369">
        <f t="shared" si="44"/>
        <v>0</v>
      </c>
      <c r="AX33" s="369">
        <f t="shared" si="44"/>
        <v>0</v>
      </c>
      <c r="AY33" s="369">
        <f t="shared" si="44"/>
        <v>0</v>
      </c>
      <c r="AZ33" s="369">
        <f t="shared" si="44"/>
        <v>0</v>
      </c>
      <c r="BA33" s="369">
        <f t="shared" si="44"/>
        <v>0</v>
      </c>
      <c r="BB33" s="369">
        <f t="shared" si="44"/>
        <v>0</v>
      </c>
      <c r="BC33" s="369">
        <f t="shared" si="44"/>
        <v>0</v>
      </c>
      <c r="BD33" s="369">
        <f t="shared" si="44"/>
        <v>0</v>
      </c>
      <c r="BE33" s="369">
        <f t="shared" si="44"/>
        <v>0</v>
      </c>
      <c r="BF33" s="369">
        <f t="shared" si="44"/>
        <v>0</v>
      </c>
      <c r="BG33" s="369">
        <f t="shared" si="44"/>
        <v>0</v>
      </c>
      <c r="BH33" s="369">
        <f t="shared" si="44"/>
        <v>0</v>
      </c>
      <c r="BI33" s="369">
        <f t="shared" si="44"/>
        <v>0</v>
      </c>
      <c r="BJ33" s="369">
        <f t="shared" si="44"/>
        <v>0</v>
      </c>
      <c r="BK33" s="369">
        <f t="shared" si="44"/>
        <v>0</v>
      </c>
      <c r="BL33" s="369">
        <f t="shared" si="44"/>
        <v>0</v>
      </c>
      <c r="BM33" s="369">
        <f t="shared" si="44"/>
        <v>0</v>
      </c>
      <c r="BN33" s="369">
        <f t="shared" si="44"/>
        <v>0</v>
      </c>
      <c r="BO33" s="369">
        <f t="shared" si="44"/>
        <v>0</v>
      </c>
      <c r="BP33" s="369">
        <f t="shared" si="44"/>
        <v>0</v>
      </c>
      <c r="BQ33" s="369">
        <f t="shared" si="44"/>
        <v>0</v>
      </c>
      <c r="BR33" s="369">
        <f t="shared" si="44"/>
        <v>0</v>
      </c>
      <c r="BS33" s="369">
        <f t="shared" si="44"/>
        <v>0</v>
      </c>
      <c r="BT33" s="369">
        <f t="shared" si="44"/>
        <v>0</v>
      </c>
      <c r="BU33" s="369">
        <f t="shared" si="44"/>
        <v>0</v>
      </c>
      <c r="BV33" s="369">
        <f t="shared" si="44"/>
        <v>0</v>
      </c>
      <c r="BW33" s="369">
        <f t="shared" si="44"/>
        <v>0</v>
      </c>
      <c r="BX33" s="369">
        <f t="shared" si="44"/>
        <v>0</v>
      </c>
      <c r="BY33" s="369">
        <f t="shared" si="44"/>
        <v>0</v>
      </c>
      <c r="BZ33" s="369">
        <f t="shared" si="44"/>
        <v>0</v>
      </c>
      <c r="CA33" s="369">
        <f t="shared" si="44"/>
        <v>0</v>
      </c>
      <c r="CB33" s="369">
        <f t="shared" si="44"/>
        <v>0</v>
      </c>
      <c r="CC33" s="369">
        <f t="shared" si="44"/>
        <v>0</v>
      </c>
      <c r="CD33" s="369">
        <f t="shared" si="44"/>
        <v>0</v>
      </c>
      <c r="CE33" s="369">
        <f t="shared" ref="CE33:CL33" si="45">CD33+CE32</f>
        <v>0</v>
      </c>
      <c r="CF33" s="369">
        <f t="shared" si="45"/>
        <v>0</v>
      </c>
      <c r="CG33" s="369">
        <f t="shared" si="45"/>
        <v>0</v>
      </c>
      <c r="CH33" s="369">
        <f t="shared" si="45"/>
        <v>0</v>
      </c>
      <c r="CI33" s="369">
        <f t="shared" si="45"/>
        <v>0</v>
      </c>
      <c r="CJ33" s="369">
        <f t="shared" si="45"/>
        <v>0</v>
      </c>
      <c r="CK33" s="369">
        <f t="shared" si="45"/>
        <v>0</v>
      </c>
      <c r="CL33" s="369">
        <f t="shared" si="45"/>
        <v>0</v>
      </c>
    </row>
    <row r="34" spans="1:90">
      <c r="A34" s="359" t="s">
        <v>598</v>
      </c>
      <c r="B34" s="352">
        <f>14-4</f>
        <v>10</v>
      </c>
      <c r="C34" s="352">
        <v>12</v>
      </c>
      <c r="D34" s="352">
        <v>12</v>
      </c>
      <c r="E34" s="352">
        <v>14</v>
      </c>
      <c r="F34" s="352">
        <v>8</v>
      </c>
      <c r="G34" s="352">
        <v>12</v>
      </c>
      <c r="H34" s="352">
        <v>12</v>
      </c>
      <c r="I34" s="352">
        <v>16</v>
      </c>
      <c r="J34" s="352">
        <v>12</v>
      </c>
      <c r="K34" s="352">
        <v>16</v>
      </c>
      <c r="L34" s="352">
        <v>16</v>
      </c>
      <c r="M34" s="352">
        <v>9</v>
      </c>
      <c r="N34" s="352">
        <v>12</v>
      </c>
      <c r="O34" s="354">
        <f t="shared" ref="O34" si="46">SUM(B34:N34)</f>
        <v>161</v>
      </c>
      <c r="P34" s="366"/>
      <c r="Q34" s="366"/>
      <c r="R34" s="376"/>
      <c r="S34" s="376">
        <v>6</v>
      </c>
      <c r="T34" s="376">
        <v>4</v>
      </c>
      <c r="U34" s="376"/>
      <c r="V34" s="367"/>
      <c r="W34" s="366"/>
      <c r="X34" s="366"/>
      <c r="Y34" s="366"/>
      <c r="Z34" s="366"/>
      <c r="AA34" s="366"/>
      <c r="AB34" s="366"/>
      <c r="AC34" s="367"/>
      <c r="AD34" s="366"/>
      <c r="AE34" s="367"/>
      <c r="AF34" s="366"/>
      <c r="AG34" s="366"/>
      <c r="AH34" s="366"/>
      <c r="AI34" s="366"/>
      <c r="AJ34" s="367"/>
      <c r="AK34" s="366"/>
      <c r="AL34" s="366"/>
      <c r="AM34" s="366"/>
      <c r="AN34" s="366"/>
      <c r="AO34" s="366"/>
      <c r="AP34" s="366"/>
      <c r="AQ34" s="367"/>
      <c r="AR34" s="366"/>
      <c r="AS34" s="366"/>
      <c r="AT34" s="366"/>
      <c r="AU34" s="366"/>
      <c r="AV34" s="366"/>
      <c r="AW34" s="366"/>
      <c r="AX34" s="367"/>
      <c r="AY34" s="366"/>
      <c r="AZ34" s="366"/>
      <c r="BA34" s="366"/>
      <c r="BB34" s="366"/>
      <c r="BC34" s="366"/>
      <c r="BD34" s="366"/>
      <c r="BE34" s="367"/>
      <c r="BF34" s="366"/>
      <c r="BG34" s="367"/>
      <c r="BH34" s="366"/>
      <c r="BI34" s="366"/>
      <c r="BJ34" s="366"/>
      <c r="BK34" s="366"/>
      <c r="BL34" s="367"/>
      <c r="BM34" s="366"/>
      <c r="BN34" s="366"/>
      <c r="BO34" s="366"/>
      <c r="BP34" s="366"/>
      <c r="BQ34" s="366"/>
      <c r="BR34" s="366"/>
      <c r="BS34" s="367"/>
      <c r="BT34" s="366"/>
      <c r="BU34" s="366"/>
      <c r="BV34" s="366"/>
      <c r="BW34" s="366"/>
      <c r="BX34" s="367"/>
      <c r="BY34" s="366"/>
      <c r="BZ34" s="367"/>
      <c r="CA34" s="366"/>
      <c r="CB34" s="366"/>
      <c r="CC34" s="366"/>
      <c r="CD34" s="366"/>
      <c r="CE34" s="366"/>
      <c r="CF34" s="366"/>
      <c r="CG34" s="367"/>
      <c r="CH34" s="366"/>
      <c r="CI34" s="366"/>
      <c r="CJ34" s="366"/>
      <c r="CK34" s="366"/>
      <c r="CL34" s="366"/>
    </row>
    <row r="35" spans="1:90" s="371" customFormat="1">
      <c r="A35" s="373" t="s">
        <v>608</v>
      </c>
      <c r="B35" s="369">
        <f>B34</f>
        <v>10</v>
      </c>
      <c r="C35" s="369">
        <f>B35+C34</f>
        <v>22</v>
      </c>
      <c r="D35" s="369">
        <f t="shared" ref="D35:N35" si="47">C35+D34</f>
        <v>34</v>
      </c>
      <c r="E35" s="369">
        <f t="shared" si="47"/>
        <v>48</v>
      </c>
      <c r="F35" s="369">
        <f t="shared" si="47"/>
        <v>56</v>
      </c>
      <c r="G35" s="369">
        <f t="shared" si="47"/>
        <v>68</v>
      </c>
      <c r="H35" s="369">
        <f t="shared" si="47"/>
        <v>80</v>
      </c>
      <c r="I35" s="369">
        <f t="shared" si="47"/>
        <v>96</v>
      </c>
      <c r="J35" s="369">
        <f t="shared" si="47"/>
        <v>108</v>
      </c>
      <c r="K35" s="369">
        <f t="shared" si="47"/>
        <v>124</v>
      </c>
      <c r="L35" s="369">
        <f t="shared" si="47"/>
        <v>140</v>
      </c>
      <c r="M35" s="369">
        <f t="shared" si="47"/>
        <v>149</v>
      </c>
      <c r="N35" s="369">
        <f t="shared" si="47"/>
        <v>161</v>
      </c>
      <c r="O35" s="370"/>
      <c r="P35" s="369"/>
      <c r="Q35" s="369"/>
      <c r="R35" s="369">
        <f>Q35+R34</f>
        <v>0</v>
      </c>
      <c r="S35" s="369">
        <f t="shared" ref="S35:CD35" si="48">R35+S34</f>
        <v>6</v>
      </c>
      <c r="T35" s="369">
        <f t="shared" si="48"/>
        <v>10</v>
      </c>
      <c r="U35" s="369">
        <f t="shared" si="48"/>
        <v>10</v>
      </c>
      <c r="V35" s="369">
        <f t="shared" si="48"/>
        <v>10</v>
      </c>
      <c r="W35" s="369">
        <f t="shared" si="48"/>
        <v>10</v>
      </c>
      <c r="X35" s="369">
        <f t="shared" si="48"/>
        <v>10</v>
      </c>
      <c r="Y35" s="369">
        <f t="shared" si="48"/>
        <v>10</v>
      </c>
      <c r="Z35" s="369">
        <f t="shared" si="48"/>
        <v>10</v>
      </c>
      <c r="AA35" s="369">
        <f t="shared" si="48"/>
        <v>10</v>
      </c>
      <c r="AB35" s="369">
        <f t="shared" si="48"/>
        <v>10</v>
      </c>
      <c r="AC35" s="369">
        <f t="shared" si="48"/>
        <v>10</v>
      </c>
      <c r="AD35" s="369">
        <f t="shared" si="48"/>
        <v>10</v>
      </c>
      <c r="AE35" s="369">
        <f t="shared" si="48"/>
        <v>10</v>
      </c>
      <c r="AF35" s="369">
        <f t="shared" si="48"/>
        <v>10</v>
      </c>
      <c r="AG35" s="369">
        <f t="shared" si="48"/>
        <v>10</v>
      </c>
      <c r="AH35" s="369">
        <f t="shared" si="48"/>
        <v>10</v>
      </c>
      <c r="AI35" s="369">
        <f t="shared" si="48"/>
        <v>10</v>
      </c>
      <c r="AJ35" s="369">
        <f t="shared" si="48"/>
        <v>10</v>
      </c>
      <c r="AK35" s="369">
        <f t="shared" si="48"/>
        <v>10</v>
      </c>
      <c r="AL35" s="369">
        <f t="shared" si="48"/>
        <v>10</v>
      </c>
      <c r="AM35" s="369">
        <f t="shared" si="48"/>
        <v>10</v>
      </c>
      <c r="AN35" s="369">
        <f t="shared" si="48"/>
        <v>10</v>
      </c>
      <c r="AO35" s="369">
        <f t="shared" si="48"/>
        <v>10</v>
      </c>
      <c r="AP35" s="369">
        <f t="shared" si="48"/>
        <v>10</v>
      </c>
      <c r="AQ35" s="369">
        <f t="shared" si="48"/>
        <v>10</v>
      </c>
      <c r="AR35" s="369">
        <f t="shared" si="48"/>
        <v>10</v>
      </c>
      <c r="AS35" s="369">
        <f t="shared" si="48"/>
        <v>10</v>
      </c>
      <c r="AT35" s="369">
        <f t="shared" si="48"/>
        <v>10</v>
      </c>
      <c r="AU35" s="369">
        <f t="shared" si="48"/>
        <v>10</v>
      </c>
      <c r="AV35" s="369">
        <f t="shared" si="48"/>
        <v>10</v>
      </c>
      <c r="AW35" s="369">
        <f t="shared" si="48"/>
        <v>10</v>
      </c>
      <c r="AX35" s="369">
        <f t="shared" si="48"/>
        <v>10</v>
      </c>
      <c r="AY35" s="369">
        <f t="shared" si="48"/>
        <v>10</v>
      </c>
      <c r="AZ35" s="369">
        <f t="shared" si="48"/>
        <v>10</v>
      </c>
      <c r="BA35" s="369">
        <f t="shared" si="48"/>
        <v>10</v>
      </c>
      <c r="BB35" s="369">
        <f t="shared" si="48"/>
        <v>10</v>
      </c>
      <c r="BC35" s="369">
        <f t="shared" si="48"/>
        <v>10</v>
      </c>
      <c r="BD35" s="369">
        <f t="shared" si="48"/>
        <v>10</v>
      </c>
      <c r="BE35" s="369">
        <f t="shared" si="48"/>
        <v>10</v>
      </c>
      <c r="BF35" s="369">
        <f t="shared" si="48"/>
        <v>10</v>
      </c>
      <c r="BG35" s="369">
        <f t="shared" si="48"/>
        <v>10</v>
      </c>
      <c r="BH35" s="369">
        <f t="shared" si="48"/>
        <v>10</v>
      </c>
      <c r="BI35" s="369">
        <f t="shared" si="48"/>
        <v>10</v>
      </c>
      <c r="BJ35" s="369">
        <f t="shared" si="48"/>
        <v>10</v>
      </c>
      <c r="BK35" s="369">
        <f t="shared" si="48"/>
        <v>10</v>
      </c>
      <c r="BL35" s="369">
        <f t="shared" si="48"/>
        <v>10</v>
      </c>
      <c r="BM35" s="369">
        <f t="shared" si="48"/>
        <v>10</v>
      </c>
      <c r="BN35" s="369">
        <f t="shared" si="48"/>
        <v>10</v>
      </c>
      <c r="BO35" s="369">
        <f t="shared" si="48"/>
        <v>10</v>
      </c>
      <c r="BP35" s="369">
        <f t="shared" si="48"/>
        <v>10</v>
      </c>
      <c r="BQ35" s="369">
        <f t="shared" si="48"/>
        <v>10</v>
      </c>
      <c r="BR35" s="369">
        <f t="shared" si="48"/>
        <v>10</v>
      </c>
      <c r="BS35" s="369">
        <f t="shared" si="48"/>
        <v>10</v>
      </c>
      <c r="BT35" s="369">
        <f t="shared" si="48"/>
        <v>10</v>
      </c>
      <c r="BU35" s="369">
        <f t="shared" si="48"/>
        <v>10</v>
      </c>
      <c r="BV35" s="369">
        <f t="shared" si="48"/>
        <v>10</v>
      </c>
      <c r="BW35" s="369">
        <f t="shared" si="48"/>
        <v>10</v>
      </c>
      <c r="BX35" s="369">
        <f t="shared" si="48"/>
        <v>10</v>
      </c>
      <c r="BY35" s="369">
        <f t="shared" si="48"/>
        <v>10</v>
      </c>
      <c r="BZ35" s="369">
        <f t="shared" si="48"/>
        <v>10</v>
      </c>
      <c r="CA35" s="369">
        <f t="shared" si="48"/>
        <v>10</v>
      </c>
      <c r="CB35" s="369">
        <f t="shared" si="48"/>
        <v>10</v>
      </c>
      <c r="CC35" s="369">
        <f t="shared" si="48"/>
        <v>10</v>
      </c>
      <c r="CD35" s="369">
        <f t="shared" si="48"/>
        <v>10</v>
      </c>
      <c r="CE35" s="369">
        <f t="shared" ref="CE35:CL35" si="49">CD35+CE34</f>
        <v>10</v>
      </c>
      <c r="CF35" s="369">
        <f t="shared" si="49"/>
        <v>10</v>
      </c>
      <c r="CG35" s="369">
        <f t="shared" si="49"/>
        <v>10</v>
      </c>
      <c r="CH35" s="369">
        <f t="shared" si="49"/>
        <v>10</v>
      </c>
      <c r="CI35" s="369">
        <f t="shared" si="49"/>
        <v>10</v>
      </c>
      <c r="CJ35" s="369">
        <f t="shared" si="49"/>
        <v>10</v>
      </c>
      <c r="CK35" s="369">
        <f t="shared" si="49"/>
        <v>10</v>
      </c>
      <c r="CL35" s="369">
        <f t="shared" si="49"/>
        <v>10</v>
      </c>
    </row>
    <row r="36" spans="1:90">
      <c r="A36" s="359" t="s">
        <v>599</v>
      </c>
      <c r="B36" s="352">
        <v>5</v>
      </c>
      <c r="C36" s="352">
        <v>5</v>
      </c>
      <c r="D36" s="352"/>
      <c r="E36" s="352"/>
      <c r="F36" s="352"/>
      <c r="G36" s="352"/>
      <c r="H36" s="352"/>
      <c r="I36" s="352"/>
      <c r="J36" s="352"/>
      <c r="K36" s="352"/>
      <c r="L36" s="352"/>
      <c r="M36" s="352"/>
      <c r="N36" s="352"/>
      <c r="O36" s="354">
        <f t="shared" ref="O36" si="50">SUM(B36:N36)</f>
        <v>10</v>
      </c>
      <c r="P36" s="366"/>
      <c r="Q36" s="366"/>
      <c r="R36" s="366"/>
      <c r="S36" s="366"/>
      <c r="T36" s="366"/>
      <c r="U36" s="366"/>
      <c r="V36" s="367"/>
      <c r="W36" s="366"/>
      <c r="X36" s="366"/>
      <c r="Y36" s="366"/>
      <c r="Z36" s="366"/>
      <c r="AA36" s="366"/>
      <c r="AB36" s="366"/>
      <c r="AC36" s="367"/>
      <c r="AD36" s="366"/>
      <c r="AE36" s="367"/>
      <c r="AF36" s="366"/>
      <c r="AG36" s="366"/>
      <c r="AH36" s="366"/>
      <c r="AI36" s="366"/>
      <c r="AJ36" s="367"/>
      <c r="AK36" s="366"/>
      <c r="AL36" s="366"/>
      <c r="AM36" s="366"/>
      <c r="AN36" s="366"/>
      <c r="AO36" s="366"/>
      <c r="AP36" s="366"/>
      <c r="AQ36" s="367"/>
      <c r="AR36" s="366"/>
      <c r="AS36" s="366"/>
      <c r="AT36" s="366"/>
      <c r="AU36" s="366"/>
      <c r="AV36" s="366"/>
      <c r="AW36" s="366"/>
      <c r="AX36" s="367"/>
      <c r="AY36" s="366"/>
      <c r="AZ36" s="366"/>
      <c r="BA36" s="366"/>
      <c r="BB36" s="366"/>
      <c r="BC36" s="366"/>
      <c r="BD36" s="366"/>
      <c r="BE36" s="367"/>
      <c r="BF36" s="366"/>
      <c r="BG36" s="367"/>
      <c r="BH36" s="366"/>
      <c r="BI36" s="366"/>
      <c r="BJ36" s="366"/>
      <c r="BK36" s="366"/>
      <c r="BL36" s="367"/>
      <c r="BM36" s="366"/>
      <c r="BN36" s="366"/>
      <c r="BO36" s="366"/>
      <c r="BP36" s="366"/>
      <c r="BQ36" s="366"/>
      <c r="BR36" s="366"/>
      <c r="BS36" s="367"/>
      <c r="BT36" s="366"/>
      <c r="BU36" s="366"/>
      <c r="BV36" s="366"/>
      <c r="BW36" s="366"/>
      <c r="BX36" s="367"/>
      <c r="BY36" s="366"/>
      <c r="BZ36" s="367"/>
      <c r="CA36" s="366"/>
      <c r="CB36" s="366"/>
      <c r="CC36" s="366"/>
      <c r="CD36" s="366"/>
      <c r="CE36" s="366"/>
      <c r="CF36" s="366"/>
      <c r="CG36" s="367"/>
      <c r="CH36" s="366"/>
      <c r="CI36" s="366"/>
      <c r="CJ36" s="366"/>
      <c r="CK36" s="366"/>
      <c r="CL36" s="366"/>
    </row>
    <row r="37" spans="1:90" s="371" customFormat="1">
      <c r="A37" s="373" t="s">
        <v>609</v>
      </c>
      <c r="B37" s="369">
        <f>B36</f>
        <v>5</v>
      </c>
      <c r="C37" s="369">
        <f>B37+C36</f>
        <v>10</v>
      </c>
      <c r="D37" s="369">
        <f t="shared" ref="D37:N37" si="51">C37+D36</f>
        <v>10</v>
      </c>
      <c r="E37" s="369">
        <f t="shared" si="51"/>
        <v>10</v>
      </c>
      <c r="F37" s="369">
        <f t="shared" si="51"/>
        <v>10</v>
      </c>
      <c r="G37" s="369">
        <f t="shared" si="51"/>
        <v>10</v>
      </c>
      <c r="H37" s="369">
        <f t="shared" si="51"/>
        <v>10</v>
      </c>
      <c r="I37" s="369">
        <f t="shared" si="51"/>
        <v>10</v>
      </c>
      <c r="J37" s="369">
        <f t="shared" si="51"/>
        <v>10</v>
      </c>
      <c r="K37" s="369">
        <f t="shared" si="51"/>
        <v>10</v>
      </c>
      <c r="L37" s="369">
        <f t="shared" si="51"/>
        <v>10</v>
      </c>
      <c r="M37" s="369">
        <f t="shared" si="51"/>
        <v>10</v>
      </c>
      <c r="N37" s="369">
        <f t="shared" si="51"/>
        <v>10</v>
      </c>
      <c r="O37" s="370"/>
      <c r="P37" s="369"/>
      <c r="Q37" s="369"/>
      <c r="R37" s="369">
        <f>Q37+R36</f>
        <v>0</v>
      </c>
      <c r="S37" s="369">
        <f t="shared" ref="S37:CD37" si="52">R37+S36</f>
        <v>0</v>
      </c>
      <c r="T37" s="369">
        <f t="shared" si="52"/>
        <v>0</v>
      </c>
      <c r="U37" s="369">
        <f t="shared" si="52"/>
        <v>0</v>
      </c>
      <c r="V37" s="369">
        <f t="shared" si="52"/>
        <v>0</v>
      </c>
      <c r="W37" s="369">
        <f t="shared" si="52"/>
        <v>0</v>
      </c>
      <c r="X37" s="369">
        <f t="shared" si="52"/>
        <v>0</v>
      </c>
      <c r="Y37" s="369">
        <f t="shared" si="52"/>
        <v>0</v>
      </c>
      <c r="Z37" s="369">
        <f t="shared" si="52"/>
        <v>0</v>
      </c>
      <c r="AA37" s="369">
        <f t="shared" si="52"/>
        <v>0</v>
      </c>
      <c r="AB37" s="369">
        <f t="shared" si="52"/>
        <v>0</v>
      </c>
      <c r="AC37" s="369">
        <f t="shared" si="52"/>
        <v>0</v>
      </c>
      <c r="AD37" s="369">
        <f t="shared" si="52"/>
        <v>0</v>
      </c>
      <c r="AE37" s="369">
        <f t="shared" si="52"/>
        <v>0</v>
      </c>
      <c r="AF37" s="369">
        <f t="shared" si="52"/>
        <v>0</v>
      </c>
      <c r="AG37" s="369">
        <f t="shared" si="52"/>
        <v>0</v>
      </c>
      <c r="AH37" s="369">
        <f t="shared" si="52"/>
        <v>0</v>
      </c>
      <c r="AI37" s="369">
        <f t="shared" si="52"/>
        <v>0</v>
      </c>
      <c r="AJ37" s="369">
        <f t="shared" si="52"/>
        <v>0</v>
      </c>
      <c r="AK37" s="369">
        <f t="shared" si="52"/>
        <v>0</v>
      </c>
      <c r="AL37" s="369">
        <f t="shared" si="52"/>
        <v>0</v>
      </c>
      <c r="AM37" s="369">
        <f t="shared" si="52"/>
        <v>0</v>
      </c>
      <c r="AN37" s="369">
        <f t="shared" si="52"/>
        <v>0</v>
      </c>
      <c r="AO37" s="369">
        <f t="shared" si="52"/>
        <v>0</v>
      </c>
      <c r="AP37" s="369">
        <f t="shared" si="52"/>
        <v>0</v>
      </c>
      <c r="AQ37" s="369">
        <f t="shared" si="52"/>
        <v>0</v>
      </c>
      <c r="AR37" s="369">
        <f t="shared" si="52"/>
        <v>0</v>
      </c>
      <c r="AS37" s="369">
        <f t="shared" si="52"/>
        <v>0</v>
      </c>
      <c r="AT37" s="369">
        <f t="shared" si="52"/>
        <v>0</v>
      </c>
      <c r="AU37" s="369">
        <f t="shared" si="52"/>
        <v>0</v>
      </c>
      <c r="AV37" s="369">
        <f t="shared" si="52"/>
        <v>0</v>
      </c>
      <c r="AW37" s="369">
        <f t="shared" si="52"/>
        <v>0</v>
      </c>
      <c r="AX37" s="369">
        <f t="shared" si="52"/>
        <v>0</v>
      </c>
      <c r="AY37" s="369">
        <f t="shared" si="52"/>
        <v>0</v>
      </c>
      <c r="AZ37" s="369">
        <f t="shared" si="52"/>
        <v>0</v>
      </c>
      <c r="BA37" s="369">
        <f t="shared" si="52"/>
        <v>0</v>
      </c>
      <c r="BB37" s="369">
        <f t="shared" si="52"/>
        <v>0</v>
      </c>
      <c r="BC37" s="369">
        <f t="shared" si="52"/>
        <v>0</v>
      </c>
      <c r="BD37" s="369">
        <f t="shared" si="52"/>
        <v>0</v>
      </c>
      <c r="BE37" s="369">
        <f t="shared" si="52"/>
        <v>0</v>
      </c>
      <c r="BF37" s="369">
        <f t="shared" si="52"/>
        <v>0</v>
      </c>
      <c r="BG37" s="369">
        <f t="shared" si="52"/>
        <v>0</v>
      </c>
      <c r="BH37" s="369">
        <f t="shared" si="52"/>
        <v>0</v>
      </c>
      <c r="BI37" s="369">
        <f t="shared" si="52"/>
        <v>0</v>
      </c>
      <c r="BJ37" s="369">
        <f t="shared" si="52"/>
        <v>0</v>
      </c>
      <c r="BK37" s="369">
        <f t="shared" si="52"/>
        <v>0</v>
      </c>
      <c r="BL37" s="369">
        <f t="shared" si="52"/>
        <v>0</v>
      </c>
      <c r="BM37" s="369">
        <f t="shared" si="52"/>
        <v>0</v>
      </c>
      <c r="BN37" s="369">
        <f t="shared" si="52"/>
        <v>0</v>
      </c>
      <c r="BO37" s="369">
        <f t="shared" si="52"/>
        <v>0</v>
      </c>
      <c r="BP37" s="369">
        <f t="shared" si="52"/>
        <v>0</v>
      </c>
      <c r="BQ37" s="369">
        <f t="shared" si="52"/>
        <v>0</v>
      </c>
      <c r="BR37" s="369">
        <f t="shared" si="52"/>
        <v>0</v>
      </c>
      <c r="BS37" s="369">
        <f t="shared" si="52"/>
        <v>0</v>
      </c>
      <c r="BT37" s="369">
        <f t="shared" si="52"/>
        <v>0</v>
      </c>
      <c r="BU37" s="369">
        <f t="shared" si="52"/>
        <v>0</v>
      </c>
      <c r="BV37" s="369">
        <f t="shared" si="52"/>
        <v>0</v>
      </c>
      <c r="BW37" s="369">
        <f t="shared" si="52"/>
        <v>0</v>
      </c>
      <c r="BX37" s="369">
        <f t="shared" si="52"/>
        <v>0</v>
      </c>
      <c r="BY37" s="369">
        <f t="shared" si="52"/>
        <v>0</v>
      </c>
      <c r="BZ37" s="369">
        <f t="shared" si="52"/>
        <v>0</v>
      </c>
      <c r="CA37" s="369">
        <f t="shared" si="52"/>
        <v>0</v>
      </c>
      <c r="CB37" s="369">
        <f t="shared" si="52"/>
        <v>0</v>
      </c>
      <c r="CC37" s="369">
        <f t="shared" si="52"/>
        <v>0</v>
      </c>
      <c r="CD37" s="369">
        <f t="shared" si="52"/>
        <v>0</v>
      </c>
      <c r="CE37" s="369">
        <f t="shared" ref="CE37:CL37" si="53">CD37+CE36</f>
        <v>0</v>
      </c>
      <c r="CF37" s="369">
        <f t="shared" si="53"/>
        <v>0</v>
      </c>
      <c r="CG37" s="369">
        <f t="shared" si="53"/>
        <v>0</v>
      </c>
      <c r="CH37" s="369">
        <f t="shared" si="53"/>
        <v>0</v>
      </c>
      <c r="CI37" s="369">
        <f t="shared" si="53"/>
        <v>0</v>
      </c>
      <c r="CJ37" s="369">
        <f t="shared" si="53"/>
        <v>0</v>
      </c>
      <c r="CK37" s="369">
        <f t="shared" si="53"/>
        <v>0</v>
      </c>
      <c r="CL37" s="369">
        <f t="shared" si="53"/>
        <v>0</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5</vt:i4>
      </vt:variant>
    </vt:vector>
  </HeadingPairs>
  <TitlesOfParts>
    <vt:vector size="14" baseType="lpstr">
      <vt:lpstr>Flex</vt:lpstr>
      <vt:lpstr>Venture</vt:lpstr>
      <vt:lpstr>CEI</vt:lpstr>
      <vt:lpstr>Fu Yu</vt:lpstr>
      <vt:lpstr>Summary</vt:lpstr>
      <vt:lpstr>FA Tracker</vt:lpstr>
      <vt:lpstr>Foamtec FA</vt:lpstr>
      <vt:lpstr>Alliance</vt:lpstr>
      <vt:lpstr>299800</vt:lpstr>
      <vt:lpstr>CEI!Print_Area</vt:lpstr>
      <vt:lpstr>Flex!Print_Area</vt:lpstr>
      <vt:lpstr>'Fu Yu'!Print_Area</vt:lpstr>
      <vt:lpstr>Summary!Print_Area</vt:lpstr>
      <vt:lpstr>Venture!Print_Area</vt:lpstr>
    </vt:vector>
  </TitlesOfParts>
  <Company>Waters Corp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Yin Ying</dc:creator>
  <cp:lastModifiedBy>HuaZhen Luo</cp:lastModifiedBy>
  <cp:lastPrinted>2015-09-08T03:00:48Z</cp:lastPrinted>
  <dcterms:created xsi:type="dcterms:W3CDTF">2012-05-09T06:55:56Z</dcterms:created>
  <dcterms:modified xsi:type="dcterms:W3CDTF">2018-04-20T08:27:56Z</dcterms:modified>
</cp:coreProperties>
</file>