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C:\Users\sghzluo\Documents\OSER\2019\"/>
    </mc:Choice>
  </mc:AlternateContent>
  <xr:revisionPtr revIDLastSave="0" documentId="13_ncr:1_{2476939C-1A97-4347-AAA7-EEDD11BFBD76}" xr6:coauthVersionLast="41" xr6:coauthVersionMax="41" xr10:uidLastSave="{00000000-0000-0000-0000-000000000000}"/>
  <bookViews>
    <workbookView xWindow="-120" yWindow="-120" windowWidth="20730" windowHeight="11160" firstSheet="1" activeTab="5" xr2:uid="{00000000-000D-0000-FFFF-FFFF00000000}"/>
  </bookViews>
  <sheets>
    <sheet name="2018" sheetId="12" state="hidden" r:id="rId1"/>
    <sheet name="2019" sheetId="14" r:id="rId2"/>
    <sheet name="Midclosed" sheetId="24" r:id="rId3"/>
    <sheet name="MidOpen" sheetId="25" r:id="rId4"/>
    <sheet name="Low Milford" sheetId="27" r:id="rId5"/>
    <sheet name="low Open" sheetId="28" r:id="rId6"/>
    <sheet name="Low WPPL" sheetId="26" r:id="rId7"/>
    <sheet name="HighWPPL" sheetId="22" r:id="rId8"/>
    <sheet name="HighMilord" sheetId="23" r:id="rId9"/>
    <sheet name="Sheet1" sheetId="21" r:id="rId10"/>
    <sheet name="Summary" sheetId="20" r:id="rId11"/>
    <sheet name="Closure Time" sheetId="18" r:id="rId12"/>
    <sheet name="Monitoring" sheetId="13" r:id="rId13"/>
  </sheets>
  <definedNames>
    <definedName name="_xlnm._FilterDatabase" localSheetId="0" hidden="1">'2018'!$A$2:$N$136</definedName>
    <definedName name="_xlnm._FilterDatabase" localSheetId="1" hidden="1">'2019'!$A$1:$S$83</definedName>
    <definedName name="_Hlk15918595" localSheetId="1">'2019'!$F$15</definedName>
    <definedName name="_Hlk535919867" localSheetId="1">'2019'!#REF!</definedName>
    <definedName name="_Hlk6822233" localSheetId="1">'2019'!#REF!</definedName>
    <definedName name="Text13" localSheetId="1">'2019'!$D$19</definedName>
  </definedNames>
  <calcPr calcId="191029"/>
  <pivotCaches>
    <pivotCache cacheId="0" r:id="rId14"/>
    <pivotCache cacheId="1" r:id="rId15"/>
    <pivotCache cacheId="8" r:id="rId16"/>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6" i="28" l="1"/>
  <c r="M2" i="28" s="1"/>
  <c r="M6" i="27"/>
  <c r="M10" i="26"/>
  <c r="P12" i="14"/>
  <c r="P29" i="14"/>
  <c r="P42" i="14"/>
  <c r="P35" i="14"/>
  <c r="P21" i="14"/>
  <c r="M31" i="24"/>
  <c r="M23" i="24"/>
  <c r="M11" i="24"/>
  <c r="M6" i="23"/>
  <c r="P41" i="14"/>
  <c r="P33" i="14"/>
  <c r="M15" i="22"/>
  <c r="M15" i="28" l="1"/>
  <c r="M14" i="28"/>
  <c r="M13" i="28"/>
  <c r="M12" i="28"/>
  <c r="M11" i="28"/>
  <c r="M10" i="28"/>
  <c r="M3" i="28"/>
  <c r="M4" i="28" s="1"/>
  <c r="P66" i="14"/>
  <c r="P67" i="14"/>
  <c r="M16" i="28" l="1"/>
  <c r="P83" i="14"/>
  <c r="Q7" i="14"/>
  <c r="Q6" i="14" l="1"/>
  <c r="Q5" i="14"/>
  <c r="Q4" i="14"/>
  <c r="Q3" i="14"/>
  <c r="Q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4" authorId="0" shapeId="0" xr:uid="{5711B238-D897-4907-B69F-83A91409A741}">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<sst xmlns="http://schemas.openxmlformats.org/spreadsheetml/2006/main" count="2911" uniqueCount="815">
  <si>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</si>
  <si>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</si>
  <si>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</si>
  <si>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</si>
  <si>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</si>
  <si>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</si>
  <si>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</si>
  <si>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</si>
  <si>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</si>
  <si>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</si>
  <si>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</si>
  <si>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</si>
  <si>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</si>
  <si>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</si>
  <si>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</si>
  <si>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</si>
  <si>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</si>
  <si>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</si>
  <si>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</si>
  <si>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</si>
  <si>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</si>
  <si>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</si>
  <si>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</si>
  <si>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</si>
  <si>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</si>
  <si>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</si>
  <si>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</si>
  <si>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</si>
  <si>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</si>
  <si>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</si>
  <si>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</si>
  <si>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</si>
  <si>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</si>
  <si>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</si>
  <si>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</si>
  <si>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</si>
  <si>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</si>
  <si>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</si>
  <si>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</si>
  <si>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</si>
  <si>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</si>
  <si>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</si>
  <si>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</si>
  <si>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</si>
  <si>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</si>
  <si>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</si>
  <si>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</si>
  <si>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</si>
  <si>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</si>
  <si>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</si>
  <si>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</si>
  <si>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</si>
  <si>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</si>
  <si>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</si>
  <si>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</si>
  <si>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</si>
  <si>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</si>
  <si>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</si>
  <si>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</si>
  <si>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</si>
  <si>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</si>
  <si>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</si>
  <si>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</si>
  <si>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</si>
  <si>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</si>
  <si>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</si>
  <si>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</si>
  <si>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</si>
  <si>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</si>
  <si>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</si>
  <si>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</si>
  <si>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</si>
  <si>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</si>
  <si>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</si>
  <si>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</si>
  <si>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</si>
  <si>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</si>
  <si>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</si>
  <si>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</si>
  <si>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</si>
  <si>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</si>
  <si>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</si>
  <si>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</si>
  <si>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</si>
  <si>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</si>
  <si>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</si>
  <si>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</si>
  <si>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</si>
  <si>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</si>
  <si>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</si>
  <si>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</si>
  <si>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</si>
  <si>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</si>
  <si>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</si>
  <si>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</si>
  <si>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</si>
  <si>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</si>
  <si>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</si>
  <si>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</si>
  <si>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</si>
  <si>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</si>
  <si>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</si>
  <si>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</si>
  <si>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</si>
  <si>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</si>
  <si>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</si>
  <si>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</si>
  <si>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</si>
  <si>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</si>
  <si>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</si>
  <si>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</si>
  <si>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</si>
  <si>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</si>
  <si>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</si>
  <si>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</si>
  <si>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</si>
  <si>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</si>
  <si>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</si>
  <si>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</si>
  <si>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</si>
  <si>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</si>
  <si>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</si>
  <si>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</si>
  <si>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</si>
  <si>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</si>
  <si>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</si>
  <si>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</si>
  <si>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</si>
  <si>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</si>
  <si>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</si>
  <si>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</si>
  <si>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</si>
  <si>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</si>
  <si>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</si>
  <si>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</si>
  <si>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</si>
  <si>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</si>
  <si>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</si>
  <si>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</si>
  <si>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</si>
  <si>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</si>
  <si>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</si>
  <si>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</si>
  <si>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</si>
  <si>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</si>
  <si>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</si>
  <si>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</si>
  <si>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</si>
  <si>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</si>
  <si>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</si>
  <si>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</si>
  <si>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</si>
  <si>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</si>
  <si>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</si>
  <si>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</si>
  <si>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</si>
  <si>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</si>
  <si>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</si>
  <si>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</si>
  <si>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</si>
  <si>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</si>
  <si>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</si>
  <si>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</si>
  <si>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</si>
  <si>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</si>
  <si>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</si>
  <si>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</si>
  <si>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</si>
  <si>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</si>
  <si>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</si>
  <si>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</si>
  <si>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</si>
  <si>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</si>
  <si>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</si>
  <si>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</si>
  <si>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</si>
  <si>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</si>
  <si>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</si>
  <si>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</si>
  <si>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</si>
  <si>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</si>
  <si>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</si>
  <si>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</si>
  <si>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</si>
  <si>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</si>
  <si>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</si>
  <si>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</si>
  <si>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</si>
  <si>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</si>
  <si>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</si>
  <si>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</si>
  <si>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</si>
  <si>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</si>
  <si>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</si>
  <si>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</si>
  <si>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</si>
  <si>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</si>
  <si>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</si>
  <si>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</si>
  <si>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</si>
  <si>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</si>
  <si>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</si>
  <si>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</si>
  <si>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</si>
  <si>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</si>
  <si>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</si>
  <si>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</si>
  <si>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</si>
  <si>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</si>
  <si>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</si>
  <si>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</si>
  <si>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</si>
  <si>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</si>
  <si>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</si>
  <si>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</si>
  <si>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</si>
  <si>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</si>
  <si>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</si>
  <si>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</si>
  <si>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</si>
  <si>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</si>
  <si>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</si>
  <si>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</si>
  <si>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</si>
  <si>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</si>
  <si>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</si>
  <si>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</si>
  <si>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</si>
  <si>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</si>
  <si>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</si>
  <si>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</si>
  <si>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</si>
  <si>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</si>
  <si>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</si>
  <si>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</si>
  <si>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</si>
  <si>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</si>
  <si>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</si>
  <si>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</si>
  <si>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</si>
  <si>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</si>
  <si>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</si>
  <si>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</si>
  <si>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</si>
  <si>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</si>
  <si>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</si>
  <si>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</si>
  <si>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</si>
  <si>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</si>
  <si>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</si>
  <si>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</si>
  <si>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</si>
  <si>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</si>
  <si>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</si>
  <si>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</si>
  <si>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</si>
  <si>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</si>
  <si>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</si>
  <si>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</si>
  <si>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</si>
  <si>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</si>
  <si>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</si>
  <si>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</si>
  <si>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</si>
  <si>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</si>
  <si>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</si>
  <si>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</si>
  <si>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</si>
  <si>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</si>
  <si>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</si>
  <si>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</si>
  <si>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</si>
  <si>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</si>
  <si>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</si>
  <si>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</si>
  <si>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</si>
  <si>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</si>
  <si>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</si>
  <si>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</si>
  <si>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</si>
  <si>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</si>
  <si>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</si>
  <si>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</si>
  <si>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</si>
  <si>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</si>
  <si>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</si>
  <si>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</si>
  <si>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</si>
  <si>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</si>
  <si>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</si>
  <si>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</si>
  <si>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</si>
  <si>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</si>
  <si>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</si>
  <si>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</si>
  <si>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</si>
  <si>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</si>
  <si>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</si>
  <si>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</si>
  <si>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</si>
  <si>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</si>
  <si>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</si>
  <si>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</si>
  <si>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</si>
  <si>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</si>
  <si>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</si>
  <si>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</si>
  <si>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</si>
  <si>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</si>
  <si>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</si>
  <si>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</si>
  <si>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</si>
  <si>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</si>
  <si>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</si>
  <si>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</si>
  <si>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</si>
  <si>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</si>
  <si>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</si>
  <si>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</si>
  <si>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</si>
  <si>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</si>
  <si>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</si>
  <si>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</si>
  <si>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</si>
  <si>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</si>
  <si>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</si>
  <si>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</si>
  <si>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</si>
  <si>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</si>
  <si>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</si>
  <si>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</si>
  <si>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</si>
  <si>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</si>
  <si>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</si>
  <si>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</si>
  <si>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</si>
  <si>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</si>
  <si>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</si>
  <si>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</si>
  <si>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</si>
  <si>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</si>
  <si>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</si>
  <si>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</si>
  <si>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</si>
  <si>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</si>
  <si>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</si>
  <si>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</si>
  <si>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</si>
  <si>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</si>
  <si>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</si>
  <si>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</si>
  <si>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</si>
  <si>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</si>
  <si>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</si>
  <si>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</si>
  <si>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</si>
  <si>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</si>
  <si>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</si>
  <si>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</si>
  <si>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</si>
  <si>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</si>
  <si>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</si>
  <si>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</si>
  <si>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</si>
  <si>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</si>
  <si>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</si>
  <si>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</si>
  <si>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</si>
  <si>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</si>
  <si>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</si>
  <si>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</si>
  <si>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</si>
  <si>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</si>
  <si>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</si>
  <si>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</si>
  <si>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</si>
  <si>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</si>
  <si>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</si>
  <si>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</si>
  <si>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</si>
  <si>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</si>
  <si>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</si>
  <si>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</si>
  <si>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</si>
  <si>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</si>
  <si>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</si>
  <si>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</si>
  <si>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</si>
  <si>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</si>
  <si>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</si>
  <si>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</si>
  <si>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</si>
  <si>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</si>
  <si>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</si>
  <si>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</si>
  <si>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</si>
  <si>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</si>
  <si>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</si>
  <si>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</si>
  <si>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</si>
  <si>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</si>
  <si>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</si>
  <si>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</si>
  <si>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</si>
  <si>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</si>
  <si>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</si>
  <si>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</si>
  <si>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</si>
  <si>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</si>
  <si>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</si>
  <si>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</si>
  <si>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</si>
  <si>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</si>
  <si>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</si>
  <si>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</si>
  <si>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</si>
  <si>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</si>
  <si>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</si>
  <si>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</si>
  <si>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</si>
  <si>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</si>
  <si>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</si>
  <si>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</si>
  <si>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</si>
  <si>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</si>
  <si>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</si>
  <si>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</si>
  <si>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</si>
  <si>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</si>
  <si>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</si>
  <si>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</si>
  <si>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</si>
  <si>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</si>
  <si>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</si>
  <si>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</si>
  <si>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</si>
  <si>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</si>
  <si>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</si>
  <si>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</si>
  <si>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</si>
  <si>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</si>
  <si>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</si>
  <si>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</si>
  <si>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</si>
  <si>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</si>
  <si>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</si>
  <si>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</si>
  <si>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</si>
  <si>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</si>
  <si>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</si>
  <si>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</si>
  <si>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</si>
  <si>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</si>
  <si>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</si>
  <si>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</si>
  <si>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</si>
  <si>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</si>
  <si>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</si>
  <si>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</si>
  <si>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</si>
  <si>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</si>
  <si>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</si>
  <si>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</si>
  <si>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</si>
  <si>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</si>
  <si>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</si>
  <si>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</si>
  <si>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</si>
  <si>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</si>
  <si>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</si>
  <si>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</si>
  <si>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</si>
  <si>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</si>
  <si>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</si>
  <si>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</si>
  <si>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</si>
  <si>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</si>
  <si>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</si>
  <si>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</si>
  <si>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</si>
  <si>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</si>
  <si>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</si>
  <si>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</si>
  <si>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</si>
  <si>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</si>
  <si>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</si>
  <si>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</si>
  <si>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</si>
  <si>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</si>
  <si>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</si>
  <si>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</si>
  <si>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</si>
  <si>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</si>
  <si>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</si>
  <si>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</si>
  <si>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</si>
  <si>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</si>
  <si>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</si>
  <si>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</si>
  <si>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</si>
  <si>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</si>
  <si>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</si>
  <si>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</si>
  <si>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</si>
  <si>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</si>
  <si>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</si>
  <si>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</si>
  <si>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</si>
  <si>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</si>
  <si>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19Q1 due to one staff member leaving and additional testing being carried out. </t>
    </r>
  </si>
  <si>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</si>
  <si>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Column Labels</t>
  </si>
  <si>
    <t>Row Labels</t>
  </si>
  <si>
    <t>TE83064-10</t>
  </si>
  <si>
    <t>OESR to Milford</t>
  </si>
  <si>
    <t>Yes</t>
  </si>
  <si>
    <t>No</t>
  </si>
  <si>
    <t>Label Print</t>
  </si>
  <si>
    <t xml:space="preserve">TE83026 </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</si>
  <si>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</si>
  <si>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</si>
  <si>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Sid</t>
  </si>
  <si>
    <t>JingXuan</t>
  </si>
  <si>
    <t>TE82760-7</t>
  </si>
  <si>
    <t>Assignee</t>
  </si>
  <si>
    <t>Desmond</t>
  </si>
  <si>
    <t>TE82956-2</t>
  </si>
  <si>
    <t>Sufern</t>
  </si>
  <si>
    <t>S190093</t>
  </si>
  <si>
    <t>S190094</t>
  </si>
  <si>
    <t>S190096</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</si>
  <si>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</si>
  <si>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</si>
  <si>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</si>
  <si>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</si>
  <si>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</si>
  <si>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</si>
  <si>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</si>
  <si>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</si>
  <si>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</si>
  <si>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</si>
  <si>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</si>
  <si>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</si>
  <si>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</si>
  <si>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</si>
  <si>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</si>
  <si>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</si>
  <si>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</si>
  <si>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</si>
  <si>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</si>
  <si>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</si>
  <si>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</si>
  <si>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</si>
  <si>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</si>
  <si>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</si>
  <si>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</si>
  <si>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</si>
  <si>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</si>
  <si>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</si>
  <si>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</si>
  <si>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</si>
  <si>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</si>
  <si>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</si>
  <si>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</si>
  <si>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</si>
  <si>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</si>
  <si>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TE82940</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</si>
  <si>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</si>
  <si>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</si>
  <si>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 xml:space="preserve">The expiry date of TMD010641 is 31 Aug 2019. Will Waters extend this TMD or upgrade test software to reflect the LED testing? Please kindly advise the estimated date if new software is to be updated.  </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</si>
  <si>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</si>
  <si>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</si>
  <si>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</si>
  <si>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</si>
  <si>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</si>
  <si>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</si>
  <si>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</si>
  <si>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</si>
  <si>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</si>
  <si>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</si>
  <si>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</si>
  <si>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</si>
  <si>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</si>
  <si>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</si>
  <si>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</si>
  <si>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</si>
  <si>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</si>
  <si>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</si>
  <si>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</si>
  <si>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</si>
  <si>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</si>
  <si>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</si>
  <si>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</si>
  <si>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</si>
  <si>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xml:space="preserve">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
</t>
  </si>
  <si>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</si>
  <si>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</si>
  <si>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</si>
  <si>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</si>
  <si>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</si>
  <si>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</si>
  <si>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</si>
  <si>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</si>
  <si>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</si>
  <si>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</si>
  <si>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</si>
  <si>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</si>
  <si>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</si>
  <si>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</si>
  <si>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</si>
  <si>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</si>
  <si>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</si>
  <si>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</si>
  <si>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</si>
  <si>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</si>
  <si>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</si>
  <si>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</si>
  <si>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</si>
  <si>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</si>
  <si>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</si>
  <si>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</si>
  <si>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</si>
  <si>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</si>
  <si>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</si>
  <si>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Thursday, August 29, 2019</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</si>
  <si>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</si>
  <si>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</si>
  <si>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</si>
  <si>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</si>
  <si>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</si>
  <si>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</si>
  <si>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</si>
  <si>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</si>
  <si>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</si>
  <si>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</si>
  <si>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</si>
  <si>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</si>
  <si>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</si>
  <si>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</si>
  <si>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[04Sep19] Edwin will review/advise
[05Sep19] Approve the spare ordering. Huazhen to order the spares</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</si>
  <si>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</si>
  <si>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</si>
  <si>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</si>
  <si>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</si>
  <si>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</si>
  <si>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</si>
  <si>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</si>
  <si>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</si>
  <si>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</si>
  <si>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</si>
  <si>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</si>
  <si>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</si>
  <si>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</si>
  <si>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</si>
  <si>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</si>
  <si>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</si>
  <si>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</si>
  <si>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</si>
  <si>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</si>
  <si>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</si>
  <si>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</si>
  <si>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</si>
  <si>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New Tester report print out format is slight different from the old testers.</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</si>
  <si>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</si>
  <si>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</si>
  <si>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</si>
  <si>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</si>
  <si>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</si>
  <si>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</si>
  <si>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 xml:space="preserve">[28Aug2019] OESR 193544 was created for this request.
[13Aep19] New TE# from Paul was sent to Flex </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</si>
  <si>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</si>
  <si>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</si>
  <si>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</si>
  <si>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</si>
  <si>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</si>
  <si>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</si>
  <si>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</si>
  <si>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</si>
  <si>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</si>
  <si>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</si>
  <si>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</si>
  <si>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</si>
  <si>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</si>
  <si>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</si>
  <si>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</si>
  <si>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</si>
  <si>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</si>
  <si>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</si>
  <si>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</si>
  <si>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</si>
  <si>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</si>
  <si>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</si>
  <si>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</si>
  <si>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</si>
  <si>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</si>
  <si>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</si>
  <si>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</si>
  <si>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</si>
  <si>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</si>
  <si>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</si>
  <si>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</si>
  <si>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</si>
  <si>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</si>
  <si>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</si>
  <si>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</si>
  <si>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</si>
  <si>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</si>
  <si>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</si>
  <si>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</si>
  <si>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</si>
  <si>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</si>
  <si>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</si>
  <si>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</si>
  <si>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</si>
  <si>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</si>
  <si>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</si>
  <si>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</si>
  <si>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</si>
  <si>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</si>
  <si>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</si>
  <si>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</si>
  <si>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</si>
  <si>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</si>
  <si>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</si>
  <si>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</si>
  <si>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</si>
  <si>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</si>
  <si>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</si>
  <si>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</si>
  <si>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</si>
  <si>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</si>
  <si>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</si>
  <si>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</si>
  <si>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</si>
  <si>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</si>
  <si>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</si>
  <si>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</si>
  <si>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</si>
  <si>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</si>
  <si>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</si>
  <si>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</si>
  <si>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</si>
  <si>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</si>
  <si>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</si>
  <si>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</si>
  <si>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</si>
  <si>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</si>
  <si>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</si>
  <si>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[20Sep2019] Request HC to list all stations with unsent files under SENDBUFFER directories and will raise OESR to Milford
[25Sep19] Sent a chaser to Venture
[11Oct19] Asked HC to verif y the PC has  'Unsent files' with error code</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</si>
  <si>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</si>
  <si>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</si>
  <si>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</si>
  <si>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[11Oct19] Lwin updated the tubing passed the test once after flushing, still need a spare tubing standby. The issure was tempurary resolved, set it to low priority</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</si>
  <si>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</si>
  <si>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[04Sep19] sourcing in progress, updated during eng.meeting
[14Oct19] target to receive the parts by 10Nov19</t>
  </si>
  <si>
    <t>[03Oct19] Venture (YT Teo) to follow up with supplier for quotation.</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</si>
  <si>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</si>
  <si>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</si>
  <si>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</si>
  <si>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</si>
  <si>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</si>
  <si>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</si>
  <si>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</si>
  <si>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</si>
  <si>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r>
  </si>
  <si>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</si>
  <si>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</si>
  <si>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</si>
  <si>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</si>
  <si>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</si>
  <si>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</si>
  <si>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</si>
  <si>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</si>
  <si>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</si>
  <si>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</si>
  <si>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</si>
  <si>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</si>
  <si>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Monitoring</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</si>
  <si>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</si>
  <si>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[07Oct2019]Flex has found an equivalent part, but need to source a replacement parts locally
[31Oct19] The Size of equivalent part is different, unable to use. Flex to source another replacement part.</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</si>
  <si>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t>
  </si>
  <si>
    <t xml:space="preserve">[14Oct19] Asked Flex Senai to collect this requested cable for verification only.
[15Oct19] Flex Senai Erzad has collected the cable for this verification.
[31Oct19] Flex Senai to update repair status for parts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</si>
  <si>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t>
  </si>
  <si>
    <t>Tester Upgrade</t>
  </si>
  <si>
    <t>Tooling</t>
  </si>
  <si>
    <t>Document</t>
  </si>
  <si>
    <t>Tester repair</t>
  </si>
  <si>
    <t xml:space="preserve"> </t>
  </si>
  <si>
    <t>Total WPPL OESR</t>
  </si>
  <si>
    <t>No. of Closed</t>
  </si>
  <si>
    <t>High(&lt; 5 working Days)</t>
  </si>
  <si>
    <t>Medium (&lt;20 Working Days)</t>
  </si>
  <si>
    <t>Low (&gt;  20 Working Days &amp; above)</t>
  </si>
  <si>
    <t>Classification</t>
  </si>
  <si>
    <t>Tester Repair</t>
  </si>
  <si>
    <t>Total Milford OESR</t>
  </si>
  <si>
    <t>No. of Closed Milford</t>
  </si>
  <si>
    <t>Days Closed (Avg)
WPPL</t>
  </si>
  <si>
    <t>Days Closed (Avg)
Milford</t>
  </si>
  <si>
    <t>No. of Open
WPPL</t>
  </si>
  <si>
    <t>Days Open (Avg)
WPPL</t>
  </si>
  <si>
    <t>Days Open (Avg)
Milford</t>
  </si>
  <si>
    <t>No. of Open
Milford</t>
  </si>
  <si>
    <t>High</t>
  </si>
  <si>
    <t>Medium</t>
  </si>
  <si>
    <t xml:space="preserve">Low </t>
  </si>
  <si>
    <t>Total of OESR Received</t>
  </si>
  <si>
    <t>Average Days to Close OESR</t>
  </si>
  <si>
    <t>Average Days of OESR Open</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</si>
  <si>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</si>
  <si>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</si>
  <si>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</si>
  <si>
    <t xml:space="preserve">No. of Closed
</t>
  </si>
  <si>
    <t xml:space="preserve">[24Jul19] Edwin: We need more information regarding this failure to help. 
Is it every 5th unit that turned off.  Chan: Yes.
1.	Do you see this behavior with other TE82943 or only this module. 
Chan: So far, we do not see this behavior in other system. Only at TE82943-24
2.	When this issue happen. Since when and what do you know has changed
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</si>
  <si>
    <t>Log Numb+A1:N42er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</si>
</sst>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4809]dddd\,\ d\ mmmm\,\ yyyy;@"/>
    <numFmt numFmtId="165" formatCode="[$-F800]dddd\,\ mmmm\ dd\,\ yyyy"/>
    <numFmt numFmtId="166" formatCode="[$-14809]d/m/yyyy;@"/>
    <numFmt numFmtId="167" formatCode="[$-14809]d/m/yy;@"/>
  </numFmts>
  <fonts count="29" x14ac:knownFonts="1">
    <font>
      <sz val="10"/>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0"/>
      <color rgb="FFFF0000"/>
      <name val="Calibri"/>
      <family val="2"/>
      <scheme val="minor"/>
    </font>
    <font>
      <sz val="10"/>
      <color theme="3"/>
      <name val="Calibri"/>
      <family val="2"/>
      <scheme val="minor"/>
    </font>
    <font>
      <b/>
      <sz val="12"/>
      <color theme="1"/>
      <name val="Calibri"/>
      <family val="2"/>
      <scheme val="minor"/>
    </font>
    <font>
      <sz val="14"/>
      <color theme="1"/>
      <name val="Calibri"/>
      <family val="2"/>
      <scheme val="minor"/>
    </font>
    <font>
      <sz val="9"/>
      <color indexed="81"/>
      <name val="Tahoma"/>
      <family val="2"/>
    </font>
    <font>
      <b/>
      <sz val="9"/>
      <color indexed="81"/>
      <name val="Tahoma"/>
      <family val="2"/>
    </font>
    <font>
      <b/>
      <sz val="10"/>
      <color rgb="FFFF0000"/>
      <name val="Calibri"/>
      <family val="2"/>
      <scheme val="minor"/>
    </font>
    <font>
      <sz val="11"/>
      <color theme="1"/>
      <name val="Segoe UI"/>
      <family val="2"/>
    </font>
    <font>
      <b/>
      <sz val="12"/>
      <color rgb="FF000000"/>
      <name val="Verdana"/>
      <family val="2"/>
    </font>
    <font>
      <sz val="10"/>
      <color rgb="FF000000"/>
      <name val="Verdana"/>
      <family val="2"/>
    </font>
    <font>
      <sz val="8"/>
      <color rgb="FF000000"/>
      <name val="Verdana"/>
      <family val="2"/>
    </font>
    <font>
      <sz val="14"/>
      <color rgb="FF000000"/>
      <name val="Verdana"/>
      <family val="2"/>
    </font>
    <font>
      <sz val="16"/>
      <color rgb="FF000000"/>
      <name val="Verdana"/>
      <family val="2"/>
    </font>
    <font>
      <b/>
      <sz val="10"/>
      <color theme="1"/>
      <name val="Calibri"/>
      <family val="2"/>
      <scheme val="minor"/>
    </font>
  </fonts>
  <fills count="10">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FF00"/>
        <bgColor indexed="64"/>
      </patternFill>
    </fill>
    <fill>
      <patternFill patternType="solid">
        <fgColor rgb="FFE7ECF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rgb="FF0077BB"/>
      </left>
      <right style="medium">
        <color rgb="FF0077BB"/>
      </right>
      <top style="medium">
        <color rgb="FF0077BB"/>
      </top>
      <bottom style="medium">
        <color rgb="FF0077BB"/>
      </bottom>
      <diagonal/>
    </border>
    <border>
      <left style="medium">
        <color rgb="FF0077BB"/>
      </left>
      <right style="medium">
        <color rgb="FF0077BB"/>
      </right>
      <top style="medium">
        <color rgb="FF0077BB"/>
      </top>
      <bottom/>
      <diagonal/>
    </border>
    <border>
      <left style="medium">
        <color rgb="FF0077BB"/>
      </left>
      <right style="medium">
        <color rgb="FF0077BB"/>
      </right>
      <top/>
      <bottom/>
      <diagonal/>
    </border>
    <border>
      <left style="medium">
        <color rgb="FF0077BB"/>
      </left>
      <right style="medium">
        <color rgb="FF0077BB"/>
      </right>
      <top/>
      <bottom style="medium">
        <color rgb="FF0077BB"/>
      </bottom>
      <diagonal/>
    </border>
  </borders>
  <cellStyleXfs count="1">
    <xf numFmtId="0" fontId="0" fillId="0" borderId="0"/>
  </cellStyleXfs>
  <cellXfs count="176">
    <xf numFmtId="0" fontId="0" fillId="0" borderId="0" xfId="0"/>
    <xf numFmtId="0" fontId="2" fillId="2" borderId="1" xfId="0" applyNumberFormat="1" applyFont="1" applyFill="1" applyBorder="1" applyAlignment="1">
      <alignment horizontal="left" vertical="top"/>
    </xf>
    <xf numFmtId="0" fontId="2" fillId="3" borderId="1" xfId="0" applyNumberFormat="1" applyFont="1" applyFill="1" applyBorder="1" applyAlignment="1">
      <alignment horizontal="left" vertical="top"/>
    </xf>
    <xf numFmtId="0" fontId="2" fillId="3" borderId="1" xfId="0" applyNumberFormat="1" applyFont="1" applyFill="1" applyBorder="1" applyAlignment="1">
      <alignment horizontal="left" vertical="top" wrapText="1"/>
    </xf>
    <xf numFmtId="0" fontId="0" fillId="0" borderId="0" xfId="0" applyAlignment="1">
      <alignment horizontal="left" vertical="top"/>
    </xf>
    <xf numFmtId="0" fontId="2"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3"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3" fillId="0" borderId="0" xfId="0" applyFont="1" applyFill="1" applyAlignment="1">
      <alignment horizontal="left" vertical="top"/>
    </xf>
    <xf numFmtId="164" fontId="2" fillId="3" borderId="1" xfId="0" applyNumberFormat="1" applyFont="1" applyFill="1" applyBorder="1" applyAlignment="1">
      <alignment horizontal="left" vertical="top"/>
    </xf>
    <xf numFmtId="164" fontId="2" fillId="2" borderId="1" xfId="0" applyNumberFormat="1" applyFont="1" applyFill="1" applyBorder="1" applyAlignment="1">
      <alignment horizontal="left" vertical="top"/>
    </xf>
    <xf numFmtId="164" fontId="0" fillId="0" borderId="0" xfId="0" applyNumberFormat="1" applyAlignment="1">
      <alignment horizontal="left" vertical="top"/>
    </xf>
    <xf numFmtId="0" fontId="3" fillId="0" borderId="1" xfId="0" applyFont="1" applyFill="1" applyBorder="1" applyAlignment="1">
      <alignment horizontal="left" vertical="top"/>
    </xf>
    <xf numFmtId="49" fontId="3" fillId="0" borderId="1" xfId="0" applyNumberFormat="1" applyFont="1" applyFill="1" applyBorder="1" applyAlignment="1">
      <alignment horizontal="left" vertical="top"/>
    </xf>
    <xf numFmtId="164" fontId="3" fillId="0" borderId="1" xfId="0" applyNumberFormat="1" applyFont="1" applyFill="1" applyBorder="1" applyAlignment="1">
      <alignment horizontal="left" vertical="top"/>
    </xf>
    <xf numFmtId="0" fontId="4" fillId="0" borderId="1" xfId="0" applyNumberFormat="1" applyFont="1" applyFill="1" applyBorder="1" applyAlignment="1">
      <alignment horizontal="left" vertical="top" wrapText="1"/>
    </xf>
    <xf numFmtId="0" fontId="0" fillId="0" borderId="0" xfId="0" applyBorder="1" applyAlignment="1">
      <alignment horizontal="left" vertical="top"/>
    </xf>
    <xf numFmtId="0" fontId="3" fillId="0" borderId="1" xfId="0" applyFont="1" applyFill="1" applyBorder="1" applyAlignment="1">
      <alignment horizontal="left" vertical="top" wrapText="1"/>
    </xf>
    <xf numFmtId="0" fontId="3" fillId="5" borderId="1" xfId="0" applyFont="1" applyFill="1" applyBorder="1" applyAlignment="1">
      <alignment horizontal="left" vertical="top"/>
    </xf>
    <xf numFmtId="49" fontId="3" fillId="5" borderId="1" xfId="0" applyNumberFormat="1" applyFont="1" applyFill="1" applyBorder="1" applyAlignment="1">
      <alignment horizontal="left" vertical="top"/>
    </xf>
    <xf numFmtId="164" fontId="3" fillId="5" borderId="1" xfId="0" applyNumberFormat="1" applyFont="1" applyFill="1" applyBorder="1" applyAlignment="1">
      <alignment horizontal="left" vertical="top"/>
    </xf>
    <xf numFmtId="0" fontId="4" fillId="5" borderId="1" xfId="0" applyNumberFormat="1" applyFont="1" applyFill="1" applyBorder="1" applyAlignment="1">
      <alignment horizontal="left" vertical="top" wrapText="1"/>
    </xf>
    <xf numFmtId="0" fontId="3" fillId="5" borderId="1" xfId="0" applyFont="1" applyFill="1" applyBorder="1" applyAlignment="1">
      <alignment horizontal="left" vertical="top" wrapText="1"/>
    </xf>
    <xf numFmtId="49" fontId="3" fillId="5" borderId="1" xfId="0" applyNumberFormat="1" applyFont="1" applyFill="1" applyBorder="1" applyAlignment="1">
      <alignment horizontal="left" vertical="top" wrapText="1"/>
    </xf>
    <xf numFmtId="49" fontId="3"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6" fillId="0" borderId="1" xfId="0" applyFont="1" applyFill="1" applyBorder="1" applyAlignment="1">
      <alignment horizontal="left" vertical="top" wrapText="1"/>
    </xf>
    <xf numFmtId="164" fontId="3"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6" fillId="5" borderId="1" xfId="0" applyFont="1" applyFill="1" applyBorder="1" applyAlignment="1">
      <alignment horizontal="left" vertical="top" wrapText="1"/>
    </xf>
    <xf numFmtId="0" fontId="12" fillId="5" borderId="0" xfId="0" applyFont="1" applyFill="1" applyAlignment="1">
      <alignment horizontal="center" vertical="top"/>
    </xf>
    <xf numFmtId="0" fontId="11" fillId="5" borderId="1" xfId="0" applyFont="1" applyFill="1" applyBorder="1" applyAlignment="1">
      <alignment horizontal="left" vertical="top" wrapText="1"/>
    </xf>
    <xf numFmtId="0" fontId="12" fillId="0" borderId="0" xfId="0" applyFont="1"/>
    <xf numFmtId="0" fontId="12" fillId="5" borderId="0" xfId="0" applyFont="1" applyFill="1"/>
    <xf numFmtId="49" fontId="3" fillId="0" borderId="2" xfId="0" applyNumberFormat="1" applyFont="1" applyFill="1" applyBorder="1" applyAlignment="1">
      <alignment horizontal="left" vertical="top"/>
    </xf>
    <xf numFmtId="0" fontId="3" fillId="0" borderId="2" xfId="0" applyFont="1" applyFill="1" applyBorder="1" applyAlignment="1">
      <alignment horizontal="left" vertical="top" wrapText="1"/>
    </xf>
    <xf numFmtId="49" fontId="3" fillId="0" borderId="3" xfId="0" applyNumberFormat="1" applyFont="1" applyFill="1" applyBorder="1" applyAlignment="1">
      <alignment horizontal="left" vertical="top"/>
    </xf>
    <xf numFmtId="0" fontId="3" fillId="0" borderId="3" xfId="0" applyFont="1" applyFill="1" applyBorder="1" applyAlignment="1">
      <alignment horizontal="left" vertical="top"/>
    </xf>
    <xf numFmtId="0" fontId="0" fillId="0" borderId="0" xfId="0" pivotButton="1"/>
    <xf numFmtId="0" fontId="0" fillId="0" borderId="0" xfId="0" applyAlignment="1">
      <alignment horizontal="left"/>
    </xf>
    <xf numFmtId="165" fontId="3" fillId="5" borderId="1" xfId="0" applyNumberFormat="1" applyFont="1" applyFill="1" applyBorder="1" applyAlignment="1">
      <alignment horizontal="left" vertical="top"/>
    </xf>
    <xf numFmtId="0" fontId="0" fillId="0" borderId="0" xfId="0" applyNumberFormat="1" applyAlignment="1">
      <alignment horizontal="center"/>
    </xf>
    <xf numFmtId="0" fontId="0" fillId="5" borderId="1" xfId="0" applyFill="1" applyBorder="1" applyAlignment="1">
      <alignment horizontal="left" vertical="top"/>
    </xf>
    <xf numFmtId="0" fontId="0" fillId="5" borderId="1" xfId="0" applyFill="1" applyBorder="1" applyAlignment="1">
      <alignment horizontal="left" vertical="top" wrapText="1"/>
    </xf>
    <xf numFmtId="0" fontId="12" fillId="5" borderId="0" xfId="0" applyFont="1" applyFill="1" applyAlignment="1">
      <alignment horizontal="left"/>
    </xf>
    <xf numFmtId="0" fontId="17" fillId="7" borderId="1" xfId="0" applyNumberFormat="1" applyFont="1" applyFill="1" applyBorder="1" applyAlignment="1">
      <alignment horizontal="center" vertical="center" wrapText="1"/>
    </xf>
    <xf numFmtId="0" fontId="17" fillId="7" borderId="1" xfId="0" applyFont="1" applyFill="1" applyBorder="1" applyAlignment="1">
      <alignment horizontal="center" vertical="center" wrapText="1"/>
    </xf>
    <xf numFmtId="0" fontId="18"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horizontal="center" vertical="center"/>
    </xf>
    <xf numFmtId="0" fontId="0" fillId="4" borderId="1" xfId="0" applyFill="1" applyBorder="1" applyAlignment="1">
      <alignment horizontal="center" vertical="center"/>
    </xf>
    <xf numFmtId="0" fontId="18" fillId="0" borderId="0" xfId="0" applyFont="1" applyAlignment="1">
      <alignment horizontal="center" vertical="top"/>
    </xf>
    <xf numFmtId="0" fontId="3" fillId="5" borderId="5" xfId="0" applyFont="1" applyFill="1" applyBorder="1" applyAlignment="1">
      <alignment horizontal="left" vertical="top"/>
    </xf>
    <xf numFmtId="0" fontId="18" fillId="5" borderId="1" xfId="0" applyFont="1" applyFill="1" applyBorder="1" applyAlignment="1">
      <alignment horizontal="center" vertical="center"/>
    </xf>
    <xf numFmtId="0" fontId="0" fillId="5" borderId="1" xfId="0" applyFill="1" applyBorder="1" applyAlignment="1">
      <alignment horizontal="center" vertical="center"/>
    </xf>
    <xf numFmtId="0" fontId="3" fillId="5" borderId="1" xfId="0" applyFont="1" applyFill="1" applyBorder="1" applyAlignment="1">
      <alignment horizontal="left" vertical="center"/>
    </xf>
    <xf numFmtId="49" fontId="3" fillId="0" borderId="1" xfId="0" applyNumberFormat="1" applyFont="1" applyFill="1" applyBorder="1" applyAlignment="1">
      <alignment horizontal="left" vertical="center"/>
    </xf>
    <xf numFmtId="165" fontId="3" fillId="0" borderId="1" xfId="0" applyNumberFormat="1" applyFont="1" applyFill="1" applyBorder="1" applyAlignment="1">
      <alignment horizontal="left" vertical="center"/>
    </xf>
    <xf numFmtId="0" fontId="4" fillId="0" borderId="1" xfId="0" applyNumberFormat="1" applyFont="1" applyFill="1" applyBorder="1" applyAlignment="1">
      <alignment horizontal="left" vertical="center" wrapText="1"/>
    </xf>
    <xf numFmtId="0" fontId="12" fillId="0" borderId="0" xfId="0" applyFont="1" applyAlignment="1">
      <alignment horizontal="left" vertical="center"/>
    </xf>
    <xf numFmtId="0" fontId="3" fillId="0" borderId="1" xfId="0" applyFont="1" applyFill="1" applyBorder="1" applyAlignment="1">
      <alignment horizontal="left" vertical="center"/>
    </xf>
    <xf numFmtId="0" fontId="12" fillId="0" borderId="1" xfId="0" applyFont="1" applyBorder="1" applyAlignment="1">
      <alignment horizontal="left" vertical="center"/>
    </xf>
    <xf numFmtId="0" fontId="0" fillId="0" borderId="0" xfId="0" applyNumberFormat="1"/>
    <xf numFmtId="49" fontId="3" fillId="5" borderId="1" xfId="0" applyNumberFormat="1" applyFont="1" applyFill="1" applyBorder="1" applyAlignment="1">
      <alignment horizontal="left" vertical="center"/>
    </xf>
    <xf numFmtId="165" fontId="3" fillId="5" borderId="1" xfId="0" applyNumberFormat="1" applyFont="1" applyFill="1" applyBorder="1" applyAlignment="1">
      <alignment horizontal="left" vertical="center"/>
    </xf>
    <xf numFmtId="0" fontId="12" fillId="5" borderId="1" xfId="0" applyFont="1" applyFill="1" applyBorder="1" applyAlignment="1">
      <alignment horizontal="left" vertical="center"/>
    </xf>
    <xf numFmtId="0" fontId="3" fillId="0" borderId="1" xfId="0" applyFont="1" applyFill="1" applyBorder="1" applyAlignment="1">
      <alignment horizontal="left" vertical="center" wrapText="1"/>
    </xf>
    <xf numFmtId="0" fontId="4" fillId="5" borderId="1" xfId="0" applyNumberFormat="1" applyFont="1" applyFill="1" applyBorder="1" applyAlignment="1">
      <alignment horizontal="left" vertical="center" wrapText="1"/>
    </xf>
    <xf numFmtId="0" fontId="3" fillId="5" borderId="1" xfId="0" applyFont="1" applyFill="1" applyBorder="1" applyAlignment="1">
      <alignment horizontal="center" vertical="center" wrapText="1"/>
    </xf>
    <xf numFmtId="49" fontId="3" fillId="5" borderId="1" xfId="0" applyNumberFormat="1" applyFont="1" applyFill="1" applyBorder="1" applyAlignment="1">
      <alignment horizontal="center" vertical="center"/>
    </xf>
    <xf numFmtId="0" fontId="3" fillId="5" borderId="1" xfId="0" applyFont="1" applyFill="1" applyBorder="1" applyAlignment="1">
      <alignment horizontal="left" vertical="center" wrapText="1"/>
    </xf>
    <xf numFmtId="0" fontId="3" fillId="5" borderId="5" xfId="0" applyFont="1" applyFill="1" applyBorder="1" applyAlignment="1">
      <alignment horizontal="left" vertical="center"/>
    </xf>
    <xf numFmtId="0" fontId="3" fillId="6" borderId="1" xfId="0" applyFont="1" applyFill="1" applyBorder="1" applyAlignment="1">
      <alignment horizontal="left" vertical="center"/>
    </xf>
    <xf numFmtId="49" fontId="3" fillId="6" borderId="1" xfId="0" applyNumberFormat="1" applyFont="1" applyFill="1" applyBorder="1" applyAlignment="1">
      <alignment horizontal="left" vertical="center"/>
    </xf>
    <xf numFmtId="0" fontId="4" fillId="6" borderId="1" xfId="0" applyNumberFormat="1" applyFont="1" applyFill="1" applyBorder="1" applyAlignment="1">
      <alignment horizontal="left" vertical="center" wrapText="1"/>
    </xf>
    <xf numFmtId="0" fontId="3" fillId="6" borderId="1" xfId="0" applyFont="1" applyFill="1" applyBorder="1" applyAlignment="1">
      <alignment horizontal="left" vertical="center" wrapText="1"/>
    </xf>
    <xf numFmtId="0" fontId="0" fillId="6" borderId="1" xfId="0" applyFill="1" applyBorder="1" applyAlignment="1">
      <alignment horizontal="center" vertical="center"/>
    </xf>
    <xf numFmtId="49" fontId="3" fillId="0" borderId="1" xfId="0" applyNumberFormat="1" applyFont="1" applyFill="1" applyBorder="1" applyAlignment="1">
      <alignment horizontal="left" vertical="center" wrapText="1"/>
    </xf>
    <xf numFmtId="0" fontId="0" fillId="0" borderId="1" xfId="0" applyBorder="1" applyAlignment="1">
      <alignment horizontal="left" vertical="top"/>
    </xf>
    <xf numFmtId="0" fontId="18" fillId="0" borderId="1" xfId="0" applyFont="1" applyBorder="1" applyAlignment="1">
      <alignment horizontal="center" vertical="top"/>
    </xf>
    <xf numFmtId="0" fontId="3" fillId="5" borderId="5" xfId="0" applyFont="1" applyFill="1" applyBorder="1" applyAlignment="1">
      <alignment horizontal="center" vertical="center"/>
    </xf>
    <xf numFmtId="49" fontId="3" fillId="4" borderId="1" xfId="0" applyNumberFormat="1" applyFont="1" applyFill="1" applyBorder="1" applyAlignment="1">
      <alignment horizontal="left" vertical="center"/>
    </xf>
    <xf numFmtId="0" fontId="4" fillId="4" borderId="1" xfId="0" applyNumberFormat="1" applyFont="1" applyFill="1" applyBorder="1" applyAlignment="1">
      <alignment horizontal="left" vertical="center" wrapText="1"/>
    </xf>
    <xf numFmtId="0" fontId="3" fillId="4" borderId="1" xfId="0" applyFont="1" applyFill="1" applyBorder="1" applyAlignment="1">
      <alignment horizontal="left" vertical="center"/>
    </xf>
    <xf numFmtId="0" fontId="3" fillId="4" borderId="1" xfId="0" applyFont="1" applyFill="1" applyBorder="1" applyAlignment="1">
      <alignment horizontal="left" vertical="center" wrapText="1"/>
    </xf>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3" fillId="5" borderId="1" xfId="0" applyFont="1" applyFill="1" applyBorder="1" applyAlignment="1">
      <alignment horizontal="center" vertical="center"/>
    </xf>
    <xf numFmtId="164" fontId="0" fillId="0" borderId="1" xfId="0" applyNumberFormat="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0" borderId="1" xfId="0" applyBorder="1" applyAlignment="1">
      <alignment horizontal="center" vertical="top"/>
    </xf>
    <xf numFmtId="164" fontId="0" fillId="0" borderId="1" xfId="0" applyNumberFormat="1" applyBorder="1" applyAlignment="1">
      <alignment horizontal="center" vertical="top"/>
    </xf>
    <xf numFmtId="0" fontId="0" fillId="0" borderId="1" xfId="0" applyBorder="1" applyAlignment="1">
      <alignment horizontal="center" vertical="top" wrapText="1"/>
    </xf>
    <xf numFmtId="49" fontId="3" fillId="4"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Alignment="1">
      <alignment horizontal="center" vertical="top"/>
    </xf>
    <xf numFmtId="164" fontId="0" fillId="0" borderId="0" xfId="0" applyNumberFormat="1" applyAlignment="1">
      <alignment horizontal="center" vertical="top"/>
    </xf>
    <xf numFmtId="0" fontId="0" fillId="0" borderId="0" xfId="0" applyAlignment="1">
      <alignment horizontal="center" vertical="top" wrapText="1"/>
    </xf>
    <xf numFmtId="0" fontId="0" fillId="0" borderId="1" xfId="0" applyBorder="1" applyAlignment="1">
      <alignment horizontal="center" vertical="center" wrapText="1"/>
    </xf>
    <xf numFmtId="0" fontId="22" fillId="0" borderId="0" xfId="0" applyFont="1" applyAlignment="1">
      <alignment vertical="center" wrapText="1"/>
    </xf>
    <xf numFmtId="0" fontId="2" fillId="3" borderId="1" xfId="0" applyNumberFormat="1" applyFont="1" applyFill="1" applyBorder="1" applyAlignment="1">
      <alignment vertical="top" wrapText="1"/>
    </xf>
    <xf numFmtId="0" fontId="3" fillId="0" borderId="1" xfId="0" applyFont="1" applyFill="1" applyBorder="1" applyAlignment="1">
      <alignment vertical="top" wrapText="1"/>
    </xf>
    <xf numFmtId="0" fontId="3" fillId="0"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top" wrapText="1"/>
    </xf>
    <xf numFmtId="0" fontId="3" fillId="4" borderId="1" xfId="0" applyFont="1" applyFill="1" applyBorder="1" applyAlignment="1">
      <alignment vertical="center" wrapText="1"/>
    </xf>
    <xf numFmtId="0" fontId="2" fillId="3" borderId="1" xfId="0" applyNumberFormat="1" applyFont="1" applyFill="1" applyBorder="1" applyAlignment="1">
      <alignment horizontal="center" vertical="top"/>
    </xf>
    <xf numFmtId="49" fontId="3" fillId="5" borderId="1" xfId="0" applyNumberFormat="1" applyFont="1" applyFill="1" applyBorder="1" applyAlignment="1">
      <alignment horizontal="center" vertical="top"/>
    </xf>
    <xf numFmtId="49" fontId="3" fillId="0" borderId="1" xfId="0" applyNumberFormat="1" applyFont="1" applyFill="1" applyBorder="1" applyAlignment="1">
      <alignment horizontal="center" vertical="top"/>
    </xf>
    <xf numFmtId="0" fontId="0" fillId="5" borderId="1" xfId="0" applyFill="1" applyBorder="1" applyAlignment="1">
      <alignment horizontal="center" vertical="top"/>
    </xf>
    <xf numFmtId="49" fontId="3" fillId="6" borderId="1" xfId="0" applyNumberFormat="1" applyFont="1" applyFill="1" applyBorder="1" applyAlignment="1">
      <alignment horizontal="center" vertical="center"/>
    </xf>
    <xf numFmtId="1" fontId="18" fillId="0" borderId="0" xfId="0" applyNumberFormat="1" applyFont="1" applyAlignment="1">
      <alignment horizontal="center" vertical="top"/>
    </xf>
    <xf numFmtId="0" fontId="3" fillId="5" borderId="5" xfId="0"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165" fontId="0" fillId="0" borderId="1" xfId="0" applyNumberFormat="1" applyBorder="1" applyAlignment="1">
      <alignment horizontal="center" vertical="top"/>
    </xf>
    <xf numFmtId="165" fontId="0" fillId="0" borderId="0" xfId="0" applyNumberFormat="1" applyAlignment="1">
      <alignment horizontal="center" vertical="top"/>
    </xf>
    <xf numFmtId="166" fontId="2" fillId="3" borderId="1" xfId="0" applyNumberFormat="1" applyFont="1" applyFill="1" applyBorder="1" applyAlignment="1">
      <alignment horizontal="left" vertical="top"/>
    </xf>
    <xf numFmtId="166" fontId="0" fillId="0" borderId="0" xfId="0" applyNumberFormat="1" applyAlignment="1">
      <alignment horizontal="left" vertical="top"/>
    </xf>
    <xf numFmtId="167" fontId="3" fillId="0" borderId="1" xfId="0" applyNumberFormat="1" applyFont="1" applyFill="1" applyBorder="1" applyAlignment="1">
      <alignment horizontal="left" vertical="top"/>
    </xf>
    <xf numFmtId="167" fontId="3" fillId="5" borderId="1" xfId="0" applyNumberFormat="1" applyFont="1" applyFill="1" applyBorder="1" applyAlignment="1">
      <alignment horizontal="left" vertical="top"/>
    </xf>
    <xf numFmtId="167" fontId="3" fillId="0" borderId="4" xfId="0" applyNumberFormat="1" applyFont="1" applyFill="1" applyBorder="1" applyAlignment="1">
      <alignment horizontal="left" vertical="top"/>
    </xf>
    <xf numFmtId="167" fontId="3" fillId="0" borderId="1" xfId="0" applyNumberFormat="1" applyFont="1" applyFill="1" applyBorder="1" applyAlignment="1">
      <alignment horizontal="left" vertical="center"/>
    </xf>
    <xf numFmtId="167" fontId="3" fillId="5" borderId="1" xfId="0" applyNumberFormat="1" applyFont="1" applyFill="1" applyBorder="1" applyAlignment="1">
      <alignment horizontal="left" vertical="center"/>
    </xf>
    <xf numFmtId="167" fontId="3" fillId="4" borderId="1" xfId="0" applyNumberFormat="1" applyFont="1" applyFill="1" applyBorder="1" applyAlignment="1">
      <alignment horizontal="left" vertical="center"/>
    </xf>
    <xf numFmtId="167" fontId="0" fillId="4" borderId="1" xfId="0" applyNumberFormat="1" applyFill="1" applyBorder="1" applyAlignment="1">
      <alignment horizontal="left" vertical="top"/>
    </xf>
    <xf numFmtId="167" fontId="0" fillId="4" borderId="1" xfId="0" applyNumberFormat="1" applyFill="1" applyBorder="1" applyAlignment="1">
      <alignment horizontal="center" vertical="center"/>
    </xf>
    <xf numFmtId="167" fontId="0" fillId="0" borderId="1" xfId="0" applyNumberFormat="1" applyBorder="1" applyAlignment="1">
      <alignment horizontal="center" vertical="center"/>
    </xf>
    <xf numFmtId="167" fontId="3" fillId="0" borderId="1" xfId="0" applyNumberFormat="1" applyFont="1" applyFill="1" applyBorder="1" applyAlignment="1">
      <alignment horizontal="center" vertical="center"/>
    </xf>
    <xf numFmtId="167" fontId="0" fillId="5" borderId="1" xfId="0" applyNumberFormat="1" applyFill="1" applyBorder="1" applyAlignment="1">
      <alignment horizontal="center" vertical="center"/>
    </xf>
    <xf numFmtId="167" fontId="0" fillId="0" borderId="1" xfId="0" applyNumberFormat="1" applyBorder="1" applyAlignment="1">
      <alignment horizontal="center" vertical="center" wrapText="1"/>
    </xf>
    <xf numFmtId="167" fontId="0" fillId="5" borderId="1" xfId="0" applyNumberFormat="1" applyFill="1" applyBorder="1" applyAlignment="1">
      <alignment horizontal="left" vertical="top"/>
    </xf>
    <xf numFmtId="167" fontId="3" fillId="6" borderId="1" xfId="0" applyNumberFormat="1" applyFont="1" applyFill="1" applyBorder="1" applyAlignment="1">
      <alignment horizontal="left" vertical="center"/>
    </xf>
    <xf numFmtId="167" fontId="1" fillId="0" borderId="0" xfId="0" applyNumberFormat="1" applyFont="1" applyAlignment="1">
      <alignment vertical="center"/>
    </xf>
    <xf numFmtId="0" fontId="2" fillId="3" borderId="1" xfId="0" applyNumberFormat="1" applyFont="1" applyFill="1" applyBorder="1" applyAlignment="1" applyProtection="1">
      <alignment horizontal="left" vertical="top"/>
      <protection locked="0"/>
    </xf>
    <xf numFmtId="49" fontId="3" fillId="5" borderId="1" xfId="0" applyNumberFormat="1" applyFont="1" applyFill="1" applyBorder="1" applyAlignment="1" applyProtection="1">
      <alignment horizontal="left" vertical="top"/>
      <protection locked="0"/>
    </xf>
    <xf numFmtId="0" fontId="0" fillId="0" borderId="0" xfId="0" applyProtection="1">
      <protection locked="0"/>
    </xf>
    <xf numFmtId="0" fontId="0" fillId="8" borderId="1" xfId="0" applyFill="1" applyBorder="1" applyAlignment="1">
      <alignment horizontal="center" vertical="center" wrapText="1"/>
    </xf>
    <xf numFmtId="0" fontId="0" fillId="5" borderId="1" xfId="0" applyFill="1" applyBorder="1" applyAlignment="1">
      <alignment horizontal="center" vertical="top" wrapText="1"/>
    </xf>
    <xf numFmtId="167" fontId="0" fillId="5" borderId="1" xfId="0" applyNumberFormat="1" applyFill="1" applyBorder="1" applyAlignment="1">
      <alignment horizontal="center" vertical="top"/>
    </xf>
    <xf numFmtId="0" fontId="23" fillId="9" borderId="6" xfId="0" applyFont="1" applyFill="1" applyBorder="1" applyAlignment="1">
      <alignment horizontal="left" vertical="top" wrapText="1" readingOrder="1"/>
    </xf>
    <xf numFmtId="0" fontId="23" fillId="9" borderId="6" xfId="0" applyFont="1" applyFill="1" applyBorder="1" applyAlignment="1">
      <alignment horizontal="center" vertical="top" wrapText="1" readingOrder="1"/>
    </xf>
    <xf numFmtId="0" fontId="24" fillId="9" borderId="6" xfId="0" applyFont="1" applyFill="1" applyBorder="1" applyAlignment="1">
      <alignment horizontal="left" wrapText="1" readingOrder="1"/>
    </xf>
    <xf numFmtId="0" fontId="24" fillId="9" borderId="6" xfId="0" applyFont="1" applyFill="1" applyBorder="1" applyAlignment="1">
      <alignment horizontal="center" wrapText="1" readingOrder="1"/>
    </xf>
    <xf numFmtId="0" fontId="25" fillId="9" borderId="6" xfId="0" applyFont="1" applyFill="1" applyBorder="1" applyAlignment="1">
      <alignment horizontal="center" wrapText="1" readingOrder="1"/>
    </xf>
    <xf numFmtId="0" fontId="26" fillId="9" borderId="6" xfId="0" applyFont="1" applyFill="1" applyBorder="1" applyAlignment="1">
      <alignment horizontal="left" wrapText="1" readingOrder="1"/>
    </xf>
    <xf numFmtId="0" fontId="27" fillId="9" borderId="6" xfId="0" applyFont="1" applyFill="1" applyBorder="1" applyAlignment="1">
      <alignment horizontal="center" wrapText="1" readingOrder="1"/>
    </xf>
    <xf numFmtId="0" fontId="26" fillId="9" borderId="6" xfId="0" applyFont="1" applyFill="1" applyBorder="1" applyAlignment="1">
      <alignment horizontal="center" wrapText="1" readingOrder="1"/>
    </xf>
    <xf numFmtId="167" fontId="0" fillId="5" borderId="1" xfId="0" applyNumberForma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164" fontId="0" fillId="5" borderId="1" xfId="0" applyNumberFormat="1" applyFill="1" applyBorder="1" applyAlignment="1">
      <alignment horizontal="center" vertical="center"/>
    </xf>
    <xf numFmtId="0" fontId="18" fillId="0" borderId="1" xfId="0" applyNumberFormat="1" applyFont="1" applyBorder="1" applyAlignment="1">
      <alignment horizontal="center" vertical="top"/>
    </xf>
    <xf numFmtId="0" fontId="0" fillId="0" borderId="0" xfId="0" applyAlignment="1">
      <alignment horizontal="center"/>
    </xf>
    <xf numFmtId="0" fontId="24" fillId="9" borderId="7" xfId="0" applyFont="1" applyFill="1" applyBorder="1" applyAlignment="1">
      <alignment horizontal="center" vertical="center" wrapText="1" readingOrder="1"/>
    </xf>
    <xf numFmtId="0" fontId="24" fillId="9" borderId="8" xfId="0" applyFont="1" applyFill="1" applyBorder="1" applyAlignment="1">
      <alignment horizontal="center" vertical="center" wrapText="1" readingOrder="1"/>
    </xf>
    <xf numFmtId="0" fontId="24" fillId="9" borderId="9" xfId="0" applyFont="1" applyFill="1" applyBorder="1" applyAlignment="1">
      <alignment horizontal="center" vertical="center" wrapText="1" readingOrder="1"/>
    </xf>
    <xf numFmtId="1" fontId="0" fillId="0" borderId="0" xfId="0" applyNumberFormat="1"/>
    <xf numFmtId="0" fontId="28" fillId="0" borderId="0" xfId="0" applyFont="1"/>
    <xf numFmtId="1" fontId="0" fillId="0" borderId="0" xfId="0" applyNumberFormat="1" applyFont="1"/>
    <xf numFmtId="167" fontId="0" fillId="0" borderId="0" xfId="0" applyNumberFormat="1"/>
    <xf numFmtId="167" fontId="0" fillId="0" borderId="0" xfId="0" applyNumberFormat="1" applyAlignment="1">
      <alignment horizontal="left" vertical="top"/>
    </xf>
    <xf numFmtId="1" fontId="0" fillId="0" borderId="1" xfId="0" applyNumberFormat="1" applyBorder="1" applyAlignment="1">
      <alignment horizontal="center" vertical="center"/>
    </xf>
    <xf numFmtId="166" fontId="0" fillId="0" borderId="0" xfId="0" applyNumberFormat="1"/>
  </cellXfs>
  <cellStyles count="1">
    <cellStyle name="Normal" xfId="0" builtinId="0"/>
  </cellStyles>
  <dxfs count="3">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OESR_2019_JultoDate.xlsx]2018!PivotTable2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marker>
          <c:symbol val="none"/>
        </c:marker>
      </c:pivotFmt>
      <c:pivotFmt>
        <c:idx val="9"/>
        <c:marker>
          <c:symbol val="none"/>
        </c:marker>
      </c:pivotFmt>
    </c:pivotFmts>
    <c:plotArea>
      <c:layout>
        <c:manualLayout>
          <c:layoutTarget val="inner"/>
          <c:xMode val="edge"/>
          <c:yMode val="edge"/>
          <c:x val="0.20573371161680701"/>
          <c:y val="0.16300850151298113"/>
          <c:w val="0.78771104979603657"/>
          <c:h val="0.82101834974353449"/>
        </c:manualLayout>
      </c:layout>
      <c:barChart>
        <c:barDir val="bar"/>
        <c:grouping val="stacked"/>
        <c:varyColors val="0"/>
        <c:ser>
          <c:idx val="0"/>
          <c:order val="0"/>
          <c:tx>
            <c:strRef>
              <c:f>'2018'!$S$3:$S$4</c:f>
              <c:strCache>
                <c:ptCount val="1"/>
                <c:pt idx="0">
                  <c:v>CLOSED</c:v>
                </c:pt>
              </c:strCache>
            </c:strRef>
          </c:tx>
          <c:spPr>
            <a:solidFill>
              <a:schemeClr val="bg1">
                <a:lumMod val="65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'2018'!$S$5:$S$29</c:f>
              <c:numCache>
                <c:formatCode>General</c:formatCode>
                <c:ptCount val="17"/>
                <c:pt idx="0">
                  <c:v>3</c:v>
                </c:pt>
                <c:pt idx="1">
                  <c:v>6</c:v>
                </c:pt>
                <c:pt idx="2">
                  <c:v>1</c:v>
                </c:pt>
                <c:pt idx="3">
                  <c:v>1</c:v>
                </c:pt>
                <c:pt idx="4">
                  <c:v>4</c:v>
                </c:pt>
                <c:pt idx="5">
                  <c:v>21</c:v>
                </c:pt>
                <c:pt idx="6">
                  <c:v>7</c:v>
                </c:pt>
                <c:pt idx="7">
                  <c:v>31</c:v>
                </c:pt>
                <c:pt idx="8">
                  <c:v>4</c:v>
                </c:pt>
                <c:pt idx="10">
                  <c:v>2</c:v>
                </c:pt>
                <c:pt idx="11">
                  <c:v>1</c:v>
                </c:pt>
                <c:pt idx="12">
                  <c:v>4</c:v>
                </c:pt>
                <c:pt idx="13">
                  <c:v>3</c:v>
                </c:pt>
                <c:pt idx="14">
                  <c:v>7</c:v>
                </c:pt>
                <c:pt idx="16">
                  <c:v>1</c:v>
                </c:pt>
              </c:numCache>
            </c:numRef>
          </c:val>
          <c:extLst>
            <c:ext xmlns:c16="http://schemas.microsoft.com/office/drawing/2014/chart" uri="{C3380CC4-5D6E-409C-BE32-E72D297353CC}">
              <c16:uniqueId val="{00000000-911D-4135-B752-6B0B3D752D65}"/>
            </c:ext>
          </c:extLst>
        </c:ser>
        <c:ser>
          <c:idx val="1"/>
          <c:order val="1"/>
          <c:tx>
            <c:strRef>
              <c:f>'2018'!$T$3:$T$4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'2018'!$T$5:$T$29</c:f>
              <c:numCache>
                <c:formatCode>General</c:formatCode>
                <c:ptCount val="17"/>
                <c:pt idx="3">
                  <c:v>1</c:v>
                </c:pt>
                <c:pt idx="6">
                  <c:v>8</c:v>
                </c:pt>
                <c:pt idx="7">
                  <c:v>2</c:v>
                </c:pt>
                <c:pt idx="8">
                  <c:v>4</c:v>
                </c:pt>
                <c:pt idx="9">
                  <c:v>1</c:v>
                </c:pt>
                <c:pt idx="13">
                  <c:v>1</c:v>
                </c:pt>
                <c:pt idx="15">
                  <c:v>1</c:v>
                </c:pt>
              </c:numCache>
            </c:numRef>
          </c:val>
          <c:extLst>
            <c:ext xmlns:c16="http://schemas.microsoft.com/office/drawing/2014/chart" uri="{C3380CC4-5D6E-409C-BE32-E72D297353CC}">
              <c16:uniqueId val="{00000000-F4A8-4062-96D5-E9CFBD2CA8EB}"/>
            </c:ext>
          </c:extLst>
        </c:ser>
        <c:dLbls>
          <c:showLegendKey val="0"/>
          <c:showVal val="1"/>
          <c:showCatName val="0"/>
          <c:showSerName val="0"/>
          <c:showPercent val="0"/>
          <c:showBubbleSize val="0"/>
        </c:dLbls>
        <c:gapWidth val="150"/>
        <c:overlap val="100"/>
        <c:axId val="169810944"/>
        <c:axId val="53213440"/>
      </c:barChart>
      <c:valAx>
        <c:axId val="53213440"/>
        <c:scaling>
          <c:orientation val="minMax"/>
        </c:scaling>
        <c:delete val="1"/>
        <c:axPos val="b"/>
        <c:numFmt formatCode="General" sourceLinked="1"/>
        <c:majorTickMark val="out"/>
        <c:minorTickMark val="none"/>
        <c:tickLblPos val="none"/>
        <c:crossAx val="169810944"/>
        <c:crosses val="autoZero"/>
        <c:crossBetween val="between"/>
      </c:valAx>
      <c:catAx>
        <c:axId val="169810944"/>
        <c:scaling>
          <c:orientation val="minMax"/>
        </c:scaling>
        <c:delete val="0"/>
        <c:axPos val="l"/>
        <c:numFmt formatCode="General" sourceLinked="0"/>
        <c:majorTickMark val="none"/>
        <c:minorTickMark val="none"/>
        <c:tickLblPos val="nextTo"/>
        <c:crossAx val="53213440"/>
        <c:crosses val="autoZero"/>
        <c:auto val="1"/>
        <c:lblAlgn val="ctr"/>
        <c:lblOffset val="100"/>
        <c:noMultiLvlLbl val="0"/>
      </c:catAx>
    </c:plotArea>
    <c:legend>
      <c:legendPos val="t"/>
      <c:layout>
        <c:manualLayout>
          <c:xMode val="edge"/>
          <c:yMode val="edge"/>
          <c:x val="0.36649102435512615"/>
          <c:y val="0.12178772286437339"/>
          <c:w val="0.12645094086511471"/>
          <c:h val="3.9942649598372314E-2"/>
        </c:manualLayout>
      </c:layout>
      <c:overlay val="0"/>
    </c:legend>
    <c:plotVisOnly val="1"/>
    <c:dispBlanksAs val="gap"/>
    <c:showDLblsOverMax val="0"/>
  </c:chart>
  <c:txPr>
    <a:bodyPr/>
    <a:lstStyle/>
    <a:p>
      <a:pPr>
        <a:defRPr sz="1200"/>
      </a:pPr>
      <a:endParaRPr lang="en-US"/>
    </a:p>
  </c:txPr>
  <c:printSettings>
    <c:headerFooter/>
    <c:pageMargins b="0.75000000000000133" l="0.70000000000000062" r="0.70000000000000062" t="0.750000000000001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SG"/>
              <a:t>Number of OESR Received by WPPL vs Cascade to Milford</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0"/>
          <c:order val="0"/>
          <c:tx>
            <c:strRef>
              <c:f>Sheet1!$C$27:$C$28</c:f>
              <c:strCache>
                <c:ptCount val="2"/>
                <c:pt idx="0">
                  <c:v>Total of OESR Received</c:v>
                </c:pt>
                <c:pt idx="1">
                  <c:v>WPPL</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Sheet1!$B$29:$B$31</c:f>
              <c:strCache>
                <c:ptCount val="3"/>
                <c:pt idx="0">
                  <c:v>High</c:v>
                </c:pt>
                <c:pt idx="1">
                  <c:v>Medium</c:v>
                </c:pt>
                <c:pt idx="2">
                  <c:v>Low </c:v>
                </c:pt>
              </c:strCache>
            </c:strRef>
          </c:cat>
          <c:val>
            <c:numRef>
              <c:f>Sheet1!$C$29:$C$31</c:f>
              <c:numCache>
                <c:formatCode>General</c:formatCode>
                <c:ptCount val="3"/>
                <c:pt idx="0">
                  <c:v>9</c:v>
                </c:pt>
                <c:pt idx="1">
                  <c:v>27</c:v>
                </c:pt>
                <c:pt idx="2">
                  <c:v>5</c:v>
                </c:pt>
              </c:numCache>
            </c:numRef>
          </c:val>
          <c:extLst>
            <c:ext xmlns:c16="http://schemas.microsoft.com/office/drawing/2014/chart" uri="{C3380CC4-5D6E-409C-BE32-E72D297353CC}">
              <c16:uniqueId val="{00000000-7789-403F-8E63-2D2E93754EBF}"/>
            </c:ext>
          </c:extLst>
        </c:ser>
        <c:ser>
          <c:idx val="1"/>
          <c:order val="1"/>
          <c:tx>
            <c:strRef>
              <c:f>Sheet1!$D$27:$D$28</c:f>
              <c:strCache>
                <c:ptCount val="2"/>
                <c:pt idx="0">
                  <c:v>Total of OESR Received</c:v>
                </c:pt>
                <c:pt idx="1">
                  <c:v>Milford</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Sheet1!$B$29:$B$31</c:f>
              <c:strCache>
                <c:ptCount val="3"/>
                <c:pt idx="0">
                  <c:v>High</c:v>
                </c:pt>
                <c:pt idx="1">
                  <c:v>Medium</c:v>
                </c:pt>
                <c:pt idx="2">
                  <c:v>Low </c:v>
                </c:pt>
              </c:strCache>
            </c:strRef>
          </c:cat>
          <c:val>
            <c:numRef>
              <c:f>Sheet1!$D$29:$D$31</c:f>
              <c:numCache>
                <c:formatCode>General</c:formatCode>
                <c:ptCount val="3"/>
                <c:pt idx="0">
                  <c:v>1</c:v>
                </c:pt>
                <c:pt idx="1">
                  <c:v>2</c:v>
                </c:pt>
                <c:pt idx="2">
                  <c:v>6</c:v>
                </c:pt>
              </c:numCache>
            </c:numRef>
          </c:val>
          <c:extLst>
            <c:ext xmlns:c16="http://schemas.microsoft.com/office/drawing/2014/chart" uri="{C3380CC4-5D6E-409C-BE32-E72D297353CC}">
              <c16:uniqueId val="{00000001-7789-403F-8E63-2D2E93754EBF}"/>
            </c:ext>
          </c:extLst>
        </c:ser>
        <c:dLbls>
          <c:showLegendKey val="0"/>
          <c:showVal val="0"/>
          <c:showCatName val="0"/>
          <c:showSerName val="0"/>
          <c:showPercent val="0"/>
          <c:showBubbleSize val="0"/>
        </c:dLbls>
        <c:gapWidth val="100"/>
        <c:overlap val="-24"/>
        <c:axId val="754580392"/>
        <c:axId val="754580720"/>
      </c:barChart>
      <c:catAx>
        <c:axId val="75458039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54580720"/>
        <c:crosses val="autoZero"/>
        <c:auto val="1"/>
        <c:lblAlgn val="ctr"/>
        <c:lblOffset val="100"/>
        <c:noMultiLvlLbl val="0"/>
      </c:catAx>
      <c:valAx>
        <c:axId val="754580720"/>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54580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stacked"/>
        <c:varyColors val="0"/>
        <c:ser>
          <c:idx val="0"/>
          <c:order val="0"/>
          <c:tx>
            <c:strRef>
              <c:f>Sheet1!$B$32</c:f>
              <c:strCache>
                <c:ptCount val="1"/>
                <c:pt idx="0">
                  <c:v>Grand Total</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Sheet1!$E$28:$H$28</c:f>
              <c:strCache>
                <c:ptCount val="4"/>
                <c:pt idx="0">
                  <c:v>Days Closed (Avg)
WPPL</c:v>
                </c:pt>
                <c:pt idx="1">
                  <c:v>Days Closed (Avg)
Milford</c:v>
                </c:pt>
                <c:pt idx="2">
                  <c:v>Days Open (Avg)
WPPL</c:v>
                </c:pt>
                <c:pt idx="3">
                  <c:v>Days Open (Avg)
Milford</c:v>
                </c:pt>
              </c:strCache>
            </c:strRef>
          </c:cat>
          <c:val>
            <c:numRef>
              <c:f>Sheet1!$E$32:$H$32</c:f>
              <c:numCache>
                <c:formatCode>General</c:formatCode>
                <c:ptCount val="4"/>
                <c:pt idx="0">
                  <c:v>13</c:v>
                </c:pt>
                <c:pt idx="1">
                  <c:v>13</c:v>
                </c:pt>
                <c:pt idx="2">
                  <c:v>32</c:v>
                </c:pt>
                <c:pt idx="3">
                  <c:v>32</c:v>
                </c:pt>
              </c:numCache>
            </c:numRef>
          </c:val>
          <c:extLst>
            <c:ext xmlns:c16="http://schemas.microsoft.com/office/drawing/2014/chart" uri="{C3380CC4-5D6E-409C-BE32-E72D297353CC}">
              <c16:uniqueId val="{00000000-4172-4FBA-8696-9AD5C266BBEF}"/>
            </c:ext>
          </c:extLst>
        </c:ser>
        <c:dLbls>
          <c:showLegendKey val="0"/>
          <c:showVal val="0"/>
          <c:showCatName val="0"/>
          <c:showSerName val="0"/>
          <c:showPercent val="0"/>
          <c:showBubbleSize val="0"/>
        </c:dLbls>
        <c:gapWidth val="150"/>
        <c:overlap val="100"/>
        <c:axId val="416270944"/>
        <c:axId val="416270616"/>
      </c:barChart>
      <c:catAx>
        <c:axId val="41627094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16270616"/>
        <c:crosses val="autoZero"/>
        <c:auto val="1"/>
        <c:lblAlgn val="ctr"/>
        <c:lblOffset val="100"/>
        <c:noMultiLvlLbl val="0"/>
      </c:catAx>
      <c:valAx>
        <c:axId val="416270616"/>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162709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OESR_2019_JultoDate.xlsx]Closure Time!PivotTable4</c:name>
    <c:fmtId val="2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4935753629277394"/>
          <c:y val="7.443545638799706E-3"/>
          <c:w val="0.4871001123523363"/>
          <c:h val="0.89613282394370408"/>
        </c:manualLayout>
      </c:layout>
      <c:barChart>
        <c:barDir val="bar"/>
        <c:grouping val="stacked"/>
        <c:varyColors val="0"/>
        <c:ser>
          <c:idx val="0"/>
          <c:order val="0"/>
          <c:tx>
            <c:strRef>
              <c:f>'Closure Time'!$B$3</c:f>
              <c:strCache>
                <c:ptCount val="1"/>
                <c:pt idx="0">
                  <c:v>Sum of Total Time Taken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Time'!$B$4:$B$12</c:f>
              <c:numCache>
                <c:formatCode>General</c:formatCode>
                <c:ptCount val="8"/>
                <c:pt idx="0">
                  <c:v>23.25</c:v>
                </c:pt>
                <c:pt idx="1">
                  <c:v>138.29999999999998</c:v>
                </c:pt>
                <c:pt idx="2">
                  <c:v>11.75</c:v>
                </c:pt>
                <c:pt idx="3">
                  <c:v>0</c:v>
                </c:pt>
                <c:pt idx="4">
                  <c:v>8.75</c:v>
                </c:pt>
                <c:pt idx="5">
                  <c:v>31.85</c:v>
                </c:pt>
                <c:pt idx="6">
                  <c:v>1.25</c:v>
                </c:pt>
                <c:pt idx="7">
                  <c:v>0.25</c:v>
                </c:pt>
              </c:numCache>
            </c:numRef>
          </c:val>
          <c:extLst>
            <c:ext xmlns:c16="http://schemas.microsoft.com/office/drawing/2014/chart" uri="{C3380CC4-5D6E-409C-BE32-E72D297353CC}">
              <c16:uniqueId val="{00000000-07B2-40E3-9E28-88FFBEC25423}"/>
            </c:ext>
          </c:extLst>
        </c:ser>
        <c:ser>
          <c:idx val="1"/>
          <c:order val="1"/>
          <c:tx>
            <c:strRef>
              <c:f>'Closure Time'!$C$3</c:f>
              <c:strCache>
                <c:ptCount val="1"/>
                <c:pt idx="0">
                  <c:v>Sum of Time for closure (Days)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Time'!$C$4:$C$12</c:f>
              <c:numCache>
                <c:formatCode>General</c:formatCode>
                <c:ptCount val="8"/>
                <c:pt idx="0">
                  <c:v>231</c:v>
                </c:pt>
                <c:pt idx="1">
                  <c:v>1042</c:v>
                </c:pt>
                <c:pt idx="2">
                  <c:v>47</c:v>
                </c:pt>
                <c:pt idx="4">
                  <c:v>35</c:v>
                </c:pt>
                <c:pt idx="5">
                  <c:v>130</c:v>
                </c:pt>
                <c:pt idx="6">
                  <c:v>5</c:v>
                </c:pt>
                <c:pt idx="7">
                  <c:v>1</c:v>
                </c:pt>
              </c:numCache>
            </c:numRef>
          </c:val>
          <c:extLst>
            <c:ext xmlns:c16="http://schemas.microsoft.com/office/drawing/2014/chart" uri="{C3380CC4-5D6E-409C-BE32-E72D297353CC}">
              <c16:uniqueId val="{00000001-07B2-40E3-9E28-88FFBEC25423}"/>
            </c:ext>
          </c:extLst>
        </c:ser>
        <c:dLbls>
          <c:dLblPos val="ctr"/>
          <c:showLegendKey val="0"/>
          <c:showVal val="1"/>
          <c:showCatName val="0"/>
          <c:showSerName val="0"/>
          <c:showPercent val="0"/>
          <c:showBubbleSize val="0"/>
        </c:dLbls>
        <c:gapWidth val="182"/>
        <c:overlap val="100"/>
        <c:axId val="528406840"/>
        <c:axId val="528407168"/>
      </c:barChart>
      <c:catAx>
        <c:axId val="528406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7168"/>
        <c:crosses val="autoZero"/>
        <c:auto val="1"/>
        <c:lblAlgn val="ctr"/>
        <c:lblOffset val="100"/>
        <c:noMultiLvlLbl val="0"/>
      </c:catAx>
      <c:valAx>
        <c:axId val="528407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6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33</xdr:row>
      <xdr:rowOff>4762</xdr:rowOff>
    </xdr:from>
    <xdr:to>
      <xdr:col>4</xdr:col>
      <xdr:colOff>914400</xdr:colOff>
      <xdr:row>49</xdr:row>
      <xdr:rowOff>157162</xdr:rowOff>
    </xdr:to>
    <xdr:graphicFrame macro="">
      <xdr:nvGraphicFramePr>
        <xdr:cNvPr id="2" name="Chart 1">
          <a:extLst>
            <a:ext uri="{FF2B5EF4-FFF2-40B4-BE49-F238E27FC236}">
              <a16:creationId xmlns:a16="http://schemas.microsoft.com/office/drawing/2014/main" id="{EA658C99-AF63-4AA3-AC75-7D13A53C67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32</xdr:row>
      <xdr:rowOff>157162</xdr:rowOff>
    </xdr:from>
    <xdr:to>
      <xdr:col>8</xdr:col>
      <xdr:colOff>1095375</xdr:colOff>
      <xdr:row>49</xdr:row>
      <xdr:rowOff>147637</xdr:rowOff>
    </xdr:to>
    <xdr:graphicFrame macro="">
      <xdr:nvGraphicFramePr>
        <xdr:cNvPr id="3" name="Chart 2">
          <a:extLst>
            <a:ext uri="{FF2B5EF4-FFF2-40B4-BE49-F238E27FC236}">
              <a16:creationId xmlns:a16="http://schemas.microsoft.com/office/drawing/2014/main" id="{B3120985-D0E0-47A9-AEF8-1591CFC072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1022350</xdr:colOff>
      <xdr:row>42</xdr:row>
      <xdr:rowOff>47625</xdr:rowOff>
    </xdr:to>
    <xdr:graphicFrame macro="">
      <xdr:nvGraphicFramePr>
        <xdr:cNvPr id="2" name="Chart 1">
          <a:extLst>
            <a:ext uri="{FF2B5EF4-FFF2-40B4-BE49-F238E27FC236}">
              <a16:creationId xmlns:a16="http://schemas.microsoft.com/office/drawing/2014/main" id="{F16205ED-DE93-4D6B-BA84-2CD32291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0.22.240.2\n_drive\Global_Ops\Commodities%20Mgmt\Engineering\OESR\Raised%20by%20CM\WPPL%20OESR_2019_23Jul1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win Koh" refreshedDate="43669.594341550925" createdVersion="6" refreshedVersion="6" minRefreshableVersion="3" recordCount="135" xr:uid="{C6C6F036-62BC-4163-B366-ACE3AC8E421A}">
  <cacheSource type="worksheet">
    <worksheetSource ref="A1:Q136" sheet="2019" r:id="rId2"/>
  </cacheSource>
  <cacheFields count="17">
    <cacheField name="Log Number" numFmtId="0">
      <sharedItems containsBlank="1"/>
    </cacheField>
    <cacheField name="Engineering Group" numFmtId="0">
      <sharedItems containsBlank="1"/>
    </cacheField>
    <cacheField name="Date" numFmtId="0">
      <sharedItems containsDate="1" containsBlank="1" containsMixedTypes="1" minDate="2018-06-27T00:00:00" maxDate="2019-07-20T00:00:00"/>
    </cacheField>
    <cacheField name="TE Tool No" numFmtId="0">
      <sharedItems containsBlank="1"/>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ount="9">
        <m/>
        <s v="Yee Hwa"/>
        <s v="Hua 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ount="3">
        <m/>
        <s v="Yes"/>
        <s v="No"/>
      </sharedItems>
    </cacheField>
    <cacheField name="Priority" numFmtId="0">
      <sharedItems containsBlank="1" count="4">
        <s v="1- High(&lt; 1 week)"/>
        <s v="2- Medium(&lt;4 weeks)"/>
        <s v="3- Low (&gt;  4 weeks &amp; above)"/>
        <m/>
      </sharedItems>
    </cacheField>
    <cacheField name="STATUS" numFmtId="0">
      <sharedItems containsBlank="1" count="3">
        <s v="Open"/>
        <s v="Closed"/>
        <m/>
      </sharedItems>
    </cacheField>
    <cacheField name="Time for closure (Days)" numFmtId="0">
      <sharedItems containsString="0" containsBlank="1" containsNumber="1" containsInteger="1" minValue="0" maxValue="230"/>
    </cacheField>
    <cacheField name="Total Time Taken" numFmtId="0">
      <sharedItems containsString="0" containsBlank="1" containsNumb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Zhen Luo" refreshedDate="43756.559505092591" createdVersion="6" refreshedVersion="6" minRefreshableVersion="3" recordCount="148" xr:uid="{89190F4D-96AD-4D9C-92CC-6336D60E2807}">
  <cacheSource type="worksheet">
    <worksheetSource ref="A1:O51" sheet="2019"/>
  </cacheSource>
  <cacheFields count="15">
    <cacheField name="Log Number" numFmtId="0">
      <sharedItems/>
    </cacheField>
    <cacheField name="Engineering Group" numFmtId="0">
      <sharedItems/>
    </cacheField>
    <cacheField name="OESR Date Received" numFmtId="0">
      <sharedItems containsDate="1" containsMixedTypes="1" minDate="1900-01-17T00:00:00" maxDate="2019-08-03T00:00:00"/>
    </cacheField>
    <cacheField name="TE Tool No" numFmtId="0">
      <sharedItems containsBlank="1" containsMixedTypes="1" containsNumber="1" containsInteger="1" minValue="999026619" maxValue="999120000"/>
    </cacheField>
    <cacheField name="Category" numFmtId="0">
      <sharedItems containsBlank="1"/>
    </cacheField>
    <cacheField name="Problem Summary" numFmtId="0">
      <sharedItems longText="1"/>
    </cacheField>
    <cacheField name="Site" numFmtId="0">
      <sharedItems/>
    </cacheField>
    <cacheField name="Originator" numFmtId="0">
      <sharedItems containsBlank="1"/>
    </cacheField>
    <cacheField name="Assignee 1 (UK/ US)" numFmtId="0">
      <sharedItems containsBlank="1"/>
    </cacheField>
    <cacheField name="Assignee 2 (WPPL)" numFmtId="0">
      <sharedItems count="8">
        <s v="Yee Hwa"/>
        <s v="Hua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acheField>
    <cacheField name="1- High(&lt; 1 week)" numFmtId="0">
      <sharedItems count="3">
        <s v="2- Medium(&lt;4 weeks)"/>
        <s v="1- High(&lt; 1 week)"/>
        <s v="3- Low (&gt;  4 weeks &amp; above)"/>
      </sharedItems>
    </cacheField>
    <cacheField name="STATUS" numFmtId="0">
      <sharedItems count="2">
        <s v="Closed"/>
        <s v="Open"/>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uaZhen Luo" refreshedDate="43772.292518402777" createdVersion="4" refreshedVersion="6" minRefreshableVersion="3" recordCount="137" xr:uid="{00000000-000A-0000-FFFF-FFFF0D000000}">
  <cacheSource type="worksheet">
    <worksheetSource ref="A1:N1048576" sheet="2018"/>
  </cacheSource>
  <cacheFields count="14">
    <cacheField name="Log Number" numFmtId="0">
      <sharedItems containsBlank="1"/>
    </cacheField>
    <cacheField name="Engineering Group" numFmtId="0">
      <sharedItems containsBlank="1"/>
    </cacheField>
    <cacheField name="Date" numFmtId="0">
      <sharedItems containsDate="1" containsBlank="1" containsMixedTypes="1" minDate="1900-07-24T00:00:00" maxDate="2019-12-2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7">
        <m/>
        <s v="Venture"/>
        <s v="Milford"/>
        <s v="WPPL"/>
        <s v="Flex"/>
        <s v="CEI"/>
        <s v="Flex "/>
      </sharedItems>
    </cacheField>
    <cacheField name="Originator" numFmtId="0">
      <sharedItems containsBlank="1"/>
    </cacheField>
    <cacheField name="Assignee 1 (UK/ US)" numFmtId="0">
      <sharedItems containsBlank="1"/>
    </cacheField>
    <cacheField name="Assignee 2 (WPPL)" numFmtId="0">
      <sharedItems containsBlank="1" count="9">
        <m/>
        <s v="Desmond "/>
        <s v="Mandy"/>
        <s v="Hua Zhen"/>
        <s v="Siddharth"/>
        <s v="Yee Hwa"/>
        <s v="Edwin"/>
        <s v="SuFern"/>
        <s v="Huazhen" u="1"/>
      </sharedItems>
    </cacheField>
    <cacheField name="Date Completed" numFmtId="0">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6">
        <s v="1- High(&lt; 1 week)"/>
        <s v="2-Medium (&lt;4 weeks)"/>
        <s v="3- Low (&gt;  4 weeks &amp; above)"/>
        <s v="2- Medium(&lt;4 weeks)"/>
        <m/>
        <s v="2-Normal (&lt;4 weeks)" u="1"/>
      </sharedItems>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5">
  <r>
    <m/>
    <m/>
    <m/>
    <m/>
    <m/>
    <m/>
    <m/>
    <m/>
    <m/>
    <x v="0"/>
    <m/>
    <m/>
    <x v="0"/>
    <x v="0"/>
    <x v="0"/>
    <m/>
    <m/>
  </r>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1"/>
    <m/>
    <s v="Loaned 2 PDA Medium Shunt and 3 TUV Shunt to Flex, to be return if shipment reduce."/>
    <x v="0"/>
    <x v="1"/>
    <x v="1"/>
    <n v="2"/>
    <n v="0.5"/>
  </r>
  <r>
    <s v="S190002"/>
    <s v="Mfg Engineering"/>
    <d v="2019-01-03T00:00:00"/>
    <m/>
    <m/>
    <s v="HPMV Station Assy on motor 999027590  Motor to Housing Assy Fixture can tighten one cycle of screw and stop unble to tighten in second cycle._x000a_Note : Without load motor able to run full cycle and with load with motor unable complete full cycle. _x000a_"/>
    <s v="Flex"/>
    <m/>
    <m/>
    <x v="1"/>
    <m/>
    <s v="Adjusted &quot;Torque driver swtich pressure&quot;- solved"/>
    <x v="1"/>
    <x v="0"/>
    <x v="1"/>
    <n v="1"/>
    <n v="0.5"/>
  </r>
  <r>
    <s v="S190003"/>
    <s v="Test Engineering"/>
    <d v="2019-01-04T00:00:00"/>
    <m/>
    <m/>
    <s v="Request PM procedure for TCM II with PN 186002441"/>
    <s v="Flex"/>
    <m/>
    <m/>
    <x v="2"/>
    <m/>
    <s v="[04Jan2019] Sent PM procedure to Joel_x000a_[11Jan19] OESR 193050_x000a_[08Feb19] The updated PM procedure was received by ECO. Flex was informed and started with PM"/>
    <x v="1"/>
    <x v="1"/>
    <x v="1"/>
    <n v="26"/>
    <n v="6.5"/>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1"/>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
    <x v="1"/>
    <x v="1"/>
    <x v="0"/>
    <m/>
    <n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2"/>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x v="1"/>
    <x v="2"/>
    <x v="1"/>
    <n v="162"/>
    <n v="16.2"/>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2"/>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x v="1"/>
    <x v="2"/>
    <x v="0"/>
    <m/>
    <n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3"/>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x v="0"/>
    <x v="2"/>
    <x v="0"/>
    <m/>
    <n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4"/>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x v="0"/>
    <x v="2"/>
    <x v="1"/>
    <n v="230"/>
    <n v="23"/>
  </r>
  <r>
    <s v="S190009"/>
    <s v="Manufacturing Engineering"/>
    <d v="2018-09-13T00:00:00"/>
    <s v="999028048"/>
    <s v="Duplicate"/>
    <s v="Wear and tear of tool. Require replacement. _x000a_[19Sep] Flex to source spare; no impact to production"/>
    <s v="Flex"/>
    <m/>
    <m/>
    <x v="1"/>
    <m/>
    <s v="Flex to source replacement quotation. 999042121._x000a_Quatation provided,  decided Yuan Heng on 28Sep_x000a_ETA: end Oct"/>
    <x v="0"/>
    <x v="2"/>
    <x v="0"/>
    <m/>
    <n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2"/>
    <m/>
    <s v="[23Nov18] OESR 182936_x000a_[07Dec18] contacted the local supplier for the valve, wait for quotation_x000a_[10Jan19] PO was issued and asked ETA today_x000a_[01FEB19] Part ETA early Mar;"/>
    <x v="1"/>
    <x v="2"/>
    <x v="1"/>
    <n v="56"/>
    <n v="5.6000000000000005"/>
  </r>
  <r>
    <s v="S190011"/>
    <s v="Test Engineering"/>
    <d v="2018-11-21T00:00:00"/>
    <s v="TE82943 "/>
    <s v="Others"/>
    <s v="Production is seeing high failure of 0.3ml flow rate accuracy failure at TE#1. Please kindly refer to the &quot;TE82943_1 High Failure.pptx&quot;"/>
    <s v="Venture"/>
    <m/>
    <m/>
    <x v="2"/>
    <m/>
    <s v="[23Nov18] OESR#182935_x000a_[07Dec18] Received tubings and start evaluation in Jan 2019_x000a_[11Jan18] Installed tubing on TE1, The test result shows positive, it's under monitoring with more test data_x000a_[31Jan19] Test result shows improvement of FPY"/>
    <x v="1"/>
    <x v="2"/>
    <x v="1"/>
    <n v="55"/>
    <n v="5.5"/>
  </r>
  <r>
    <s v="S190012"/>
    <s v="Manufacturing Engineering"/>
    <d v="2018-11-24T00:00:00"/>
    <s v="999045819"/>
    <s v="Others"/>
    <s v="Tooling 999045819 Spiral Wrap 3 , Both roller unable to hold tubing due to wear n tear . _x000a_Affecting for both models 186269505 &amp; 186269506. "/>
    <s v="Flex"/>
    <m/>
    <m/>
    <x v="1"/>
    <m/>
    <s v="Sourcing in progress."/>
    <x v="0"/>
    <x v="2"/>
    <x v="0"/>
    <m/>
    <n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2"/>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x v="1"/>
    <x v="2"/>
    <x v="1"/>
    <n v="49"/>
    <n v="4.9000000000000004"/>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2"/>
    <m/>
    <s v="OESR: 182975_x000a_OFI"/>
    <x v="1"/>
    <x v="2"/>
    <x v="1"/>
    <n v="5"/>
    <n v="0.5"/>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2"/>
    <m/>
    <s v="OESR: 182975_x000a_OFI"/>
    <x v="1"/>
    <x v="2"/>
    <x v="1"/>
    <n v="5"/>
    <n v="0.5"/>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2"/>
    <m/>
    <s v="OESR: 182975_x000a_OFI"/>
    <x v="1"/>
    <x v="2"/>
    <x v="1"/>
    <n v="5"/>
    <n v="0.5"/>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2"/>
    <m/>
    <s v="OESR: 182975_x000a_OFI"/>
    <x v="1"/>
    <x v="2"/>
    <x v="1"/>
    <n v="5"/>
    <n v="0.5"/>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2"/>
    <m/>
    <s v="OESR: 182975_x000a_OFI"/>
    <x v="1"/>
    <x v="2"/>
    <x v="1"/>
    <n v="5"/>
    <n v="0.5"/>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2"/>
    <m/>
    <s v="[19Dec18]OESR 183008_x000a_[20ec18] Jaaffar said it's not high on piority list and asking if WPPL can build a new tester;_x000a_[11Jan19] Mandy was identified as POC to follow up this new tester moderize project."/>
    <x v="1"/>
    <x v="2"/>
    <x v="1"/>
    <n v="35"/>
    <n v="3.5"/>
  </r>
  <r>
    <s v="S190020"/>
    <s v="Test Engineering"/>
    <s v="Wednesday. 26 December, 2018"/>
    <s v="TE82900-2"/>
    <s v="Others"/>
    <s v="Request for functional tester wiring diagram to aid in troubleshooting."/>
    <s v="Flex "/>
    <m/>
    <m/>
    <x v="2"/>
    <m/>
    <s v="OESR183012_x000a_[26th Dec 18] Senai's ST Ng raised a request for schematics on wiring diagram of functional testers_x000a_[01Jan19] Received Diagram"/>
    <x v="1"/>
    <x v="1"/>
    <x v="1"/>
    <n v="4"/>
    <n v="1"/>
  </r>
  <r>
    <s v="S190021"/>
    <s v="Test Engineering"/>
    <s v="Friday. 27 December, 2018"/>
    <s v="TE9046-11"/>
    <s v="Repair"/>
    <s v="To repair the testware frequency board. "/>
    <s v="Flex"/>
    <m/>
    <m/>
    <x v="2"/>
    <m/>
    <s v="[28th Dec 18] Senai's Sua raised a request for ICT test fixture repair"/>
    <x v="0"/>
    <x v="1"/>
    <x v="1"/>
    <n v="1"/>
    <n v="0.25"/>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2"/>
    <m/>
    <s v="[10Jan19] Edwin checked with Ray to proceed with parts purchasing and replacement, Crosscharge to UK;_x000a_[11Jan19] GeoTest Chassis was loan to CEI; Asked to either repair their existing chassis or return the bad chassis if they're not able to source PSU replacment"/>
    <x v="0"/>
    <x v="1"/>
    <x v="1"/>
    <n v="2"/>
    <n v="0.5"/>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2"/>
    <m/>
    <s v="[10Jan19] OESR 193041_x000a_[11Jan19] Test Sequence online debug option was enabled. Richard deselected the option as Administrator"/>
    <x v="1"/>
    <x v="0"/>
    <x v="1"/>
    <n v="2"/>
    <n v="1"/>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2"/>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x v="1"/>
    <x v="1"/>
    <x v="1"/>
    <n v="20"/>
    <n v="5"/>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2"/>
    <m/>
    <s v="[18Jan19]  The tester is fixed and a MRO needs to be raised for Vent Valve "/>
    <x v="0"/>
    <x v="1"/>
    <x v="1"/>
    <n v="1"/>
    <n v="0.25"/>
  </r>
  <r>
    <s v="S190026"/>
    <s v="Test Engineering"/>
    <d v="2019-01-18T00:00:00"/>
    <s v="TE82988-9"/>
    <s v="Repair"/>
    <s v="1. Pickering 40-139-201 52-SPDT Relay Card at Geotest Chaasis Slot 19 having some bad relays causing test failures to PCBA testing._x000a_2. Request a replacement card."/>
    <s v="CEI"/>
    <m/>
    <m/>
    <x v="2"/>
    <m/>
    <s v="[18Jun19] Checked with CA regarding OESR, and he agreed to close this OESR for time being and need to discuss with Edwin if going to buy another spare since the original spare is still holding in Milford."/>
    <x v="0"/>
    <x v="2"/>
    <x v="1"/>
    <n v="1"/>
    <n v="0.1"/>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2"/>
    <m/>
    <s v="[21Jan19] OESR 193064"/>
    <x v="1"/>
    <x v="2"/>
    <x v="1"/>
    <n v="8"/>
    <n v="0.8"/>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1"/>
    <m/>
    <s v="OESR193069_x000a_Closed Jul02,2019"/>
    <x v="0"/>
    <x v="1"/>
    <x v="1"/>
    <n v="120"/>
    <n v="3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2"/>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x v="1"/>
    <x v="2"/>
    <x v="1"/>
    <n v="2"/>
    <n v="0.2"/>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2"/>
    <m/>
    <s v="[08Feb19] Requested Chan to resend OESR with item price and state the reason to replace all 15 pcs together._x000a_[25Feb19] Replacing 12 pcs of fitting and noted it down as a Preventive Maintanance for replacing every 2 years"/>
    <x v="2"/>
    <x v="1"/>
    <x v="1"/>
    <n v="13"/>
    <n v="3.25"/>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1"/>
    <m/>
    <s v="SS7 Corrected by Matt F on 12 Feb"/>
    <x v="0"/>
    <x v="1"/>
    <x v="1"/>
    <n v="1"/>
    <n v="0.25"/>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2"/>
    <m/>
    <s v="[14Feb19] Informed Wang from CEI to collect power supply from Jie Hui and updatet the status_x000a_[15Feb19] The PC is reovered after replacing PSU"/>
    <x v="2"/>
    <x v="1"/>
    <x v="1"/>
    <n v="1"/>
    <n v="0.25"/>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1"/>
    <m/>
    <s v="Action completed."/>
    <x v="2"/>
    <x v="2"/>
    <x v="1"/>
    <n v="1"/>
    <n v="0.1"/>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2"/>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x v="1"/>
    <x v="2"/>
    <x v="1"/>
    <n v="3"/>
    <n v="0.30000000000000004"/>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1"/>
    <m/>
    <s v="Notification from CEI on Shelf replacement due to wear and tear._x000a_Requested CEI to update PM proc to include critical dimention check quarterly._x000a_No action require from WPPL. "/>
    <x v="2"/>
    <x v="2"/>
    <x v="1"/>
    <n v="1"/>
    <n v="0.1"/>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2"/>
    <m/>
    <s v="[19Feb2019]  The address is updated."/>
    <x v="0"/>
    <x v="1"/>
    <x v="1"/>
    <n v="1"/>
    <n v="0.25"/>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2"/>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x v="1"/>
    <x v="2"/>
    <x v="1"/>
    <n v="3"/>
    <n v="0.30000000000000004"/>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2"/>
    <m/>
    <s v="[01Mar2019] ITS was contacted for repair_x000a_[08Mar2019] ITS asking a fialure video from Flex, so he can advise next course of actions._x000a_[24Jun2019] Joel will follow up with ITS about return of balance and clsoe this OESR _x000a_"/>
    <x v="2"/>
    <x v="2"/>
    <x v="1"/>
    <n v="92"/>
    <n v="9.2000000000000011"/>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1"/>
    <m/>
    <m/>
    <x v="0"/>
    <x v="2"/>
    <x v="1"/>
    <n v="2"/>
    <n v="0.2"/>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1"/>
    <m/>
    <s v="6 mar - OESR-ed to Milford and fixed"/>
    <x v="0"/>
    <x v="2"/>
    <x v="1"/>
    <n v="2"/>
    <n v="0.2"/>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2"/>
    <m/>
    <s v="[08Mar2019] Requested CA to update the production impact to set priority. _x000a_[01Apr2019] Received spare Adapaters from Milford and it's part of spare inventory now"/>
    <x v="0"/>
    <x v="2"/>
    <x v="1"/>
    <n v="18"/>
    <n v="1.8"/>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2"/>
    <m/>
    <s v="[18Jun19] Need with check with Joel to further understand the case_x000a_[24Jun19]  New ECO9229823 - 735003902, ALLIANCE FINAL TEST SYSTEM PREVENTATIVE recommeneds to replace column if it's used more than 6 months.  Advised Flex to follow this practice and close this case"/>
    <x v="0"/>
    <x v="2"/>
    <x v="1"/>
    <n v="78"/>
    <n v="7.8000000000000007"/>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2"/>
    <m/>
    <s v="[08Mar2019] Venture managed to receoved tester by replacing a PSU from spare tester. No impact to production._x000a_[04Apr2019] A PSU sent to Vetnure for the Spare PC recovery"/>
    <x v="2"/>
    <x v="2"/>
    <x v="1"/>
    <n v="19"/>
    <n v="1.9000000000000001"/>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2"/>
    <m/>
    <s v="[08Mar2019] Flex managed to make tester running and monitoring performance now. No impact to production"/>
    <x v="0"/>
    <x v="1"/>
    <x v="1"/>
    <n v="1"/>
    <n v="0.25"/>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2"/>
    <m/>
    <s v="OESR 193202_x000a_[22Mar19] Rick was assigned to advise if Milford has concerns about this replacement_x000a_[29mar19] No further action required. This is a like-for-like replacement."/>
    <x v="1"/>
    <x v="2"/>
    <x v="1"/>
    <n v="15"/>
    <n v="1.5"/>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2"/>
    <m/>
    <s v="OESR 193205_x000a_[22Mar19] Matt advised a method for the test and wait for venture to build &amp; test with advised method."/>
    <x v="1"/>
    <x v="1"/>
    <x v="1"/>
    <n v="5"/>
    <n v="1.25"/>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2"/>
    <m/>
    <s v="OESR 193206_x000a_[22Mar19] Matt asked some questions and Sufern/Chan replied accordingly"/>
    <x v="1"/>
    <x v="1"/>
    <x v="1"/>
    <n v="5"/>
    <n v="1.25"/>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2"/>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x v="2"/>
    <x v="2"/>
    <x v="1"/>
    <n v="69"/>
    <n v="6.9"/>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1"/>
    <m/>
    <m/>
    <x v="0"/>
    <x v="2"/>
    <x v="0"/>
    <m/>
    <n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2"/>
    <x v="0"/>
    <m/>
    <n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1"/>
    <x v="0"/>
    <m/>
    <n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2"/>
    <m/>
    <s v="[03Apr19] UK Waters ship the replacement PSU to Venture_x000a_[04Apr19] PSU sent to Venture"/>
    <x v="2"/>
    <x v="0"/>
    <x v="1"/>
    <n v="5"/>
    <n v="2.5"/>
  </r>
  <r>
    <s v="S190053"/>
    <s v="Test Engineering"/>
    <d v="2019-03-29T00:00:00"/>
    <s v="TE83026 -1"/>
    <s v="Repair"/>
    <s v="Test PC window XP could not be loaded on 29 March 2019 and tester is down currently._x000a_Hang at window XP loading step."/>
    <s v="Venture"/>
    <m/>
    <m/>
    <x v="2"/>
    <m/>
    <s v="OESR 193232_x000a_[03Apr19] Matt is working on this repair after venture replaced PC with spare PC_x000a_[22Apr19] Fixed by reload image from backup and VAF was completed for repair"/>
    <x v="1"/>
    <x v="0"/>
    <x v="1"/>
    <n v="17"/>
    <n v="8.5"/>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4"/>
    <m/>
    <s v="[03Apr19] Sidd to source for a new Pump as replacement and arrange for current pump for repair as standby. Justification, the current pump is old and due to urgency to support chemical prep, Waters need to buy another pump. "/>
    <x v="2"/>
    <x v="1"/>
    <x v="1"/>
    <n v="1"/>
    <n v="0.25"/>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2"/>
    <m/>
    <s v="[23Apr19] All the requested parts has been aproved to continue this evaludation."/>
    <x v="2"/>
    <x v="2"/>
    <x v="1"/>
    <n v="15"/>
    <n v="1.5"/>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2"/>
    <m/>
    <s v="[04Apr19] A valve catridge sent to Venture"/>
    <x v="2"/>
    <x v="1"/>
    <x v="1"/>
    <n v="2"/>
    <n v="0.5"/>
  </r>
  <r>
    <s v="S190057"/>
    <s v="Manufacturing Engineering"/>
    <d v="2019-04-02T00:00:00"/>
    <s v="TB726"/>
    <s v="Repair"/>
    <s v="4 of the screws thread holes are damage and this may affect the vacuum inside the chamber when performing baking. "/>
    <s v="Venture"/>
    <m/>
    <m/>
    <x v="5"/>
    <m/>
    <s v="6May19Test Rig Lid sent for rework and aso 20pcs of M5 screws sent provided to Alan"/>
    <x v="2"/>
    <x v="1"/>
    <x v="1"/>
    <n v="26"/>
    <n v="6.5"/>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6"/>
    <m/>
    <m/>
    <x v="2"/>
    <x v="1"/>
    <x v="1"/>
    <n v="2"/>
    <n v="0.5"/>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2"/>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
    <x v="1"/>
    <x v="2"/>
    <x v="0"/>
    <m/>
    <n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2"/>
    <m/>
    <s v="[03Jun19] Tester is able to work on functionality wise, now checking with Milford regarding the test report_x000a_[21Jun19] Need to raise OESR for report format Standardization_x000a_[24Jun2019] Raised OESR  193411 [ Close current and issue new;_x000a_"/>
    <x v="1"/>
    <x v="2"/>
    <x v="1"/>
    <n v="67"/>
    <n v="6.7"/>
  </r>
  <r>
    <s v="S190061"/>
    <s v="Manufacturing Engineering"/>
    <d v="2019-04-10T00:00:00"/>
    <s v="Label Print"/>
    <s v="Others"/>
    <s v="New quoted spare model not able to print product label fom Water server printer._x000a_1) 700012240_x000a_2) 700012242_x000a_3) 700012243_x000a_4) 700012244_x000a_5) 700012245"/>
    <s v="Flex"/>
    <m/>
    <m/>
    <x v="6"/>
    <m/>
    <s v="21May19 : Flex offline printing completed"/>
    <x v="0"/>
    <x v="1"/>
    <x v="1"/>
    <n v="29"/>
    <n v="7.25"/>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
    <x v="0"/>
    <x v="0"/>
    <x v="0"/>
    <m/>
    <n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6"/>
    <m/>
    <m/>
    <x v="0"/>
    <x v="1"/>
    <x v="1"/>
    <n v="2"/>
    <n v="0.5"/>
  </r>
  <r>
    <s v="S190064"/>
    <s v="Test Engineering"/>
    <d v="2019-04-12T00:00:00"/>
    <s v="TE82760-5"/>
    <s v="Repair"/>
    <s v="System show &quot;Serial Number Scanned does not match stored value Power Down unit&quot;."/>
    <s v="Venture"/>
    <m/>
    <m/>
    <x v="2"/>
    <m/>
    <s v="OESR 193269 _x000a_24Apr19 Closed"/>
    <x v="1"/>
    <x v="0"/>
    <x v="1"/>
    <n v="8"/>
    <n v="4"/>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6"/>
    <m/>
    <m/>
    <x v="2"/>
    <x v="1"/>
    <x v="1"/>
    <n v="2"/>
    <n v="0.5"/>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2"/>
    <m/>
    <s v="[22Apr2019] 1 for repair and 1 for spare. Collected by CA Tan"/>
    <x v="2"/>
    <x v="1"/>
    <x v="1"/>
    <n v="4"/>
    <n v="1"/>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2"/>
    <m/>
    <s v="[18Jun2019] Duplicated OESR. Closed"/>
    <x v="1"/>
    <x v="2"/>
    <x v="1"/>
    <n v="46"/>
    <n v="4.6000000000000005"/>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70"/>
    <s v="Test Engineering"/>
    <d v="2019-04-22T00:00:00"/>
    <s v="TE82987-1"/>
    <s v="Others"/>
    <s v="Perform preventive maintenance found Symantec Antivirus definition file is &gt;30 days and cannot be updated."/>
    <s v="Venture"/>
    <m/>
    <m/>
    <x v="2"/>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
    <x v="1"/>
    <x v="2"/>
    <x v="0"/>
    <m/>
    <n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6"/>
    <m/>
    <m/>
    <x v="0"/>
    <x v="1"/>
    <x v="1"/>
    <n v="1"/>
    <n v="0.25"/>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5"/>
    <m/>
    <s v="06May19, Waiting for filaments to be provided by Paul M._x000a_4 filaments with screws given to Alan"/>
    <x v="2"/>
    <x v="1"/>
    <x v="1"/>
    <n v="7"/>
    <n v="1.75"/>
  </r>
  <r>
    <s v="S190073"/>
    <s v="Test Engineering"/>
    <d v="2019-04-29T00:00:00"/>
    <s v="TE82943-19"/>
    <s v="Repair"/>
    <s v="6-pin green phonix connector for QSM test is broken due to wear and tear of cable._x000a_Need to replace new one for TE82943-19 "/>
    <s v="Venture"/>
    <m/>
    <m/>
    <x v="7"/>
    <m/>
    <s v="06May19, Connector approved to proceed to take from production ."/>
    <x v="0"/>
    <x v="1"/>
    <x v="1"/>
    <n v="5"/>
    <n v="1.25"/>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2"/>
    <m/>
    <s v="02May19, If it's within the suspect range, then change. Send a reply to GES"/>
    <x v="0"/>
    <x v="1"/>
    <x v="1"/>
    <n v="2"/>
    <n v="0.5"/>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8"/>
    <m/>
    <s v="Flex will provide manpower to retrieve drawing."/>
    <x v="0"/>
    <x v="1"/>
    <x v="1"/>
    <n v="1"/>
    <n v="0.25"/>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2"/>
    <m/>
    <s v="[15May19] Asked Venture to collect tubing from WPPL"/>
    <x v="0"/>
    <x v="1"/>
    <x v="1"/>
    <n v="2"/>
    <n v="0.5"/>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Duplicated OESR. Closed"/>
    <x v="0"/>
    <x v="1"/>
    <x v="1"/>
    <n v="0"/>
    <n v="0"/>
  </r>
  <r>
    <s v="S190078"/>
    <s v="Test Engineering"/>
    <d v="2019-05-15T00:00:00"/>
    <s v="TE 83012-2"/>
    <s v="Repair"/>
    <s v="Repair worn out 210000345 ICT fixture on bottom access cause pin alignment issue between Interface Board. "/>
    <s v="Flex"/>
    <m/>
    <m/>
    <x v="2"/>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x v="0"/>
    <x v="1"/>
    <x v="0"/>
    <m/>
    <n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2"/>
    <m/>
    <s v="[07Jun19] Waiting for ITS to update the repair arrangemnt_x000a_[21Jun19] Joel will follow up this repair with ITS_x000a_[25jun2019] - Huazhen- balance out for repair after IQ (update in to do list)_x000a_[10Jul2019] Received quotation SGD 2006.25 for this LCD faulty repair"/>
    <x v="0"/>
    <x v="2"/>
    <x v="0"/>
    <m/>
    <n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6"/>
    <m/>
    <m/>
    <x v="0"/>
    <x v="1"/>
    <x v="1"/>
    <n v="2"/>
    <n v="0.5"/>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2"/>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x v="1"/>
    <x v="2"/>
    <x v="1"/>
    <n v="33"/>
    <n v="3.3000000000000003"/>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8"/>
    <m/>
    <m/>
    <x v="0"/>
    <x v="1"/>
    <x v="0"/>
    <m/>
    <n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6"/>
    <m/>
    <m/>
    <x v="0"/>
    <x v="1"/>
    <x v="1"/>
    <n v="2"/>
    <n v="0.5"/>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2"/>
    <m/>
    <s v="[03Jun19] A column will be collected by Venture"/>
    <x v="0"/>
    <x v="1"/>
    <x v="1"/>
    <n v="1"/>
    <n v="0.25"/>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2"/>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x v="0"/>
    <x v="1"/>
    <x v="1"/>
    <n v="10"/>
    <n v="2.5"/>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2"/>
    <m/>
    <s v="[18Jun19] Reviewed spare list and it's similar to tester health check. Milford replied they have spare tester in case the tester down during last communication with Milford regarding these spare parts for tester health review. "/>
    <x v="0"/>
    <x v="2"/>
    <x v="1"/>
    <n v="11"/>
    <n v="1.1000000000000001"/>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6"/>
    <m/>
    <s v="ECO9230120 is raised."/>
    <x v="0"/>
    <x v="1"/>
    <x v="1"/>
    <n v="1"/>
    <n v="0.25"/>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2"/>
    <m/>
    <s v="[18Jun2019] Emailed to Joel to work with Erzad on 1st level troubleshooting and advise the impact to Flex Kallang._x000a_[20Jun2019] Issue is due to jumper missing, Fixed"/>
    <x v="0"/>
    <x v="0"/>
    <x v="1"/>
    <n v="3"/>
    <n v="1.5"/>
  </r>
  <r>
    <s v="S190089"/>
    <s v="Test Engineering"/>
    <d v="2019-06-17T00:00:00"/>
    <s v="TE82940"/>
    <s v="Others"/>
    <s v="    Tester TE 82940  unable to power up due to power supply defect. _x000a_   Request for replacement power supply, provide by Flex Kallang."/>
    <s v="Flex"/>
    <m/>
    <m/>
    <x v="2"/>
    <m/>
    <s v="[18Jun2019] Emailed to Erzad to get a replacement power supply from Flex Kallang;_x000a_[20Jun2019] Senai advise the target close date._x000a_[25Jun2019] Huazhen to update status and close"/>
    <x v="0"/>
    <x v="1"/>
    <x v="1"/>
    <n v="5"/>
    <n v="1.25"/>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2"/>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x v="1"/>
    <x v="2"/>
    <x v="1"/>
    <n v="11"/>
    <n v="1.1000000000000001"/>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2"/>
    <m/>
    <s v="[18Jun2019] Emailed Lwin to arrange the PM according to the plan and continue monitor the system downtime"/>
    <x v="2"/>
    <x v="1"/>
    <x v="1"/>
    <n v="4"/>
    <n v="1"/>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6"/>
    <m/>
    <s v="Printed on 20th Jun 2019"/>
    <x v="2"/>
    <x v="1"/>
    <x v="1"/>
    <n v="2"/>
    <n v="0.5"/>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2"/>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x v="1"/>
    <x v="2"/>
    <x v="0"/>
    <m/>
    <n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2"/>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
    <x v="1"/>
    <x v="2"/>
    <x v="0"/>
    <m/>
    <n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2"/>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
    <x v="1"/>
    <x v="1"/>
    <x v="1"/>
    <n v="18"/>
    <n v="4.5"/>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2"/>
    <m/>
    <s v="[04Jul19] Sent email to Matt asking if going to extend TMD010641 or upgrade tester"/>
    <x v="2"/>
    <x v="1"/>
    <x v="1"/>
    <n v="1"/>
    <n v="0.25"/>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2"/>
    <m/>
    <s v="[04Jul19] emailed Lwin to proceed with replacement; Advised her to avoid this re-occuring."/>
    <x v="2"/>
    <x v="1"/>
    <x v="1"/>
    <n v="1"/>
    <n v="0.25"/>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5"/>
    <m/>
    <s v="4 Probes given to Richport on 16July 2019:_x000a_1) AN30229 Resistance test Probe_x000a_2) T100282BC1  Resistance Test Probe_x000a_3) T100283BC1 Resistance Test Probe_x000a_4) AN30251 Resistance Test Probe"/>
    <x v="2"/>
    <x v="1"/>
    <x v="1"/>
    <n v="2"/>
    <n v="0.5"/>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2"/>
    <m/>
    <s v="[10Jul19] Replied Lwin to replace this cable. "/>
    <x v="2"/>
    <x v="1"/>
    <x v="1"/>
    <n v="1"/>
    <n v="0.25"/>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2"/>
    <m/>
    <s v="[10Jul19] A column passed to Venture to continue the production. Will verify the column condition when available"/>
    <x v="2"/>
    <x v="1"/>
    <x v="1"/>
    <n v="1"/>
    <n v="0.25"/>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2"/>
    <m/>
    <s v="[12Jul19] sent an acknolegment of  the parts replacement. "/>
    <x v="2"/>
    <x v="1"/>
    <x v="1"/>
    <n v="2"/>
    <n v="0.5"/>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2"/>
    <m/>
    <s v="[22Jul2019] Arranged Poswer supply and some other parts for this repair. Flex Senai will collect parts once they have approval from custom. OESR: 193436_x000a_"/>
    <x v="1"/>
    <x v="0"/>
    <x v="0"/>
    <m/>
    <n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2"/>
    <m/>
    <m/>
    <x v="0"/>
    <x v="1"/>
    <x v="0"/>
    <m/>
    <n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2"/>
    <m/>
    <s v="[22Jul2019] Parts will be ready for collection except PXI2586, which cannot be found in WPPL."/>
    <x v="0"/>
    <x v="0"/>
    <x v="0"/>
    <m/>
    <m/>
  </r>
  <r>
    <s v="S190105"/>
    <m/>
    <m/>
    <m/>
    <m/>
    <m/>
    <m/>
    <m/>
    <m/>
    <x v="0"/>
    <m/>
    <m/>
    <x v="0"/>
    <x v="3"/>
    <x v="2"/>
    <m/>
    <m/>
  </r>
  <r>
    <s v="S190106"/>
    <m/>
    <m/>
    <m/>
    <m/>
    <m/>
    <m/>
    <m/>
    <m/>
    <x v="0"/>
    <m/>
    <m/>
    <x v="0"/>
    <x v="3"/>
    <x v="2"/>
    <m/>
    <m/>
  </r>
  <r>
    <s v="S190107"/>
    <m/>
    <m/>
    <m/>
    <m/>
    <m/>
    <m/>
    <m/>
    <m/>
    <x v="0"/>
    <m/>
    <m/>
    <x v="0"/>
    <x v="3"/>
    <x v="2"/>
    <m/>
    <m/>
  </r>
  <r>
    <s v="S190108"/>
    <m/>
    <m/>
    <m/>
    <m/>
    <m/>
    <m/>
    <m/>
    <m/>
    <x v="0"/>
    <m/>
    <m/>
    <x v="0"/>
    <x v="3"/>
    <x v="2"/>
    <m/>
    <m/>
  </r>
  <r>
    <s v="S190109"/>
    <m/>
    <m/>
    <m/>
    <m/>
    <m/>
    <m/>
    <m/>
    <m/>
    <x v="0"/>
    <m/>
    <m/>
    <x v="0"/>
    <x v="3"/>
    <x v="2"/>
    <m/>
    <m/>
  </r>
  <r>
    <s v="S190110"/>
    <m/>
    <m/>
    <m/>
    <m/>
    <m/>
    <m/>
    <m/>
    <m/>
    <x v="0"/>
    <m/>
    <m/>
    <x v="0"/>
    <x v="3"/>
    <x v="2"/>
    <m/>
    <m/>
  </r>
  <r>
    <s v="S190111"/>
    <m/>
    <m/>
    <m/>
    <m/>
    <m/>
    <m/>
    <m/>
    <m/>
    <x v="0"/>
    <m/>
    <m/>
    <x v="0"/>
    <x v="3"/>
    <x v="2"/>
    <m/>
    <m/>
  </r>
  <r>
    <s v="S190112"/>
    <m/>
    <m/>
    <m/>
    <m/>
    <m/>
    <m/>
    <m/>
    <m/>
    <x v="0"/>
    <m/>
    <m/>
    <x v="0"/>
    <x v="3"/>
    <x v="2"/>
    <m/>
    <m/>
  </r>
  <r>
    <s v="S190113"/>
    <m/>
    <m/>
    <m/>
    <m/>
    <m/>
    <m/>
    <m/>
    <m/>
    <x v="0"/>
    <m/>
    <m/>
    <x v="0"/>
    <x v="3"/>
    <x v="2"/>
    <m/>
    <m/>
  </r>
  <r>
    <s v="S190114"/>
    <m/>
    <m/>
    <m/>
    <m/>
    <m/>
    <m/>
    <m/>
    <m/>
    <x v="0"/>
    <m/>
    <m/>
    <x v="0"/>
    <x v="3"/>
    <x v="2"/>
    <m/>
    <m/>
  </r>
  <r>
    <s v="S190115"/>
    <m/>
    <m/>
    <m/>
    <m/>
    <m/>
    <m/>
    <m/>
    <m/>
    <x v="0"/>
    <m/>
    <m/>
    <x v="0"/>
    <x v="3"/>
    <x v="2"/>
    <m/>
    <m/>
  </r>
  <r>
    <s v="S190116"/>
    <m/>
    <m/>
    <m/>
    <m/>
    <m/>
    <m/>
    <m/>
    <m/>
    <x v="0"/>
    <m/>
    <m/>
    <x v="0"/>
    <x v="3"/>
    <x v="2"/>
    <m/>
    <m/>
  </r>
  <r>
    <s v="S190117"/>
    <m/>
    <m/>
    <m/>
    <m/>
    <m/>
    <m/>
    <m/>
    <m/>
    <x v="0"/>
    <m/>
    <m/>
    <x v="0"/>
    <x v="3"/>
    <x v="2"/>
    <m/>
    <m/>
  </r>
  <r>
    <s v="S190118"/>
    <m/>
    <m/>
    <m/>
    <m/>
    <m/>
    <m/>
    <m/>
    <m/>
    <x v="0"/>
    <m/>
    <m/>
    <x v="0"/>
    <x v="3"/>
    <x v="2"/>
    <m/>
    <m/>
  </r>
  <r>
    <s v="S190119"/>
    <m/>
    <m/>
    <m/>
    <m/>
    <m/>
    <m/>
    <m/>
    <m/>
    <x v="0"/>
    <m/>
    <m/>
    <x v="0"/>
    <x v="3"/>
    <x v="2"/>
    <m/>
    <m/>
  </r>
  <r>
    <s v="S190120"/>
    <m/>
    <m/>
    <m/>
    <m/>
    <m/>
    <m/>
    <m/>
    <m/>
    <x v="0"/>
    <m/>
    <m/>
    <x v="0"/>
    <x v="3"/>
    <x v="2"/>
    <m/>
    <m/>
  </r>
  <r>
    <s v="S190121"/>
    <m/>
    <m/>
    <m/>
    <m/>
    <m/>
    <m/>
    <m/>
    <m/>
    <x v="0"/>
    <m/>
    <m/>
    <x v="0"/>
    <x v="3"/>
    <x v="2"/>
    <m/>
    <m/>
  </r>
  <r>
    <s v="S190122"/>
    <m/>
    <m/>
    <m/>
    <m/>
    <m/>
    <m/>
    <m/>
    <m/>
    <x v="0"/>
    <m/>
    <m/>
    <x v="0"/>
    <x v="3"/>
    <x v="2"/>
    <m/>
    <m/>
  </r>
  <r>
    <s v="S190123"/>
    <m/>
    <m/>
    <m/>
    <m/>
    <m/>
    <m/>
    <m/>
    <m/>
    <x v="0"/>
    <m/>
    <m/>
    <x v="0"/>
    <x v="3"/>
    <x v="2"/>
    <m/>
    <m/>
  </r>
  <r>
    <s v="S190124"/>
    <m/>
    <m/>
    <m/>
    <m/>
    <m/>
    <m/>
    <m/>
    <m/>
    <x v="0"/>
    <m/>
    <m/>
    <x v="0"/>
    <x v="3"/>
    <x v="2"/>
    <m/>
    <m/>
  </r>
  <r>
    <s v="S190125"/>
    <m/>
    <m/>
    <m/>
    <m/>
    <m/>
    <m/>
    <m/>
    <m/>
    <x v="0"/>
    <m/>
    <m/>
    <x v="0"/>
    <x v="3"/>
    <x v="2"/>
    <m/>
    <m/>
  </r>
  <r>
    <s v="S190126"/>
    <m/>
    <m/>
    <m/>
    <m/>
    <m/>
    <m/>
    <m/>
    <m/>
    <x v="0"/>
    <m/>
    <m/>
    <x v="0"/>
    <x v="3"/>
    <x v="2"/>
    <m/>
    <m/>
  </r>
  <r>
    <s v="S190127"/>
    <m/>
    <m/>
    <m/>
    <m/>
    <m/>
    <m/>
    <m/>
    <m/>
    <x v="0"/>
    <m/>
    <m/>
    <x v="0"/>
    <x v="3"/>
    <x v="2"/>
    <m/>
    <m/>
  </r>
  <r>
    <s v="S190128"/>
    <m/>
    <m/>
    <m/>
    <m/>
    <m/>
    <m/>
    <m/>
    <m/>
    <x v="0"/>
    <m/>
    <m/>
    <x v="0"/>
    <x v="3"/>
    <x v="2"/>
    <m/>
    <m/>
  </r>
  <r>
    <s v="S190129"/>
    <m/>
    <m/>
    <m/>
    <m/>
    <m/>
    <m/>
    <m/>
    <m/>
    <x v="0"/>
    <m/>
    <m/>
    <x v="0"/>
    <x v="3"/>
    <x v="2"/>
    <m/>
    <m/>
  </r>
  <r>
    <s v="S190130"/>
    <m/>
    <m/>
    <m/>
    <m/>
    <m/>
    <m/>
    <m/>
    <m/>
    <x v="0"/>
    <m/>
    <m/>
    <x v="0"/>
    <x v="3"/>
    <x v="2"/>
    <m/>
    <m/>
  </r>
  <r>
    <s v="S190131"/>
    <m/>
    <m/>
    <m/>
    <m/>
    <m/>
    <m/>
    <m/>
    <m/>
    <x v="0"/>
    <m/>
    <m/>
    <x v="0"/>
    <x v="3"/>
    <x v="2"/>
    <m/>
    <m/>
  </r>
  <r>
    <s v="S190132"/>
    <m/>
    <m/>
    <m/>
    <m/>
    <m/>
    <m/>
    <m/>
    <m/>
    <x v="0"/>
    <m/>
    <m/>
    <x v="0"/>
    <x v="3"/>
    <x v="2"/>
    <m/>
    <m/>
  </r>
  <r>
    <s v="S190133"/>
    <m/>
    <m/>
    <m/>
    <m/>
    <m/>
    <m/>
    <m/>
    <m/>
    <x v="0"/>
    <m/>
    <m/>
    <x v="0"/>
    <x v="3"/>
    <x v="2"/>
    <m/>
    <m/>
  </r>
  <r>
    <s v="S190134"/>
    <m/>
    <m/>
    <m/>
    <m/>
    <m/>
    <m/>
    <m/>
    <m/>
    <x v="0"/>
    <m/>
    <m/>
    <x v="0"/>
    <x v="3"/>
    <x v="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0"/>
    <m/>
    <s v="Loaned 2 PDA Medium Shunt and 3 TUV Shunt to Flex, to be return if shipment reduce."/>
    <s v="No"/>
    <x v="0"/>
    <x v="0"/>
  </r>
  <r>
    <s v="S190002"/>
    <s v="Manufacturing Engineering"/>
    <d v="2019-01-03T00:00:00"/>
    <m/>
    <m/>
    <s v="MPMV Station Assy on motor 999027590  Motor to Housing Assy Fixture can tighten one cycle of screw and stop unble to tighten in second cycle._x000a_Note : Without load motor able to run full cycle and with load with motor unable complete full cycle. _x000a_"/>
    <s v="Flex"/>
    <m/>
    <m/>
    <x v="0"/>
    <m/>
    <s v="Adjusted &quot;Torque driver swtich pressure&quot;- solved"/>
    <s v="No"/>
    <x v="1"/>
    <x v="0"/>
  </r>
  <r>
    <s v="S190003"/>
    <s v="Test Engineering"/>
    <d v="2019-01-04T00:00:00"/>
    <m/>
    <m/>
    <s v="Request PM procedure for TCM II with PN 186002441"/>
    <s v="Flex"/>
    <m/>
    <m/>
    <x v="1"/>
    <m/>
    <s v="[04Jan2019] Sent PM procedure to Joel_x000a_[11Jan19] OESR 193050_x000a_[08Feb19] The updated PM procedure was received by ECO. Flex was informed and started with PM"/>
    <s v="Yes"/>
    <x v="0"/>
    <x v="0"/>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0"/>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_x000a_[13Sep19]formally close TMD010661 v02 as ECO9229308 is already implemented"/>
    <s v="Yes"/>
    <x v="0"/>
    <x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1"/>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s v="Yes"/>
    <x v="2"/>
    <x v="0"/>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1"/>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s v="Yes"/>
    <x v="2"/>
    <x v="1"/>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s v="No"/>
    <x v="2"/>
    <x v="1"/>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3"/>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s v="No"/>
    <x v="2"/>
    <x v="0"/>
  </r>
  <r>
    <s v="S190009"/>
    <s v="Manufacturing Engineering"/>
    <d v="2018-09-13T00:00:00"/>
    <s v="999028048"/>
    <s v="Duplicate"/>
    <s v="Wear and tear of tool. Require replacement. _x000a_[19Sep] Flex to source spare; no impact to production"/>
    <s v="Flex"/>
    <m/>
    <m/>
    <x v="0"/>
    <m/>
    <s v="Flex to source replacement quotation. 999042121._x000a_Quatation provided,  decided Yuan Heng on 28Sep_x000a_ETA: end Oct"/>
    <s v="No"/>
    <x v="2"/>
    <x v="1"/>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1"/>
    <m/>
    <s v="[23Nov18] OESR 182936_x000a_[07Dec18] contacted the local supplier for the valve, wait for quotation_x000a_[10Jan19] PO was issued and asked ETA today_x000a_[01FEB19] Part ETA early Mar;"/>
    <s v="Yes"/>
    <x v="2"/>
    <x v="0"/>
  </r>
  <r>
    <s v="S190011"/>
    <s v="Test Engineering"/>
    <d v="2018-11-21T00:00:00"/>
    <s v="TE82943 "/>
    <s v="Others"/>
    <s v="Production is seeing high failure of 0.3ml flow rate accuracy failure at TE#1. Please kindly refer to the &quot;TE82943_1 High Failure.pptx&quot;"/>
    <s v="Venture"/>
    <m/>
    <m/>
    <x v="1"/>
    <m/>
    <s v="[23Nov18] OESR#182935_x000a_[07Dec18] Received tubings and start evaluation in Jan 2019_x000a_[11Jan18] Installed tubing on TE1, The test result shows positive, it's under monitoring with more test data_x000a_[31Jan19] Test result shows improvement of FPY"/>
    <s v="Yes"/>
    <x v="2"/>
    <x v="0"/>
  </r>
  <r>
    <s v="S190012"/>
    <s v="Manufacturing Engineering"/>
    <d v="2018-11-24T00:00:00"/>
    <s v="999045819"/>
    <s v="Others"/>
    <s v="Tooling 999045819 Spiral Wrap 3 , Both roller unable to hold tubing due to wear n tear . _x000a_Affecting for both models 186269505 &amp; 186269506. "/>
    <s v="Flex"/>
    <m/>
    <m/>
    <x v="0"/>
    <m/>
    <s v="Sourcing in progress._x000a_[04Sep19] Closed during eng meeting. Tools in use now"/>
    <s v="No"/>
    <x v="2"/>
    <x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1"/>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s v="Yes"/>
    <x v="2"/>
    <x v="0"/>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1"/>
    <m/>
    <s v="OESR: 182975_x000a_OFI"/>
    <s v="Yes"/>
    <x v="2"/>
    <x v="0"/>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1"/>
    <m/>
    <s v="OESR: 182975, shared OESR with above_x000a_OFI"/>
    <s v="No"/>
    <x v="2"/>
    <x v="0"/>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1"/>
    <m/>
    <s v="OESR: 182975,shared OESR with above_x000a_OFI"/>
    <s v="No"/>
    <x v="2"/>
    <x v="0"/>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1"/>
    <m/>
    <s v="OESR: 182975,shared OESR with above_x000a_OFI"/>
    <s v="No"/>
    <x v="2"/>
    <x v="0"/>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1"/>
    <m/>
    <s v="OESR: 182975,shared OESR with above_x000a_OFI"/>
    <s v="No"/>
    <x v="2"/>
    <x v="0"/>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1"/>
    <m/>
    <s v="[19Dec18]OESR 183008_x000a_[20ec18] Jaaffar said it's not high on piority list and asking if WPPL can build a new tester;_x000a_[11Jan19] Mandy was identified as POC to follow up this new tester moderize project."/>
    <s v="Yes"/>
    <x v="2"/>
    <x v="0"/>
  </r>
  <r>
    <s v="S190020"/>
    <s v="Test Engineering"/>
    <s v="Wednesday. 26 December, 2018"/>
    <s v="TE82900-2"/>
    <s v="Others"/>
    <s v="Request for functional tester wiring diagram to aid in troubleshooting."/>
    <s v="Flex "/>
    <m/>
    <m/>
    <x v="1"/>
    <m/>
    <s v="OESR183012_x000a_[26th Dec 18] Senai's ST Ng raised a request for schematics on wiring diagram of functional testers_x000a_[01Jan19] Received Diagram"/>
    <s v="Yes"/>
    <x v="0"/>
    <x v="0"/>
  </r>
  <r>
    <s v="S190021"/>
    <s v="Test Engineering"/>
    <s v="Friday. 27 December, 2018"/>
    <s v="TE9046-11"/>
    <s v="Repair"/>
    <s v="To repair the testware frequency board. "/>
    <s v="Flex"/>
    <m/>
    <m/>
    <x v="1"/>
    <m/>
    <s v="[28th Dec 18] Senai's Sua raised a request for ICT test fixture repair"/>
    <s v="No"/>
    <x v="0"/>
    <x v="0"/>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1"/>
    <m/>
    <s v="[10Jan19] Edwin checked with Ray to proceed with parts purchasing and replacement, Crosscharge to UK;_x000a_[11Jan19] GeoTest Chassis was loan to CEI; Asked to either repair their existing chassis or return the bad chassis if they're not able to source PSU replacment"/>
    <s v="No"/>
    <x v="0"/>
    <x v="0"/>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1"/>
    <m/>
    <s v="[10Jan19] OESR 193041_x000a_[11Jan19] Test Sequence online debug option was enabled. Richard deselected the option as Administrator"/>
    <s v="Yes"/>
    <x v="1"/>
    <x v="0"/>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1"/>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s v="Yes"/>
    <x v="0"/>
    <x v="0"/>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1"/>
    <m/>
    <s v="[18Jan19]  The tester is fixed and a MRO needs to be raised for Vent Valve "/>
    <s v="No"/>
    <x v="0"/>
    <x v="0"/>
  </r>
  <r>
    <s v="S190026"/>
    <s v="Test Engineering"/>
    <d v="1900-01-17T00:00:00"/>
    <s v="TE82988-9"/>
    <s v="Repair"/>
    <s v="1. Pickering 40-139-201 52-SPDT Relay Card at Geotest Chaasis Slot 19 having some bad relays causing test failures to PCBA testing._x000a_2. Request a replacement card."/>
    <s v="CEI"/>
    <m/>
    <m/>
    <x v="1"/>
    <m/>
    <s v="[18Jun19] Checked with CA regarding OESR, and he agreed to close this OESR for time being and need to discuss with Edwin if going to buy another spare since the original spare is still holding in Milford."/>
    <s v="No"/>
    <x v="2"/>
    <x v="0"/>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1"/>
    <m/>
    <s v="[21Jan19] OESR 193064"/>
    <s v="Yes"/>
    <x v="2"/>
    <x v="0"/>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0"/>
    <m/>
    <m/>
    <s v="No"/>
    <x v="0"/>
    <x v="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1"/>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s v="Yes"/>
    <x v="2"/>
    <x v="0"/>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1"/>
    <m/>
    <s v="[08Feb19] Requested Chan to resend OESR with item price and state the reason to replace all 15 pcs together._x000a_[25Feb19] Replacing 12 pcs of fitting and noted it down as a Preventive Maintanance for replacing every 2 years"/>
    <s v="No"/>
    <x v="0"/>
    <x v="0"/>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0"/>
    <m/>
    <s v="SS7 Corrected by Matt F on 12 Feb"/>
    <s v="No"/>
    <x v="0"/>
    <x v="0"/>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1"/>
    <m/>
    <s v="[14Feb19] Informed Wang from CEI to collect power supply from Jie Hui and updatet the status_x000a_[15Feb19] The PC is reovered after replacing PSU"/>
    <s v="No"/>
    <x v="0"/>
    <x v="0"/>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0"/>
    <m/>
    <s v="Action completed."/>
    <s v="No"/>
    <x v="2"/>
    <x v="0"/>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1"/>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s v="Yes"/>
    <x v="2"/>
    <x v="0"/>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0"/>
    <m/>
    <s v="Notification from CEI on Shelf replacement due to wear and tear._x000a_Requested CEI to update PM proc to include critical dimention check quarterly._x000a_No action require from WPPL. "/>
    <s v="No"/>
    <x v="2"/>
    <x v="0"/>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1"/>
    <m/>
    <s v="[19Feb2019]  The address is updated."/>
    <s v="No"/>
    <x v="0"/>
    <x v="0"/>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1"/>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s v="Yes"/>
    <x v="2"/>
    <x v="0"/>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1"/>
    <m/>
    <s v="[01Mar2019] ITS was contacted for repair_x000a_[08Mar2019] ITS asking a fialure video from Flex, so he can advise next course of actions._x000a_[24Jun2019] Joel will follow up with ITS about return of balance and clsoe this OESR _x000a_"/>
    <s v="No"/>
    <x v="2"/>
    <x v="0"/>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0"/>
    <m/>
    <m/>
    <s v="No"/>
    <x v="2"/>
    <x v="0"/>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0"/>
    <m/>
    <s v="6 mar - OESR-ed to Milford and fixed"/>
    <s v="Yes"/>
    <x v="2"/>
    <x v="0"/>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1"/>
    <m/>
    <s v="[08Mar2019] Requested CA to update the production impact to set priority. _x000a_[01Apr2019] Received spare Adapaters from Milford and it's part of spare inventory now"/>
    <s v="No"/>
    <x v="2"/>
    <x v="0"/>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1"/>
    <m/>
    <s v="[18Jun19] Need with check with Joel to further understand the case_x000a_[24Jun19]  New ECO9229823 - 735003902, ALLIANCE FINAL TEST SYSTEM PREVENTATIVE recommeneds to replace column if it's used more than 6 months.  Advised Flex to follow this practice and close this case"/>
    <s v="No"/>
    <x v="2"/>
    <x v="0"/>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1"/>
    <m/>
    <s v="[08Mar2019] Venture managed to receoved tester by replacing a PSU from spare tester. No impact to production._x000a_[04Apr2019] A PSU sent to Vetnure for the Spare PC recovery"/>
    <s v="No"/>
    <x v="2"/>
    <x v="0"/>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1"/>
    <m/>
    <s v="[08Mar2019] Flex managed to make tester running and monitoring performance now. No impact to production"/>
    <s v="No"/>
    <x v="0"/>
    <x v="0"/>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1"/>
    <m/>
    <s v="OESR 193202_x000a_[22Mar19] Rick was assigned to advise if Milford has concerns about this replacement_x000a_[29mar19] No further action required. This is a like-for-like replacement."/>
    <s v="Yes"/>
    <x v="2"/>
    <x v="0"/>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1"/>
    <m/>
    <s v="OESR 193205_x000a_[22Mar19] Matt advised a method for the test and wait for venture to build &amp; test with advised method."/>
    <s v="Yes"/>
    <x v="0"/>
    <x v="0"/>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1"/>
    <m/>
    <s v="OESR 193206_x000a_[22Mar19] Matt asked some questions and Sufern/Chan replied accordingly"/>
    <s v="Yes"/>
    <x v="0"/>
    <x v="0"/>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1"/>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s v="No"/>
    <x v="2"/>
    <x v="0"/>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0"/>
    <m/>
    <m/>
    <s v="No"/>
    <x v="2"/>
    <x v="1"/>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2"/>
    <x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0"/>
    <x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1"/>
    <m/>
    <s v="[03Apr19] UK Waters ship the replacement PSU to Venture_x000a_[04Apr19] PSU sent to Venture"/>
    <s v="No"/>
    <x v="1"/>
    <x v="0"/>
  </r>
  <r>
    <s v="S190053"/>
    <s v="Test Engineering"/>
    <d v="2019-03-29T00:00:00"/>
    <s v="TE83026 -1"/>
    <s v="Repair"/>
    <s v="Test PC window XP could not be loaded on 29 March 2019 and tester is down currently._x000a_Hang at window XP loading step."/>
    <s v="Venture"/>
    <m/>
    <m/>
    <x v="1"/>
    <m/>
    <s v="OESR 193232_x000a_[03Apr19] Matt is working on this repair after venture replaced PC with spare PC_x000a_[22Apr19] Fixed by reload image from backup and VAF was completed for repair"/>
    <s v="Yes"/>
    <x v="1"/>
    <x v="0"/>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3"/>
    <m/>
    <s v="[03Apr19] Sidd to source for a new Pump as replacement and arrange for current pump for repair as standby. Justification, the current pump is old and due to urgency to support chemical prep, Waters need to buy another pump. "/>
    <s v="No"/>
    <x v="0"/>
    <x v="0"/>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1"/>
    <m/>
    <s v="[23Apr19] All the requested parts has been aproved to continue this evaludation."/>
    <s v="No"/>
    <x v="2"/>
    <x v="0"/>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1"/>
    <m/>
    <s v="[04Apr19] A valve catridge sent to Venture"/>
    <s v="No"/>
    <x v="0"/>
    <x v="0"/>
  </r>
  <r>
    <s v="S190057"/>
    <s v="Manufacturing Engineering"/>
    <d v="2019-04-02T00:00:00"/>
    <s v="TB726"/>
    <s v="Repair"/>
    <s v="4 of the screws thread holes are damage and this may affect the vacuum inside the chamber when performing baking. "/>
    <s v="Venture"/>
    <m/>
    <m/>
    <x v="4"/>
    <m/>
    <s v="Test Rig Lid sent for rework and aso 20pcs of M5 screws sent provided to Alan"/>
    <s v="No"/>
    <x v="0"/>
    <x v="0"/>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5"/>
    <m/>
    <m/>
    <s v="No"/>
    <x v="0"/>
    <x v="0"/>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1"/>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_x000a_[04Sep2019] Sent another chaser to Matt_x000a_[09Sep2019] Sent another with tracking record to Matt_x000a_[10Sep2019] Matt -- Let me dig a little more.  I am really hoping to be able to identify the issue…_x000a_[19Sep2019] Emailed team here reviewed frequency of freeze and plan to load next 100 units on FT3 to verify the condition of tester. This action will take time to complete, therefore set this oesr to low priority"/>
    <s v="Yes"/>
    <x v="2"/>
    <x v="1"/>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1"/>
    <m/>
    <s v="[03Jun19] Tester is able to work on functionality wise, now checking with Milford regarding the test report_x000a_[21Jun19] Need to raise OESR for report format Standardization_x000a_[24Jun2019] Raised OESR  193411 [ Close current and issue new;_x000a_"/>
    <s v="Yes"/>
    <x v="2"/>
    <x v="0"/>
  </r>
  <r>
    <s v="S190061"/>
    <s v="Manufacturing Engineering"/>
    <d v="2019-04-10T00:00:00"/>
    <s v="Label Print"/>
    <s v="Others"/>
    <s v="New quoted spare model not able to print product label fom Water server printer._x000a_1) 700012240_x000a_2) 700012242_x000a_3) 700012243_x000a_4) 700012244_x000a_5) 700012245"/>
    <s v="Flex"/>
    <m/>
    <m/>
    <x v="5"/>
    <m/>
    <m/>
    <s v="No"/>
    <x v="0"/>
    <x v="0"/>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_x000a_[24Jul2019] Sent a follow up email to Eric to check status_x000a_[25Jul2019] ECR released, checking with Eric if IQ review is still required._x000a_[02Aug2019] Both ECR and IQ validation are done. Flex will advise the new spare shipping date"/>
    <s v="Yes"/>
    <x v="1"/>
    <x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5"/>
    <m/>
    <m/>
    <s v="No"/>
    <x v="0"/>
    <x v="0"/>
  </r>
  <r>
    <s v="S190064"/>
    <s v="Test Engineering"/>
    <d v="2019-04-12T00:00:00"/>
    <s v="TE82760-5"/>
    <s v="Repair"/>
    <s v="System show &quot;Serial Number Scanned does not match stored value Power Down unit&quot;."/>
    <s v="Venture"/>
    <m/>
    <m/>
    <x v="1"/>
    <m/>
    <s v="OESR 193269 "/>
    <s v="Yes"/>
    <x v="1"/>
    <x v="0"/>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5"/>
    <m/>
    <m/>
    <s v="No"/>
    <x v="0"/>
    <x v="0"/>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1"/>
    <m/>
    <s v="[22Apr2019] 1 for repair and 1 for spare. Collected by CA Tan"/>
    <s v="No"/>
    <x v="0"/>
    <x v="0"/>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1"/>
    <m/>
    <s v="[18Jun2019] Duplicated OESR. Closed"/>
    <s v="No"/>
    <x v="2"/>
    <x v="0"/>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70"/>
    <s v="Test Engineering"/>
    <d v="2019-04-22T00:00:00"/>
    <s v="TE82987-1"/>
    <s v="Others"/>
    <s v="Perform preventive maintenance found Symantec Antivirus definition file is &gt;30 days and cannot be updated."/>
    <s v="Venture"/>
    <m/>
    <m/>
    <x v="1"/>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_x000a_[24Jul2019] This OESR is closed_x000a_.1) Downloaded the latest Symantec Antivirus definitions ( stand alone installer ) 20190707-019-v5i32.exe._x000a_    https://www.symantec.com/security_response/definitions/download/detail.jsp?gid=sep_x000a_2) Transferred installer into the local server Test Engineering folder._x000a_3) Downloaded the installer to the TE82987-1 desktop._x000a_4) Manual update: Ran installer as &quot;te-1&quot; (local administrator account)._x000a_5) Virus definitions are now up to date as of: Sunday, July 07, 2019 r19"/>
    <s v="Yes"/>
    <x v="2"/>
    <x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5"/>
    <m/>
    <m/>
    <s v="No"/>
    <x v="0"/>
    <x v="0"/>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4"/>
    <m/>
    <s v="Waiting for filaments to be provided by Paul M._x000a_4 filaments with screws given to Alan"/>
    <s v="No"/>
    <x v="0"/>
    <x v="0"/>
  </r>
  <r>
    <s v="S190073"/>
    <s v="Test Engineering"/>
    <d v="1900-04-29T00:00:00"/>
    <s v="TE82943-19"/>
    <s v="Repair"/>
    <s v="6-pin green phonix connector for QSM test is broken due to wear and tear of cable._x000a_Need to replace new one for TE82943-19 "/>
    <s v="Venture"/>
    <m/>
    <m/>
    <x v="6"/>
    <m/>
    <m/>
    <s v="No"/>
    <x v="0"/>
    <x v="0"/>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1"/>
    <m/>
    <s v="If it's within the suspect range, then change. Send a reply to GES"/>
    <s v="No"/>
    <x v="0"/>
    <x v="0"/>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7"/>
    <m/>
    <m/>
    <s v="No"/>
    <x v="0"/>
    <x v="0"/>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1"/>
    <m/>
    <s v="[15May19] Asked Venture to collect tubing from WPPL"/>
    <s v="No"/>
    <x v="0"/>
    <x v="0"/>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Duplicated OESR. Closed"/>
    <s v="No"/>
    <x v="0"/>
    <x v="0"/>
  </r>
  <r>
    <s v="S190078"/>
    <s v="Test Engineering"/>
    <d v="2019-05-15T00:00:00"/>
    <s v="TE 83012-2"/>
    <s v="Repair"/>
    <s v="Repair worn out 210000345 ICT fixture on bottom access cause pin alignment issue between Interface Board. "/>
    <s v="Flex"/>
    <m/>
    <m/>
    <x v="1"/>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s v="No"/>
    <x v="0"/>
    <x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1"/>
    <m/>
    <s v="[07Jun19] Waiting for ITS to update the repair arrangemnt_x000a_[21Jun19] Joel will follow up this repair with ITS_x000a_[25jun2019] - Huazhen- balance out for repair after IQ (update in to do list)_x000a_[10Jul2019] Received quotation SGD 2006.25 for this LCD faulty repair_x000a_[02Aug2019] Checking with Matt regarding the new model GR-200 weighing balance; OESR 193459 was raised_x000a_[10Aug19] Asked Matt if he wants WPPL to purchase a GR-200 to try out_x000a_[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_x000a_[04Sep19] Joel will arrange calibration today and update spare balance condition. If balance is working fine, then use spare balance to fix this repair_x000a_[20Sep19] Joel reported the calibration done for spare balance by Meng Deng it's passing the calibration requirment. And Flex will use spare balance for this repair once having calbiration certification verified in FLex."/>
    <s v="Yes"/>
    <x v="2"/>
    <x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5"/>
    <m/>
    <m/>
    <s v="No"/>
    <x v="0"/>
    <x v="0"/>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1"/>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s v="Yes"/>
    <x v="2"/>
    <x v="0"/>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4"/>
    <m/>
    <s v="issue with thte wire rectified"/>
    <s v="No"/>
    <x v="0"/>
    <x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5"/>
    <m/>
    <m/>
    <s v="No"/>
    <x v="0"/>
    <x v="0"/>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1"/>
    <m/>
    <s v="[03Jun19] A column will be collected by Venture"/>
    <s v="No"/>
    <x v="0"/>
    <x v="0"/>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1"/>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s v="No"/>
    <x v="0"/>
    <x v="0"/>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1"/>
    <m/>
    <s v="[18Jun19] Reviewed spare list and it's similar to tester health check. Milford replied they have spare tester in case the tester down during last communication with Milford regarding these spare parts for tester health review. "/>
    <s v="No"/>
    <x v="2"/>
    <x v="0"/>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5"/>
    <m/>
    <s v="ECO9230120 is raised."/>
    <s v="No"/>
    <x v="0"/>
    <x v="0"/>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1"/>
    <m/>
    <s v="[18Jun2019] Emailed to Joel to work with Erzad on 1st level troubleshooting and advise the impact to Flex Kallang._x000a_[20Jun2019] Issue is due to jumper missing, Fixed"/>
    <s v="No"/>
    <x v="1"/>
    <x v="0"/>
  </r>
  <r>
    <s v="S190089"/>
    <s v="Test Engineering"/>
    <d v="2019-06-17T00:00:00"/>
    <s v="TE82940"/>
    <s v="Others"/>
    <s v="    Tester TE 82940  unable to power up due to power supply defect. _x000a_   Request for replacement power supply, provide by Flex Kallang."/>
    <s v="Flex"/>
    <m/>
    <m/>
    <x v="1"/>
    <m/>
    <s v="[18Jun2019] Emailed to Erzad to get a replacement power supply from Flex Kallang;_x000a_[20Jun2019] Senai advise the target close date._x000a_[25Jun2019] Huazhen to update status and close"/>
    <s v="No"/>
    <x v="0"/>
    <x v="0"/>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1"/>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s v="Yes"/>
    <x v="2"/>
    <x v="0"/>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1"/>
    <m/>
    <s v="[18Jun2019] Emailed Lwin to arrange the PM according to the plan and continue monitor the system downtime"/>
    <s v="No"/>
    <x v="0"/>
    <x v="0"/>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5"/>
    <m/>
    <s v="Printed on 20th Jun 2019"/>
    <s v="No"/>
    <x v="0"/>
    <x v="0"/>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1"/>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s v="Yes"/>
    <x v="2"/>
    <x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1"/>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_x000a_[22Jul19] TMD010681Ver00 is released"/>
    <s v="Yes"/>
    <x v="2"/>
    <x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1"/>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_x000a_[24Jul2019] Saved the email to OESR folder"/>
    <s v="Yes"/>
    <x v="0"/>
    <x v="0"/>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1"/>
    <m/>
    <s v="[04Jul19] Sent email to Matt asking if going to extend TMD010641 or upgrade testerc_x000a_[24Jul19] Matt: I had hoped to get things done by then, but I may have to extend.  I will update as the deadline gets closer._x000a_{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_x000a_[23Aug2019] Reminder sent to Matt regarding expiring of TMD_x000a_[02Sep2019] Matt will revise an expering date and send for approval_x000a_[11Sep2019] Extended TMD approved, need to check software update in Q12020"/>
    <s v="No"/>
    <x v="0"/>
    <x v="0"/>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1"/>
    <m/>
    <s v="[04Jul19] emailed Lwin to proceed with replacement; Advised her to avoid this re-occuring."/>
    <s v="No"/>
    <x v="0"/>
    <x v="0"/>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4"/>
    <m/>
    <s v="4 Probes given to Richport on 16July 2019:_x000a_1) AN30229 Resistance test Probe_x000a_2) T100282BC1  Resistance Test Probe_x000a_3) T100283BC1 Resistance Test Probe_x000a_4) AN30251 Resistance Test Probe"/>
    <s v="No"/>
    <x v="0"/>
    <x v="0"/>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1"/>
    <m/>
    <s v="[10Jul19] Replied Lwin to replace this cable. "/>
    <s v="No"/>
    <x v="0"/>
    <x v="0"/>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1"/>
    <m/>
    <s v="[10Jul19] A column passed to Venture to continue the production. Will verify the column condition when available"/>
    <s v="No"/>
    <x v="0"/>
    <x v="0"/>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1"/>
    <m/>
    <s v="[12Jul19] sent an acknolegment of  the parts replacement. "/>
    <s v="No"/>
    <x v="0"/>
    <x v="0"/>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1"/>
    <m/>
    <s v="[22Jul2019] Arranged Poswer supply and some other parts for this repair. Flex Senai will collect parts once they have approval from custom. OESR: 193436_x000a_[24Jul2019] All parts collected by Flex Senai and trhoubleshooting is on going_x000a_[02Aug2019] Waiting for self test full test complete and spare parts back from Flex Senai_x000a_[04Sep2019] Joel to ask Flex Senai return all parts_x000a_[10Sep19] Emailed Erzad to advise the date of return_x000a_[11Sep19] Erzad -- ETA 23rd September_x000a_[24Sep19] Sent a chaser to Erzad; Erzad -- For below item will be ship out by today due to delay of customs approval. _x000a_For the part that still remain here, Calibration fixture and Pickering Mux card, I will prepare for customs approval first to avoid delay time for next shipping._x000a_[11Oct2019] 2x TDK power supply and 1x Chroma load received from Flex. The 1x faulty power supply and 1x  Chroma Load is under repair arrangement. Sent a chaser to Erzad for the Pickering MUX card and venture self test fixture shipment."/>
    <s v="Yes"/>
    <x v="2"/>
    <x v="1"/>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1"/>
    <m/>
    <s v="[08Aug19] Checked with Joel they have a workaound for this case and agreed to close this case."/>
    <s v="No"/>
    <x v="0"/>
    <x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1"/>
    <m/>
    <s v="[22Jul2019] Parts will be ready for collection except PXI2586, which cannot be found in WPPL._x000a_[02Aug2019] All parts are still in Flex senai. Flex should return all repair parts once the self test fully complete_x000a_[20Sep2019] Close this OESR and tracking parts under the other parts' OESR as per discussion with Edwin"/>
    <s v="No"/>
    <x v="0"/>
    <x v="0"/>
  </r>
  <r>
    <s v="S190105"/>
    <s v="Test Engineering"/>
    <d v="2019-07-24T00:00:00"/>
    <s v="TE82943-21"/>
    <s v="Repair"/>
    <s v="&quot;USB Device Error&quot; came out during testing of either BSM or QSM._x000a_The frequency is happened once to twice daily._x000a_The steps we performed when this error appears are _x000a_1) Switch off tester box, reinsert USB cable and turn on _x000a_2) If step 1 did not work, replaced USB cable_x000a_Previously, this tester is connected to printer which is used to print out test report. Six month ago, printer was isolated from all of the tester. However, this error is mostly came out at this particular test station if compared to others. Please refer to the attached photo. "/>
    <s v="Venture"/>
    <m/>
    <m/>
    <x v="1"/>
    <m/>
    <s v="[24Jul19] Edwin: Can you try switch the USB cable to another system and see if the problem follows?                                                                                                                                                                                                      [01 Aug 2019] Confirmed the cable works correctly on other tester._x000a_[08Aug2019] Chan: Even after swapping USB cable, we are encountering “USB device error”._x000a_[16Aug2019] Chan to update if they can fix this issue by reloading a good PC backup image_x000a_[21Aug2019] Chan to notify WPPL once this failure appeared again, so that inform Milford to support on repair_x000a_[26Aug2019] OESR 193534 was sent to Milford. Matt: This appears to be a hardware issue._x000a_[27Aug2019] Chan verify tester is working again after re-plugged USB cable at tester box end. Asked Venture to confirm if the intermittent issue is from the card inside the box or the connection of USB. Meanwhile to check the price/lead time of the card inside the box._x000a_[02Sep2019] Chan to confirm the intermittent issue is from the card inside test box or usb cable_x000a_[10Sep19]  The card PN is USB-1408FS_x000a_[13Sep19] Chan to purchase and replace this card. Will update the status._x000a_[08Oct19] Chan updated the station is working fine after card replacement. _x000a_[11Oct19] checking with Chan to close this OESR_x000a_[15Oct19] Closed as eng meeting disucssion"/>
    <s v="Yes"/>
    <x v="2"/>
    <x v="0"/>
  </r>
  <r>
    <s v="S190106"/>
    <s v="Test Engineering"/>
    <d v="2019-07-24T00:00:00"/>
    <s v="TE82943-24"/>
    <s v="Repair"/>
    <s v="During testing, Remote control of tester box was suddendly OFF. Due to this, test UUT will be OFF and Faild the test. The frequency of the issue is happened in one out of 5 units. "/>
    <s v="Venture"/>
    <m/>
    <m/>
    <x v="1"/>
    <m/>
    <s v="[24Jul19] Edwin: We need more information regarding this failure to help. _x000a_Is it every 5th unit that turned off.  Chan: Yes._x000a_1._x0009_Do you see this behavior with other TE82943 or only this module. _x000a_Chan: So far, we do not see this behavior in other system. Only at TE82943-24_x000a_2._x0009_When this issue happen. Since when and what do you know has changed_x000a_Chan: It was started about  2 weeks ago. I notice that the UUT power is OFF when test fails. In normal case, UUT power will not OFF automatically during testing._x000a_If it happens, press switch off button at tester, ON again and turn on UUT, and then continue to test UUT. _x000a_As I know, there is no hardware or software changed in this tester._x000a_[08Aug19] Advised Chan to check power supply to box and do isolation see if it's caused by box itself or controller._x000a_[08Aug19] Chan: Power input voltage is 228.6VAC (49.9Hz). Same software is used in all 6 testers. Thus, I don’t think it is software issue._x000a_[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_x000a_[16Aug19] Chan to update the measurement when this system down again_x000a_[20Sep19] Chan updated the team agreed to close this OESR since the fault cannot be duplicated."/>
    <s v="No"/>
    <x v="0"/>
    <x v="0"/>
  </r>
  <r>
    <s v="S190107"/>
    <s v="Manufacturing Engineering"/>
    <d v="2019-07-24T00:00:00"/>
    <s v="Label Print"/>
    <s v="Others"/>
    <s v="Label content overlap printing for the following serial number:_x000a_G19QSP506A_x000a_G19QSP507A_x000a_Request re-printing of the above serial number."/>
    <s v="Flex"/>
    <m/>
    <m/>
    <x v="6"/>
    <m/>
    <s v="[24Jul19] Reprinted"/>
    <s v="No"/>
    <x v="0"/>
    <x v="0"/>
  </r>
  <r>
    <s v="S190108"/>
    <s v="Test Engineering"/>
    <d v="2019-08-01T00:00:00"/>
    <s v="TE82988-2"/>
    <s v="Others"/>
    <s v="Problem statement :_x000a_Existing functional testers or functional fixture did not have CPU cards as spare although FT tester currently is still running good. We need spare to ensure tester downtime is low._x000a_Spare part request as per attached excel file._x000a_Tester/Fixture#         CPU Card #               PCBA #_x000a_1) TE 83044        210000273 Rev G       210000345_x000a_2) TE 83002                   N/A                   210000414 _x000a_3) TE82718         487 CPU 081060         279002660 _x000a_4) TE82961-2      PCB 210000182          210000565  _x000a_5) TE82940         PCB 210000333          210000355 &amp; 210000404_x000a_"/>
    <s v="Flex"/>
    <m/>
    <m/>
    <x v="1"/>
    <m/>
    <s v="[04Sep19] Edwin will review/advise_x000a_[05Sep19] Approve the spare ordering. Huazhen to order the spares"/>
    <s v="No"/>
    <x v="2"/>
    <x v="0"/>
  </r>
  <r>
    <s v="S190109"/>
    <s v="Test Engineering"/>
    <d v="2019-08-02T00:00:00"/>
    <s v="TE82969 -1"/>
    <s v="Repair"/>
    <s v="1. Problem Statement._x000a_       - TSP have same part number usage in 735002531_x000a_   2. Acceptance criteria that is not met. (e.g. relevant specification number and revision)_x000a_       - Document in not consistent (see attached table)_x000a_   3. Relevant records (e.g. Incomin QA, Test Records, Photos, trackise NCRs numbers and related issue)_x000a_       - Document  must not have conflict with content and description._x000a_   4. Info on whether this issue impacts revenue_x000a_       - 4.1. Both TSP bearing same part number and create confussion which TSP to follow._x000a_       - 4.2. Potential issue for document consistency during audit "/>
    <s v="Flex"/>
    <m/>
    <m/>
    <x v="1"/>
    <m/>
    <s v="[02Aug2019] TSP needs to be updated, check with Eric_x000a_[04Sep2019] Checking with Joel to confirm if necessary to update TSP_x000a_[11Sep19] 193563 was raised_x000a_[19Sep19] Eric Turner and Matt were assignee for this OESR_x000a_[24Sep19] Sent a chaser to Matt/Eric_x000a_[30Sep19} Sent a chaser to Matt/Eric and mentioned there's audit in Flex_x000a_[11Oct19] Sent a reminder to Eric to check if TSP will be revised in next revision or park under monitoring on 08Oct19. This change may take time to complete and no impact to production. Set to low priority_x000a_"/>
    <s v="Yes"/>
    <x v="2"/>
    <x v="1"/>
  </r>
  <r>
    <s v="S190110"/>
    <s v="Test Engineering"/>
    <d v="2019-08-02T00:00:00"/>
    <s v="TE82956-2"/>
    <s v="Repair"/>
    <s v="For TE82956-2, after changing Keithley 2700 multiplexer module, there is still intermittent &quot;Thermistor Error&quot;._x000a_We tried &quot;on&quot; the tester for the whole night and run the test in the next morning, also cannot test and still having &quot;Thermistor Error&quot;.  _x000a_In order to able to test, we need to re-insert and push harder the module to the male connector  inside the multimeter (Keithley 2700)._x000a_Based on the action that required to take,  &quot;contact between module and multimeter&quot; may be the cause._x000a_I'd like to request help on this issue._x000a__x000a_"/>
    <s v="Venture"/>
    <m/>
    <m/>
    <x v="2"/>
    <m/>
    <s v="[08Aug19] Advised Lwin to contact with Keithley/Tektronix for the repair_x000a_[23Aug19] Lwin updated the repair cost will be SGD 1460.55. Asked her to get a quotation for new Keithly 2700. So that we can decide the best solution for this repair._x000a_[02Sep2019]  Lwin updated new Keithly price is SGD 3156.50  and  team in WPPL wants to check other possible causes. Mandy is following up this case."/>
    <s v="Yes"/>
    <x v="2"/>
    <x v="1"/>
  </r>
  <r>
    <s v="S190111"/>
    <s v="Manufacturing Engineering"/>
    <d v="2019-08-02T00:00:00"/>
    <s v="Web_Print"/>
    <s v="Others"/>
    <s v="Venture is unable to access to Waters Web base label printing for Beacon shipment, we are able to proceed until the password after that a error message indicated the server is down or programme error as attached. "/>
    <s v="Venture"/>
    <m/>
    <m/>
    <x v="7"/>
    <m/>
    <m/>
    <s v="No"/>
    <x v="0"/>
    <x v="0"/>
  </r>
  <r>
    <s v="S190112"/>
    <s v="Test Engineering"/>
    <s v="Tuesday, August 06,2019"/>
    <s v="TE82969-1"/>
    <s v="Others"/>
    <s v="   1. Problem Statement._x000a_       - Empower not able to login therefore not able to execure Linearity Test_x000a_   2. Acceptance criteria that is not met. (e.g. relevant specification number and revision)_x000a_       - Empower user access &quot;system and password &quot;metsys&quot; must be able to access and do Linearity Test._x000a_   3. Relevant records (e.g. Incomin QA, Test Records, Photos, trackise NCRs numbers and related issue)_x000a_       - 735002531Rev L (6.1.2 Login as system, pw: metsys.) is not able to login ._x000a_   4. Info on whether this issue impacts revenue_x000a_       - 4.1. Potential miss shipment  (16X units) for 186015034 on 14 Aug 2019"/>
    <s v="Flex"/>
    <m/>
    <m/>
    <x v="1"/>
    <m/>
    <s v="[06Aug19] OESR 193486 was raised to Milford;_x000a_[08aug19] Bill Bates: 'I’ve got one of the Empower experts working remotely on fixing this issue with TE82969. Please leave the PC AS IT IS until I send you word that the problem is fixed'_x000a_[13Aug19] Asked Flex to verify if Milford has fixed the issue._x000a_[15Aug19] The problem was fixed."/>
    <s v="Yes"/>
    <x v="1"/>
    <x v="0"/>
  </r>
  <r>
    <s v="S190113"/>
    <s v="Manufacturing Engineering"/>
    <s v="Wednesday, August 07, 2019"/>
    <s v="N/A"/>
    <s v="Others"/>
    <s v="   1) Label smear for 186015031; Qty 1pc_x000a_ASP 279001743 Rev. H_x000a_ _x000a_2) Label edge found to have scratch mark for 289000560; Qty 1pc_x000a_ASP 289000560 Rev. M"/>
    <s v="Flex"/>
    <m/>
    <m/>
    <x v="7"/>
    <m/>
    <m/>
    <s v="No"/>
    <x v="0"/>
    <x v="0"/>
  </r>
  <r>
    <s v="S190114"/>
    <s v="Manufacturing Engineering"/>
    <s v="Thursday, August 15, 2019"/>
    <s v="NA"/>
    <s v="Others"/>
    <s v="On the Tooling Masterlist, the tool number 999037508 Qty: 4 not belong to Venture used._x000a_Pls help to remove from Tooling Masterlist"/>
    <s v="Venture"/>
    <m/>
    <m/>
    <x v="7"/>
    <m/>
    <s v="23Sep19 : closed. Remove from tooling masterlist."/>
    <s v="No"/>
    <x v="0"/>
    <x v="0"/>
  </r>
  <r>
    <s v="S190115"/>
    <s v="Manufacturing Engineering"/>
    <s v="Thursday, August 15, 2019"/>
    <s v="NA"/>
    <s v="Others"/>
    <s v="New product Degasser Assembly consigned tool 999044892 (DEGASSER GASKET FIXTURE ) Qty: 2._x000a_Pls help to add in to Tooling Masterlist"/>
    <s v="Venture"/>
    <m/>
    <m/>
    <x v="7"/>
    <m/>
    <m/>
    <s v="No"/>
    <x v="0"/>
    <x v="0"/>
  </r>
  <r>
    <s v="S190116"/>
    <s v="Test Engineering"/>
    <s v="Monday, August 19, 2019"/>
    <s v="TE82503  – 5"/>
    <s v="Repair"/>
    <s v="1. Problem Statement._x000a_       - Interface Fittings from Tester to UUT is leaking. _x000a_   2. Acceptance criteria that is not met. (e.g. relevant specification number and revision)_x000a_       - Injector Seal Pack assembly must be able to pass Seal Wash Test, Decay Test, Down Count Stream,   _x000a_         Seal Witdh Test prior to send for chassis for ass'y  _x000a_   3. Relevant records (e.g. Incomin QA, Test Records, Photos, trackise NCRs numbers and related issue)_x000a_       - N/A_x000a_   4. Info on whether this issue impacts revenue._x000a_       - No Impact at the moment Flex to use temporary solution by using coupling to recover the tester  _x000a_         it's advisable to use the proper interface fittings . Refer to attached photo._x000a_       - need to replace 6x fitting."/>
    <s v="Flex"/>
    <m/>
    <m/>
    <x v="1"/>
    <m/>
    <s v="[21Aug2019] Milford reviewed and agreed with this fix. And will send few pieces to WPPL/Flex for future use"/>
    <s v="Yes"/>
    <x v="0"/>
    <x v="0"/>
  </r>
  <r>
    <s v="S190117"/>
    <s v="Test Engineering"/>
    <s v="Monday, August 19, 2019"/>
    <s v="TE 82988-2"/>
    <s v="Upgrade "/>
    <s v="Problem statement :_x000a_Tester GTS TE 82988-2 model 210000411 unable to verify  'Alliance' logo display._x000a__x000a_Base of 'Test specification and procedure, 2695 Universal PCB Tester' document #: WAT-RF-SKI00333     page 6 of 7 : _x000a_  _x000a_&quot;The operator must ensure the proper firmware is loaded on the PCB by observing the TE82510 Test Station display, shows the proper boot-up screen for the pcb. The operator must verify this observation for each board test. The 210000411 will display &quot;alliance&quot;. Boards not displaying these screens as shown are considered a failure and will require repair.&quot;_x000a__x000a_Request to upgrade system verification on GTS for model 210000411 to check 'Alliance' logo display and meet the test specification."/>
    <s v="Flex"/>
    <m/>
    <m/>
    <x v="1"/>
    <m/>
    <s v="[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_x000a_[04Sep2019] Flex senai to confirm Alliance logo checking stated TSP. Is it checksum check in TSP? If not in TSP, will close this case. Printing out email and check into OESR folder."/>
    <s v="No"/>
    <x v="0"/>
    <x v="0"/>
  </r>
  <r>
    <s v="S190118"/>
    <s v="Manufacturing Engineering"/>
    <s v="Monday, August 19, 2019"/>
    <n v="999120000"/>
    <s v="Repair"/>
    <s v="1. Problem Statement._x000a_       - 999120000 Reticule Plate Target Mirror Broken Mirror (See attached photo)._x000a_   2. Acceptance criteria that is not met. (e.g. relevant specification number and revision)_x000a_       - 999120000 Reticule Plate Target Mirror shall not be a broken mirror._x000a_   3. Relevant records (e.g. Incoming QA, Test Records, Photos, trackise NCRs numbers and related issue)_x000a_       - N/A_x000a_   4. Info on whether this issue impacts revenue_x000a_       - No impact at the moment but need a spare target mirror to have a standby replacement once the target_x000a_         mirror cannot be use any more._x000a_"/>
    <s v="Flex"/>
    <m/>
    <m/>
    <x v="7"/>
    <m/>
    <s v="[04Sep19] sourcing in progress, updated during eng.meeting_x000a_[14Oct19] target to receive the parts by 10Nov19"/>
    <s v="No"/>
    <x v="0"/>
    <x v="1"/>
  </r>
  <r>
    <s v="S190119"/>
    <s v="Manufacturing Engineering"/>
    <s v="Monday, August 19, 2019"/>
    <n v="999026619"/>
    <s v="Repair"/>
    <s v="1. Problem Statement._x000a_       - 999026619 Target Alignment Broken Mirror (See attached photo)._x000a_   2. Acceptance criteria that is not met. (e.g. relevant specification number and revision)_x000a_       - 999026619 Target Alignment Mirror shall not be a broken mirror._x000a_   3. Relevant records (e.g. Incomin QA, Test Records, Photos, trackise NCRs numbers and related issue)_x000a_       - N/A_x000a_   4. Info on whether this issue impacts revenue_x000a_       - No impact at the moment but need a spare target mirror to have a standby replacement once the target_x000a_         mirror cannot be use any more."/>
    <s v="Flex"/>
    <m/>
    <m/>
    <x v="7"/>
    <m/>
    <s v="[04Sep19] sourcing in progress, updated during eng.meeting_x000a_[14Oct19] target to receive the parts by 10Nov19"/>
    <s v="No"/>
    <x v="0"/>
    <x v="1"/>
  </r>
  <r>
    <s v="S190120"/>
    <s v="Test Engineering"/>
    <s v="Friday, August 16, 2019"/>
    <s v="279003934-002"/>
    <s v="Others"/>
    <s v="The test was failing R010 &quot; Test Heater Current Draw &quot;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
    <s v="Venture"/>
    <m/>
    <m/>
    <x v="1"/>
    <m/>
    <s v="[20Aug2019] Forwarded Venture request to Sandiq and Raymond_x000a_[23Aug2019] Jason --  We have up the tester this afternoon and release for production. The failure was recovered after we executed the relay self test of the tester itself. _x000a_We are monitoring and let you know when failure coming back."/>
    <s v="No"/>
    <x v="1"/>
    <x v="0"/>
  </r>
  <r>
    <s v="S190121"/>
    <s v="Test Engineering"/>
    <s v="Wednesday, August 21, 2019"/>
    <s v=" TE82882- 14"/>
    <s v="Others"/>
    <s v="1. Problem Statement. _x000a_       - Measurement computing NOT ABLE TO POWER ON due to defective power supply unit_x000a_   2. Acceptance criteria that is not met. (e.g. relevant specification number and revision)_x000a_       - Measurement of power supply must have 9V, 2 Amps. _x000a_   3. Relevant records (e.g. Incomin QA, Test Records, Photos, trackise NCRs numbers and related issue)_x000a_      - N/A_x000a_   4. Info on whether this issue impacts revenue._x000a_      - No impact the moment. _x000a_      "/>
    <s v="Flex"/>
    <m/>
    <m/>
    <x v="1"/>
    <m/>
    <s v="[26Aug2019] Asked Joel to purchase 1 power supply for this repair. Joel updated the tester is fixed by replacing power adaptor"/>
    <s v="No"/>
    <x v="0"/>
    <x v="0"/>
  </r>
  <r>
    <s v="S190122"/>
    <s v="Test Engineering"/>
    <s v="Friday, August 23, 2019"/>
    <s v="TE82969-1"/>
    <s v="Others"/>
    <s v="1. Problem Statement._x000a_       - TE82969-1 Linearity Tester not able to create a backup or clone the HDD._x000a_   2. Acceptance criteria that is not met. (e.g. relevant specification number and revision)_x000a_       - must be able to backup or able to clone the HDD_x000a_   3. Relevant records (e.g. Incomin QA, Test Records, Photos, trackise NCRs numbers and related issue)_x000a_      - N/A_x000a_   4. Info on whether this issue impacts revenue_x000a_      - No impact to revenue as of now."/>
    <s v="Flex"/>
    <m/>
    <m/>
    <x v="1"/>
    <m/>
    <s v="[02Sep19] checking with Joel if there's any other way to backup or the possible causes_x000a_[10Sep19] Sent the suggestion to Joel after checking with Desmond. Joel to update the status_x000a_[24Sep19] Checked with Joel, he's trying the backup as per advice from Desmond_x000a_[11Oct19] Checking with Joel the outcome about this backup. Joel updated it's backed up and close this OESR"/>
    <s v="No"/>
    <x v="0"/>
    <x v="0"/>
  </r>
  <r>
    <s v="S190123"/>
    <s v="Manufacturing Engineering"/>
    <s v="Friday, August 23, 2019"/>
    <s v="N/A"/>
    <s v="Others"/>
    <s v="_x000a_There is an intermitted resistance detection during check at assembly station. This is the special harness to check each of the (4) flex ciruits for damage as stated in OPER 3.0 of ASP 279001985. Please kindly refer to the attached photo for the harness._x000a_"/>
    <s v="Venture"/>
    <m/>
    <m/>
    <x v="7"/>
    <m/>
    <s v="[03Oct19] Venture (YT Teo) to follow up with supplier for quotation."/>
    <s v="No"/>
    <x v="0"/>
    <x v="1"/>
  </r>
  <r>
    <s v="S190124"/>
    <s v="Test Engineering"/>
    <s v="Tuesday, August 27, 2019"/>
    <s v="N/A"/>
    <s v="Others"/>
    <s v="   Request TE# for new ICT Fixture 210001344 - Currently did not have TE# number"/>
    <s v="Flex"/>
    <m/>
    <m/>
    <x v="1"/>
    <m/>
    <s v="[28Aug2019] OESR 193544 was created for this request._x000a_[13Aep19] New TE# from Paul was sent to Flex "/>
    <s v="Yes"/>
    <x v="0"/>
    <x v="0"/>
  </r>
  <r>
    <s v="S190125"/>
    <s v="Test Engineering"/>
    <s v="Thursday, August 29, 2019"/>
    <s v="TE83032-1"/>
    <s v="Duplicate"/>
    <s v="The existing optics bench alignment stations are using a Golden flow cell to align all the optics benches._x000a_ _x000a_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_x000a_Refer to attached slide._x000a__x000a_Venture should have one back up golden flow cell in any case of flow cell degrading over a few years of usage and also for not interrupting production line while it waiting Milford to send over new Golden flow cell."/>
    <s v="Venture"/>
    <m/>
    <m/>
    <x v="1"/>
    <m/>
    <s v="[02Sep19] OESR 193551 was created for this request_x000a_[10Sep19] Updated Matt's reply into the OESR folder_x000a_[20Sep19] Milford will build 2x Golden flowcell and CEA was raised."/>
    <s v="Yes"/>
    <x v="0"/>
    <x v="0"/>
  </r>
  <r>
    <s v="S190126"/>
    <s v="Test Engineering"/>
    <s v="Thursday, August 29, 2019"/>
    <s v="TE82760-4/5"/>
    <s v="Others"/>
    <s v="On the month of Jul, Venture production found some Ram-Ray Valley Energy failures during FLR detectors final test for 5029 models. _x000a_The UUTs were passed when they swapped with new flow cells. The failed flow cells were used in another UUTs and passed the test. Refer to attached slides for failure details. _x000a_Raised OESR to follow up and get some advices from WPPL/Milford Engineering to look into the possible root causes of this failure."/>
    <s v="Venture"/>
    <m/>
    <m/>
    <x v="1"/>
    <m/>
    <s v="[02Sep19] OESR 193552 was created for this request_x000a_[10Sep19] Updated Matt with input from MiMi regarding this OESR_x000a_[20Sep19] MiMi updated the yield is back on track and keep monitoring the trend_x000a_[11Oct19] Checking with MiMi if can close this OESR since the new tester will come soon_x000a_[17Oct19]MIMI -- Shall we monitor until end of Oct and close it. So that we will get 3 months data."/>
    <s v="Yes"/>
    <x v="2"/>
    <x v="1"/>
  </r>
  <r>
    <s v="S190127"/>
    <s v="Test Engineering"/>
    <s v="Thursday, August 29, 2019"/>
    <s v="TE82503-4"/>
    <s v="Others"/>
    <s v="1. Problem Statement._x000a_       - Injector Seal Pack TE82503-4 failing on Ramp and Decay Test._x000a_   2. Acceptance criteria that is not met. (e.g. relevant specification number and revision)_x000a_       - UUT shall pass complete test as per TSP WAT043815_x000a_   3. Relevant records (e.g. Incomin QA, Test Records, Photos, trackise NCRs numbers and related issue)_x000a_       - NA_x000a_   4. Info on whether this issue impacts revenue._x000a_       - may impact revenue if not able to recover tester in time"/>
    <s v="Flex"/>
    <m/>
    <m/>
    <x v="1"/>
    <m/>
    <s v="[30Agu2019] An air actuator was requested and collected by Flex. Joel said that they installed and verified the TE82503-4  and is able to pass. "/>
    <s v="No"/>
    <x v="1"/>
    <x v="0"/>
  </r>
  <r>
    <s v="S190128"/>
    <s v="Manufacturing Engineering"/>
    <s v="Friday, August 30,2019"/>
    <s v="N/A"/>
    <s v="Others"/>
    <s v="Venture GES accounts for Waters SAP portal are having problems to access._x000a_ID : V31963CKHO – Eunice – not able to navigate_x000a_ID : V31963EAN - Elson  - no response after key in password_x000a_ID : V31963CLE- CK Lee  - no response after key in password _x000a_ID : V31963KLL- KL Loo – can login but able to display &quot;Product navigator&quot;(Refer to photo attached in email)_x000a_ "/>
    <s v="Venture"/>
    <m/>
    <m/>
    <x v="3"/>
    <m/>
    <s v="[2nd Sept] BT requested raised ID: BFM4QK - Suspect to be Venture firewall. _x000a_Venture to check with their BT for resolution and close if Venture do not come back. _x000a__x000a_IT Request Update_x000a__x000a_Short Description: _x000a_Unable to access BOM Data in Portal Product Navigator _x000a__x000a_Message Text: _x000a_The vendor product navigator application is up and running so this will be a firewall issue / access to server tu-extranet_x000a__x000a_Region:           Asia Pacific_x000a_Status:           Assigned_x000a_Priority:           Priority 2_x000a_BSG Support Area: SCM_x000a_Remedy ID:         BFM4QK_x000a_IT Assigned:         _x000a__x000a_"/>
    <s v="No"/>
    <x v="1"/>
    <x v="0"/>
  </r>
  <r>
    <s v="S190129"/>
    <s v="Test Engineering"/>
    <s v="Monday, September 02, 2019"/>
    <s v="TE83064"/>
    <s v="Others"/>
    <s v="     _x000a_Proposed to perform annual preventative maintenance for TE83064- 10,11,12 and 13 during 03 Sep-17 Sep 2019 since FTN instrument built is paused for this peroid._x000a__x000a_Below part numbers are required to be replaced during PM, so that the purpose of this OESR is to request them._x000a__x000a_1._x0009_Column, P/N:186006049 (Qty 4)_x000a_2._x0009_Column, P/N:186002350 (Qty 4)_x000a_3._x0009_Flow Cell for TUV Detectors (no info of part number)(Qty 4)  "/>
    <s v="Venture"/>
    <m/>
    <m/>
    <x v="1"/>
    <m/>
    <s v="[02Sep19] Parts are ready for collection and Vetnure was informed_x000a_[09Sep19] Parts are collected by KL"/>
    <s v="No"/>
    <x v="1"/>
    <x v="0"/>
  </r>
  <r>
    <s v="S190130"/>
    <s v="Test Engineering"/>
    <s v="Monday, September 02, 2019"/>
    <s v="TE82882"/>
    <s v="Others"/>
    <s v="1. Problem Statement._x000a_       -PDA Final Test System TE82882-8,9,10,11,13, and 14 have missing Spare OB PN 7000011652. _x000a_   2. Acceptance criteria that is not met. (e.g. relevant specification number and revision)_x000a_       - All PDA Final Test System TE82882-8,9,10,11,13 and 14 shall have Spare PB PN 7000011652 _x000a_   3. Relevant records (e.g. Incomin QA, Test Records, Photos, trackise NCRs numbers and related issue)_x000a_      - N/A_x000a_   4. Info on whether this issue impacts revenue_x000a_     - Impact 1x unit os shipment for Spare OB.  "/>
    <s v="Flex"/>
    <m/>
    <m/>
    <x v="1"/>
    <m/>
    <s v="[04Sep19] OESR 193550_x000a_[12Sep19] VAF was sent for review_x000a_[16Sep19] VAF is pending for QA approval_x000a_[19Sep19] Sent draft VAF for FCT fixture to YH and asked for advice_x000a_[25Sep19] VAF was approved and Flex was informed."/>
    <s v="Yes"/>
    <x v="1"/>
    <x v="0"/>
  </r>
  <r>
    <s v="S190131"/>
    <s v="Test Engineering"/>
    <s v="Monday, September 02, 2019"/>
    <s v="TE83064"/>
    <s v="Others"/>
    <s v="     _x000a_Proposed to perform annual preventative maintenance for TE83064- 10,11,12 and 13 during 03 Sep-17 Sep 2019 since FTN instrument built is paused for this peroid._x000a__x000a_Part numbers inside attached list are required to be replaced in BSM of FTN testers during PM, so that the purpose of this OESR is to acknowledge that they are going to be claimed._x000a__x000a_Please refers to attached file for detail information and price. "/>
    <s v="Venture"/>
    <m/>
    <m/>
    <x v="1"/>
    <m/>
    <s v="[11Sep19] Acknoledged Venture request and PM parts were collected by Venture."/>
    <s v="No"/>
    <x v="1"/>
    <x v="0"/>
  </r>
  <r>
    <s v="S190132"/>
    <s v="Test Engineering"/>
    <s v="Tuesday, September 03, 2019"/>
    <s v="TE82943 -13"/>
    <s v="Others"/>
    <s v="1. Problem Statement._x000a_      - USB Device Error keep on flashing on the screen. The tester need to restart. After testing one unit, same    _x000a_        error appear. Verified that Workstation computer does not have  loose card and TE82943-13 module does  _x000a_        not have a loose card too._x000a_   2. Acceptance criteria that is not met. (e.g. relevant specification number and revision)._x000a_      - USB Device shall not show error during testing process_x000a_   3. Relevant records (e.g. Incomin QA, Test Records, Photos, trackise NCRs numbers and related issue)_x000a_      - refer to attached photo_x000a_   4. Info on whether this issue impacts revenue._x000a_      - No impact to revenue at the moment. "/>
    <s v="Flex"/>
    <m/>
    <m/>
    <x v="1"/>
    <m/>
    <s v="[04Sep19] Checking with Joel for detail_x000a_[11Sep19] Asked Joel to monitor teser performance after replug cable and waiting for Venture to update if the card replacement is a fix._x000a_[25Sep19] Joel to get quotation for this USB card while wait for the confirmation from Venture case_x000a_[11Oct19] Approved Joel's request for card replacement."/>
    <s v="No"/>
    <x v="2"/>
    <x v="1"/>
  </r>
  <r>
    <s v="S190133"/>
    <s v="Manufacturing Engineering"/>
    <s v="Tuesday, September 03, 2019"/>
    <s v="NA"/>
    <s v="Others"/>
    <s v="During IVD conversion chassis was discovered bent.                                                                                Instrument Serial Number Printing:_x000a_NCMR-SKW-0000105_x000a_WPPL Reference : NCR SG190601_x000a_Model: 186015001  S/N: L18UPB647A"/>
    <s v="Flex"/>
    <m/>
    <m/>
    <x v="6"/>
    <m/>
    <s v="Closed. Investigation performed. It is observed the chassis is bent after the assembly."/>
    <s v="No"/>
    <x v="0"/>
    <x v="0"/>
  </r>
  <r>
    <s v="S190134"/>
    <s v="Test Engineering"/>
    <s v="Thursday, September 05,2019"/>
    <s v="TE82943"/>
    <m/>
    <s v="PM of TE82943 testers will be due on 10 Oct 19. Please help to provide six lamps to replace at TUV testers for TE82943-1, TE82943-19, TE82943-20, TE82943-21, TE82943-22 and TE82943-24"/>
    <s v="Venture"/>
    <m/>
    <m/>
    <x v="1"/>
    <m/>
    <s v="[20Sep19] 6x lamps were collected by Venture"/>
    <s v="No"/>
    <x v="0"/>
    <x v="0"/>
  </r>
  <r>
    <s v="S190135"/>
    <s v="Test Engineering"/>
    <s v="Thursday, September 05,2019"/>
    <s v="TE83026-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s v="No"/>
    <x v="2"/>
    <x v="1"/>
  </r>
  <r>
    <s v="S190136"/>
    <s v="Test Engineering"/>
    <s v="Thursday, September 05,2019"/>
    <s v="TE83026-2"/>
    <m/>
    <s v="During preventive maintenance on PC found Symantec Antivirus definition files cannot be updated, please contact test engineer to upgrade anti-virus software ."/>
    <s v="Venture"/>
    <m/>
    <m/>
    <x v="1"/>
    <m/>
    <s v="[20Sep2019] Asked HC to list all stations with outdated antiviruse and check with their IT see if can find a solution_x000a_[25Sep19] Sent a chaser to Venture_x000a_[01Oct19] 193626 was raised_x000a_[07Oct19] Shared workaournd for updating virus definition file on windows xp with HC"/>
    <s v="Yes"/>
    <x v="2"/>
    <x v="0"/>
  </r>
  <r>
    <s v="S190137"/>
    <s v="Manufacturing Engineering"/>
    <s v="Friday, September 06, 2019"/>
    <s v="NA"/>
    <m/>
    <s v="SigmaSure access replacement:_x000a_1. TEO AI LING (ailing.teo@flex.com) - Resigned. _x000a_Replacement: LEE EE SENG (eeseng.lee@flex.com)_x000a__x000a_2. AU WENG ONN (wengonn.au@flex.com) - Resigned. _x000a_Replacement: NURSHUHADA BINTI YAZID (NurshuhadaBinti.Yazid@flex.com)_x000a__x000a_3. GUO LAN LAN (lanlan.guo@flex.com) - Resigned. _x000a_Replacement: KE TIU A/P EH CHAN (ketiu.apehchan@flex.com)_x000a__x000a_4. KWEK CHOCK MENG (chockmeng.kwek@flex.com) - Transferred to other station. _x000a_Replacement: WONG KOK VUI (kokvui.wong@flex.com)_x000a__x000a_5. ANG KIN CHEONG (kincheong.ang@flex.com) - Transferred to other station_x000a_Replacement: CHUA TECK YONG (teckyong.chua@flex.com)"/>
    <s v="Flex"/>
    <m/>
    <m/>
    <x v="6"/>
    <m/>
    <m/>
    <s v="No"/>
    <x v="1"/>
    <x v="0"/>
  </r>
  <r>
    <s v="S190138"/>
    <s v="Test Engineering"/>
    <s v="Tuesday, September 10, 2019"/>
    <s v="TE82743-3"/>
    <m/>
    <s v="The PC not able to power when turning on. Suspected that the PC Mother board get faulty_x000a__x000a__x000a_PC Model: IPC-610MB-300_x000a_Manufacturer: Advantech_x000a_OS: Windows 2000_x000a_Ram: 2 GB "/>
    <s v="Venture"/>
    <m/>
    <m/>
    <x v="1"/>
    <m/>
    <s v="[11Sep19] OESR 193577 was raised for this repair_x000a_[13Sep19] Milford will send a PC for this repair_x000a_[19Sep19] ETA is Thursday 12pm_x000a_[24Sep19] Venture collected PC on 24Sep and asked update from Venture_x000a_[25Sep19] Jason -- error message encoutered, asked Jason to update the IP address and clear picture of error message._x000a_[27Sep19] Jason updated the tester is fixed and working well now."/>
    <s v="Yes"/>
    <x v="1"/>
    <x v="0"/>
  </r>
  <r>
    <s v="S190139"/>
    <s v="Test Engineering"/>
    <s v="Tuesday, September 10, 2019"/>
    <s v="TE82882-9"/>
    <m/>
    <s v="1. Problem Statement. _x000a_       - Tester Position 2 NOT ABLE TO POWER ON/OFF suspect to be due to IPN._x000a_   2. Acceptance criteria that is not met. (e.g. relevant specification number and revision)_x000a_       - Unit Under Test must be able to remotely ON or OFF using the tester IPN. _x000a_   3. Relevant records (e.g. Incomin QA, Test Records, Photos, trackise NCRs numbers and related issue)_x000a_      - N/A_x000a_   4. Info on whether this issue impacts revenue._x000a_      - No impact the moment."/>
    <s v="Flex"/>
    <m/>
    <m/>
    <x v="1"/>
    <m/>
    <s v="[13Sep19] Joel to provide more info of IPN_x000a_[16Sep19] Joel update IPN with diagram, need to understand the issue before sending to Milford_x000a_[20Sep19] Confirmed IPN box is faulty. Asked Joel to source a fix locally._x000a_[01Oct19] Asked Joel to share the original manufacturor price with their  buyer to get a reasonable price_x000a_[11Oct19] PO was issued and Joel to update the resultc_x000a_[17Oct19] Replaced IPN and under monitoring"/>
    <s v="No"/>
    <x v="2"/>
    <x v="1"/>
  </r>
  <r>
    <s v="S190140"/>
    <s v="Test Engineering"/>
    <s v="Wednesday, September 11, 2019"/>
    <s v="TE82940"/>
    <m/>
    <s v="Problem statement :_x000a_Tester TE 82940 for model 210000355  to be use for new model 210001344 with different test method. PCBA model 210001344  unable to measure at 2 regulated voltage point '3.3v to GRD' and '2.5V to GRD'. Its required new test specification procedure."/>
    <s v="Flex"/>
    <m/>
    <m/>
    <x v="1"/>
    <m/>
    <s v="[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_x000a_[24Sep19] Erzad has updated Matt with comments on temporary procedure for this test. Matt will release TMD for this test_x000a_[27Sep19] Matt will work on this TMD and close this case as no action from WPPL"/>
    <s v="No"/>
    <x v="0"/>
    <x v="0"/>
  </r>
  <r>
    <s v="S190141"/>
    <s v="Manufacturing Engineering"/>
    <s v="Wednesday, September 11, 2019"/>
    <s v="NA"/>
    <m/>
    <s v="1. Problem Statement._x000a_    - No Test Engineering Access to Sigmasure 7 Access._x000a_   2. Acceptance criteria that is not met. (e.g. relevant specification number and revision)_x000a_    - Need Sigmasure 7 Access to extract data evaluation and analysis for Detector eg. Loss Comm_x000a_      Flex need to know the Model of Detector Tester, Date Tester, how many times it failed in Loss Comm. _x000a_   3. Relevant records (e.g. Incomin QA, Test Records, Photos, trackise NCRs numbers and related issue)_x000a_    - Presently doing manual data collection is very taxing while all ar demanding quick data anlysis and finding _x000a_       potential solution base on tranding result and analysis_x000a_   4. Info on whether this issue impacts revenue_x000a_     - No impact to revenue at the moment"/>
    <s v="Flex"/>
    <m/>
    <m/>
    <x v="6"/>
    <m/>
    <s v="Desmond&quot;We are unable to grant Sigma7 access as currently Sigma7 is not setup with isolation of factory. &quot;"/>
    <s v="No"/>
    <x v="0"/>
    <x v="0"/>
  </r>
  <r>
    <s v="S190142"/>
    <s v="Test Engineering"/>
    <s v="Tuesday, September 17, 2019"/>
    <s v="TE82865-5,  "/>
    <m/>
    <s v="_x000a_1. Tester TE82865-5 unable to download firmware and it shows on the note as Invalid Ethernet address. _x000a_    I have checked there was a pass record on 8 Mar 2018 it happened on this tester too. I was told that the Ethernet address was full which cause to show this error. _x000a__x000a_No production impact."/>
    <s v="CEI"/>
    <m/>
    <m/>
    <x v="1"/>
    <m/>
    <s v="[20Sep19] Matt fixed the issue and confirmed with Wang. Close this case"/>
    <m/>
    <x v="0"/>
    <x v="0"/>
  </r>
  <r>
    <s v="S190143"/>
    <s v="Test Engineering"/>
    <s v="Monday, September16, 2019"/>
    <s v="TE82943-20 "/>
    <m/>
    <s v="During high pressure test, physical leakageat Inlet port in TUV was observed and test failed. _x000a_Below troubleshooting steps has been done._x000a_1) Retightened tubing connected to Inlet_x000a_2) Reposition ferrule and installed back into Inlet_x000a_During high pressure test, ferrule position is moved to the end of tubing._x000a_This was observed this afternoon and tester could not be used for functional testing."/>
    <s v="Venture"/>
    <m/>
    <m/>
    <x v="1"/>
    <m/>
    <s v="[20Sep19] Chan to flush the flowcell with extended hours and update the outcome. MRO 1x unit of this flowcell for repair &amp; spare_x000a_[27Sep19] Chan update the flowcell passed 3x units tester after extended flushing. Close this OESR and re-open again when needed"/>
    <m/>
    <x v="1"/>
    <x v="0"/>
  </r>
  <r>
    <s v="S190144"/>
    <s v="Manufacturing Engineering"/>
    <s v="Wednesday, September 18, 2019"/>
    <s v="NA"/>
    <m/>
    <s v="Instrument Serial Number Printing:_x000a_RMA Instrument Serial Number Label Need To Reprint Due To ADC Carton Damaged._x000a_NCMR-SKW-00000128 WPPL reference: NCR ADC190078_x000a_Model: 186248900 S/N: E198E806A"/>
    <s v="Flex"/>
    <m/>
    <m/>
    <x v="6"/>
    <m/>
    <s v="Desmond&quot; It is done&quot;"/>
    <m/>
    <x v="1"/>
    <x v="0"/>
  </r>
  <r>
    <s v="S190145"/>
    <s v="Test Engineering"/>
    <s v="Wednesday, September 18, 2019"/>
    <s v="TE82865-5/6"/>
    <m/>
    <s v="_x000a_I was performing PC maintenance found at &quot;Step 1.7 Check for unsent test files in all the 3 tester below. Just to inform that there were number of files in the folder Directory C: \program files\sigmaQuest\sigmaProbe\sigmaQueue\Sendbuffer and C:\program files\sigmaQuest\sigmaProbe\sigmaQueue. _x000a__x000a_  Tester name as shown below:_x000a_ TE82865-5_x0009_CPSO Final Test Station_x000a_  TE82865-6_x0009_CPSO Final Test Station_x000a_  TE82865-2_x0009_ASO Final Test Station"/>
    <s v="CEI"/>
    <m/>
    <m/>
    <x v="1"/>
    <m/>
    <s v="[20Sep19] Matt fixed the issue and confirmed with Wang. Close this case"/>
    <m/>
    <x v="0"/>
    <x v="0"/>
  </r>
  <r>
    <s v="S190146"/>
    <s v="Test Engineering"/>
    <s v="Wednesday, September 18, 2019"/>
    <s v="TE83064-10"/>
    <m/>
    <s v="During preventive maintenance on PC found files in SENDBUFFER directories, please notify test engineer for resubmission"/>
    <s v="Venture"/>
    <m/>
    <m/>
    <x v="1"/>
    <m/>
    <s v="[20Sep2019] Request HC to list all stations with unsent files under SENDBUFFER directories and will raise OESR to Milford_x000a_[25Sep19] Sent a chaser to Venture_x000a_[11Oct19] Asked HC to verif y the PC has  'Unsent files' with error code"/>
    <m/>
    <x v="2"/>
    <x v="1"/>
  </r>
  <r>
    <s v="S190147"/>
    <s v="Test Engineering"/>
    <s v="Wednesday, September 18, 2019"/>
    <s v="TE83064-1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_x000a_"/>
    <m/>
    <x v="2"/>
    <x v="1"/>
  </r>
  <r>
    <s v="S190148"/>
    <s v="Test Engineering"/>
    <s v="Wednesday, September 18, 2019"/>
    <s v="TE83064-12"/>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m/>
    <x v="2"/>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m/>
    <m/>
    <m/>
    <m/>
    <m/>
    <m/>
    <x v="0"/>
    <m/>
    <m/>
    <x v="0"/>
    <m/>
    <m/>
    <x v="0"/>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x v="1"/>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x v="1"/>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x v="1"/>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x v="2"/>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x v="1"/>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x v="1"/>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x v="1"/>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x v="1"/>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x v="0"/>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x v="0"/>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x v="0"/>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x v="2"/>
    <x v="1"/>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x v="0"/>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0"/>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Medium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0"/>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x v="0"/>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x v="2"/>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0"/>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x v="0"/>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
    <x v="2"/>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x v="1"/>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x v="1"/>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x v="1"/>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x v="1"/>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x v="1"/>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x v="1"/>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x v="1"/>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x v="1"/>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x v="2"/>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x v="1"/>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x v="1"/>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x v="2"/>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x v="1"/>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x v="0"/>
    <x v="1"/>
  </r>
  <r>
    <s v="S180045"/>
    <s v="Test Engineering"/>
    <d v="2018-08-02T00:00:00"/>
    <s v="TE82882-8"/>
    <s v="Duplicate"/>
    <s v="TE82882-8 test result mismatch footer: Request to download from server:_x000a_PN : 186299800_x000a_SN : H18998927A_x000a_"/>
    <x v="4"/>
    <s v="Joel"/>
    <m/>
    <x v="3"/>
    <d v="2018-08-02T00:00:00"/>
    <s v="[31Jul18] Data sent to Joel"/>
    <x v="1"/>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x v="0"/>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x v="1"/>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x v="0"/>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x v="1"/>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x v="1"/>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x v="0"/>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x v="1"/>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x v="0"/>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x v="1"/>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x v="1"/>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x v="1"/>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x v="1"/>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x v="1"/>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x v="0"/>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x v="0"/>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x v="1"/>
    <x v="1"/>
  </r>
  <r>
    <s v="S180065"/>
    <s v="Test Engineering"/>
    <d v="2018-09-07T00:00:00"/>
    <s v="N/A"/>
    <s v="Others"/>
    <s v="Request to download test data from 1st Aug 2018 to 07 Sep 2018 of 186015043. _x000a_Time zone is China Time"/>
    <x v="1"/>
    <m/>
    <m/>
    <x v="3"/>
    <m/>
    <s v="[07Sep18] The data has been supplied to Chan"/>
    <x v="1"/>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x v="0"/>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x v="2"/>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x v="0"/>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x v="0"/>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x v="0"/>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_x000a_[09Nov18] No update from CA, case closed"/>
    <x v="2"/>
    <x v="1"/>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x v="0"/>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x v="0"/>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x v="1"/>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x v="1"/>
    <x v="1"/>
  </r>
  <r>
    <s v="S180076"/>
    <s v="Test Engineering"/>
    <d v="2018-10-02T00:00:00"/>
    <s v="Column Manager"/>
    <s v="Others"/>
    <s v="Request to download test data from 1st Sep 2018 to 30 Sep 2018 of 186015043. _x000a_Time zone is China Time_x000a_"/>
    <x v="1"/>
    <m/>
    <m/>
    <x v="3"/>
    <m/>
    <s v="[02Oct18] Sent data to Chan"/>
    <x v="1"/>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x v="1"/>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x v="1"/>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x v="0"/>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x v="1"/>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x v="1"/>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x v="1"/>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x v="1"/>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2"/>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s v="[07Nov2018] Management decided the new GTS will be used for MS boards testing only. So this request will be closed with KIV. Re-opne again if the direciton was changed."/>
    <x v="1"/>
    <x v="1"/>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x v="0"/>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7Nov18] Tester was fixed by checking the test fixutre as per advised. "/>
    <x v="0"/>
    <x v="1"/>
  </r>
  <r>
    <s v="S180088"/>
    <s v="Test Engineering"/>
    <d v="2018-10-29T00:00:00"/>
    <s v="TE82895"/>
    <s v="Repair"/>
    <s v=". The model 404 not able to continue testing. Fail at &quot;Voltages test&quot;._x000a_Note : shipment will be at risk ._x000a_"/>
    <x v="4"/>
    <m/>
    <m/>
    <x v="3"/>
    <m/>
    <s v="[30Oct18] Advised Flex Senai to check power supply_x000a_[07Nov18] Tester was fixed by reconnecting the USB cables after tryied with CPU &amp; Charge Board"/>
    <x v="0"/>
    <x v="1"/>
  </r>
  <r>
    <s v="S180089"/>
    <s v="Test Engineering"/>
    <d v="2018-11-08T00:00:00"/>
    <s v="SigmaSure"/>
    <s v="Others"/>
    <s v="Request to download test data from 1st Oct 2018 to 31 Oct 2018 of 186015043. _x000a_Time zone is China Time"/>
    <x v="1"/>
    <m/>
    <m/>
    <x v="3"/>
    <m/>
    <m/>
    <x v="2"/>
    <x v="1"/>
  </r>
  <r>
    <s v="S180090"/>
    <s v="Manufacturing Engineering"/>
    <d v="2018-11-14T00:00:00"/>
    <s v="TE82883-13/14"/>
    <s v="Others"/>
    <s v="TE82882-13 and TE82882- 14 have following issue on the Empower:_x000a_1. PDA - one position only_x000a_2. ELambda - Not availalble from the Tester 13 and 14_x000a_Pls. activate the remaining position or be able to improve the capacity."/>
    <x v="4"/>
    <m/>
    <m/>
    <x v="5"/>
    <m/>
    <s v="[14Nov18] Desmond emailed to Eric for the support_x000a_[15Nov18] Eric required instrument connected to PC for the configuration"/>
    <x v="1"/>
    <x v="1"/>
  </r>
  <r>
    <s v="S180091"/>
    <s v="Test Engineering"/>
    <d v="2018-11-15T00:00:00"/>
    <s v="TE83064-16"/>
    <s v="Repair"/>
    <s v="Tubing P/N:430003154, Assy Welded Tube, SS,.003 IDx14.5LG which is an inlet tubing to right column valve of Column Manager.It is having bloackge._x000a_It caused priming pressure high &amp; system overpressure during Dynamic Leak test and chemistry tests._x000a_We did purge out the blockage and continued running the test. Now, failures due to this tubing bloackage become higher. Therefore, I'd like to request tubing P/N:430003154, Assy Welded Tube, SS,.003 IDx14.5LG (Qty 1). "/>
    <x v="1"/>
    <m/>
    <m/>
    <x v="3"/>
    <m/>
    <m/>
    <x v="1"/>
    <x v="1"/>
  </r>
  <r>
    <s v="S180092"/>
    <s v="Test Engineering"/>
    <d v="2018-11-15T00:00:00"/>
    <s v="TE82943-14"/>
    <s v="Repair"/>
    <s v="TE82943-14 No able to Boot-Up_x000a_  IP Address : 10.249.26. 14_x000a_1. Off the CPU and restart._x000a_2. Not able to boot-up to Windows OS_x000a_3. Display can reach until Bios only_x000a_4. Suspect to be Motherboarr or HDD._x000a_5. Request for replacment Workstation PC and reconfiguration._x000a_Risk; DAily build and Test for 2 weeks. 15 units per day of mix model"/>
    <x v="4"/>
    <m/>
    <m/>
    <x v="3"/>
    <m/>
    <s v="OESR was raised"/>
    <x v="0"/>
    <x v="1"/>
  </r>
  <r>
    <s v="S180093"/>
    <s v="Manufacturing Engineering"/>
    <n v="43420"/>
    <s v="TE83064"/>
    <s v="Others"/>
    <s v="Looking at the SigmaSure data for FTN autosamplers (186015046 and 186015088), it looks as if we have replaced the occasional needle, and it's unclear if we ever replace any stationary side tubes.  Based on this, there are three possibilities: _x000a_This part is not selectable in the replacement part drop-down_x000a_Is replaced with the wash block assembly_x000a_It is never replaced_x000a_I imagine that we do replace stationary tubes occasionally, but perhaps I'm mistaken.  _x000a__x000a_What I'm wondering is: on these small diameter tubes (and on the inject valve, with small passages), do we replace many parts for a blockage/high backpressure condition?  If so, then how often/how many?_x000a__x000a_Thanks,_x000a_Mike"/>
    <x v="2"/>
    <m/>
    <m/>
    <x v="1"/>
    <m/>
    <s v="[16Nov18] OESR 182917 _x000a_[23Nov18] Reply to Mike and Chau on the answers."/>
    <x v="1"/>
    <x v="1"/>
  </r>
  <r>
    <s v="S180094"/>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x v="1"/>
    <m/>
    <m/>
    <x v="3"/>
    <m/>
    <s v="[23Nov18] OESR 182936_x000a_[07Dec18] contacted the local supplier for the valve, wait for quotation"/>
    <x v="1"/>
    <x v="2"/>
  </r>
  <r>
    <s v="S180095"/>
    <s v="Test Engineering"/>
    <d v="2018-11-21T00:00:00"/>
    <s v="TE82943 "/>
    <s v="Others"/>
    <s v="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
    <x v="1"/>
    <m/>
    <m/>
    <x v="3"/>
    <m/>
    <s v="[23Nov18] Advised Chan to carry out the evaluation during engineering meeting"/>
    <x v="1"/>
    <x v="1"/>
  </r>
  <r>
    <s v="S180096"/>
    <s v="Test Engineering"/>
    <d v="2018-11-21T00:00:00"/>
    <s v="TE82943 "/>
    <s v="Others"/>
    <s v="Production is seeing high failure of 0.3ml flow rate accuracy failure at TE#1. Please kindly refer to the &quot;TE82943_1 High Failure.pptx&quot;"/>
    <x v="1"/>
    <m/>
    <m/>
    <x v="3"/>
    <m/>
    <s v="[23Nov18] OESR#182935_x000a_[07Dec18] Received tubings and start evaluation in Jan 2019"/>
    <x v="1"/>
    <x v="2"/>
  </r>
  <r>
    <s v="S180097"/>
    <s v="Manufacturing Engineering"/>
    <d v="2018-11-24T00:00:00"/>
    <s v="999045819"/>
    <s v="Others"/>
    <s v="Tooling 999045819 Spiral Wrap 3 , Both roller unable to hold tubing due to wear n tear . _x000a_Affecting for both models 186269505 &amp; 186269506. "/>
    <x v="4"/>
    <m/>
    <m/>
    <x v="5"/>
    <m/>
    <s v="Sourcing in progress."/>
    <x v="3"/>
    <x v="2"/>
  </r>
  <r>
    <s v="S180098"/>
    <s v="Test Engineering"/>
    <d v="2018-11-28T00:00:00"/>
    <s v="TE83064-13"/>
    <s v="Repair"/>
    <s v="Tubing P/N:430003154, Assy Welded Tube, SS,.003 IDx14.5LG which is an inlet tubing to right column valve of Column Manager was broken at joint between tubing and compression screw due to wear &amp; tear._x000a_Please refers to attached photo for reference._x000a_Tester 13 cannot performing testing since we have no spare for P/N:430003154._x000a_Request to provide a replacement tubing."/>
    <x v="1"/>
    <m/>
    <m/>
    <x v="3"/>
    <m/>
    <s v="Fiexed by replacing inline filter"/>
    <x v="0"/>
    <x v="1"/>
  </r>
  <r>
    <s v="S180099"/>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x v="4"/>
    <m/>
    <m/>
    <x v="3"/>
    <m/>
    <s v="[07Dec18] Milford is evaluating if need to change the spec or not"/>
    <x v="3"/>
    <x v="2"/>
  </r>
  <r>
    <s v="S180100"/>
    <s v="Test Engineering"/>
    <d v="2018-12-04T00:00:00"/>
    <s v="TE82943-21"/>
    <s v="Repair"/>
    <s v="The screw head is broken and stuck inside the connector of TE82943-21 Tester box during test tube PM._x000a_Need to replace the connector at TE#21 as broken part is unable to remove from the connector._x000a_Please kindly refer to the attached photo &quot;Connector head at tester.JPG&quot;._x000a_"/>
    <x v="1"/>
    <m/>
    <m/>
    <x v="3"/>
    <m/>
    <s v="[07Dec18] Repaired by replacing the parts"/>
    <x v="3"/>
    <x v="1"/>
  </r>
  <r>
    <s v="S180101"/>
    <s v="Test Engineering"/>
    <d v="2018-12-07T00:00:00"/>
    <s v="SigmaSure"/>
    <s v="Others"/>
    <s v="Request to download test data from 1st Nov 2018 to 30 Nov 2018 of 186015043. _x000a_Time zone is China Time_x000a_"/>
    <x v="1"/>
    <m/>
    <m/>
    <x v="3"/>
    <m/>
    <s v="Data sent"/>
    <x v="2"/>
    <x v="1"/>
  </r>
  <r>
    <s v="S180102"/>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x v="4"/>
    <m/>
    <m/>
    <x v="3"/>
    <m/>
    <s v="OESR: 182975"/>
    <x v="2"/>
    <x v="2"/>
  </r>
  <r>
    <s v="S180103"/>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x v="4"/>
    <m/>
    <m/>
    <x v="3"/>
    <m/>
    <s v="OESR: 182975"/>
    <x v="2"/>
    <x v="2"/>
  </r>
  <r>
    <s v="S180104"/>
    <s v="Test Engineering"/>
    <d v="2018-12-05T00:00:00"/>
    <s v="TE82613 "/>
    <s v="Others"/>
    <s v="SPARE PARTS REQUEST : _x000a_DESCRIPTION                                                                                               Qty Required:    _x000a_1. TE82613 Pump Mechanic Run In Modeule PCBA PA not available_x000a_Note: _x000a_Pls. refer to attach TE 82613-2 Pump Mechanic Run In Module file_x000a_"/>
    <x v="4"/>
    <m/>
    <m/>
    <x v="3"/>
    <m/>
    <s v="OESR: 182975"/>
    <x v="2"/>
    <x v="2"/>
  </r>
  <r>
    <s v="S180105"/>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x v="4"/>
    <m/>
    <m/>
    <x v="3"/>
    <m/>
    <s v="OESR: 182975"/>
    <x v="2"/>
    <x v="2"/>
  </r>
  <r>
    <s v="S180106"/>
    <s v="Test Engineering"/>
    <d v="2018-12-05T00:00:00"/>
    <s v="TE82534"/>
    <s v="Others"/>
    <s v="SPARE PARTS REQUEST : _x000a_DESCRIPTION                                                                                               Qty Required:    _x000a_1. 515 Bezel Assembly Tester                                                                        1 set_x000a__x000a_Note:_x000a__x000a_PCBA Controller No Part Number on the surface_x000a_Refer to Attach TE 82581 Bezel Assembly Tester _x000a_"/>
    <x v="4"/>
    <m/>
    <m/>
    <x v="3"/>
    <m/>
    <s v="OESR: 182975"/>
    <x v="2"/>
    <x v="2"/>
  </r>
  <r>
    <s v="S180107"/>
    <s v="Test Engineering"/>
    <d v="2018-12-12T00:00:00"/>
    <s v="PC"/>
    <s v="Others"/>
    <s v="Please see attached picture for the error and unable to run the application. Please help to provide a new installation CD. Thankyou."/>
    <x v="5"/>
    <m/>
    <m/>
    <x v="3"/>
    <m/>
    <m/>
    <x v="2"/>
    <x v="1"/>
  </r>
  <r>
    <s v="S180108"/>
    <s v="Test Engineering"/>
    <d v="2018-12-14T00:00:00"/>
    <s v="TE82817"/>
    <s v="Repair"/>
    <s v="When TCM and PCM testing, not able to run &quot;Auto test&quot;. Show message &quot;Error-1073807343 occurred at VISA Write in WakeSerial.vi&gt;tester.vi&quot;._x000a__x000a_Please refers to attached photo for reference. We checked that RS232 and IEEE cables are woking fine._x000a_"/>
    <x v="1"/>
    <m/>
    <m/>
    <x v="3"/>
    <m/>
    <s v="OESR 182996"/>
    <x v="0"/>
    <x v="1"/>
  </r>
  <r>
    <s v="S180109"/>
    <s v="Test Engineering"/>
    <d v="2018-12-18T00:00:00"/>
    <s v="TE83064-17_18"/>
    <s v="Others"/>
    <s v="Blockage at 289006760 Assy Right Column Inlet Valve caused system over pressure twice in Dec._x000a_Therefore, request to provide a new piece of  289006760 (Qty1) for TE 17 to change during PM._x000a_"/>
    <x v="1"/>
    <m/>
    <m/>
    <x v="3"/>
    <m/>
    <s v="[21Dec18] The requested valve passed to Kok Leong"/>
    <x v="3"/>
    <x v="1"/>
  </r>
  <r>
    <s v="S180110"/>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x v="1"/>
    <m/>
    <m/>
    <x v="3"/>
    <m/>
    <s v="[19Dec18]OESR 183008_x000a_[20ec18] Jaaffar said it's not high on piority list and asking if WPPL can build a new tester"/>
    <x v="3"/>
    <x v="2"/>
  </r>
  <r>
    <s v="S180111"/>
    <s v="Test Engineering"/>
    <d v="2018-12-21T00:00:00"/>
    <s v="TE83064-17"/>
    <s v="Repair"/>
    <s v="Request to change Assy, APH SS 12.5LG (PN: 279002769) at test station TE83064-17 due to the leakage."/>
    <x v="1"/>
    <m/>
    <m/>
    <x v="3"/>
    <m/>
    <s v="[21Dec18] The requested valve passed to Kok Leong"/>
    <x v="3"/>
    <x v="1"/>
  </r>
  <r>
    <s v="S180112"/>
    <s v="Test Engineering"/>
    <s v="Wednesday. 26 December, 2018"/>
    <s v="TE82900-2"/>
    <s v="Others"/>
    <s v="Request for functional tester wiring diagram to aid in troubleshooting."/>
    <x v="6"/>
    <m/>
    <m/>
    <x v="3"/>
    <m/>
    <s v="[26th Dec 18] Senai's ST Ng raised a request for schematics on wiring diagram of functional testers"/>
    <x v="3"/>
    <x v="2"/>
  </r>
  <r>
    <s v="S180113"/>
    <s v="Test Engineering"/>
    <s v="Friday. 27 December, 2018"/>
    <s v="TE9046-11"/>
    <s v="Repair"/>
    <s v="To repair the testware frequency board. "/>
    <x v="4"/>
    <m/>
    <m/>
    <x v="3"/>
    <m/>
    <s v="[28th Dec 18] Senai's Sua raised a request for ICT test fixture repair"/>
    <x v="3"/>
    <x v="2"/>
  </r>
  <r>
    <s v="S180114"/>
    <s v="Test Engineering"/>
    <d v="2019-12-28T00:00:00"/>
    <s v="Alliance FT-3"/>
    <s v="Others"/>
    <s v="Request column Xbridge C18 3.5um (PN 188003031)replacment "/>
    <x v="4"/>
    <m/>
    <m/>
    <x v="3"/>
    <m/>
    <s v="[02Jan18] Column was collected by Joel"/>
    <x v="3"/>
    <x v="1"/>
  </r>
  <r>
    <s v="S180115"/>
    <m/>
    <m/>
    <m/>
    <m/>
    <m/>
    <x v="0"/>
    <m/>
    <m/>
    <x v="0"/>
    <m/>
    <m/>
    <x v="4"/>
    <x v="0"/>
  </r>
  <r>
    <s v="S180116"/>
    <m/>
    <m/>
    <m/>
    <m/>
    <m/>
    <x v="0"/>
    <m/>
    <m/>
    <x v="0"/>
    <m/>
    <m/>
    <x v="4"/>
    <x v="0"/>
  </r>
  <r>
    <s v="S180117"/>
    <m/>
    <m/>
    <m/>
    <m/>
    <m/>
    <x v="0"/>
    <m/>
    <m/>
    <x v="0"/>
    <m/>
    <m/>
    <x v="4"/>
    <x v="0"/>
  </r>
  <r>
    <s v="S180118"/>
    <m/>
    <m/>
    <m/>
    <m/>
    <m/>
    <x v="0"/>
    <m/>
    <m/>
    <x v="0"/>
    <m/>
    <m/>
    <x v="4"/>
    <x v="0"/>
  </r>
  <r>
    <s v="S180119"/>
    <m/>
    <m/>
    <m/>
    <m/>
    <m/>
    <x v="0"/>
    <m/>
    <m/>
    <x v="0"/>
    <m/>
    <m/>
    <x v="4"/>
    <x v="0"/>
  </r>
  <r>
    <s v="S180120"/>
    <m/>
    <m/>
    <m/>
    <m/>
    <m/>
    <x v="0"/>
    <m/>
    <m/>
    <x v="0"/>
    <m/>
    <m/>
    <x v="4"/>
    <x v="0"/>
  </r>
  <r>
    <s v="S180121"/>
    <m/>
    <m/>
    <m/>
    <m/>
    <m/>
    <x v="0"/>
    <m/>
    <m/>
    <x v="0"/>
    <m/>
    <m/>
    <x v="4"/>
    <x v="0"/>
  </r>
  <r>
    <s v="S180122"/>
    <m/>
    <m/>
    <m/>
    <m/>
    <m/>
    <x v="0"/>
    <m/>
    <m/>
    <x v="0"/>
    <m/>
    <m/>
    <x v="4"/>
    <x v="0"/>
  </r>
  <r>
    <s v="S180123"/>
    <m/>
    <m/>
    <m/>
    <m/>
    <m/>
    <x v="0"/>
    <m/>
    <m/>
    <x v="0"/>
    <m/>
    <m/>
    <x v="4"/>
    <x v="0"/>
  </r>
  <r>
    <s v="S180124"/>
    <m/>
    <m/>
    <m/>
    <m/>
    <m/>
    <x v="0"/>
    <m/>
    <m/>
    <x v="0"/>
    <m/>
    <m/>
    <x v="4"/>
    <x v="0"/>
  </r>
  <r>
    <s v="S180125"/>
    <m/>
    <m/>
    <m/>
    <m/>
    <m/>
    <x v="0"/>
    <m/>
    <m/>
    <x v="0"/>
    <m/>
    <m/>
    <x v="4"/>
    <x v="0"/>
  </r>
  <r>
    <s v="S180126"/>
    <m/>
    <m/>
    <m/>
    <m/>
    <m/>
    <x v="0"/>
    <m/>
    <m/>
    <x v="0"/>
    <m/>
    <m/>
    <x v="4"/>
    <x v="0"/>
  </r>
  <r>
    <s v="S180127"/>
    <m/>
    <m/>
    <m/>
    <m/>
    <m/>
    <x v="0"/>
    <m/>
    <m/>
    <x v="0"/>
    <m/>
    <m/>
    <x v="4"/>
    <x v="0"/>
  </r>
  <r>
    <s v="S180128"/>
    <m/>
    <m/>
    <m/>
    <m/>
    <m/>
    <x v="0"/>
    <m/>
    <m/>
    <x v="0"/>
    <m/>
    <m/>
    <x v="4"/>
    <x v="0"/>
  </r>
  <r>
    <s v="S180129"/>
    <m/>
    <m/>
    <m/>
    <m/>
    <m/>
    <x v="0"/>
    <m/>
    <m/>
    <x v="0"/>
    <m/>
    <m/>
    <x v="4"/>
    <x v="0"/>
  </r>
  <r>
    <s v="S180130"/>
    <m/>
    <m/>
    <m/>
    <m/>
    <m/>
    <x v="0"/>
    <m/>
    <m/>
    <x v="0"/>
    <m/>
    <m/>
    <x v="4"/>
    <x v="0"/>
  </r>
  <r>
    <s v="S180131"/>
    <m/>
    <m/>
    <m/>
    <m/>
    <m/>
    <x v="0"/>
    <m/>
    <m/>
    <x v="0"/>
    <m/>
    <m/>
    <x v="4"/>
    <x v="0"/>
  </r>
  <r>
    <s v="S180132"/>
    <m/>
    <m/>
    <m/>
    <m/>
    <m/>
    <x v="0"/>
    <m/>
    <m/>
    <x v="0"/>
    <m/>
    <m/>
    <x v="4"/>
    <x v="0"/>
  </r>
  <r>
    <s v="S180133"/>
    <m/>
    <m/>
    <m/>
    <m/>
    <m/>
    <x v="0"/>
    <m/>
    <m/>
    <x v="0"/>
    <m/>
    <m/>
    <x v="4"/>
    <x v="0"/>
  </r>
  <r>
    <s v="S180134"/>
    <m/>
    <m/>
    <m/>
    <m/>
    <m/>
    <x v="0"/>
    <m/>
    <m/>
    <x v="0"/>
    <m/>
    <m/>
    <x v="4"/>
    <x v="0"/>
  </r>
  <r>
    <m/>
    <m/>
    <m/>
    <m/>
    <m/>
    <m/>
    <x v="0"/>
    <m/>
    <m/>
    <x v="0"/>
    <m/>
    <m/>
    <x v="4"/>
    <x v="0"/>
  </r>
  <r>
    <m/>
    <m/>
    <m/>
    <m/>
    <m/>
    <m/>
    <x v="0"/>
    <m/>
    <m/>
    <x v="0"/>
    <m/>
    <m/>
    <x v="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8"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36">
  <location ref="R3:U2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8">
        <item x="5"/>
        <item x="4"/>
        <item x="2"/>
        <item x="1"/>
        <item x="3"/>
        <item x="0"/>
        <item x="6"/>
        <item t="default"/>
      </items>
    </pivotField>
    <pivotField showAll="0"/>
    <pivotField showAll="0"/>
    <pivotField axis="axisRow" dataField="1" showAll="0">
      <items count="10">
        <item x="1"/>
        <item x="6"/>
        <item x="3"/>
        <item x="2"/>
        <item x="4"/>
        <item x="5"/>
        <item h="1" x="0"/>
        <item x="7"/>
        <item h="1" m="1" x="8"/>
        <item t="default"/>
      </items>
    </pivotField>
    <pivotField showAll="0"/>
    <pivotField showAll="0"/>
    <pivotField axis="axisRow" showAll="0">
      <items count="7">
        <item x="0"/>
        <item n="2-Medium (&lt;4 weeks)" m="1" x="5"/>
        <item x="2"/>
        <item x="4"/>
        <item n="2-Medium (&lt;4 weeks)2" x="1"/>
        <item x="3"/>
        <item t="default"/>
      </items>
    </pivotField>
    <pivotField axis="axisCol" showAll="0" sortType="ascending">
      <items count="4">
        <item x="1"/>
        <item x="2"/>
        <item x="0"/>
        <item t="default"/>
      </items>
    </pivotField>
  </pivotFields>
  <rowFields count="2">
    <field x="9"/>
    <field x="12"/>
  </rowFields>
  <rowItems count="25">
    <i>
      <x/>
    </i>
    <i r="1">
      <x/>
    </i>
    <i r="1">
      <x v="4"/>
    </i>
    <i>
      <x v="1"/>
    </i>
    <i r="1">
      <x/>
    </i>
    <i r="1">
      <x v="2"/>
    </i>
    <i r="1">
      <x v="4"/>
    </i>
    <i>
      <x v="2"/>
    </i>
    <i r="1">
      <x/>
    </i>
    <i r="1">
      <x v="2"/>
    </i>
    <i r="1">
      <x v="4"/>
    </i>
    <i r="1">
      <x v="5"/>
    </i>
    <i>
      <x v="3"/>
    </i>
    <i r="1">
      <x v="2"/>
    </i>
    <i r="1">
      <x v="4"/>
    </i>
    <i>
      <x v="4"/>
    </i>
    <i r="1">
      <x v="4"/>
    </i>
    <i>
      <x v="5"/>
    </i>
    <i r="1">
      <x/>
    </i>
    <i r="1">
      <x v="2"/>
    </i>
    <i r="1">
      <x v="4"/>
    </i>
    <i r="1">
      <x v="5"/>
    </i>
    <i>
      <x v="7"/>
    </i>
    <i r="1">
      <x v="2"/>
    </i>
    <i t="grand">
      <x/>
    </i>
  </rowItems>
  <colFields count="1">
    <field x="13"/>
  </colFields>
  <colItems count="3">
    <i>
      <x/>
    </i>
    <i>
      <x v="1"/>
    </i>
    <i t="grand">
      <x/>
    </i>
  </colItems>
  <pageFields count="1">
    <pageField fld="6" hier="-1"/>
  </pageFields>
  <dataFields count="1">
    <dataField name="Count of Assignee 2 (WPPL)" fld="9" subtotal="count" baseField="0" baseItem="0"/>
  </dataFields>
  <formats count="1">
    <format dxfId="2">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2" series="1">
      <pivotArea type="data" outline="0" fieldPosition="0">
        <references count="2">
          <reference field="4294967294" count="1" selected="0">
            <x v="0"/>
          </reference>
          <reference field="13" count="1" selected="0">
            <x v="0"/>
          </reference>
        </references>
      </pivotArea>
    </chartFormat>
    <chartFormat chart="35" format="13"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969157-0027-4ECC-B17F-E0199DBC3738}"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13" firstHeaderRow="1" firstDataRow="2" firstDataCol="1" rowPageCount="1" colPageCount="1"/>
  <pivotFields count="15">
    <pivotField showAll="0"/>
    <pivotField showAll="0"/>
    <pivotField dataField="1" showAll="0"/>
    <pivotField showAll="0"/>
    <pivotField showAll="0"/>
    <pivotField showAll="0"/>
    <pivotField showAll="0"/>
    <pivotField showAll="0"/>
    <pivotField showAll="0"/>
    <pivotField axis="axisRow" showAll="0">
      <items count="9">
        <item x="6"/>
        <item x="3"/>
        <item x="1"/>
        <item x="5"/>
        <item x="2"/>
        <item x="4"/>
        <item x="7"/>
        <item x="0"/>
        <item t="default"/>
      </items>
    </pivotField>
    <pivotField showAll="0"/>
    <pivotField showAll="0"/>
    <pivotField showAll="0"/>
    <pivotField axis="axisCol" showAll="0">
      <items count="4">
        <item x="1"/>
        <item x="0"/>
        <item x="2"/>
        <item t="default"/>
      </items>
    </pivotField>
    <pivotField axis="axisPage" showAll="0">
      <items count="3">
        <item x="0"/>
        <item x="1"/>
        <item t="default"/>
      </items>
    </pivotField>
  </pivotFields>
  <rowFields count="1">
    <field x="9"/>
  </rowFields>
  <rowItems count="9">
    <i>
      <x/>
    </i>
    <i>
      <x v="1"/>
    </i>
    <i>
      <x v="2"/>
    </i>
    <i>
      <x v="3"/>
    </i>
    <i>
      <x v="4"/>
    </i>
    <i>
      <x v="5"/>
    </i>
    <i>
      <x v="6"/>
    </i>
    <i>
      <x v="7"/>
    </i>
    <i t="grand">
      <x/>
    </i>
  </rowItems>
  <colFields count="1">
    <field x="13"/>
  </colFields>
  <colItems count="4">
    <i>
      <x/>
    </i>
    <i>
      <x v="1"/>
    </i>
    <i>
      <x v="2"/>
    </i>
    <i t="grand">
      <x/>
    </i>
  </colItems>
  <pageFields count="1">
    <pageField fld="14" hier="-1"/>
  </pageFields>
  <dataFields count="1">
    <dataField name="Count of OESR Date Receive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12BF6-CA40-4603-BF5F-6D5E87C0FC42}"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4" rowHeaderCaption="Assignee">
  <location ref="A3:C12" firstHeaderRow="0" firstDataRow="1" firstDataCol="1"/>
  <pivotFields count="17">
    <pivotField showAll="0"/>
    <pivotField showAll="0"/>
    <pivotField showAll="0"/>
    <pivotField showAll="0"/>
    <pivotField showAll="0"/>
    <pivotField showAll="0"/>
    <pivotField showAll="0"/>
    <pivotField showAll="0"/>
    <pivotField showAll="0"/>
    <pivotField axis="axisRow" showAll="0">
      <items count="10">
        <item sd="0" x="4"/>
        <item sd="0" x="2"/>
        <item sd="0" x="6"/>
        <item sd="0" x="3"/>
        <item sd="0" x="5"/>
        <item sd="0" x="1"/>
        <item h="1" x="0"/>
        <item sd="0" x="7"/>
        <item sd="0" x="8"/>
        <item t="default"/>
      </items>
    </pivotField>
    <pivotField showAll="0"/>
    <pivotField showAll="0"/>
    <pivotField axis="axisRow" showAll="0">
      <items count="4">
        <item x="2"/>
        <item x="1"/>
        <item x="0"/>
        <item t="default"/>
      </items>
    </pivotField>
    <pivotField showAll="0">
      <items count="5">
        <item x="0"/>
        <item x="1"/>
        <item x="2"/>
        <item x="3"/>
        <item t="default"/>
      </items>
    </pivotField>
    <pivotField axis="axisRow" showAll="0">
      <items count="4">
        <item x="1"/>
        <item x="0"/>
        <item x="2"/>
        <item t="default"/>
      </items>
    </pivotField>
    <pivotField dataField="1" showAll="0"/>
    <pivotField dataField="1" showAll="0"/>
  </pivotFields>
  <rowFields count="3">
    <field x="9"/>
    <field x="12"/>
    <field x="14"/>
  </rowFields>
  <rowItems count="9">
    <i>
      <x/>
    </i>
    <i>
      <x v="1"/>
    </i>
    <i>
      <x v="2"/>
    </i>
    <i>
      <x v="3"/>
    </i>
    <i>
      <x v="4"/>
    </i>
    <i>
      <x v="5"/>
    </i>
    <i>
      <x v="7"/>
    </i>
    <i>
      <x v="8"/>
    </i>
    <i t="grand">
      <x/>
    </i>
  </rowItems>
  <colFields count="1">
    <field x="-2"/>
  </colFields>
  <colItems count="2">
    <i>
      <x/>
    </i>
    <i i="1">
      <x v="1"/>
    </i>
  </colItems>
  <dataFields count="2">
    <dataField name="Sum of Total Time Taken" fld="16" baseField="0" baseItem="0"/>
    <dataField name="Sum of Time for closure (Days)" fld="15" baseField="0" baseItem="0"/>
  </dataFields>
  <formats count="2">
    <format dxfId="1">
      <pivotArea outline="0" collapsedLevelsAreSubtotals="1" fieldPosition="0"/>
    </format>
    <format dxfId="0">
      <pivotArea dataOnly="0" labelOnly="1" grandCol="1" outline="0" fieldPosition="0"/>
    </format>
  </formats>
  <chartFormats count="2">
    <chartFormat chart="23" format="24" series="1">
      <pivotArea type="data" outline="0" fieldPosition="0">
        <references count="1">
          <reference field="4294967294" count="1" selected="0">
            <x v="0"/>
          </reference>
        </references>
      </pivotArea>
    </chartFormat>
    <chartFormat chart="23" format="2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I137"/>
  <sheetViews>
    <sheetView zoomScale="70" zoomScaleNormal="70" workbookViewId="0">
      <selection activeCell="M110" sqref="M110"/>
    </sheetView>
  </sheetViews>
  <sheetFormatPr defaultColWidth="9.140625" defaultRowHeight="12.75" x14ac:dyDescent="0.2"/>
  <cols>
    <col min="1" max="1" width="9.28515625" style="4" customWidth="1"/>
    <col min="2" max="2" width="18" style="4" customWidth="1"/>
    <col min="3" max="3" width="30.42578125" style="17" bestFit="1" customWidth="1"/>
    <col min="4" max="4" width="13.28515625" style="4" customWidth="1"/>
    <col min="5" max="5" width="12" style="4" customWidth="1"/>
    <col min="6" max="6" width="93" style="4" customWidth="1"/>
    <col min="7" max="7" width="8.85546875" style="4" bestFit="1" customWidth="1"/>
    <col min="8" max="8" width="23" style="4" customWidth="1"/>
    <col min="9" max="9" width="24.5703125" style="4" customWidth="1"/>
    <col min="10" max="10" width="23.85546875" style="4" bestFit="1" customWidth="1"/>
    <col min="11" max="11" width="24.5703125" style="17" customWidth="1"/>
    <col min="12" max="12" width="88.28515625" style="10" customWidth="1"/>
    <col min="13" max="13" width="24.28515625" style="10" customWidth="1"/>
    <col min="14" max="14" width="11.140625" style="4" customWidth="1"/>
    <col min="15" max="15" width="16.85546875" style="4" customWidth="1"/>
    <col min="16" max="16" width="25" style="4" hidden="1" customWidth="1"/>
    <col min="17" max="17" width="12.140625" style="4" customWidth="1"/>
    <col min="18" max="18" width="32.5703125" style="4" bestFit="1" customWidth="1"/>
    <col min="19" max="19" width="17.42578125" style="4" bestFit="1" customWidth="1"/>
    <col min="20" max="20" width="5.85546875" style="4" bestFit="1" customWidth="1"/>
    <col min="21" max="21" width="11.42578125" style="4" bestFit="1" customWidth="1"/>
    <col min="22" max="22" width="11.42578125" style="4" customWidth="1"/>
    <col min="23" max="23" width="17.140625" style="4" customWidth="1"/>
    <col min="24" max="24" width="20.7109375" style="4" customWidth="1"/>
    <col min="25" max="25" width="27.85546875" style="4" customWidth="1"/>
    <col min="26" max="26" width="14.85546875" style="4" customWidth="1"/>
    <col min="27" max="27" width="12.42578125" style="4" customWidth="1"/>
    <col min="28" max="28" width="12.140625" style="4" customWidth="1"/>
    <col min="29" max="29" width="12.85546875" style="4" customWidth="1"/>
    <col min="30" max="30" width="12.140625" style="4" customWidth="1"/>
    <col min="31" max="31" width="223" style="4" customWidth="1"/>
    <col min="32" max="32" width="221.5703125" style="4" customWidth="1"/>
    <col min="33" max="33" width="225.5703125" style="4" customWidth="1"/>
    <col min="34" max="34" width="224.140625" style="4" bestFit="1" customWidth="1"/>
    <col min="35" max="35" width="196.7109375" style="4" customWidth="1"/>
    <col min="36" max="36" width="200" style="4" customWidth="1"/>
    <col min="37" max="37" width="227" style="4" bestFit="1" customWidth="1"/>
    <col min="38" max="38" width="225.5703125" style="4" customWidth="1"/>
    <col min="39" max="39" width="212.7109375" style="4" customWidth="1"/>
    <col min="40" max="40" width="211.2851562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30" ht="15"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31" t="s">
        <v>52</v>
      </c>
      <c r="S1" s="32" t="s">
        <v>287</v>
      </c>
      <c r="T1"/>
      <c r="U1"/>
      <c r="V1"/>
      <c r="W1"/>
      <c r="X1"/>
      <c r="Y1"/>
      <c r="Z1"/>
      <c r="AA1"/>
      <c r="AB1"/>
      <c r="AC1"/>
      <c r="AD1"/>
    </row>
    <row r="2" spans="1:30" ht="15" x14ac:dyDescent="0.2">
      <c r="A2" s="1"/>
      <c r="B2" s="1"/>
      <c r="C2" s="16"/>
      <c r="D2" s="1"/>
      <c r="E2" s="1"/>
      <c r="F2" s="1"/>
      <c r="G2" s="1"/>
      <c r="H2" s="1"/>
      <c r="I2" s="1"/>
      <c r="J2" s="1"/>
      <c r="K2" s="16"/>
      <c r="L2" s="5"/>
      <c r="M2" s="5" t="s">
        <v>272</v>
      </c>
      <c r="N2" s="1"/>
      <c r="P2" s="4" t="s">
        <v>272</v>
      </c>
      <c r="R2"/>
      <c r="S2"/>
      <c r="T2"/>
      <c r="U2"/>
      <c r="V2"/>
      <c r="W2"/>
      <c r="X2"/>
      <c r="Y2"/>
      <c r="Z2"/>
      <c r="AA2"/>
      <c r="AB2"/>
      <c r="AC2"/>
      <c r="AD2"/>
    </row>
    <row r="3" spans="1:30" ht="30" hidden="1" x14ac:dyDescent="0.2">
      <c r="A3" s="24" t="s">
        <v>36</v>
      </c>
      <c r="B3" s="25" t="s">
        <v>8</v>
      </c>
      <c r="C3" s="26">
        <v>43203</v>
      </c>
      <c r="D3" s="25" t="s">
        <v>10</v>
      </c>
      <c r="E3" s="25" t="s">
        <v>195</v>
      </c>
      <c r="F3" s="27" t="s">
        <v>11</v>
      </c>
      <c r="G3" s="27" t="s">
        <v>53</v>
      </c>
      <c r="H3" s="25" t="s">
        <v>57</v>
      </c>
      <c r="I3" s="25"/>
      <c r="J3" s="24" t="s">
        <v>152</v>
      </c>
      <c r="K3" s="26">
        <v>43203</v>
      </c>
      <c r="L3" s="28" t="s">
        <v>12</v>
      </c>
      <c r="M3" s="28" t="s">
        <v>460</v>
      </c>
      <c r="N3" s="25" t="s">
        <v>7</v>
      </c>
      <c r="P3" s="4" t="s">
        <v>459</v>
      </c>
      <c r="R3" s="31" t="s">
        <v>193</v>
      </c>
      <c r="S3" s="31" t="s">
        <v>511</v>
      </c>
      <c r="T3" s="32"/>
      <c r="U3" s="32"/>
      <c r="V3"/>
      <c r="W3"/>
      <c r="X3"/>
      <c r="Y3"/>
      <c r="Z3"/>
      <c r="AA3"/>
      <c r="AB3"/>
      <c r="AC3"/>
      <c r="AD3"/>
    </row>
    <row r="4" spans="1:30" s="14" customFormat="1" ht="45" hidden="1" x14ac:dyDescent="0.2">
      <c r="A4" s="24" t="s">
        <v>37</v>
      </c>
      <c r="B4" s="25" t="s">
        <v>127</v>
      </c>
      <c r="C4" s="26">
        <v>43210</v>
      </c>
      <c r="D4" s="25">
        <v>999119657</v>
      </c>
      <c r="E4" s="25" t="s">
        <v>195</v>
      </c>
      <c r="F4" s="27" t="s">
        <v>13</v>
      </c>
      <c r="G4" s="27" t="s">
        <v>53</v>
      </c>
      <c r="H4" s="25" t="s">
        <v>57</v>
      </c>
      <c r="I4" s="25"/>
      <c r="J4" s="24" t="s">
        <v>152</v>
      </c>
      <c r="K4" s="26">
        <v>43210</v>
      </c>
      <c r="L4" s="28" t="s">
        <v>18</v>
      </c>
      <c r="M4" s="28" t="s">
        <v>460</v>
      </c>
      <c r="N4" s="25" t="s">
        <v>7</v>
      </c>
      <c r="P4" s="14" t="s">
        <v>273</v>
      </c>
      <c r="R4" s="31" t="s">
        <v>512</v>
      </c>
      <c r="S4" s="32" t="s">
        <v>7</v>
      </c>
      <c r="T4" s="32" t="s">
        <v>17</v>
      </c>
      <c r="U4" s="32" t="s">
        <v>154</v>
      </c>
      <c r="V4"/>
      <c r="W4"/>
      <c r="X4"/>
      <c r="Y4"/>
      <c r="Z4"/>
      <c r="AA4"/>
      <c r="AB4"/>
      <c r="AC4"/>
      <c r="AD4"/>
    </row>
    <row r="5" spans="1:30" ht="45" hidden="1" x14ac:dyDescent="0.2">
      <c r="A5" s="24" t="s">
        <v>38</v>
      </c>
      <c r="B5" s="25" t="s">
        <v>127</v>
      </c>
      <c r="C5" s="26" t="s">
        <v>14</v>
      </c>
      <c r="D5" s="25" t="s">
        <v>15</v>
      </c>
      <c r="E5" s="25" t="s">
        <v>197</v>
      </c>
      <c r="F5" s="27" t="s">
        <v>16</v>
      </c>
      <c r="G5" s="27" t="s">
        <v>53</v>
      </c>
      <c r="H5" s="25" t="s">
        <v>58</v>
      </c>
      <c r="I5" s="25"/>
      <c r="J5" s="24" t="s">
        <v>33</v>
      </c>
      <c r="K5" s="26">
        <v>43290</v>
      </c>
      <c r="L5" s="28" t="s">
        <v>145</v>
      </c>
      <c r="M5" s="28" t="s">
        <v>460</v>
      </c>
      <c r="N5" s="25" t="s">
        <v>7</v>
      </c>
      <c r="R5" s="33" t="s">
        <v>152</v>
      </c>
      <c r="S5" s="34">
        <v>9</v>
      </c>
      <c r="T5" s="34"/>
      <c r="U5" s="34">
        <v>9</v>
      </c>
      <c r="V5"/>
      <c r="W5"/>
      <c r="X5"/>
      <c r="Y5"/>
      <c r="Z5"/>
      <c r="AA5"/>
      <c r="AB5"/>
      <c r="AC5"/>
      <c r="AD5"/>
    </row>
    <row r="6" spans="1:30" s="12" customFormat="1" ht="51" x14ac:dyDescent="0.2">
      <c r="A6" s="24" t="s">
        <v>39</v>
      </c>
      <c r="B6" s="19" t="s">
        <v>8</v>
      </c>
      <c r="C6" s="36">
        <v>43278</v>
      </c>
      <c r="D6" s="19" t="s">
        <v>35</v>
      </c>
      <c r="E6" s="19" t="s">
        <v>199</v>
      </c>
      <c r="F6" s="21" t="s">
        <v>185</v>
      </c>
      <c r="G6" s="21" t="s">
        <v>53</v>
      </c>
      <c r="H6" s="19" t="s">
        <v>59</v>
      </c>
      <c r="I6" s="30" t="s">
        <v>139</v>
      </c>
      <c r="J6" s="18" t="s">
        <v>149</v>
      </c>
      <c r="K6" s="20"/>
      <c r="L6" s="23" t="s">
        <v>427</v>
      </c>
      <c r="M6" s="23" t="s">
        <v>273</v>
      </c>
      <c r="N6" s="19" t="s">
        <v>17</v>
      </c>
      <c r="P6" s="12" t="s">
        <v>191</v>
      </c>
      <c r="R6" s="37" t="s">
        <v>272</v>
      </c>
      <c r="S6" s="34">
        <v>3</v>
      </c>
      <c r="T6" s="34"/>
      <c r="U6" s="34">
        <v>3</v>
      </c>
      <c r="V6"/>
      <c r="W6"/>
      <c r="X6"/>
      <c r="Y6"/>
      <c r="Z6"/>
      <c r="AA6"/>
      <c r="AB6"/>
      <c r="AC6"/>
      <c r="AD6"/>
    </row>
    <row r="7" spans="1:30" s="7" customFormat="1" ht="229.5" x14ac:dyDescent="0.2">
      <c r="A7" s="24" t="s">
        <v>40</v>
      </c>
      <c r="B7" s="19" t="s">
        <v>8</v>
      </c>
      <c r="C7" s="36" t="s">
        <v>19</v>
      </c>
      <c r="D7" s="19" t="s">
        <v>61</v>
      </c>
      <c r="E7" s="19" t="s">
        <v>198</v>
      </c>
      <c r="F7" s="21" t="s">
        <v>186</v>
      </c>
      <c r="G7" s="21" t="s">
        <v>53</v>
      </c>
      <c r="H7" s="19" t="s">
        <v>60</v>
      </c>
      <c r="I7" s="19" t="s">
        <v>126</v>
      </c>
      <c r="J7" s="38" t="s">
        <v>149</v>
      </c>
      <c r="K7" s="20"/>
      <c r="L7" s="23" t="s">
        <v>415</v>
      </c>
      <c r="M7" s="23" t="s">
        <v>273</v>
      </c>
      <c r="N7" s="19" t="s">
        <v>17</v>
      </c>
      <c r="P7" s="7" t="s">
        <v>17</v>
      </c>
      <c r="R7" s="37" t="s">
        <v>463</v>
      </c>
      <c r="S7" s="34">
        <v>6</v>
      </c>
      <c r="T7" s="34"/>
      <c r="U7" s="34">
        <v>6</v>
      </c>
      <c r="V7"/>
      <c r="W7"/>
      <c r="X7"/>
      <c r="Y7"/>
      <c r="Z7"/>
      <c r="AA7"/>
      <c r="AB7"/>
      <c r="AC7"/>
      <c r="AD7"/>
    </row>
    <row r="8" spans="1:30" s="12" customFormat="1" ht="75" hidden="1" x14ac:dyDescent="0.2">
      <c r="A8" s="24" t="s">
        <v>41</v>
      </c>
      <c r="B8" s="25" t="s">
        <v>127</v>
      </c>
      <c r="C8" s="26" t="s">
        <v>132</v>
      </c>
      <c r="D8" s="25" t="s">
        <v>131</v>
      </c>
      <c r="E8" s="25" t="s">
        <v>199</v>
      </c>
      <c r="F8" s="27" t="s">
        <v>201</v>
      </c>
      <c r="G8" s="27" t="s">
        <v>53</v>
      </c>
      <c r="H8" s="25" t="s">
        <v>57</v>
      </c>
      <c r="I8" s="25" t="s">
        <v>128</v>
      </c>
      <c r="J8" s="24" t="s">
        <v>152</v>
      </c>
      <c r="K8" s="26">
        <v>43278</v>
      </c>
      <c r="L8" s="28" t="s">
        <v>129</v>
      </c>
      <c r="M8" s="28" t="s">
        <v>460</v>
      </c>
      <c r="N8" s="25" t="s">
        <v>7</v>
      </c>
      <c r="P8" s="12" t="s">
        <v>192</v>
      </c>
      <c r="R8" s="33" t="s">
        <v>169</v>
      </c>
      <c r="S8" s="34">
        <v>6</v>
      </c>
      <c r="T8" s="34">
        <v>1</v>
      </c>
      <c r="U8" s="34">
        <v>7</v>
      </c>
      <c r="V8"/>
      <c r="W8"/>
      <c r="X8"/>
      <c r="Y8"/>
      <c r="Z8"/>
      <c r="AA8"/>
      <c r="AB8"/>
      <c r="AC8"/>
      <c r="AD8"/>
    </row>
    <row r="9" spans="1:30" s="7" customFormat="1" ht="38.25" hidden="1" x14ac:dyDescent="0.2">
      <c r="A9" s="24" t="s">
        <v>42</v>
      </c>
      <c r="B9" s="25" t="s">
        <v>8</v>
      </c>
      <c r="C9" s="26" t="s">
        <v>21</v>
      </c>
      <c r="D9" s="25" t="s">
        <v>22</v>
      </c>
      <c r="E9" s="25" t="s">
        <v>199</v>
      </c>
      <c r="F9" s="27" t="s">
        <v>23</v>
      </c>
      <c r="G9" s="27" t="s">
        <v>54</v>
      </c>
      <c r="H9" s="25" t="s">
        <v>24</v>
      </c>
      <c r="I9" s="25"/>
      <c r="J9" s="24" t="s">
        <v>149</v>
      </c>
      <c r="K9" s="26">
        <v>43279</v>
      </c>
      <c r="L9" s="28" t="s">
        <v>130</v>
      </c>
      <c r="M9" s="28" t="s">
        <v>460</v>
      </c>
      <c r="N9" s="25" t="s">
        <v>7</v>
      </c>
      <c r="P9" s="7" t="s">
        <v>194</v>
      </c>
      <c r="R9" s="37" t="s">
        <v>272</v>
      </c>
      <c r="S9" s="34">
        <v>1</v>
      </c>
      <c r="T9" s="34"/>
      <c r="U9" s="34">
        <v>1</v>
      </c>
      <c r="V9"/>
      <c r="W9"/>
      <c r="X9"/>
      <c r="Y9"/>
      <c r="Z9"/>
      <c r="AA9"/>
      <c r="AB9"/>
      <c r="AC9"/>
      <c r="AD9"/>
    </row>
    <row r="10" spans="1:30" s="12" customFormat="1" ht="76.5" x14ac:dyDescent="0.2">
      <c r="A10" s="24" t="s">
        <v>43</v>
      </c>
      <c r="B10" s="19" t="s">
        <v>8</v>
      </c>
      <c r="C10" s="20" t="s">
        <v>26</v>
      </c>
      <c r="D10" s="19" t="s">
        <v>25</v>
      </c>
      <c r="E10" s="19" t="s">
        <v>198</v>
      </c>
      <c r="F10" s="21" t="s">
        <v>27</v>
      </c>
      <c r="G10" s="21" t="s">
        <v>55</v>
      </c>
      <c r="H10" s="19" t="s">
        <v>51</v>
      </c>
      <c r="I10" s="19" t="s">
        <v>28</v>
      </c>
      <c r="J10" s="18" t="s">
        <v>149</v>
      </c>
      <c r="K10" s="20"/>
      <c r="L10" s="23" t="s">
        <v>428</v>
      </c>
      <c r="M10" s="23" t="s">
        <v>273</v>
      </c>
      <c r="N10" s="19" t="s">
        <v>17</v>
      </c>
      <c r="P10" s="12" t="s">
        <v>195</v>
      </c>
      <c r="R10" s="37" t="s">
        <v>273</v>
      </c>
      <c r="S10" s="34">
        <v>1</v>
      </c>
      <c r="T10" s="34">
        <v>1</v>
      </c>
      <c r="U10" s="34">
        <v>2</v>
      </c>
      <c r="V10"/>
      <c r="W10"/>
      <c r="X10"/>
      <c r="Y10"/>
      <c r="Z10"/>
      <c r="AA10"/>
      <c r="AB10"/>
      <c r="AC10"/>
      <c r="AD10"/>
    </row>
    <row r="11" spans="1:30" s="11" customFormat="1" ht="102" hidden="1" x14ac:dyDescent="0.2">
      <c r="A11" s="24" t="s">
        <v>44</v>
      </c>
      <c r="B11" s="25" t="s">
        <v>8</v>
      </c>
      <c r="C11" s="26" t="s">
        <v>19</v>
      </c>
      <c r="D11" s="25" t="s">
        <v>133</v>
      </c>
      <c r="E11" s="25" t="s">
        <v>197</v>
      </c>
      <c r="F11" s="27" t="s">
        <v>29</v>
      </c>
      <c r="G11" s="27" t="s">
        <v>53</v>
      </c>
      <c r="H11" s="19" t="s">
        <v>256</v>
      </c>
      <c r="I11" s="19"/>
      <c r="J11" s="24" t="s">
        <v>153</v>
      </c>
      <c r="K11" s="20"/>
      <c r="L11" s="28" t="s">
        <v>310</v>
      </c>
      <c r="M11" s="28" t="s">
        <v>460</v>
      </c>
      <c r="N11" s="25" t="s">
        <v>192</v>
      </c>
      <c r="P11" s="11" t="s">
        <v>196</v>
      </c>
      <c r="R11" s="37" t="s">
        <v>463</v>
      </c>
      <c r="S11" s="34">
        <v>4</v>
      </c>
      <c r="T11" s="34"/>
      <c r="U11" s="34">
        <v>4</v>
      </c>
      <c r="V11"/>
      <c r="W11"/>
      <c r="X11"/>
      <c r="Y11"/>
      <c r="Z11"/>
      <c r="AA11"/>
      <c r="AB11"/>
      <c r="AC11"/>
      <c r="AD11"/>
    </row>
    <row r="12" spans="1:30" s="12" customFormat="1" ht="270" hidden="1" x14ac:dyDescent="0.2">
      <c r="A12" s="24" t="s">
        <v>45</v>
      </c>
      <c r="B12" s="29" t="s">
        <v>127</v>
      </c>
      <c r="C12" s="26"/>
      <c r="D12" s="25"/>
      <c r="E12" s="25" t="s">
        <v>199</v>
      </c>
      <c r="F12" s="27" t="s">
        <v>137</v>
      </c>
      <c r="G12" s="27" t="s">
        <v>54</v>
      </c>
      <c r="H12" s="25" t="s">
        <v>24</v>
      </c>
      <c r="I12" s="25"/>
      <c r="J12" s="24" t="s">
        <v>149</v>
      </c>
      <c r="K12" s="26">
        <v>43279</v>
      </c>
      <c r="L12" s="28" t="s">
        <v>30</v>
      </c>
      <c r="M12" s="28" t="s">
        <v>460</v>
      </c>
      <c r="N12" s="25" t="s">
        <v>7</v>
      </c>
      <c r="P12" s="12" t="s">
        <v>197</v>
      </c>
      <c r="R12" s="33" t="s">
        <v>149</v>
      </c>
      <c r="S12" s="34">
        <v>63</v>
      </c>
      <c r="T12" s="34">
        <v>14</v>
      </c>
      <c r="U12" s="34">
        <v>77</v>
      </c>
      <c r="V12"/>
      <c r="W12"/>
      <c r="X12"/>
      <c r="Y12"/>
      <c r="Z12"/>
      <c r="AA12"/>
    </row>
    <row r="13" spans="1:30" s="7" customFormat="1" ht="153" hidden="1" x14ac:dyDescent="0.2">
      <c r="A13" s="24" t="s">
        <v>46</v>
      </c>
      <c r="B13" s="25" t="s">
        <v>8</v>
      </c>
      <c r="C13" s="26" t="s">
        <v>135</v>
      </c>
      <c r="D13" s="25" t="s">
        <v>134</v>
      </c>
      <c r="E13" s="25" t="s">
        <v>195</v>
      </c>
      <c r="F13" s="27" t="s">
        <v>31</v>
      </c>
      <c r="G13" s="27" t="s">
        <v>56</v>
      </c>
      <c r="H13" s="19" t="s">
        <v>32</v>
      </c>
      <c r="I13" s="19" t="s">
        <v>244</v>
      </c>
      <c r="J13" s="24" t="s">
        <v>149</v>
      </c>
      <c r="K13" s="20"/>
      <c r="L13" s="28" t="s">
        <v>390</v>
      </c>
      <c r="M13" s="28" t="s">
        <v>460</v>
      </c>
      <c r="N13" s="25" t="s">
        <v>192</v>
      </c>
      <c r="P13" s="7" t="s">
        <v>198</v>
      </c>
      <c r="Q13" s="8"/>
      <c r="R13" s="37" t="s">
        <v>272</v>
      </c>
      <c r="S13" s="34">
        <v>21</v>
      </c>
      <c r="T13" s="34"/>
      <c r="U13" s="34">
        <v>21</v>
      </c>
      <c r="V13"/>
      <c r="W13"/>
      <c r="X13"/>
      <c r="Y13"/>
      <c r="Z13"/>
      <c r="AA13"/>
    </row>
    <row r="14" spans="1:30" s="12" customFormat="1" ht="135" hidden="1" x14ac:dyDescent="0.2">
      <c r="A14" s="24" t="s">
        <v>47</v>
      </c>
      <c r="B14" s="25" t="s">
        <v>8</v>
      </c>
      <c r="C14" s="26">
        <v>43106</v>
      </c>
      <c r="D14" s="25" t="s">
        <v>131</v>
      </c>
      <c r="E14" s="25" t="s">
        <v>199</v>
      </c>
      <c r="F14" s="27" t="s">
        <v>34</v>
      </c>
      <c r="G14" s="27" t="s">
        <v>56</v>
      </c>
      <c r="H14" s="25" t="s">
        <v>32</v>
      </c>
      <c r="I14" s="25"/>
      <c r="J14" s="24" t="s">
        <v>152</v>
      </c>
      <c r="K14" s="26">
        <v>43278</v>
      </c>
      <c r="L14" s="28" t="s">
        <v>136</v>
      </c>
      <c r="M14" s="28" t="s">
        <v>460</v>
      </c>
      <c r="N14" s="25" t="s">
        <v>7</v>
      </c>
      <c r="P14" s="12" t="s">
        <v>199</v>
      </c>
      <c r="Q14" s="13"/>
      <c r="R14" s="37" t="s">
        <v>273</v>
      </c>
      <c r="S14" s="34">
        <v>7</v>
      </c>
      <c r="T14" s="34">
        <v>8</v>
      </c>
      <c r="U14" s="34">
        <v>15</v>
      </c>
      <c r="V14"/>
    </row>
    <row r="15" spans="1:30" s="12" customFormat="1" ht="127.5" hidden="1" x14ac:dyDescent="0.2">
      <c r="A15" s="24" t="s">
        <v>48</v>
      </c>
      <c r="B15" s="25" t="s">
        <v>8</v>
      </c>
      <c r="C15" s="26">
        <v>43280</v>
      </c>
      <c r="D15" s="25" t="s">
        <v>141</v>
      </c>
      <c r="E15" s="25" t="s">
        <v>197</v>
      </c>
      <c r="F15" s="27" t="s">
        <v>142</v>
      </c>
      <c r="G15" s="27" t="s">
        <v>53</v>
      </c>
      <c r="H15" s="19" t="s">
        <v>59</v>
      </c>
      <c r="I15" s="19" t="s">
        <v>245</v>
      </c>
      <c r="J15" s="24" t="s">
        <v>149</v>
      </c>
      <c r="K15" s="20"/>
      <c r="L15" s="28" t="s">
        <v>429</v>
      </c>
      <c r="M15" s="28" t="s">
        <v>273</v>
      </c>
      <c r="N15" s="25" t="s">
        <v>192</v>
      </c>
      <c r="Q15" s="13"/>
      <c r="R15" s="37" t="s">
        <v>463</v>
      </c>
      <c r="S15" s="34">
        <v>31</v>
      </c>
      <c r="T15" s="34">
        <v>2</v>
      </c>
      <c r="U15" s="34">
        <v>33</v>
      </c>
      <c r="V15"/>
    </row>
    <row r="16" spans="1:30" s="12" customFormat="1" ht="120" hidden="1" x14ac:dyDescent="0.2">
      <c r="A16" s="24" t="s">
        <v>49</v>
      </c>
      <c r="B16" s="25" t="s">
        <v>8</v>
      </c>
      <c r="C16" s="26">
        <v>43283</v>
      </c>
      <c r="D16" s="25" t="s">
        <v>62</v>
      </c>
      <c r="E16" s="25" t="s">
        <v>195</v>
      </c>
      <c r="F16" s="27" t="s">
        <v>267</v>
      </c>
      <c r="G16" s="27" t="s">
        <v>53</v>
      </c>
      <c r="H16" s="25" t="s">
        <v>63</v>
      </c>
      <c r="I16" s="25"/>
      <c r="J16" s="24" t="s">
        <v>149</v>
      </c>
      <c r="K16" s="26">
        <v>43283</v>
      </c>
      <c r="L16" s="28" t="s">
        <v>64</v>
      </c>
      <c r="M16" s="28" t="s">
        <v>272</v>
      </c>
      <c r="N16" s="25" t="s">
        <v>7</v>
      </c>
      <c r="Q16" s="13"/>
      <c r="R16" s="37" t="s">
        <v>459</v>
      </c>
      <c r="S16" s="34">
        <v>4</v>
      </c>
      <c r="T16" s="34">
        <v>4</v>
      </c>
      <c r="U16" s="34">
        <v>8</v>
      </c>
      <c r="V16"/>
    </row>
    <row r="17" spans="1:22" ht="60" hidden="1" x14ac:dyDescent="0.2">
      <c r="A17" s="24" t="s">
        <v>50</v>
      </c>
      <c r="B17" s="25" t="s">
        <v>8</v>
      </c>
      <c r="C17" s="26">
        <v>43283</v>
      </c>
      <c r="D17" s="25" t="s">
        <v>65</v>
      </c>
      <c r="E17" s="25" t="s">
        <v>195</v>
      </c>
      <c r="F17" s="27" t="s">
        <v>140</v>
      </c>
      <c r="G17" s="27" t="s">
        <v>66</v>
      </c>
      <c r="H17" s="25" t="s">
        <v>67</v>
      </c>
      <c r="I17" s="25"/>
      <c r="J17" s="24" t="s">
        <v>152</v>
      </c>
      <c r="K17" s="26">
        <v>43283</v>
      </c>
      <c r="L17" s="28" t="s">
        <v>68</v>
      </c>
      <c r="M17" s="28" t="s">
        <v>272</v>
      </c>
      <c r="N17" s="25" t="s">
        <v>7</v>
      </c>
      <c r="Q17" s="6"/>
      <c r="R17" s="33" t="s">
        <v>33</v>
      </c>
      <c r="S17" s="34">
        <v>2</v>
      </c>
      <c r="T17" s="34">
        <v>1</v>
      </c>
      <c r="U17" s="34">
        <v>3</v>
      </c>
      <c r="V17"/>
    </row>
    <row r="18" spans="1:22" ht="38.25" hidden="1" x14ac:dyDescent="0.2">
      <c r="A18" s="24" t="s">
        <v>69</v>
      </c>
      <c r="B18" s="25" t="s">
        <v>8</v>
      </c>
      <c r="C18" s="26">
        <v>43285</v>
      </c>
      <c r="D18" s="25" t="s">
        <v>170</v>
      </c>
      <c r="E18" s="25" t="s">
        <v>195</v>
      </c>
      <c r="F18" s="27" t="s">
        <v>320</v>
      </c>
      <c r="G18" s="27" t="s">
        <v>66</v>
      </c>
      <c r="H18" s="25" t="s">
        <v>67</v>
      </c>
      <c r="I18" s="25"/>
      <c r="J18" s="24" t="s">
        <v>149</v>
      </c>
      <c r="K18" s="26">
        <v>43291</v>
      </c>
      <c r="L18" s="28" t="s">
        <v>148</v>
      </c>
      <c r="M18" s="28" t="s">
        <v>272</v>
      </c>
      <c r="N18" s="25" t="s">
        <v>7</v>
      </c>
      <c r="R18" s="37" t="s">
        <v>273</v>
      </c>
      <c r="S18" s="34"/>
      <c r="T18" s="34">
        <v>1</v>
      </c>
      <c r="U18" s="34">
        <v>1</v>
      </c>
      <c r="V18"/>
    </row>
    <row r="19" spans="1:22" ht="150" hidden="1" x14ac:dyDescent="0.2">
      <c r="A19" s="24" t="s">
        <v>70</v>
      </c>
      <c r="B19" s="25" t="s">
        <v>8</v>
      </c>
      <c r="C19" s="26">
        <v>43285</v>
      </c>
      <c r="D19" s="19" t="s">
        <v>82</v>
      </c>
      <c r="E19" s="19" t="s">
        <v>195</v>
      </c>
      <c r="F19" s="27" t="s">
        <v>83</v>
      </c>
      <c r="G19" s="27" t="s">
        <v>56</v>
      </c>
      <c r="H19" s="19" t="s">
        <v>32</v>
      </c>
      <c r="I19" s="19"/>
      <c r="J19" s="24" t="s">
        <v>161</v>
      </c>
      <c r="K19" s="20"/>
      <c r="L19" s="28" t="s">
        <v>407</v>
      </c>
      <c r="M19" s="28" t="s">
        <v>273</v>
      </c>
      <c r="N19" s="25" t="s">
        <v>192</v>
      </c>
      <c r="R19" s="37" t="s">
        <v>463</v>
      </c>
      <c r="S19" s="34">
        <v>2</v>
      </c>
      <c r="T19" s="34"/>
      <c r="U19" s="34">
        <v>2</v>
      </c>
      <c r="V19"/>
    </row>
    <row r="20" spans="1:22" ht="76.5" hidden="1" x14ac:dyDescent="0.2">
      <c r="A20" s="24" t="s">
        <v>71</v>
      </c>
      <c r="B20" s="25" t="s">
        <v>8</v>
      </c>
      <c r="C20" s="26">
        <v>43285</v>
      </c>
      <c r="D20" s="25" t="s">
        <v>121</v>
      </c>
      <c r="E20" s="25" t="s">
        <v>195</v>
      </c>
      <c r="F20" s="27" t="s">
        <v>122</v>
      </c>
      <c r="G20" s="27" t="s">
        <v>56</v>
      </c>
      <c r="H20" s="25" t="s">
        <v>32</v>
      </c>
      <c r="I20" s="25"/>
      <c r="J20" s="24" t="s">
        <v>161</v>
      </c>
      <c r="K20" s="26">
        <v>43301</v>
      </c>
      <c r="L20" s="28" t="s">
        <v>187</v>
      </c>
      <c r="M20" s="28" t="s">
        <v>272</v>
      </c>
      <c r="N20" s="25" t="s">
        <v>7</v>
      </c>
      <c r="R20" s="33" t="s">
        <v>153</v>
      </c>
      <c r="S20" s="34">
        <v>1</v>
      </c>
      <c r="T20" s="34"/>
      <c r="U20" s="34">
        <v>1</v>
      </c>
      <c r="V20"/>
    </row>
    <row r="21" spans="1:22" ht="38.25" hidden="1" x14ac:dyDescent="0.2">
      <c r="A21" s="24" t="s">
        <v>72</v>
      </c>
      <c r="B21" s="25" t="s">
        <v>127</v>
      </c>
      <c r="C21" s="26">
        <v>43286</v>
      </c>
      <c r="D21" s="25" t="s">
        <v>123</v>
      </c>
      <c r="E21" s="25" t="s">
        <v>195</v>
      </c>
      <c r="F21" s="27" t="s">
        <v>124</v>
      </c>
      <c r="G21" s="27" t="s">
        <v>53</v>
      </c>
      <c r="H21" s="25" t="s">
        <v>125</v>
      </c>
      <c r="I21" s="25"/>
      <c r="J21" s="24" t="s">
        <v>152</v>
      </c>
      <c r="K21" s="26">
        <v>43307</v>
      </c>
      <c r="L21" s="28" t="s">
        <v>249</v>
      </c>
      <c r="M21" s="28" t="s">
        <v>272</v>
      </c>
      <c r="N21" s="25" t="s">
        <v>7</v>
      </c>
      <c r="R21" s="37" t="s">
        <v>463</v>
      </c>
      <c r="S21" s="34">
        <v>1</v>
      </c>
      <c r="T21" s="34"/>
      <c r="U21" s="34">
        <v>1</v>
      </c>
      <c r="V21"/>
    </row>
    <row r="22" spans="1:22" ht="165" hidden="1" x14ac:dyDescent="0.2">
      <c r="A22" s="24" t="s">
        <v>73</v>
      </c>
      <c r="B22" s="25" t="s">
        <v>8</v>
      </c>
      <c r="C22" s="26">
        <v>43106</v>
      </c>
      <c r="D22" s="25" t="s">
        <v>138</v>
      </c>
      <c r="E22" s="25" t="s">
        <v>195</v>
      </c>
      <c r="F22" s="27" t="s">
        <v>461</v>
      </c>
      <c r="G22" s="27" t="s">
        <v>56</v>
      </c>
      <c r="H22" s="25" t="s">
        <v>32</v>
      </c>
      <c r="I22" s="25"/>
      <c r="J22" s="24" t="s">
        <v>149</v>
      </c>
      <c r="K22" s="26">
        <v>43294</v>
      </c>
      <c r="L22" s="28" t="s">
        <v>155</v>
      </c>
      <c r="M22" s="28" t="s">
        <v>272</v>
      </c>
      <c r="N22" s="25" t="s">
        <v>7</v>
      </c>
      <c r="R22" s="33" t="s">
        <v>161</v>
      </c>
      <c r="S22" s="34">
        <v>14</v>
      </c>
      <c r="T22" s="34">
        <v>2</v>
      </c>
      <c r="U22" s="34">
        <v>16</v>
      </c>
      <c r="V22"/>
    </row>
    <row r="23" spans="1:22" ht="102" hidden="1" x14ac:dyDescent="0.2">
      <c r="A23" s="24" t="s">
        <v>74</v>
      </c>
      <c r="B23" s="25" t="s">
        <v>8</v>
      </c>
      <c r="C23" s="26">
        <v>43287</v>
      </c>
      <c r="D23" s="25" t="s">
        <v>143</v>
      </c>
      <c r="E23" s="25" t="s">
        <v>197</v>
      </c>
      <c r="F23" s="27" t="s">
        <v>321</v>
      </c>
      <c r="G23" s="27" t="s">
        <v>53</v>
      </c>
      <c r="H23" s="25" t="s">
        <v>255</v>
      </c>
      <c r="I23" s="25"/>
      <c r="J23" s="24" t="s">
        <v>149</v>
      </c>
      <c r="K23" s="26">
        <v>43301</v>
      </c>
      <c r="L23" s="28" t="s">
        <v>189</v>
      </c>
      <c r="M23" s="28" t="s">
        <v>460</v>
      </c>
      <c r="N23" s="25" t="s">
        <v>7</v>
      </c>
      <c r="R23" s="37" t="s">
        <v>272</v>
      </c>
      <c r="S23" s="34">
        <v>4</v>
      </c>
      <c r="T23" s="34"/>
      <c r="U23" s="34">
        <v>4</v>
      </c>
      <c r="V23"/>
    </row>
    <row r="24" spans="1:22" ht="114.75" hidden="1" x14ac:dyDescent="0.2">
      <c r="A24" s="24" t="s">
        <v>75</v>
      </c>
      <c r="B24" s="25" t="s">
        <v>8</v>
      </c>
      <c r="C24" s="26">
        <v>43290</v>
      </c>
      <c r="D24" s="25" t="s">
        <v>146</v>
      </c>
      <c r="E24" s="25" t="s">
        <v>199</v>
      </c>
      <c r="F24" s="27" t="s">
        <v>147</v>
      </c>
      <c r="G24" s="27" t="s">
        <v>56</v>
      </c>
      <c r="H24" s="25" t="s">
        <v>32</v>
      </c>
      <c r="I24" s="25"/>
      <c r="J24" s="24" t="s">
        <v>161</v>
      </c>
      <c r="K24" s="26"/>
      <c r="L24" s="28" t="s">
        <v>375</v>
      </c>
      <c r="M24" s="28" t="s">
        <v>273</v>
      </c>
      <c r="N24" s="25" t="s">
        <v>192</v>
      </c>
      <c r="R24" s="37" t="s">
        <v>273</v>
      </c>
      <c r="S24" s="34">
        <v>3</v>
      </c>
      <c r="T24" s="34">
        <v>1</v>
      </c>
      <c r="U24" s="34">
        <v>4</v>
      </c>
      <c r="V24"/>
    </row>
    <row r="25" spans="1:22" ht="75" hidden="1" x14ac:dyDescent="0.2">
      <c r="A25" s="24" t="s">
        <v>76</v>
      </c>
      <c r="B25" s="25" t="s">
        <v>8</v>
      </c>
      <c r="C25" s="26">
        <v>43292</v>
      </c>
      <c r="D25" s="25" t="s">
        <v>156</v>
      </c>
      <c r="E25" s="25" t="s">
        <v>195</v>
      </c>
      <c r="F25" s="27" t="s">
        <v>157</v>
      </c>
      <c r="G25" s="27" t="s">
        <v>53</v>
      </c>
      <c r="H25" s="25" t="s">
        <v>63</v>
      </c>
      <c r="I25" s="25"/>
      <c r="J25" s="24" t="s">
        <v>149</v>
      </c>
      <c r="K25" s="26">
        <v>43294</v>
      </c>
      <c r="L25" s="28" t="s">
        <v>168</v>
      </c>
      <c r="M25" s="28" t="s">
        <v>272</v>
      </c>
      <c r="N25" s="25" t="s">
        <v>7</v>
      </c>
      <c r="R25" s="37" t="s">
        <v>463</v>
      </c>
      <c r="S25" s="34">
        <v>7</v>
      </c>
      <c r="T25" s="34"/>
      <c r="U25" s="34">
        <v>7</v>
      </c>
      <c r="V25"/>
    </row>
    <row r="26" spans="1:22" ht="75" hidden="1" x14ac:dyDescent="0.2">
      <c r="A26" s="24" t="s">
        <v>77</v>
      </c>
      <c r="B26" s="25" t="s">
        <v>127</v>
      </c>
      <c r="C26" s="26">
        <v>43293</v>
      </c>
      <c r="D26" s="25" t="s">
        <v>158</v>
      </c>
      <c r="E26" s="25" t="s">
        <v>199</v>
      </c>
      <c r="F26" s="27" t="s">
        <v>159</v>
      </c>
      <c r="G26" s="27" t="s">
        <v>56</v>
      </c>
      <c r="H26" s="25" t="s">
        <v>160</v>
      </c>
      <c r="I26" s="25"/>
      <c r="J26" s="24" t="s">
        <v>161</v>
      </c>
      <c r="K26" s="26">
        <v>43293</v>
      </c>
      <c r="L26" s="28" t="s">
        <v>162</v>
      </c>
      <c r="M26" s="28" t="s">
        <v>273</v>
      </c>
      <c r="N26" s="25" t="s">
        <v>7</v>
      </c>
      <c r="P26" s="9"/>
      <c r="Q26" s="9"/>
      <c r="R26" s="37" t="s">
        <v>459</v>
      </c>
      <c r="S26" s="34"/>
      <c r="T26" s="34">
        <v>1</v>
      </c>
      <c r="U26" s="34">
        <v>1</v>
      </c>
      <c r="V26"/>
    </row>
    <row r="27" spans="1:22" ht="165" hidden="1" x14ac:dyDescent="0.2">
      <c r="A27" s="24" t="s">
        <v>78</v>
      </c>
      <c r="B27" s="25" t="s">
        <v>8</v>
      </c>
      <c r="C27" s="26">
        <v>43293</v>
      </c>
      <c r="D27" s="25" t="s">
        <v>163</v>
      </c>
      <c r="E27" s="25" t="s">
        <v>199</v>
      </c>
      <c r="F27" s="27" t="s">
        <v>164</v>
      </c>
      <c r="G27" s="27" t="s">
        <v>53</v>
      </c>
      <c r="H27" s="25" t="s">
        <v>57</v>
      </c>
      <c r="I27" s="25"/>
      <c r="J27" s="24" t="s">
        <v>169</v>
      </c>
      <c r="K27" s="26">
        <v>43304</v>
      </c>
      <c r="L27" s="28" t="s">
        <v>204</v>
      </c>
      <c r="M27" s="28" t="s">
        <v>460</v>
      </c>
      <c r="N27" s="25" t="s">
        <v>7</v>
      </c>
      <c r="P27" s="9"/>
      <c r="R27" s="33" t="s">
        <v>251</v>
      </c>
      <c r="S27" s="34">
        <v>1</v>
      </c>
      <c r="T27" s="34"/>
      <c r="U27" s="34">
        <v>1</v>
      </c>
      <c r="V27"/>
    </row>
    <row r="28" spans="1:22" ht="75" hidden="1" x14ac:dyDescent="0.2">
      <c r="A28" s="24" t="s">
        <v>79</v>
      </c>
      <c r="B28" s="25" t="s">
        <v>8</v>
      </c>
      <c r="C28" s="26">
        <v>43293</v>
      </c>
      <c r="D28" s="25" t="s">
        <v>170</v>
      </c>
      <c r="E28" s="25" t="s">
        <v>195</v>
      </c>
      <c r="F28" s="27" t="s">
        <v>165</v>
      </c>
      <c r="G28" s="27" t="s">
        <v>66</v>
      </c>
      <c r="H28" s="19" t="s">
        <v>67</v>
      </c>
      <c r="I28" s="19"/>
      <c r="J28" s="24" t="s">
        <v>169</v>
      </c>
      <c r="K28" s="20"/>
      <c r="L28" s="28" t="s">
        <v>315</v>
      </c>
      <c r="M28" s="28" t="s">
        <v>460</v>
      </c>
      <c r="N28" s="25" t="s">
        <v>192</v>
      </c>
      <c r="R28" s="37" t="s">
        <v>273</v>
      </c>
      <c r="S28" s="34">
        <v>1</v>
      </c>
      <c r="T28" s="34"/>
      <c r="U28" s="34">
        <v>1</v>
      </c>
      <c r="V28"/>
    </row>
    <row r="29" spans="1:22" ht="60" hidden="1" x14ac:dyDescent="0.2">
      <c r="A29" s="24" t="s">
        <v>80</v>
      </c>
      <c r="B29" s="25" t="s">
        <v>8</v>
      </c>
      <c r="C29" s="26">
        <v>43293</v>
      </c>
      <c r="D29" s="25" t="s">
        <v>166</v>
      </c>
      <c r="E29" s="25" t="s">
        <v>195</v>
      </c>
      <c r="F29" s="27" t="s">
        <v>167</v>
      </c>
      <c r="G29" s="27" t="s">
        <v>53</v>
      </c>
      <c r="H29" s="25" t="s">
        <v>255</v>
      </c>
      <c r="I29" s="25"/>
      <c r="J29" s="24" t="s">
        <v>149</v>
      </c>
      <c r="K29" s="26">
        <v>43311</v>
      </c>
      <c r="L29" s="28" t="s">
        <v>246</v>
      </c>
      <c r="M29" s="28" t="s">
        <v>272</v>
      </c>
      <c r="N29" s="25" t="s">
        <v>7</v>
      </c>
      <c r="R29" s="33" t="s">
        <v>154</v>
      </c>
      <c r="S29" s="34">
        <v>96</v>
      </c>
      <c r="T29" s="34">
        <v>18</v>
      </c>
      <c r="U29" s="34">
        <v>114</v>
      </c>
    </row>
    <row r="30" spans="1:22" ht="45" hidden="1" x14ac:dyDescent="0.2">
      <c r="A30" s="24" t="s">
        <v>81</v>
      </c>
      <c r="B30" s="25" t="s">
        <v>8</v>
      </c>
      <c r="C30" s="26">
        <v>43294</v>
      </c>
      <c r="D30" s="25" t="s">
        <v>170</v>
      </c>
      <c r="E30" s="25" t="s">
        <v>195</v>
      </c>
      <c r="F30" s="27" t="s">
        <v>171</v>
      </c>
      <c r="G30" s="27" t="s">
        <v>66</v>
      </c>
      <c r="H30" s="25" t="s">
        <v>67</v>
      </c>
      <c r="I30" s="25"/>
      <c r="J30" s="24" t="s">
        <v>149</v>
      </c>
      <c r="K30" s="26">
        <v>43297</v>
      </c>
      <c r="L30" s="28" t="s">
        <v>175</v>
      </c>
      <c r="M30" s="28" t="s">
        <v>272</v>
      </c>
      <c r="N30" s="25" t="s">
        <v>7</v>
      </c>
    </row>
    <row r="31" spans="1:22" ht="180" x14ac:dyDescent="0.2">
      <c r="A31" s="24" t="s">
        <v>84</v>
      </c>
      <c r="B31" s="19" t="s">
        <v>8</v>
      </c>
      <c r="C31" s="20">
        <v>43297</v>
      </c>
      <c r="D31" s="19" t="s">
        <v>172</v>
      </c>
      <c r="E31" s="19" t="s">
        <v>197</v>
      </c>
      <c r="F31" s="21" t="s">
        <v>173</v>
      </c>
      <c r="G31" s="21" t="s">
        <v>53</v>
      </c>
      <c r="H31" s="19" t="s">
        <v>174</v>
      </c>
      <c r="I31" s="19"/>
      <c r="J31" s="18" t="s">
        <v>33</v>
      </c>
      <c r="K31" s="20"/>
      <c r="L31" s="23" t="s">
        <v>509</v>
      </c>
      <c r="M31" s="23" t="s">
        <v>273</v>
      </c>
      <c r="N31" s="19" t="s">
        <v>17</v>
      </c>
    </row>
    <row r="32" spans="1:22" ht="51" hidden="1" x14ac:dyDescent="0.2">
      <c r="A32" s="24" t="s">
        <v>85</v>
      </c>
      <c r="B32" s="25" t="s">
        <v>8</v>
      </c>
      <c r="C32" s="26">
        <v>43298</v>
      </c>
      <c r="D32" s="25" t="s">
        <v>176</v>
      </c>
      <c r="E32" s="25" t="s">
        <v>199</v>
      </c>
      <c r="F32" s="27" t="s">
        <v>177</v>
      </c>
      <c r="G32" s="27" t="s">
        <v>53</v>
      </c>
      <c r="H32" s="25" t="s">
        <v>57</v>
      </c>
      <c r="I32" s="25"/>
      <c r="J32" s="24" t="s">
        <v>169</v>
      </c>
      <c r="K32" s="26"/>
      <c r="L32" s="28" t="s">
        <v>386</v>
      </c>
      <c r="M32" s="28" t="s">
        <v>460</v>
      </c>
      <c r="N32" s="25" t="s">
        <v>192</v>
      </c>
    </row>
    <row r="33" spans="1:14" ht="25.5" hidden="1" x14ac:dyDescent="0.2">
      <c r="A33" s="24" t="s">
        <v>86</v>
      </c>
      <c r="B33" s="25" t="s">
        <v>8</v>
      </c>
      <c r="C33" s="26">
        <v>43298</v>
      </c>
      <c r="D33" s="25" t="s">
        <v>178</v>
      </c>
      <c r="E33" s="25" t="s">
        <v>199</v>
      </c>
      <c r="F33" s="27" t="s">
        <v>179</v>
      </c>
      <c r="G33" s="27" t="s">
        <v>53</v>
      </c>
      <c r="H33" s="25" t="s">
        <v>57</v>
      </c>
      <c r="I33" s="25"/>
      <c r="J33" s="24" t="s">
        <v>169</v>
      </c>
      <c r="K33" s="26">
        <v>43301</v>
      </c>
      <c r="L33" s="28" t="s">
        <v>188</v>
      </c>
      <c r="M33" s="28" t="s">
        <v>460</v>
      </c>
      <c r="N33" s="25" t="s">
        <v>7</v>
      </c>
    </row>
    <row r="34" spans="1:14" ht="30" hidden="1" x14ac:dyDescent="0.2">
      <c r="A34" s="24" t="s">
        <v>87</v>
      </c>
      <c r="B34" s="25" t="s">
        <v>8</v>
      </c>
      <c r="C34" s="26">
        <v>43299</v>
      </c>
      <c r="D34" s="25" t="s">
        <v>180</v>
      </c>
      <c r="E34" s="25" t="s">
        <v>199</v>
      </c>
      <c r="F34" s="27" t="s">
        <v>181</v>
      </c>
      <c r="G34" s="27" t="s">
        <v>53</v>
      </c>
      <c r="H34" s="25" t="s">
        <v>182</v>
      </c>
      <c r="I34" s="25"/>
      <c r="J34" s="24" t="s">
        <v>149</v>
      </c>
      <c r="K34" s="26">
        <v>43300</v>
      </c>
      <c r="L34" s="28" t="s">
        <v>190</v>
      </c>
      <c r="M34" s="28" t="s">
        <v>460</v>
      </c>
      <c r="N34" s="25" t="s">
        <v>7</v>
      </c>
    </row>
    <row r="35" spans="1:14" ht="60" hidden="1" x14ac:dyDescent="0.2">
      <c r="A35" s="24" t="s">
        <v>88</v>
      </c>
      <c r="B35" s="25" t="s">
        <v>8</v>
      </c>
      <c r="C35" s="26">
        <v>43299</v>
      </c>
      <c r="D35" s="25" t="s">
        <v>183</v>
      </c>
      <c r="E35" s="25" t="s">
        <v>199</v>
      </c>
      <c r="F35" s="27" t="s">
        <v>184</v>
      </c>
      <c r="G35" s="27" t="s">
        <v>53</v>
      </c>
      <c r="H35" s="25" t="s">
        <v>63</v>
      </c>
      <c r="I35" s="25"/>
      <c r="J35" s="24" t="s">
        <v>149</v>
      </c>
      <c r="K35" s="26">
        <v>43304</v>
      </c>
      <c r="L35" s="28" t="s">
        <v>247</v>
      </c>
      <c r="M35" s="28" t="s">
        <v>460</v>
      </c>
      <c r="N35" s="25" t="s">
        <v>7</v>
      </c>
    </row>
    <row r="36" spans="1:14" ht="90" hidden="1" x14ac:dyDescent="0.2">
      <c r="A36" s="24" t="s">
        <v>89</v>
      </c>
      <c r="B36" s="25" t="s">
        <v>8</v>
      </c>
      <c r="C36" s="26">
        <v>43301</v>
      </c>
      <c r="D36" s="25" t="s">
        <v>202</v>
      </c>
      <c r="E36" s="25" t="s">
        <v>198</v>
      </c>
      <c r="F36" s="27" t="s">
        <v>203</v>
      </c>
      <c r="G36" s="27" t="s">
        <v>56</v>
      </c>
      <c r="H36" s="25" t="s">
        <v>32</v>
      </c>
      <c r="I36" s="25"/>
      <c r="J36" s="24" t="s">
        <v>33</v>
      </c>
      <c r="K36" s="26"/>
      <c r="L36" s="39" t="s">
        <v>309</v>
      </c>
      <c r="M36" s="28" t="s">
        <v>460</v>
      </c>
      <c r="N36" s="25" t="s">
        <v>192</v>
      </c>
    </row>
    <row r="37" spans="1:14" ht="60" hidden="1" x14ac:dyDescent="0.2">
      <c r="A37" s="24" t="s">
        <v>90</v>
      </c>
      <c r="B37" s="25" t="s">
        <v>8</v>
      </c>
      <c r="C37" s="26">
        <v>43305</v>
      </c>
      <c r="D37" s="25" t="s">
        <v>206</v>
      </c>
      <c r="E37" s="25" t="s">
        <v>197</v>
      </c>
      <c r="F37" s="27" t="s">
        <v>205</v>
      </c>
      <c r="G37" s="27" t="s">
        <v>53</v>
      </c>
      <c r="H37" s="25" t="s">
        <v>59</v>
      </c>
      <c r="I37" s="25"/>
      <c r="J37" s="24" t="s">
        <v>149</v>
      </c>
      <c r="K37" s="26"/>
      <c r="L37" s="28" t="s">
        <v>278</v>
      </c>
      <c r="M37" s="28" t="s">
        <v>460</v>
      </c>
      <c r="N37" s="25" t="s">
        <v>192</v>
      </c>
    </row>
    <row r="38" spans="1:14" ht="45" hidden="1" x14ac:dyDescent="0.2">
      <c r="A38" s="24" t="s">
        <v>91</v>
      </c>
      <c r="B38" s="25" t="s">
        <v>8</v>
      </c>
      <c r="C38" s="26">
        <v>43305</v>
      </c>
      <c r="D38" s="25" t="s">
        <v>207</v>
      </c>
      <c r="E38" s="25" t="s">
        <v>199</v>
      </c>
      <c r="F38" s="27" t="s">
        <v>214</v>
      </c>
      <c r="G38" s="27" t="s">
        <v>53</v>
      </c>
      <c r="H38" s="25" t="s">
        <v>59</v>
      </c>
      <c r="I38" s="25"/>
      <c r="J38" s="24" t="s">
        <v>149</v>
      </c>
      <c r="K38" s="26">
        <v>43305</v>
      </c>
      <c r="L38" s="28" t="s">
        <v>248</v>
      </c>
      <c r="M38" s="28" t="s">
        <v>460</v>
      </c>
      <c r="N38" s="25" t="s">
        <v>7</v>
      </c>
    </row>
    <row r="39" spans="1:14" ht="25.5" hidden="1" x14ac:dyDescent="0.2">
      <c r="A39" s="24" t="s">
        <v>92</v>
      </c>
      <c r="B39" s="25" t="s">
        <v>8</v>
      </c>
      <c r="C39" s="26">
        <v>43305</v>
      </c>
      <c r="D39" s="25" t="s">
        <v>208</v>
      </c>
      <c r="E39" s="25" t="s">
        <v>195</v>
      </c>
      <c r="F39" s="27" t="s">
        <v>209</v>
      </c>
      <c r="G39" s="27" t="s">
        <v>53</v>
      </c>
      <c r="H39" s="25" t="s">
        <v>59</v>
      </c>
      <c r="I39" s="25"/>
      <c r="J39" s="24" t="s">
        <v>149</v>
      </c>
      <c r="K39" s="26">
        <v>43326</v>
      </c>
      <c r="L39" s="28" t="s">
        <v>279</v>
      </c>
      <c r="M39" s="28" t="s">
        <v>460</v>
      </c>
      <c r="N39" s="25" t="s">
        <v>192</v>
      </c>
    </row>
    <row r="40" spans="1:14" ht="60" hidden="1" x14ac:dyDescent="0.2">
      <c r="A40" s="24" t="s">
        <v>93</v>
      </c>
      <c r="B40" s="25" t="s">
        <v>8</v>
      </c>
      <c r="C40" s="26">
        <v>206</v>
      </c>
      <c r="D40" s="25" t="s">
        <v>210</v>
      </c>
      <c r="E40" s="25" t="s">
        <v>195</v>
      </c>
      <c r="F40" s="27" t="s">
        <v>211</v>
      </c>
      <c r="G40" s="27" t="s">
        <v>56</v>
      </c>
      <c r="H40" s="25" t="s">
        <v>212</v>
      </c>
      <c r="I40" s="25"/>
      <c r="J40" s="24" t="s">
        <v>161</v>
      </c>
      <c r="K40" s="26">
        <v>43307</v>
      </c>
      <c r="L40" s="28" t="s">
        <v>263</v>
      </c>
      <c r="M40" s="28" t="s">
        <v>460</v>
      </c>
      <c r="N40" s="25" t="s">
        <v>192</v>
      </c>
    </row>
    <row r="41" spans="1:14" ht="45" hidden="1" x14ac:dyDescent="0.2">
      <c r="A41" s="24" t="s">
        <v>94</v>
      </c>
      <c r="B41" s="29" t="s">
        <v>127</v>
      </c>
      <c r="C41" s="26">
        <v>43306</v>
      </c>
      <c r="D41" s="25" t="s">
        <v>207</v>
      </c>
      <c r="E41" s="25" t="s">
        <v>199</v>
      </c>
      <c r="F41" s="27" t="s">
        <v>213</v>
      </c>
      <c r="G41" s="27" t="s">
        <v>53</v>
      </c>
      <c r="H41" s="19" t="s">
        <v>174</v>
      </c>
      <c r="I41" s="19"/>
      <c r="J41" s="24" t="s">
        <v>169</v>
      </c>
      <c r="K41" s="20"/>
      <c r="L41" s="28" t="s">
        <v>316</v>
      </c>
      <c r="M41" s="28" t="s">
        <v>273</v>
      </c>
      <c r="N41" s="25" t="s">
        <v>192</v>
      </c>
    </row>
    <row r="42" spans="1:14" ht="150" hidden="1" x14ac:dyDescent="0.2">
      <c r="A42" s="24" t="s">
        <v>95</v>
      </c>
      <c r="B42" s="25" t="s">
        <v>127</v>
      </c>
      <c r="C42" s="26">
        <v>43307</v>
      </c>
      <c r="D42" s="25" t="s">
        <v>241</v>
      </c>
      <c r="E42" s="25" t="s">
        <v>197</v>
      </c>
      <c r="F42" s="27" t="s">
        <v>242</v>
      </c>
      <c r="G42" s="27" t="s">
        <v>56</v>
      </c>
      <c r="H42" s="25" t="s">
        <v>32</v>
      </c>
      <c r="I42" s="25"/>
      <c r="J42" s="24" t="s">
        <v>161</v>
      </c>
      <c r="K42" s="26">
        <v>43308</v>
      </c>
      <c r="L42" s="28" t="s">
        <v>263</v>
      </c>
      <c r="M42" s="28" t="s">
        <v>460</v>
      </c>
      <c r="N42" s="25" t="s">
        <v>192</v>
      </c>
    </row>
    <row r="43" spans="1:14" ht="180" hidden="1" x14ac:dyDescent="0.2">
      <c r="A43" s="24" t="s">
        <v>96</v>
      </c>
      <c r="B43" s="25" t="s">
        <v>8</v>
      </c>
      <c r="C43" s="26">
        <v>43308</v>
      </c>
      <c r="D43" s="25" t="s">
        <v>156</v>
      </c>
      <c r="E43" s="25" t="s">
        <v>195</v>
      </c>
      <c r="F43" s="27" t="s">
        <v>243</v>
      </c>
      <c r="G43" s="27" t="s">
        <v>53</v>
      </c>
      <c r="H43" s="25" t="s">
        <v>63</v>
      </c>
      <c r="I43" s="25"/>
      <c r="J43" s="24" t="s">
        <v>149</v>
      </c>
      <c r="K43" s="26">
        <v>43322</v>
      </c>
      <c r="L43" s="28" t="s">
        <v>271</v>
      </c>
      <c r="M43" s="28" t="s">
        <v>460</v>
      </c>
      <c r="N43" s="25" t="s">
        <v>192</v>
      </c>
    </row>
    <row r="44" spans="1:14" ht="120" hidden="1" x14ac:dyDescent="0.2">
      <c r="A44" s="24" t="s">
        <v>97</v>
      </c>
      <c r="B44" s="25" t="s">
        <v>127</v>
      </c>
      <c r="C44" s="26">
        <v>43311</v>
      </c>
      <c r="D44" s="25" t="s">
        <v>207</v>
      </c>
      <c r="E44" s="25" t="s">
        <v>197</v>
      </c>
      <c r="F44" s="27" t="s">
        <v>250</v>
      </c>
      <c r="G44" s="27" t="s">
        <v>66</v>
      </c>
      <c r="H44" s="25" t="s">
        <v>252</v>
      </c>
      <c r="I44" s="25"/>
      <c r="J44" s="24" t="s">
        <v>251</v>
      </c>
      <c r="K44" s="26"/>
      <c r="L44" s="28" t="s">
        <v>397</v>
      </c>
      <c r="M44" s="28" t="s">
        <v>273</v>
      </c>
      <c r="N44" s="25" t="s">
        <v>192</v>
      </c>
    </row>
    <row r="45" spans="1:14" ht="60" hidden="1" x14ac:dyDescent="0.2">
      <c r="A45" s="24" t="s">
        <v>98</v>
      </c>
      <c r="B45" s="25" t="s">
        <v>8</v>
      </c>
      <c r="C45" s="26">
        <v>43312</v>
      </c>
      <c r="D45" s="25" t="s">
        <v>253</v>
      </c>
      <c r="E45" s="25" t="s">
        <v>196</v>
      </c>
      <c r="F45" s="27" t="s">
        <v>254</v>
      </c>
      <c r="G45" s="27" t="s">
        <v>56</v>
      </c>
      <c r="H45" s="25" t="s">
        <v>32</v>
      </c>
      <c r="I45" s="25"/>
      <c r="J45" s="24" t="s">
        <v>149</v>
      </c>
      <c r="K45" s="26">
        <v>43312</v>
      </c>
      <c r="L45" s="28" t="s">
        <v>257</v>
      </c>
      <c r="M45" s="28" t="s">
        <v>460</v>
      </c>
      <c r="N45" s="25" t="s">
        <v>7</v>
      </c>
    </row>
    <row r="46" spans="1:14" ht="60" hidden="1" x14ac:dyDescent="0.2">
      <c r="A46" s="24" t="s">
        <v>99</v>
      </c>
      <c r="B46" s="25" t="s">
        <v>127</v>
      </c>
      <c r="C46" s="26">
        <v>43313</v>
      </c>
      <c r="D46" s="25" t="s">
        <v>258</v>
      </c>
      <c r="E46" s="25" t="s">
        <v>195</v>
      </c>
      <c r="F46" s="27" t="s">
        <v>259</v>
      </c>
      <c r="G46" s="27" t="s">
        <v>56</v>
      </c>
      <c r="H46" s="25" t="s">
        <v>212</v>
      </c>
      <c r="I46" s="25"/>
      <c r="J46" s="24" t="s">
        <v>152</v>
      </c>
      <c r="K46" s="26"/>
      <c r="L46" s="28" t="s">
        <v>281</v>
      </c>
      <c r="M46" s="28" t="s">
        <v>272</v>
      </c>
      <c r="N46" s="25" t="s">
        <v>7</v>
      </c>
    </row>
    <row r="47" spans="1:14" ht="60" hidden="1" x14ac:dyDescent="0.2">
      <c r="A47" s="24" t="s">
        <v>100</v>
      </c>
      <c r="B47" s="25" t="s">
        <v>8</v>
      </c>
      <c r="C47" s="26">
        <v>43314</v>
      </c>
      <c r="D47" s="25" t="s">
        <v>260</v>
      </c>
      <c r="E47" s="25" t="s">
        <v>196</v>
      </c>
      <c r="F47" s="27" t="s">
        <v>261</v>
      </c>
      <c r="G47" s="27" t="s">
        <v>56</v>
      </c>
      <c r="H47" s="25" t="s">
        <v>32</v>
      </c>
      <c r="I47" s="25"/>
      <c r="J47" s="24" t="s">
        <v>149</v>
      </c>
      <c r="K47" s="26">
        <v>43314</v>
      </c>
      <c r="L47" s="28" t="s">
        <v>257</v>
      </c>
      <c r="M47" s="28" t="s">
        <v>460</v>
      </c>
      <c r="N47" s="25" t="s">
        <v>192</v>
      </c>
    </row>
    <row r="48" spans="1:14" ht="63.75" hidden="1" x14ac:dyDescent="0.2">
      <c r="A48" s="24" t="s">
        <v>101</v>
      </c>
      <c r="B48" s="25" t="s">
        <v>8</v>
      </c>
      <c r="C48" s="26">
        <v>43314</v>
      </c>
      <c r="D48" s="25" t="s">
        <v>262</v>
      </c>
      <c r="E48" s="25" t="s">
        <v>195</v>
      </c>
      <c r="F48" s="27" t="s">
        <v>331</v>
      </c>
      <c r="G48" s="27" t="s">
        <v>66</v>
      </c>
      <c r="H48" s="19" t="s">
        <v>67</v>
      </c>
      <c r="I48" s="19"/>
      <c r="J48" s="24" t="s">
        <v>149</v>
      </c>
      <c r="K48" s="20"/>
      <c r="L48" s="28" t="s">
        <v>388</v>
      </c>
      <c r="M48" s="28" t="s">
        <v>273</v>
      </c>
      <c r="N48" s="25" t="s">
        <v>192</v>
      </c>
    </row>
    <row r="49" spans="1:14" ht="60" hidden="1" x14ac:dyDescent="0.2">
      <c r="A49" s="24" t="s">
        <v>102</v>
      </c>
      <c r="B49" s="25" t="s">
        <v>8</v>
      </c>
      <c r="C49" s="26">
        <v>43318</v>
      </c>
      <c r="D49" s="25" t="s">
        <v>264</v>
      </c>
      <c r="E49" s="25" t="s">
        <v>195</v>
      </c>
      <c r="F49" s="27" t="s">
        <v>265</v>
      </c>
      <c r="G49" s="27" t="s">
        <v>53</v>
      </c>
      <c r="H49" s="25" t="s">
        <v>63</v>
      </c>
      <c r="I49" s="25"/>
      <c r="J49" s="24" t="s">
        <v>149</v>
      </c>
      <c r="K49" s="26">
        <v>43318</v>
      </c>
      <c r="L49" s="28" t="s">
        <v>266</v>
      </c>
      <c r="M49" s="28" t="s">
        <v>272</v>
      </c>
      <c r="N49" s="25" t="s">
        <v>192</v>
      </c>
    </row>
    <row r="50" spans="1:14" ht="135" hidden="1" x14ac:dyDescent="0.2">
      <c r="A50" s="24" t="s">
        <v>103</v>
      </c>
      <c r="B50" s="25" t="s">
        <v>8</v>
      </c>
      <c r="C50" s="26">
        <v>43318</v>
      </c>
      <c r="D50" s="25" t="s">
        <v>260</v>
      </c>
      <c r="E50" s="25" t="s">
        <v>196</v>
      </c>
      <c r="F50" s="27" t="s">
        <v>268</v>
      </c>
      <c r="G50" s="27" t="s">
        <v>56</v>
      </c>
      <c r="H50" s="25" t="s">
        <v>32</v>
      </c>
      <c r="I50" s="25"/>
      <c r="J50" s="24" t="s">
        <v>149</v>
      </c>
      <c r="K50" s="26">
        <v>43314</v>
      </c>
      <c r="L50" s="28" t="s">
        <v>257</v>
      </c>
      <c r="M50" s="28" t="s">
        <v>460</v>
      </c>
      <c r="N50" s="25" t="s">
        <v>192</v>
      </c>
    </row>
    <row r="51" spans="1:14" ht="60" hidden="1" x14ac:dyDescent="0.2">
      <c r="A51" s="24" t="s">
        <v>104</v>
      </c>
      <c r="B51" s="25" t="s">
        <v>127</v>
      </c>
      <c r="C51" s="26">
        <v>43320</v>
      </c>
      <c r="D51" s="25" t="s">
        <v>269</v>
      </c>
      <c r="E51" s="25" t="s">
        <v>195</v>
      </c>
      <c r="F51" s="27" t="s">
        <v>270</v>
      </c>
      <c r="G51" s="27" t="s">
        <v>56</v>
      </c>
      <c r="H51" s="25" t="s">
        <v>212</v>
      </c>
      <c r="I51" s="25"/>
      <c r="J51" s="24" t="s">
        <v>161</v>
      </c>
      <c r="K51" s="26">
        <v>43322</v>
      </c>
      <c r="L51" s="28" t="s">
        <v>275</v>
      </c>
      <c r="M51" s="28" t="s">
        <v>272</v>
      </c>
      <c r="N51" s="25" t="s">
        <v>192</v>
      </c>
    </row>
    <row r="52" spans="1:14" ht="45" hidden="1" x14ac:dyDescent="0.2">
      <c r="A52" s="24" t="s">
        <v>105</v>
      </c>
      <c r="B52" s="25" t="s">
        <v>8</v>
      </c>
      <c r="C52" s="26">
        <v>43325</v>
      </c>
      <c r="D52" s="25" t="s">
        <v>276</v>
      </c>
      <c r="E52" s="25" t="s">
        <v>195</v>
      </c>
      <c r="F52" s="27" t="s">
        <v>277</v>
      </c>
      <c r="G52" s="27" t="s">
        <v>56</v>
      </c>
      <c r="H52" s="25" t="s">
        <v>32</v>
      </c>
      <c r="I52" s="25"/>
      <c r="J52" s="24" t="s">
        <v>149</v>
      </c>
      <c r="K52" s="26">
        <v>43327</v>
      </c>
      <c r="L52" s="28" t="s">
        <v>282</v>
      </c>
      <c r="M52" s="28" t="s">
        <v>460</v>
      </c>
      <c r="N52" s="25" t="s">
        <v>192</v>
      </c>
    </row>
    <row r="53" spans="1:14" ht="120" hidden="1" x14ac:dyDescent="0.2">
      <c r="A53" s="24" t="s">
        <v>106</v>
      </c>
      <c r="B53" s="25" t="s">
        <v>127</v>
      </c>
      <c r="C53" s="26">
        <v>43326</v>
      </c>
      <c r="D53" s="25" t="s">
        <v>207</v>
      </c>
      <c r="E53" s="25" t="s">
        <v>199</v>
      </c>
      <c r="F53" s="27" t="s">
        <v>280</v>
      </c>
      <c r="G53" s="27" t="s">
        <v>56</v>
      </c>
      <c r="H53" s="25" t="s">
        <v>212</v>
      </c>
      <c r="I53" s="25" t="s">
        <v>283</v>
      </c>
      <c r="J53" s="24" t="s">
        <v>161</v>
      </c>
      <c r="K53" s="26"/>
      <c r="L53" s="28" t="s">
        <v>377</v>
      </c>
      <c r="M53" s="28" t="s">
        <v>460</v>
      </c>
      <c r="N53" s="25" t="s">
        <v>192</v>
      </c>
    </row>
    <row r="54" spans="1:14" ht="45" hidden="1" x14ac:dyDescent="0.2">
      <c r="A54" s="24" t="s">
        <v>107</v>
      </c>
      <c r="B54" s="25" t="s">
        <v>8</v>
      </c>
      <c r="C54" s="26">
        <v>43328</v>
      </c>
      <c r="D54" s="25" t="s">
        <v>284</v>
      </c>
      <c r="E54" s="25"/>
      <c r="F54" s="27" t="s">
        <v>285</v>
      </c>
      <c r="G54" s="27" t="s">
        <v>56</v>
      </c>
      <c r="H54" s="25" t="s">
        <v>32</v>
      </c>
      <c r="I54" s="25"/>
      <c r="J54" s="24" t="s">
        <v>161</v>
      </c>
      <c r="K54" s="26">
        <v>43328</v>
      </c>
      <c r="L54" s="28" t="s">
        <v>286</v>
      </c>
      <c r="M54" s="28" t="s">
        <v>272</v>
      </c>
      <c r="N54" s="25" t="s">
        <v>192</v>
      </c>
    </row>
    <row r="55" spans="1:14" ht="60" hidden="1" x14ac:dyDescent="0.2">
      <c r="A55" s="24" t="s">
        <v>108</v>
      </c>
      <c r="B55" s="25" t="s">
        <v>127</v>
      </c>
      <c r="C55" s="26">
        <v>43329</v>
      </c>
      <c r="D55" s="25" t="s">
        <v>290</v>
      </c>
      <c r="E55" s="25" t="s">
        <v>199</v>
      </c>
      <c r="F55" s="27" t="s">
        <v>291</v>
      </c>
      <c r="G55" s="27" t="s">
        <v>56</v>
      </c>
      <c r="H55" s="25" t="s">
        <v>212</v>
      </c>
      <c r="I55" s="25"/>
      <c r="J55" s="24" t="s">
        <v>161</v>
      </c>
      <c r="K55" s="26"/>
      <c r="L55" s="28" t="s">
        <v>376</v>
      </c>
      <c r="M55" s="28" t="s">
        <v>460</v>
      </c>
      <c r="N55" s="25" t="s">
        <v>192</v>
      </c>
    </row>
    <row r="56" spans="1:14" ht="150" x14ac:dyDescent="0.2">
      <c r="A56" s="24" t="s">
        <v>109</v>
      </c>
      <c r="B56" s="19" t="s">
        <v>8</v>
      </c>
      <c r="C56" s="20">
        <v>43329</v>
      </c>
      <c r="D56" s="19" t="s">
        <v>292</v>
      </c>
      <c r="E56" s="19" t="s">
        <v>197</v>
      </c>
      <c r="F56" s="21" t="s">
        <v>293</v>
      </c>
      <c r="G56" s="21" t="s">
        <v>53</v>
      </c>
      <c r="H56" s="19" t="s">
        <v>174</v>
      </c>
      <c r="I56" s="19"/>
      <c r="J56" s="18" t="s">
        <v>169</v>
      </c>
      <c r="K56" s="20"/>
      <c r="L56" s="35" t="s">
        <v>387</v>
      </c>
      <c r="M56" s="23" t="s">
        <v>273</v>
      </c>
      <c r="N56" s="19" t="s">
        <v>17</v>
      </c>
    </row>
    <row r="57" spans="1:14" ht="135" hidden="1" x14ac:dyDescent="0.2">
      <c r="A57" s="24" t="s">
        <v>110</v>
      </c>
      <c r="B57" s="25" t="s">
        <v>8</v>
      </c>
      <c r="C57" s="26">
        <v>43329</v>
      </c>
      <c r="D57" s="25" t="s">
        <v>288</v>
      </c>
      <c r="E57" s="25" t="s">
        <v>195</v>
      </c>
      <c r="F57" s="27" t="s">
        <v>289</v>
      </c>
      <c r="G57" s="27" t="s">
        <v>56</v>
      </c>
      <c r="H57" s="25" t="s">
        <v>32</v>
      </c>
      <c r="I57" s="25"/>
      <c r="J57" s="24" t="s">
        <v>149</v>
      </c>
      <c r="K57" s="26"/>
      <c r="L57" s="28" t="s">
        <v>294</v>
      </c>
      <c r="M57" s="28" t="s">
        <v>272</v>
      </c>
      <c r="N57" s="25" t="s">
        <v>192</v>
      </c>
    </row>
    <row r="58" spans="1:14" ht="30" hidden="1" x14ac:dyDescent="0.2">
      <c r="A58" s="24" t="s">
        <v>111</v>
      </c>
      <c r="B58" s="25" t="s">
        <v>8</v>
      </c>
      <c r="C58" s="26">
        <v>43333</v>
      </c>
      <c r="D58" s="25" t="s">
        <v>207</v>
      </c>
      <c r="E58" s="25" t="s">
        <v>199</v>
      </c>
      <c r="F58" s="27" t="s">
        <v>295</v>
      </c>
      <c r="G58" s="27" t="s">
        <v>53</v>
      </c>
      <c r="H58" s="25" t="s">
        <v>59</v>
      </c>
      <c r="I58" s="25"/>
      <c r="J58" s="24" t="s">
        <v>149</v>
      </c>
      <c r="K58" s="26">
        <v>43335</v>
      </c>
      <c r="L58" s="28" t="s">
        <v>296</v>
      </c>
      <c r="M58" s="28" t="s">
        <v>460</v>
      </c>
      <c r="N58" s="25" t="s">
        <v>192</v>
      </c>
    </row>
    <row r="59" spans="1:14" ht="75" hidden="1" x14ac:dyDescent="0.2">
      <c r="A59" s="24" t="s">
        <v>112</v>
      </c>
      <c r="B59" s="25" t="s">
        <v>8</v>
      </c>
      <c r="C59" s="26">
        <v>43335</v>
      </c>
      <c r="D59" s="25" t="s">
        <v>297</v>
      </c>
      <c r="E59" s="25" t="s">
        <v>195</v>
      </c>
      <c r="F59" s="27" t="s">
        <v>298</v>
      </c>
      <c r="G59" s="27" t="s">
        <v>53</v>
      </c>
      <c r="H59" s="25" t="s">
        <v>63</v>
      </c>
      <c r="I59" s="25"/>
      <c r="J59" s="24" t="s">
        <v>149</v>
      </c>
      <c r="K59" s="26"/>
      <c r="L59" s="28" t="s">
        <v>302</v>
      </c>
      <c r="M59" s="28" t="s">
        <v>460</v>
      </c>
      <c r="N59" s="25" t="s">
        <v>192</v>
      </c>
    </row>
    <row r="60" spans="1:14" ht="51" hidden="1" x14ac:dyDescent="0.2">
      <c r="A60" s="24" t="s">
        <v>113</v>
      </c>
      <c r="B60" s="25" t="s">
        <v>8</v>
      </c>
      <c r="C60" s="26">
        <v>43335</v>
      </c>
      <c r="D60" s="25" t="s">
        <v>299</v>
      </c>
      <c r="E60" s="25" t="s">
        <v>195</v>
      </c>
      <c r="F60" s="27" t="s">
        <v>300</v>
      </c>
      <c r="G60" s="27" t="s">
        <v>53</v>
      </c>
      <c r="H60" s="25" t="s">
        <v>63</v>
      </c>
      <c r="I60" s="25"/>
      <c r="J60" s="24" t="s">
        <v>149</v>
      </c>
      <c r="K60" s="26"/>
      <c r="L60" s="28" t="s">
        <v>301</v>
      </c>
      <c r="M60" s="28" t="s">
        <v>460</v>
      </c>
      <c r="N60" s="25" t="s">
        <v>192</v>
      </c>
    </row>
    <row r="61" spans="1:14" ht="75" hidden="1" x14ac:dyDescent="0.2">
      <c r="A61" s="24" t="s">
        <v>114</v>
      </c>
      <c r="B61" s="25" t="s">
        <v>8</v>
      </c>
      <c r="C61" s="26">
        <v>43335</v>
      </c>
      <c r="D61" s="25" t="s">
        <v>303</v>
      </c>
      <c r="E61" s="25" t="s">
        <v>195</v>
      </c>
      <c r="F61" s="27" t="s">
        <v>304</v>
      </c>
      <c r="G61" s="27" t="s">
        <v>53</v>
      </c>
      <c r="H61" s="19" t="s">
        <v>63</v>
      </c>
      <c r="I61" s="19"/>
      <c r="J61" s="24" t="s">
        <v>149</v>
      </c>
      <c r="K61" s="20"/>
      <c r="L61" s="28" t="s">
        <v>308</v>
      </c>
      <c r="M61" s="28" t="s">
        <v>460</v>
      </c>
      <c r="N61" s="25" t="s">
        <v>192</v>
      </c>
    </row>
    <row r="62" spans="1:14" ht="75" hidden="1" x14ac:dyDescent="0.2">
      <c r="A62" s="24" t="s">
        <v>115</v>
      </c>
      <c r="B62" s="25" t="s">
        <v>127</v>
      </c>
      <c r="C62" s="26">
        <v>43336</v>
      </c>
      <c r="D62" s="25" t="s">
        <v>305</v>
      </c>
      <c r="E62" s="25" t="s">
        <v>199</v>
      </c>
      <c r="F62" s="27" t="s">
        <v>306</v>
      </c>
      <c r="G62" s="27" t="s">
        <v>56</v>
      </c>
      <c r="H62" s="25" t="s">
        <v>32</v>
      </c>
      <c r="I62" s="25"/>
      <c r="J62" s="24" t="s">
        <v>152</v>
      </c>
      <c r="K62" s="26"/>
      <c r="L62" s="28" t="s">
        <v>307</v>
      </c>
      <c r="M62" s="28" t="s">
        <v>460</v>
      </c>
      <c r="N62" s="25" t="s">
        <v>192</v>
      </c>
    </row>
    <row r="63" spans="1:14" ht="63.75" hidden="1" x14ac:dyDescent="0.2">
      <c r="A63" s="24" t="s">
        <v>116</v>
      </c>
      <c r="B63" s="25" t="s">
        <v>8</v>
      </c>
      <c r="C63" s="26">
        <v>43346</v>
      </c>
      <c r="D63" s="25" t="s">
        <v>311</v>
      </c>
      <c r="E63" s="25" t="s">
        <v>195</v>
      </c>
      <c r="F63" s="27" t="s">
        <v>312</v>
      </c>
      <c r="G63" s="27" t="s">
        <v>53</v>
      </c>
      <c r="H63" s="19"/>
      <c r="I63" s="19"/>
      <c r="J63" s="24" t="s">
        <v>149</v>
      </c>
      <c r="K63" s="20"/>
      <c r="L63" s="28" t="s">
        <v>381</v>
      </c>
      <c r="M63" s="28" t="s">
        <v>272</v>
      </c>
      <c r="N63" s="25" t="s">
        <v>192</v>
      </c>
    </row>
    <row r="64" spans="1:14" ht="75" hidden="1" x14ac:dyDescent="0.2">
      <c r="A64" s="24" t="s">
        <v>117</v>
      </c>
      <c r="B64" s="25" t="s">
        <v>8</v>
      </c>
      <c r="C64" s="26">
        <v>43346</v>
      </c>
      <c r="D64" s="25" t="s">
        <v>313</v>
      </c>
      <c r="E64" s="25" t="s">
        <v>199</v>
      </c>
      <c r="F64" s="27" t="s">
        <v>314</v>
      </c>
      <c r="G64" s="27" t="s">
        <v>56</v>
      </c>
      <c r="H64" s="19"/>
      <c r="I64" s="19"/>
      <c r="J64" s="24" t="s">
        <v>169</v>
      </c>
      <c r="K64" s="20"/>
      <c r="L64" s="28" t="s">
        <v>324</v>
      </c>
      <c r="M64" s="28" t="s">
        <v>272</v>
      </c>
      <c r="N64" s="25" t="s">
        <v>192</v>
      </c>
    </row>
    <row r="65" spans="1:61" ht="105" hidden="1" x14ac:dyDescent="0.2">
      <c r="A65" s="24" t="s">
        <v>118</v>
      </c>
      <c r="B65" s="25" t="s">
        <v>127</v>
      </c>
      <c r="C65" s="26">
        <v>43349</v>
      </c>
      <c r="D65" s="25" t="s">
        <v>317</v>
      </c>
      <c r="E65" s="25" t="s">
        <v>199</v>
      </c>
      <c r="F65" s="27" t="s">
        <v>318</v>
      </c>
      <c r="G65" s="27" t="s">
        <v>56</v>
      </c>
      <c r="H65" s="25"/>
      <c r="I65" s="25"/>
      <c r="J65" s="24" t="s">
        <v>161</v>
      </c>
      <c r="K65" s="26"/>
      <c r="L65" s="28" t="s">
        <v>398</v>
      </c>
      <c r="M65" s="28" t="s">
        <v>460</v>
      </c>
      <c r="N65" s="25" t="s">
        <v>192</v>
      </c>
    </row>
    <row r="66" spans="1:61" ht="45" hidden="1" x14ac:dyDescent="0.2">
      <c r="A66" s="24" t="s">
        <v>119</v>
      </c>
      <c r="B66" s="25" t="s">
        <v>8</v>
      </c>
      <c r="C66" s="26">
        <v>43350</v>
      </c>
      <c r="D66" s="25" t="s">
        <v>303</v>
      </c>
      <c r="E66" s="25" t="s">
        <v>195</v>
      </c>
      <c r="F66" s="27" t="s">
        <v>319</v>
      </c>
      <c r="G66" s="27" t="s">
        <v>53</v>
      </c>
      <c r="H66" s="25"/>
      <c r="I66" s="25"/>
      <c r="J66" s="24" t="s">
        <v>149</v>
      </c>
      <c r="K66" s="26"/>
      <c r="L66" s="28"/>
      <c r="M66" s="28" t="s">
        <v>460</v>
      </c>
      <c r="N66" s="25" t="s">
        <v>192</v>
      </c>
    </row>
    <row r="67" spans="1:61" ht="30" hidden="1" x14ac:dyDescent="0.2">
      <c r="A67" s="24" t="s">
        <v>120</v>
      </c>
      <c r="B67" s="25" t="s">
        <v>8</v>
      </c>
      <c r="C67" s="26">
        <v>43350</v>
      </c>
      <c r="D67" s="25" t="s">
        <v>131</v>
      </c>
      <c r="E67" s="25" t="s">
        <v>199</v>
      </c>
      <c r="F67" s="27" t="s">
        <v>322</v>
      </c>
      <c r="G67" s="27" t="s">
        <v>53</v>
      </c>
      <c r="H67" s="25"/>
      <c r="I67" s="25"/>
      <c r="J67" s="24" t="s">
        <v>149</v>
      </c>
      <c r="K67" s="26"/>
      <c r="L67" s="28" t="s">
        <v>323</v>
      </c>
      <c r="M67" s="28" t="s">
        <v>460</v>
      </c>
      <c r="N67" s="25" t="s">
        <v>192</v>
      </c>
    </row>
    <row r="68" spans="1:61" s="22" customFormat="1" ht="30" hidden="1" x14ac:dyDescent="0.2">
      <c r="A68" s="24" t="s">
        <v>215</v>
      </c>
      <c r="B68" s="25" t="s">
        <v>8</v>
      </c>
      <c r="C68" s="26">
        <v>43356</v>
      </c>
      <c r="D68" s="25" t="s">
        <v>325</v>
      </c>
      <c r="E68" s="25" t="s">
        <v>195</v>
      </c>
      <c r="F68" s="27" t="s">
        <v>326</v>
      </c>
      <c r="G68" s="27" t="s">
        <v>66</v>
      </c>
      <c r="H68" s="25"/>
      <c r="I68" s="25"/>
      <c r="J68" s="24" t="s">
        <v>149</v>
      </c>
      <c r="K68" s="26"/>
      <c r="L68" s="28" t="s">
        <v>328</v>
      </c>
      <c r="M68" s="28" t="s">
        <v>272</v>
      </c>
      <c r="N68" s="25" t="s">
        <v>192</v>
      </c>
    </row>
    <row r="69" spans="1:61" s="22" customFormat="1" ht="38.25" x14ac:dyDescent="0.2">
      <c r="A69" s="24" t="s">
        <v>216</v>
      </c>
      <c r="B69" s="19" t="s">
        <v>127</v>
      </c>
      <c r="C69" s="20">
        <v>43356</v>
      </c>
      <c r="D69" s="19" t="s">
        <v>330</v>
      </c>
      <c r="E69" s="19" t="s">
        <v>196</v>
      </c>
      <c r="F69" s="21" t="s">
        <v>378</v>
      </c>
      <c r="G69" s="21" t="s">
        <v>56</v>
      </c>
      <c r="H69" s="19"/>
      <c r="I69" s="19"/>
      <c r="J69" s="18" t="s">
        <v>161</v>
      </c>
      <c r="K69" s="20"/>
      <c r="L69" s="23" t="s">
        <v>431</v>
      </c>
      <c r="M69" s="23" t="s">
        <v>273</v>
      </c>
      <c r="N69" s="19" t="s">
        <v>17</v>
      </c>
    </row>
    <row r="70" spans="1:61" s="22" customFormat="1" ht="45" hidden="1" x14ac:dyDescent="0.2">
      <c r="A70" s="24" t="s">
        <v>217</v>
      </c>
      <c r="B70" s="25" t="s">
        <v>8</v>
      </c>
      <c r="C70" s="26">
        <v>43357</v>
      </c>
      <c r="D70" s="25" t="s">
        <v>262</v>
      </c>
      <c r="E70" s="25" t="s">
        <v>195</v>
      </c>
      <c r="F70" s="27" t="s">
        <v>327</v>
      </c>
      <c r="G70" s="27" t="s">
        <v>66</v>
      </c>
      <c r="H70" s="19"/>
      <c r="I70" s="19"/>
      <c r="J70" s="24" t="s">
        <v>149</v>
      </c>
      <c r="K70" s="20"/>
      <c r="L70" s="28" t="s">
        <v>379</v>
      </c>
      <c r="M70" s="28" t="s">
        <v>272</v>
      </c>
      <c r="N70" s="25" t="s">
        <v>192</v>
      </c>
    </row>
    <row r="71" spans="1:61" s="22" customFormat="1" ht="75" hidden="1" x14ac:dyDescent="0.2">
      <c r="A71" s="24" t="s">
        <v>218</v>
      </c>
      <c r="B71" s="25" t="s">
        <v>8</v>
      </c>
      <c r="C71" s="26">
        <v>43360</v>
      </c>
      <c r="D71" s="25" t="s">
        <v>297</v>
      </c>
      <c r="E71" s="25" t="s">
        <v>195</v>
      </c>
      <c r="F71" s="27" t="s">
        <v>329</v>
      </c>
      <c r="G71" s="27" t="s">
        <v>53</v>
      </c>
      <c r="H71" s="25"/>
      <c r="I71" s="25"/>
      <c r="J71" s="24" t="s">
        <v>149</v>
      </c>
      <c r="K71" s="26"/>
      <c r="L71" s="28" t="s">
        <v>380</v>
      </c>
      <c r="M71" s="28" t="s">
        <v>272</v>
      </c>
      <c r="N71" s="25" t="s">
        <v>192</v>
      </c>
    </row>
    <row r="72" spans="1:61" ht="75" hidden="1" x14ac:dyDescent="0.2">
      <c r="A72" s="24" t="s">
        <v>219</v>
      </c>
      <c r="B72" s="25" t="s">
        <v>8</v>
      </c>
      <c r="C72" s="26">
        <v>43363</v>
      </c>
      <c r="D72" s="25" t="s">
        <v>382</v>
      </c>
      <c r="E72" s="25" t="s">
        <v>195</v>
      </c>
      <c r="F72" s="27" t="s">
        <v>383</v>
      </c>
      <c r="G72" s="27" t="s">
        <v>53</v>
      </c>
      <c r="H72" s="19"/>
      <c r="I72" s="19"/>
      <c r="J72" s="24" t="s">
        <v>149</v>
      </c>
      <c r="K72" s="20"/>
      <c r="L72" s="28" t="s">
        <v>389</v>
      </c>
      <c r="M72" s="28" t="s">
        <v>272</v>
      </c>
      <c r="N72" s="25" t="s">
        <v>192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3.75" hidden="1" x14ac:dyDescent="0.2">
      <c r="A73" s="24" t="s">
        <v>220</v>
      </c>
      <c r="B73" s="25" t="s">
        <v>8</v>
      </c>
      <c r="C73" s="26">
        <v>43363</v>
      </c>
      <c r="D73" s="25" t="s">
        <v>384</v>
      </c>
      <c r="E73" s="25" t="s">
        <v>195</v>
      </c>
      <c r="F73" s="27" t="s">
        <v>385</v>
      </c>
      <c r="G73" s="27" t="s">
        <v>66</v>
      </c>
      <c r="H73" s="25"/>
      <c r="I73" s="25"/>
      <c r="J73" s="24" t="s">
        <v>149</v>
      </c>
      <c r="K73" s="26"/>
      <c r="L73" s="41" t="s">
        <v>444</v>
      </c>
      <c r="M73" s="28" t="s">
        <v>273</v>
      </c>
      <c r="N73" s="25" t="s">
        <v>192</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221</v>
      </c>
      <c r="B74" s="25" t="s">
        <v>8</v>
      </c>
      <c r="C74" s="26">
        <v>43364</v>
      </c>
      <c r="D74" s="25" t="s">
        <v>391</v>
      </c>
      <c r="E74" s="25" t="s">
        <v>199</v>
      </c>
      <c r="F74" s="27" t="s">
        <v>392</v>
      </c>
      <c r="G74" s="27" t="s">
        <v>56</v>
      </c>
      <c r="H74" s="25"/>
      <c r="I74" s="25"/>
      <c r="J74" s="24" t="s">
        <v>149</v>
      </c>
      <c r="K74" s="26"/>
      <c r="L74" s="28" t="s">
        <v>395</v>
      </c>
      <c r="M74" s="28" t="s">
        <v>272</v>
      </c>
      <c r="N74" s="25" t="s">
        <v>192</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222</v>
      </c>
      <c r="B75" s="25" t="s">
        <v>8</v>
      </c>
      <c r="C75" s="26">
        <v>43364</v>
      </c>
      <c r="D75" s="25" t="s">
        <v>393</v>
      </c>
      <c r="E75" s="25" t="s">
        <v>195</v>
      </c>
      <c r="F75" s="27" t="s">
        <v>394</v>
      </c>
      <c r="G75" s="27" t="s">
        <v>56</v>
      </c>
      <c r="H75" s="25"/>
      <c r="I75" s="25"/>
      <c r="J75" s="24" t="s">
        <v>149</v>
      </c>
      <c r="K75" s="26"/>
      <c r="L75" s="28" t="s">
        <v>396</v>
      </c>
      <c r="M75" s="28" t="s">
        <v>272</v>
      </c>
      <c r="N75" s="25" t="s">
        <v>192</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223</v>
      </c>
      <c r="B76" s="25" t="s">
        <v>8</v>
      </c>
      <c r="C76" s="26">
        <v>43374</v>
      </c>
      <c r="D76" s="25" t="s">
        <v>405</v>
      </c>
      <c r="E76" s="25" t="s">
        <v>195</v>
      </c>
      <c r="F76" s="27" t="s">
        <v>399</v>
      </c>
      <c r="G76" s="27" t="s">
        <v>56</v>
      </c>
      <c r="H76" s="25"/>
      <c r="I76" s="25"/>
      <c r="J76" s="24" t="s">
        <v>149</v>
      </c>
      <c r="K76" s="26"/>
      <c r="L76" s="28" t="s">
        <v>401</v>
      </c>
      <c r="M76" s="28" t="s">
        <v>460</v>
      </c>
      <c r="N76" s="25" t="s">
        <v>192</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224</v>
      </c>
      <c r="B77" s="25" t="s">
        <v>8</v>
      </c>
      <c r="C77" s="26">
        <v>43374</v>
      </c>
      <c r="D77" s="25" t="s">
        <v>405</v>
      </c>
      <c r="E77" s="25" t="s">
        <v>195</v>
      </c>
      <c r="F77" s="27" t="s">
        <v>400</v>
      </c>
      <c r="G77" s="27" t="s">
        <v>56</v>
      </c>
      <c r="H77" s="25"/>
      <c r="I77" s="25"/>
      <c r="J77" s="24" t="s">
        <v>149</v>
      </c>
      <c r="K77" s="26"/>
      <c r="L77" s="28" t="s">
        <v>402</v>
      </c>
      <c r="M77" s="28" t="s">
        <v>460</v>
      </c>
      <c r="N77" s="25" t="s">
        <v>192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225</v>
      </c>
      <c r="B78" s="25" t="s">
        <v>8</v>
      </c>
      <c r="C78" s="26">
        <v>43375</v>
      </c>
      <c r="D78" s="25" t="s">
        <v>404</v>
      </c>
      <c r="E78" s="25" t="s">
        <v>199</v>
      </c>
      <c r="F78" s="27" t="s">
        <v>403</v>
      </c>
      <c r="G78" s="27" t="s">
        <v>53</v>
      </c>
      <c r="H78" s="25"/>
      <c r="I78" s="25"/>
      <c r="J78" s="24" t="s">
        <v>149</v>
      </c>
      <c r="K78" s="26"/>
      <c r="L78" s="28" t="s">
        <v>406</v>
      </c>
      <c r="M78" s="28" t="s">
        <v>460</v>
      </c>
      <c r="N78" s="25" t="s">
        <v>192</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226</v>
      </c>
      <c r="B79" s="25" t="s">
        <v>8</v>
      </c>
      <c r="C79" s="26">
        <v>43376</v>
      </c>
      <c r="D79" s="25" t="s">
        <v>297</v>
      </c>
      <c r="E79" s="25" t="s">
        <v>195</v>
      </c>
      <c r="F79" s="27" t="s">
        <v>408</v>
      </c>
      <c r="G79" s="27" t="s">
        <v>53</v>
      </c>
      <c r="H79" s="25"/>
      <c r="I79" s="25"/>
      <c r="J79" s="24" t="s">
        <v>149</v>
      </c>
      <c r="K79" s="26"/>
      <c r="L79" s="28"/>
      <c r="M79" s="28" t="s">
        <v>460</v>
      </c>
      <c r="N79" s="25" t="s">
        <v>192</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227</v>
      </c>
      <c r="B80" s="25" t="s">
        <v>8</v>
      </c>
      <c r="C80" s="26">
        <v>43376</v>
      </c>
      <c r="D80" s="25" t="s">
        <v>405</v>
      </c>
      <c r="E80" s="25" t="s">
        <v>195</v>
      </c>
      <c r="F80" s="27" t="s">
        <v>409</v>
      </c>
      <c r="G80" s="27" t="s">
        <v>56</v>
      </c>
      <c r="H80" s="25"/>
      <c r="I80" s="25"/>
      <c r="J80" s="24" t="s">
        <v>149</v>
      </c>
      <c r="K80" s="26"/>
      <c r="L80" s="28"/>
      <c r="M80" s="28" t="s">
        <v>460</v>
      </c>
      <c r="N80" s="25" t="s">
        <v>192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228</v>
      </c>
      <c r="B81" s="25" t="s">
        <v>127</v>
      </c>
      <c r="C81" s="26">
        <v>43377</v>
      </c>
      <c r="D81" s="25" t="s">
        <v>158</v>
      </c>
      <c r="E81" s="25" t="s">
        <v>199</v>
      </c>
      <c r="F81" s="27" t="s">
        <v>410</v>
      </c>
      <c r="G81" s="27" t="s">
        <v>66</v>
      </c>
      <c r="H81" s="25"/>
      <c r="I81" s="25"/>
      <c r="J81" s="24" t="s">
        <v>161</v>
      </c>
      <c r="K81" s="26"/>
      <c r="L81" s="28" t="s">
        <v>411</v>
      </c>
      <c r="M81" s="28" t="s">
        <v>272</v>
      </c>
      <c r="N81" s="25" t="s">
        <v>192</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229</v>
      </c>
      <c r="B82" s="25" t="s">
        <v>8</v>
      </c>
      <c r="C82" s="26">
        <v>43382</v>
      </c>
      <c r="D82" s="25" t="s">
        <v>405</v>
      </c>
      <c r="E82" s="25" t="s">
        <v>195</v>
      </c>
      <c r="F82" s="27" t="s">
        <v>412</v>
      </c>
      <c r="G82" s="27" t="s">
        <v>66</v>
      </c>
      <c r="H82" s="25"/>
      <c r="I82" s="25"/>
      <c r="J82" s="24" t="s">
        <v>149</v>
      </c>
      <c r="K82" s="26"/>
      <c r="L82" s="28" t="s">
        <v>414</v>
      </c>
      <c r="M82" s="28" t="s">
        <v>460</v>
      </c>
      <c r="N82" s="25" t="s">
        <v>192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230</v>
      </c>
      <c r="B83" s="25" t="s">
        <v>127</v>
      </c>
      <c r="C83" s="26">
        <v>43383</v>
      </c>
      <c r="D83" s="25" t="s">
        <v>35</v>
      </c>
      <c r="E83" s="25" t="s">
        <v>199</v>
      </c>
      <c r="F83" s="27" t="s">
        <v>413</v>
      </c>
      <c r="G83" s="27" t="s">
        <v>56</v>
      </c>
      <c r="H83" s="25"/>
      <c r="I83" s="25"/>
      <c r="J83" s="24" t="s">
        <v>161</v>
      </c>
      <c r="K83" s="26"/>
      <c r="L83" s="28" t="s">
        <v>419</v>
      </c>
      <c r="M83" s="28" t="s">
        <v>460</v>
      </c>
      <c r="N83" s="25" t="s">
        <v>192</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231</v>
      </c>
      <c r="B84" s="25" t="s">
        <v>8</v>
      </c>
      <c r="C84" s="26">
        <v>43384</v>
      </c>
      <c r="D84" s="40" t="s">
        <v>416</v>
      </c>
      <c r="E84" s="25" t="s">
        <v>195</v>
      </c>
      <c r="F84" s="27" t="s">
        <v>417</v>
      </c>
      <c r="G84" s="27" t="s">
        <v>56</v>
      </c>
      <c r="H84" s="25"/>
      <c r="I84" s="25"/>
      <c r="J84" s="24" t="s">
        <v>149</v>
      </c>
      <c r="K84" s="26"/>
      <c r="L84" s="28" t="s">
        <v>418</v>
      </c>
      <c r="M84" s="28" t="s">
        <v>460</v>
      </c>
      <c r="N84" s="25" t="s">
        <v>192</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232</v>
      </c>
      <c r="B85" s="25" t="s">
        <v>8</v>
      </c>
      <c r="C85" s="26">
        <v>43389</v>
      </c>
      <c r="D85" s="25" t="s">
        <v>420</v>
      </c>
      <c r="E85" s="25" t="s">
        <v>199</v>
      </c>
      <c r="F85" s="27" t="s">
        <v>423</v>
      </c>
      <c r="G85" s="27" t="s">
        <v>66</v>
      </c>
      <c r="H85" s="25"/>
      <c r="I85" s="25"/>
      <c r="J85" s="24" t="s">
        <v>149</v>
      </c>
      <c r="K85" s="26"/>
      <c r="L85" s="28" t="s">
        <v>426</v>
      </c>
      <c r="M85" s="28" t="s">
        <v>460</v>
      </c>
      <c r="N85" s="25" t="s">
        <v>192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233</v>
      </c>
      <c r="B86" s="25" t="s">
        <v>8</v>
      </c>
      <c r="C86" s="26">
        <v>43390</v>
      </c>
      <c r="D86" s="25" t="s">
        <v>422</v>
      </c>
      <c r="E86" s="25" t="s">
        <v>199</v>
      </c>
      <c r="F86" s="27" t="s">
        <v>421</v>
      </c>
      <c r="G86" s="27" t="s">
        <v>66</v>
      </c>
      <c r="H86" s="19"/>
      <c r="I86" s="19"/>
      <c r="J86" s="24" t="s">
        <v>149</v>
      </c>
      <c r="K86" s="20"/>
      <c r="L86" s="28" t="s">
        <v>430</v>
      </c>
      <c r="M86" s="28" t="s">
        <v>273</v>
      </c>
      <c r="N86" s="25" t="s">
        <v>192</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hidden="1" x14ac:dyDescent="0.2">
      <c r="A87" s="24" t="s">
        <v>234</v>
      </c>
      <c r="B87" s="25" t="s">
        <v>8</v>
      </c>
      <c r="C87" s="26">
        <v>43391</v>
      </c>
      <c r="D87" s="25" t="s">
        <v>424</v>
      </c>
      <c r="E87" s="25" t="s">
        <v>195</v>
      </c>
      <c r="F87" s="27" t="s">
        <v>425</v>
      </c>
      <c r="G87" s="27" t="s">
        <v>53</v>
      </c>
      <c r="H87" s="25"/>
      <c r="I87" s="25"/>
      <c r="J87" s="24" t="s">
        <v>149</v>
      </c>
      <c r="K87" s="26"/>
      <c r="L87" s="28" t="s">
        <v>441</v>
      </c>
      <c r="M87" s="28" t="s">
        <v>460</v>
      </c>
      <c r="N87" s="25" t="s">
        <v>192</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235</v>
      </c>
      <c r="B88" s="25" t="s">
        <v>8</v>
      </c>
      <c r="C88" s="26">
        <v>43398</v>
      </c>
      <c r="D88" s="25" t="s">
        <v>432</v>
      </c>
      <c r="E88" s="25" t="s">
        <v>195</v>
      </c>
      <c r="F88" s="27" t="s">
        <v>433</v>
      </c>
      <c r="G88" s="27" t="s">
        <v>56</v>
      </c>
      <c r="H88" s="25"/>
      <c r="I88" s="25"/>
      <c r="J88" s="24" t="s">
        <v>149</v>
      </c>
      <c r="K88" s="26"/>
      <c r="L88" s="28" t="s">
        <v>434</v>
      </c>
      <c r="M88" s="28" t="s">
        <v>272</v>
      </c>
      <c r="N88" s="25" t="s">
        <v>192</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236</v>
      </c>
      <c r="B89" s="25" t="s">
        <v>8</v>
      </c>
      <c r="C89" s="26">
        <v>43402</v>
      </c>
      <c r="D89" s="25" t="s">
        <v>435</v>
      </c>
      <c r="E89" s="25" t="s">
        <v>195</v>
      </c>
      <c r="F89" s="27" t="s">
        <v>436</v>
      </c>
      <c r="G89" s="27" t="s">
        <v>56</v>
      </c>
      <c r="H89" s="25"/>
      <c r="I89" s="25"/>
      <c r="J89" s="24" t="s">
        <v>149</v>
      </c>
      <c r="K89" s="26"/>
      <c r="L89" s="28" t="s">
        <v>439</v>
      </c>
      <c r="M89" s="28" t="s">
        <v>272</v>
      </c>
      <c r="N89" s="25" t="s">
        <v>192</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237</v>
      </c>
      <c r="B90" s="25" t="s">
        <v>8</v>
      </c>
      <c r="C90" s="26">
        <v>43402</v>
      </c>
      <c r="D90" s="25" t="s">
        <v>437</v>
      </c>
      <c r="E90" s="25" t="s">
        <v>195</v>
      </c>
      <c r="F90" s="27" t="s">
        <v>438</v>
      </c>
      <c r="G90" s="27" t="s">
        <v>56</v>
      </c>
      <c r="H90" s="25"/>
      <c r="I90" s="25"/>
      <c r="J90" s="24" t="s">
        <v>149</v>
      </c>
      <c r="K90" s="26"/>
      <c r="L90" s="28" t="s">
        <v>440</v>
      </c>
      <c r="M90" s="28" t="s">
        <v>272</v>
      </c>
      <c r="N90" s="25" t="s">
        <v>192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hidden="1" x14ac:dyDescent="0.2">
      <c r="A91" s="24" t="s">
        <v>238</v>
      </c>
      <c r="B91" s="25" t="s">
        <v>8</v>
      </c>
      <c r="C91" s="26">
        <v>43412</v>
      </c>
      <c r="D91" s="25" t="s">
        <v>442</v>
      </c>
      <c r="E91" s="25" t="s">
        <v>199</v>
      </c>
      <c r="F91" s="27" t="s">
        <v>443</v>
      </c>
      <c r="G91" s="27" t="s">
        <v>53</v>
      </c>
      <c r="H91" s="25"/>
      <c r="I91" s="25"/>
      <c r="J91" s="24" t="s">
        <v>149</v>
      </c>
      <c r="K91" s="26"/>
      <c r="L91" s="28"/>
      <c r="M91" s="28" t="s">
        <v>273</v>
      </c>
      <c r="N91" s="25" t="s">
        <v>192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60" hidden="1" x14ac:dyDescent="0.2">
      <c r="A92" s="24" t="s">
        <v>239</v>
      </c>
      <c r="B92" s="19" t="s">
        <v>127</v>
      </c>
      <c r="C92" s="20">
        <v>43418</v>
      </c>
      <c r="D92" s="19" t="s">
        <v>445</v>
      </c>
      <c r="E92" s="19" t="s">
        <v>199</v>
      </c>
      <c r="F92" s="21" t="s">
        <v>446</v>
      </c>
      <c r="G92" s="21" t="s">
        <v>56</v>
      </c>
      <c r="H92" s="19"/>
      <c r="I92" s="19"/>
      <c r="J92" s="18" t="s">
        <v>161</v>
      </c>
      <c r="K92" s="20"/>
      <c r="L92" s="23" t="s">
        <v>447</v>
      </c>
      <c r="M92" s="23" t="s">
        <v>460</v>
      </c>
      <c r="N92" s="19" t="s">
        <v>192</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90" hidden="1" x14ac:dyDescent="0.2">
      <c r="A93" s="24" t="s">
        <v>240</v>
      </c>
      <c r="B93" s="25" t="s">
        <v>8</v>
      </c>
      <c r="C93" s="26">
        <v>43419</v>
      </c>
      <c r="D93" s="25" t="s">
        <v>62</v>
      </c>
      <c r="E93" s="25" t="s">
        <v>195</v>
      </c>
      <c r="F93" s="27" t="s">
        <v>448</v>
      </c>
      <c r="G93" s="27" t="s">
        <v>53</v>
      </c>
      <c r="H93" s="19"/>
      <c r="I93" s="19"/>
      <c r="J93" s="24" t="s">
        <v>149</v>
      </c>
      <c r="K93" s="20"/>
      <c r="L93" s="28"/>
      <c r="M93" s="28" t="s">
        <v>460</v>
      </c>
      <c r="N93" s="25" t="s">
        <v>192</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20" hidden="1" x14ac:dyDescent="0.2">
      <c r="A94" s="24" t="s">
        <v>332</v>
      </c>
      <c r="B94" s="25" t="s">
        <v>8</v>
      </c>
      <c r="C94" s="26">
        <v>43419</v>
      </c>
      <c r="D94" s="25" t="s">
        <v>449</v>
      </c>
      <c r="E94" s="25" t="s">
        <v>195</v>
      </c>
      <c r="F94" s="27" t="s">
        <v>450</v>
      </c>
      <c r="G94" s="27" t="s">
        <v>56</v>
      </c>
      <c r="H94" s="25"/>
      <c r="I94" s="25"/>
      <c r="J94" s="24" t="s">
        <v>149</v>
      </c>
      <c r="K94" s="26"/>
      <c r="L94" s="28" t="s">
        <v>489</v>
      </c>
      <c r="M94" s="28" t="s">
        <v>272</v>
      </c>
      <c r="N94" s="25" t="s">
        <v>192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72.5" hidden="1" customHeight="1" x14ac:dyDescent="0.2">
      <c r="A95" s="24" t="s">
        <v>333</v>
      </c>
      <c r="B95" s="24" t="s">
        <v>127</v>
      </c>
      <c r="C95" s="24">
        <v>43420</v>
      </c>
      <c r="D95" s="24" t="s">
        <v>163</v>
      </c>
      <c r="E95" s="24" t="s">
        <v>199</v>
      </c>
      <c r="F95" s="28" t="s">
        <v>451</v>
      </c>
      <c r="G95" s="24" t="s">
        <v>54</v>
      </c>
      <c r="H95" s="24"/>
      <c r="I95" s="24"/>
      <c r="J95" s="24" t="s">
        <v>152</v>
      </c>
      <c r="K95" s="24"/>
      <c r="L95" s="24" t="s">
        <v>453</v>
      </c>
      <c r="M95" s="24" t="s">
        <v>460</v>
      </c>
      <c r="N95" s="24" t="s">
        <v>7</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45" x14ac:dyDescent="0.2">
      <c r="A96" s="24" t="s">
        <v>334</v>
      </c>
      <c r="B96" s="19" t="s">
        <v>8</v>
      </c>
      <c r="C96" s="20">
        <v>43425</v>
      </c>
      <c r="D96" s="19" t="s">
        <v>452</v>
      </c>
      <c r="E96" s="19" t="s">
        <v>195</v>
      </c>
      <c r="F96" s="21" t="s">
        <v>462</v>
      </c>
      <c r="G96" s="21" t="s">
        <v>53</v>
      </c>
      <c r="H96" s="19"/>
      <c r="I96" s="19"/>
      <c r="J96" s="18" t="s">
        <v>149</v>
      </c>
      <c r="K96" s="20"/>
      <c r="L96" s="23" t="s">
        <v>470</v>
      </c>
      <c r="M96" s="23" t="s">
        <v>460</v>
      </c>
      <c r="N96" s="19" t="s">
        <v>17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75" hidden="1" x14ac:dyDescent="0.2">
      <c r="A97" s="24" t="s">
        <v>335</v>
      </c>
      <c r="B97" s="25" t="s">
        <v>8</v>
      </c>
      <c r="C97" s="26">
        <v>43425</v>
      </c>
      <c r="D97" s="19" t="s">
        <v>455</v>
      </c>
      <c r="E97" s="19" t="s">
        <v>199</v>
      </c>
      <c r="F97" s="27" t="s">
        <v>454</v>
      </c>
      <c r="G97" s="27" t="s">
        <v>53</v>
      </c>
      <c r="H97" s="19"/>
      <c r="I97" s="19"/>
      <c r="J97" s="24" t="s">
        <v>149</v>
      </c>
      <c r="K97" s="20"/>
      <c r="L97" s="28" t="s">
        <v>456</v>
      </c>
      <c r="M97" s="28" t="s">
        <v>460</v>
      </c>
      <c r="N97" s="25" t="s">
        <v>192</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
      <c r="A98" s="24" t="s">
        <v>336</v>
      </c>
      <c r="B98" s="19" t="s">
        <v>8</v>
      </c>
      <c r="C98" s="20">
        <v>43425</v>
      </c>
      <c r="D98" s="42" t="s">
        <v>457</v>
      </c>
      <c r="E98" s="19" t="s">
        <v>199</v>
      </c>
      <c r="F98" s="21" t="s">
        <v>458</v>
      </c>
      <c r="G98" s="21" t="s">
        <v>53</v>
      </c>
      <c r="H98" s="19"/>
      <c r="I98" s="19"/>
      <c r="J98" s="18" t="s">
        <v>149</v>
      </c>
      <c r="K98" s="20"/>
      <c r="L98" s="23" t="s">
        <v>471</v>
      </c>
      <c r="M98" s="23" t="s">
        <v>460</v>
      </c>
      <c r="N98" s="19" t="s">
        <v>17</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
      <c r="A99" s="24" t="s">
        <v>337</v>
      </c>
      <c r="B99" s="19" t="s">
        <v>127</v>
      </c>
      <c r="C99" s="20">
        <v>43428</v>
      </c>
      <c r="D99" s="19" t="s">
        <v>464</v>
      </c>
      <c r="E99" s="19" t="s">
        <v>199</v>
      </c>
      <c r="F99" s="21" t="s">
        <v>465</v>
      </c>
      <c r="G99" s="21" t="s">
        <v>56</v>
      </c>
      <c r="H99" s="19"/>
      <c r="I99" s="19"/>
      <c r="J99" s="18" t="s">
        <v>161</v>
      </c>
      <c r="K99" s="20"/>
      <c r="L99" s="23" t="s">
        <v>491</v>
      </c>
      <c r="M99" s="23" t="s">
        <v>459</v>
      </c>
      <c r="N99" s="19" t="s">
        <v>17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90" hidden="1" x14ac:dyDescent="0.2">
      <c r="A100" s="24" t="s">
        <v>338</v>
      </c>
      <c r="B100" s="25" t="s">
        <v>8</v>
      </c>
      <c r="C100" s="26">
        <v>43432</v>
      </c>
      <c r="D100" s="25" t="s">
        <v>156</v>
      </c>
      <c r="E100" s="25" t="s">
        <v>195</v>
      </c>
      <c r="F100" s="27" t="s">
        <v>466</v>
      </c>
      <c r="G100" s="27" t="s">
        <v>53</v>
      </c>
      <c r="H100" s="25"/>
      <c r="I100" s="25"/>
      <c r="J100" s="24" t="s">
        <v>149</v>
      </c>
      <c r="K100" s="26"/>
      <c r="L100" s="28" t="s">
        <v>490</v>
      </c>
      <c r="M100" s="28" t="s">
        <v>272</v>
      </c>
      <c r="N100" s="25" t="s">
        <v>192</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90" x14ac:dyDescent="0.2">
      <c r="A101" s="24" t="s">
        <v>339</v>
      </c>
      <c r="B101" s="19" t="s">
        <v>8</v>
      </c>
      <c r="C101" s="20">
        <v>43431</v>
      </c>
      <c r="D101" s="19" t="s">
        <v>432</v>
      </c>
      <c r="E101" s="19" t="s">
        <v>199</v>
      </c>
      <c r="F101" s="21" t="s">
        <v>467</v>
      </c>
      <c r="G101" s="21" t="s">
        <v>56</v>
      </c>
      <c r="H101" s="19"/>
      <c r="I101" s="19"/>
      <c r="J101" s="18" t="s">
        <v>149</v>
      </c>
      <c r="K101" s="20"/>
      <c r="L101" s="23" t="s">
        <v>472</v>
      </c>
      <c r="M101" s="23" t="s">
        <v>459</v>
      </c>
      <c r="N101" s="19" t="s">
        <v>17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75" hidden="1" x14ac:dyDescent="0.2">
      <c r="A102" s="24" t="s">
        <v>340</v>
      </c>
      <c r="B102" s="25" t="s">
        <v>8</v>
      </c>
      <c r="C102" s="26">
        <v>43438</v>
      </c>
      <c r="D102" s="43" t="s">
        <v>468</v>
      </c>
      <c r="E102" s="25" t="s">
        <v>195</v>
      </c>
      <c r="F102" s="27" t="s">
        <v>469</v>
      </c>
      <c r="G102" s="27" t="s">
        <v>53</v>
      </c>
      <c r="H102" s="25"/>
      <c r="I102" s="25"/>
      <c r="J102" s="24" t="s">
        <v>149</v>
      </c>
      <c r="K102" s="26"/>
      <c r="L102" s="28" t="s">
        <v>473</v>
      </c>
      <c r="M102" s="28" t="s">
        <v>459</v>
      </c>
      <c r="N102" s="25" t="s">
        <v>192</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45" hidden="1" x14ac:dyDescent="0.2">
      <c r="A103" s="24" t="s">
        <v>341</v>
      </c>
      <c r="B103" s="25" t="s">
        <v>8</v>
      </c>
      <c r="C103" s="26">
        <v>43441</v>
      </c>
      <c r="D103" s="25" t="s">
        <v>442</v>
      </c>
      <c r="E103" s="25" t="s">
        <v>199</v>
      </c>
      <c r="F103" s="27" t="s">
        <v>474</v>
      </c>
      <c r="G103" s="27" t="s">
        <v>53</v>
      </c>
      <c r="H103" s="19"/>
      <c r="I103" s="19"/>
      <c r="J103" s="24" t="s">
        <v>149</v>
      </c>
      <c r="K103" s="20"/>
      <c r="L103" s="28" t="s">
        <v>487</v>
      </c>
      <c r="M103" s="28" t="s">
        <v>273</v>
      </c>
      <c r="N103" s="25" t="s">
        <v>192</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90" x14ac:dyDescent="0.2">
      <c r="A104" s="24" t="s">
        <v>342</v>
      </c>
      <c r="B104" s="19" t="s">
        <v>8</v>
      </c>
      <c r="C104" s="20">
        <v>43439</v>
      </c>
      <c r="D104" s="19" t="s">
        <v>138</v>
      </c>
      <c r="E104" s="19" t="s">
        <v>199</v>
      </c>
      <c r="F104" s="21" t="s">
        <v>475</v>
      </c>
      <c r="G104" s="21" t="s">
        <v>56</v>
      </c>
      <c r="H104" s="19"/>
      <c r="I104" s="19"/>
      <c r="J104" s="18" t="s">
        <v>149</v>
      </c>
      <c r="K104" s="20"/>
      <c r="L104" s="23" t="s">
        <v>486</v>
      </c>
      <c r="M104" s="23" t="s">
        <v>273</v>
      </c>
      <c r="N104" s="19" t="s">
        <v>17</v>
      </c>
      <c r="O104"/>
      <c r="P104"/>
      <c r="Q104"/>
      <c r="R104"/>
      <c r="S104"/>
      <c r="T104"/>
      <c r="U104"/>
      <c r="V104"/>
      <c r="W104"/>
      <c r="X104"/>
      <c r="Y104"/>
      <c r="Z104"/>
      <c r="AA104"/>
      <c r="AB104"/>
      <c r="AC104"/>
      <c r="AD104"/>
      <c r="AE104"/>
      <c r="AF104"/>
      <c r="AG104"/>
      <c r="AH104"/>
    </row>
    <row r="105" spans="1:50" ht="120" x14ac:dyDescent="0.2">
      <c r="A105" s="24" t="s">
        <v>343</v>
      </c>
      <c r="B105" s="19" t="s">
        <v>8</v>
      </c>
      <c r="C105" s="20">
        <v>43439</v>
      </c>
      <c r="D105" s="19" t="s">
        <v>476</v>
      </c>
      <c r="E105" s="19" t="s">
        <v>199</v>
      </c>
      <c r="F105" s="21" t="s">
        <v>477</v>
      </c>
      <c r="G105" s="21" t="s">
        <v>56</v>
      </c>
      <c r="H105" s="19"/>
      <c r="I105" s="19"/>
      <c r="J105" s="18" t="s">
        <v>149</v>
      </c>
      <c r="K105" s="20"/>
      <c r="L105" s="23" t="s">
        <v>486</v>
      </c>
      <c r="M105" s="23" t="s">
        <v>273</v>
      </c>
      <c r="N105" s="19" t="s">
        <v>17</v>
      </c>
      <c r="O105"/>
      <c r="P105"/>
      <c r="Q105"/>
      <c r="R105"/>
      <c r="S105"/>
      <c r="T105"/>
      <c r="U105"/>
      <c r="V105"/>
      <c r="W105"/>
      <c r="X105"/>
      <c r="Y105"/>
      <c r="Z105"/>
      <c r="AA105"/>
      <c r="AB105"/>
      <c r="AC105"/>
      <c r="AD105"/>
      <c r="AE105"/>
      <c r="AF105"/>
      <c r="AG105"/>
      <c r="AH105"/>
    </row>
    <row r="106" spans="1:50" ht="90" x14ac:dyDescent="0.2">
      <c r="A106" s="24" t="s">
        <v>344</v>
      </c>
      <c r="B106" s="19" t="s">
        <v>8</v>
      </c>
      <c r="C106" s="20">
        <v>43439</v>
      </c>
      <c r="D106" s="19" t="s">
        <v>479</v>
      </c>
      <c r="E106" s="19" t="s">
        <v>199</v>
      </c>
      <c r="F106" s="21" t="s">
        <v>478</v>
      </c>
      <c r="G106" s="21" t="s">
        <v>56</v>
      </c>
      <c r="H106" s="19"/>
      <c r="I106" s="19"/>
      <c r="J106" s="18" t="s">
        <v>149</v>
      </c>
      <c r="K106" s="20"/>
      <c r="L106" s="23" t="s">
        <v>486</v>
      </c>
      <c r="M106" s="23" t="s">
        <v>273</v>
      </c>
      <c r="N106" s="19" t="s">
        <v>17</v>
      </c>
      <c r="O106"/>
      <c r="P106"/>
      <c r="Q106"/>
      <c r="R106"/>
      <c r="S106"/>
      <c r="T106"/>
      <c r="U106"/>
      <c r="V106"/>
      <c r="W106"/>
      <c r="X106"/>
      <c r="Y106"/>
      <c r="Z106"/>
      <c r="AA106"/>
      <c r="AB106"/>
      <c r="AC106"/>
      <c r="AD106"/>
      <c r="AE106"/>
      <c r="AF106"/>
      <c r="AG106"/>
      <c r="AH106"/>
    </row>
    <row r="107" spans="1:50" ht="120" x14ac:dyDescent="0.2">
      <c r="A107" s="24" t="s">
        <v>345</v>
      </c>
      <c r="B107" s="19" t="s">
        <v>8</v>
      </c>
      <c r="C107" s="20">
        <v>43439</v>
      </c>
      <c r="D107" s="19" t="s">
        <v>481</v>
      </c>
      <c r="E107" s="19" t="s">
        <v>199</v>
      </c>
      <c r="F107" s="21" t="s">
        <v>480</v>
      </c>
      <c r="G107" s="21" t="s">
        <v>56</v>
      </c>
      <c r="H107" s="19"/>
      <c r="I107" s="19"/>
      <c r="J107" s="18" t="s">
        <v>149</v>
      </c>
      <c r="K107" s="20"/>
      <c r="L107" s="23" t="s">
        <v>486</v>
      </c>
      <c r="M107" s="23" t="s">
        <v>273</v>
      </c>
      <c r="N107" s="19" t="s">
        <v>17</v>
      </c>
      <c r="O107"/>
      <c r="P107"/>
      <c r="Q107"/>
      <c r="R107"/>
      <c r="S107"/>
      <c r="T107"/>
      <c r="U107"/>
      <c r="V107"/>
      <c r="W107"/>
      <c r="X107"/>
      <c r="Y107"/>
      <c r="Z107"/>
      <c r="AA107"/>
      <c r="AB107"/>
      <c r="AC107"/>
      <c r="AD107"/>
      <c r="AE107"/>
      <c r="AF107"/>
      <c r="AG107"/>
      <c r="AH107"/>
    </row>
    <row r="108" spans="1:50" ht="135" x14ac:dyDescent="0.2">
      <c r="A108" s="24" t="s">
        <v>346</v>
      </c>
      <c r="B108" s="19" t="s">
        <v>8</v>
      </c>
      <c r="C108" s="20">
        <v>43439</v>
      </c>
      <c r="D108" s="19" t="s">
        <v>476</v>
      </c>
      <c r="E108" s="19" t="s">
        <v>199</v>
      </c>
      <c r="F108" s="21" t="s">
        <v>482</v>
      </c>
      <c r="G108" s="21" t="s">
        <v>56</v>
      </c>
      <c r="H108" s="19"/>
      <c r="I108" s="19"/>
      <c r="J108" s="18" t="s">
        <v>149</v>
      </c>
      <c r="K108" s="20"/>
      <c r="L108" s="23" t="s">
        <v>486</v>
      </c>
      <c r="M108" s="23" t="s">
        <v>273</v>
      </c>
      <c r="N108" s="19" t="s">
        <v>17</v>
      </c>
      <c r="O108"/>
      <c r="P108"/>
      <c r="Q108"/>
      <c r="R108"/>
      <c r="S108"/>
      <c r="T108"/>
      <c r="U108"/>
      <c r="V108"/>
      <c r="W108"/>
      <c r="X108"/>
      <c r="Y108"/>
      <c r="Z108"/>
      <c r="AA108"/>
      <c r="AB108"/>
      <c r="AC108"/>
      <c r="AD108"/>
      <c r="AE108"/>
      <c r="AF108"/>
      <c r="AG108"/>
      <c r="AH108"/>
    </row>
    <row r="109" spans="1:50" ht="30" hidden="1" x14ac:dyDescent="0.2">
      <c r="A109" s="24" t="s">
        <v>347</v>
      </c>
      <c r="B109" s="25" t="s">
        <v>8</v>
      </c>
      <c r="C109" s="26">
        <v>43446</v>
      </c>
      <c r="D109" s="25" t="s">
        <v>483</v>
      </c>
      <c r="E109" s="25" t="s">
        <v>199</v>
      </c>
      <c r="F109" s="27" t="s">
        <v>484</v>
      </c>
      <c r="G109" s="27" t="s">
        <v>66</v>
      </c>
      <c r="H109" s="25"/>
      <c r="I109" s="25"/>
      <c r="J109" s="24" t="s">
        <v>149</v>
      </c>
      <c r="K109" s="26"/>
      <c r="L109" s="28"/>
      <c r="M109" s="28" t="s">
        <v>273</v>
      </c>
      <c r="N109" s="25" t="s">
        <v>192</v>
      </c>
      <c r="O109"/>
      <c r="P109"/>
      <c r="Q109"/>
      <c r="R109"/>
      <c r="S109"/>
      <c r="T109"/>
      <c r="U109"/>
      <c r="V109"/>
      <c r="W109"/>
      <c r="X109"/>
      <c r="Y109"/>
      <c r="Z109"/>
      <c r="AA109"/>
      <c r="AB109"/>
      <c r="AC109"/>
      <c r="AD109"/>
      <c r="AE109"/>
      <c r="AF109"/>
      <c r="AG109"/>
      <c r="AH109"/>
    </row>
    <row r="110" spans="1:50" ht="90" hidden="1" x14ac:dyDescent="0.2">
      <c r="A110" s="24" t="s">
        <v>348</v>
      </c>
      <c r="B110" s="25" t="s">
        <v>8</v>
      </c>
      <c r="C110" s="26">
        <v>43448</v>
      </c>
      <c r="D110" s="25" t="s">
        <v>178</v>
      </c>
      <c r="E110" s="25" t="s">
        <v>195</v>
      </c>
      <c r="F110" s="27" t="s">
        <v>485</v>
      </c>
      <c r="G110" s="27" t="s">
        <v>53</v>
      </c>
      <c r="H110" s="19"/>
      <c r="I110" s="19"/>
      <c r="J110" s="24" t="s">
        <v>149</v>
      </c>
      <c r="K110" s="20"/>
      <c r="L110" s="28" t="s">
        <v>488</v>
      </c>
      <c r="M110" s="28" t="s">
        <v>272</v>
      </c>
      <c r="N110" s="25" t="s">
        <v>192</v>
      </c>
      <c r="O110"/>
      <c r="P110"/>
      <c r="Q110"/>
      <c r="R110"/>
      <c r="S110"/>
      <c r="T110"/>
      <c r="U110"/>
      <c r="V110"/>
      <c r="W110"/>
      <c r="X110"/>
      <c r="Y110"/>
      <c r="Z110"/>
      <c r="AA110"/>
      <c r="AB110"/>
      <c r="AC110"/>
      <c r="AD110"/>
      <c r="AE110"/>
      <c r="AF110"/>
      <c r="AG110"/>
      <c r="AH110"/>
    </row>
    <row r="111" spans="1:50" ht="45" hidden="1" x14ac:dyDescent="0.2">
      <c r="A111" s="24" t="s">
        <v>349</v>
      </c>
      <c r="B111" s="25" t="s">
        <v>8</v>
      </c>
      <c r="C111" s="26">
        <v>43452</v>
      </c>
      <c r="D111" s="25" t="s">
        <v>492</v>
      </c>
      <c r="E111" s="25" t="s">
        <v>199</v>
      </c>
      <c r="F111" s="27" t="s">
        <v>493</v>
      </c>
      <c r="G111" s="27" t="s">
        <v>53</v>
      </c>
      <c r="H111" s="25"/>
      <c r="I111" s="25"/>
      <c r="J111" s="24" t="s">
        <v>149</v>
      </c>
      <c r="K111" s="26"/>
      <c r="L111" s="28" t="s">
        <v>496</v>
      </c>
      <c r="M111" s="28" t="s">
        <v>459</v>
      </c>
      <c r="N111" s="25" t="s">
        <v>192</v>
      </c>
      <c r="O111"/>
      <c r="P111"/>
      <c r="Q111"/>
      <c r="R111"/>
      <c r="S111"/>
      <c r="T111"/>
      <c r="U111"/>
      <c r="V111"/>
      <c r="W111"/>
      <c r="X111"/>
      <c r="Y111"/>
      <c r="Z111"/>
      <c r="AA111"/>
      <c r="AB111"/>
      <c r="AC111"/>
      <c r="AD111"/>
      <c r="AE111"/>
      <c r="AF111"/>
      <c r="AG111"/>
      <c r="AH111"/>
    </row>
    <row r="112" spans="1:50" ht="90" x14ac:dyDescent="0.2">
      <c r="A112" s="24" t="s">
        <v>350</v>
      </c>
      <c r="B112" s="19" t="s">
        <v>8</v>
      </c>
      <c r="C112" s="20">
        <v>43430</v>
      </c>
      <c r="D112" s="19" t="s">
        <v>178</v>
      </c>
      <c r="E112" s="19" t="s">
        <v>198</v>
      </c>
      <c r="F112" s="21" t="s">
        <v>510</v>
      </c>
      <c r="G112" s="21" t="s">
        <v>53</v>
      </c>
      <c r="H112" s="19"/>
      <c r="I112" s="19"/>
      <c r="J112" s="18" t="s">
        <v>149</v>
      </c>
      <c r="K112" s="20"/>
      <c r="L112" s="23" t="s">
        <v>495</v>
      </c>
      <c r="M112" s="23" t="s">
        <v>459</v>
      </c>
      <c r="N112" s="19" t="s">
        <v>17</v>
      </c>
      <c r="O112"/>
      <c r="P112"/>
      <c r="Q112"/>
      <c r="R112"/>
      <c r="S112"/>
      <c r="T112"/>
      <c r="U112"/>
      <c r="V112"/>
      <c r="W112"/>
      <c r="X112"/>
      <c r="Y112"/>
      <c r="Z112"/>
      <c r="AA112"/>
      <c r="AB112"/>
      <c r="AC112"/>
      <c r="AD112"/>
      <c r="AE112"/>
      <c r="AF112"/>
      <c r="AG112"/>
      <c r="AH112"/>
    </row>
    <row r="113" spans="1:34" ht="15" hidden="1" x14ac:dyDescent="0.2">
      <c r="A113" s="24" t="s">
        <v>351</v>
      </c>
      <c r="B113" s="25" t="s">
        <v>8</v>
      </c>
      <c r="C113" s="26">
        <v>43455</v>
      </c>
      <c r="D113" s="19" t="s">
        <v>382</v>
      </c>
      <c r="E113" s="19" t="s">
        <v>195</v>
      </c>
      <c r="F113" s="27" t="s">
        <v>494</v>
      </c>
      <c r="G113" s="27" t="s">
        <v>53</v>
      </c>
      <c r="H113" s="19"/>
      <c r="I113" s="19"/>
      <c r="J113" s="24" t="s">
        <v>149</v>
      </c>
      <c r="K113" s="20"/>
      <c r="L113" s="28" t="s">
        <v>496</v>
      </c>
      <c r="M113" s="28" t="s">
        <v>459</v>
      </c>
      <c r="N113" s="25" t="s">
        <v>192</v>
      </c>
      <c r="O113"/>
      <c r="P113"/>
      <c r="Q113"/>
      <c r="R113"/>
      <c r="S113"/>
      <c r="T113"/>
      <c r="U113"/>
      <c r="V113"/>
      <c r="W113"/>
      <c r="X113"/>
      <c r="Y113"/>
      <c r="Z113"/>
      <c r="AA113"/>
      <c r="AB113"/>
      <c r="AC113"/>
      <c r="AD113"/>
      <c r="AE113"/>
      <c r="AF113"/>
      <c r="AG113"/>
      <c r="AH113"/>
    </row>
    <row r="114" spans="1:34" ht="15" x14ac:dyDescent="0.2">
      <c r="A114" s="24" t="s">
        <v>352</v>
      </c>
      <c r="B114" s="19" t="s">
        <v>8</v>
      </c>
      <c r="C114" s="20" t="s">
        <v>497</v>
      </c>
      <c r="D114" s="19" t="s">
        <v>498</v>
      </c>
      <c r="E114" s="19" t="s">
        <v>199</v>
      </c>
      <c r="F114" s="21" t="s">
        <v>499</v>
      </c>
      <c r="G114" s="21" t="s">
        <v>500</v>
      </c>
      <c r="H114" s="19"/>
      <c r="I114" s="19"/>
      <c r="J114" s="18" t="s">
        <v>149</v>
      </c>
      <c r="K114" s="20"/>
      <c r="L114" s="23" t="s">
        <v>501</v>
      </c>
      <c r="M114" s="23" t="s">
        <v>459</v>
      </c>
      <c r="N114" s="19" t="s">
        <v>17</v>
      </c>
      <c r="O114"/>
      <c r="P114"/>
      <c r="Q114"/>
      <c r="R114"/>
      <c r="S114"/>
      <c r="T114"/>
      <c r="U114"/>
      <c r="V114"/>
      <c r="W114"/>
      <c r="X114"/>
      <c r="Y114"/>
      <c r="Z114"/>
      <c r="AA114"/>
      <c r="AB114"/>
      <c r="AC114"/>
      <c r="AD114"/>
      <c r="AE114"/>
      <c r="AF114"/>
      <c r="AG114"/>
      <c r="AH114"/>
    </row>
    <row r="115" spans="1:34" ht="15" x14ac:dyDescent="0.2">
      <c r="A115" s="24" t="s">
        <v>353</v>
      </c>
      <c r="B115" s="19" t="s">
        <v>8</v>
      </c>
      <c r="C115" s="20" t="s">
        <v>502</v>
      </c>
      <c r="D115" s="19" t="s">
        <v>503</v>
      </c>
      <c r="E115" s="19" t="s">
        <v>195</v>
      </c>
      <c r="F115" s="21" t="s">
        <v>504</v>
      </c>
      <c r="G115" s="21" t="s">
        <v>56</v>
      </c>
      <c r="H115" s="19"/>
      <c r="I115" s="19"/>
      <c r="J115" s="18" t="s">
        <v>149</v>
      </c>
      <c r="K115" s="20"/>
      <c r="L115" s="23" t="s">
        <v>505</v>
      </c>
      <c r="M115" s="23" t="s">
        <v>459</v>
      </c>
      <c r="N115" s="19" t="s">
        <v>17</v>
      </c>
      <c r="O115"/>
      <c r="P115"/>
      <c r="Q115"/>
      <c r="R115"/>
      <c r="S115"/>
      <c r="T115"/>
      <c r="U115"/>
      <c r="V115"/>
      <c r="W115"/>
      <c r="X115"/>
      <c r="Y115"/>
      <c r="Z115"/>
      <c r="AA115"/>
      <c r="AB115"/>
      <c r="AC115"/>
      <c r="AD115"/>
      <c r="AE115"/>
      <c r="AF115"/>
      <c r="AG115"/>
      <c r="AH115"/>
    </row>
    <row r="116" spans="1:34" ht="15" hidden="1" x14ac:dyDescent="0.2">
      <c r="A116" s="24" t="s">
        <v>354</v>
      </c>
      <c r="B116" s="25" t="s">
        <v>8</v>
      </c>
      <c r="C116" s="26">
        <v>43827</v>
      </c>
      <c r="D116" s="25" t="s">
        <v>506</v>
      </c>
      <c r="E116" s="25" t="s">
        <v>199</v>
      </c>
      <c r="F116" s="27" t="s">
        <v>507</v>
      </c>
      <c r="G116" s="27" t="s">
        <v>56</v>
      </c>
      <c r="H116" s="25"/>
      <c r="I116" s="25"/>
      <c r="J116" s="24" t="s">
        <v>149</v>
      </c>
      <c r="K116" s="26"/>
      <c r="L116" s="28" t="s">
        <v>508</v>
      </c>
      <c r="M116" s="28" t="s">
        <v>459</v>
      </c>
      <c r="N116" s="25" t="s">
        <v>192</v>
      </c>
      <c r="O116"/>
      <c r="P116"/>
      <c r="Q116"/>
      <c r="R116"/>
      <c r="S116"/>
      <c r="T116"/>
      <c r="U116"/>
      <c r="V116"/>
      <c r="W116"/>
      <c r="X116"/>
      <c r="Y116"/>
      <c r="Z116"/>
      <c r="AA116"/>
      <c r="AB116"/>
      <c r="AC116"/>
      <c r="AD116"/>
      <c r="AE116"/>
      <c r="AF116"/>
      <c r="AG116"/>
      <c r="AH116"/>
    </row>
    <row r="117" spans="1:34" ht="15" hidden="1" x14ac:dyDescent="0.2">
      <c r="A117" s="24" t="s">
        <v>355</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356</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357</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358</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359</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360</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361</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362</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363</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364</v>
      </c>
      <c r="B126" s="19"/>
      <c r="C126" s="20"/>
      <c r="D126" s="19"/>
      <c r="E126" s="19"/>
      <c r="F126" s="21"/>
      <c r="G126" s="21"/>
      <c r="H126" s="19"/>
      <c r="I126" s="19"/>
      <c r="J126" s="18"/>
      <c r="K126" s="20"/>
      <c r="L126" s="23"/>
      <c r="M126" s="23"/>
      <c r="N126" s="19"/>
    </row>
    <row r="127" spans="1:34" ht="15" hidden="1" x14ac:dyDescent="0.2">
      <c r="A127" s="24" t="s">
        <v>365</v>
      </c>
      <c r="B127" s="19"/>
      <c r="C127" s="20"/>
      <c r="D127" s="19"/>
      <c r="E127" s="19"/>
      <c r="F127" s="21"/>
      <c r="G127" s="21"/>
      <c r="H127" s="19"/>
      <c r="I127" s="19"/>
      <c r="J127" s="18"/>
      <c r="K127" s="20"/>
      <c r="L127" s="23"/>
      <c r="M127" s="23"/>
      <c r="N127" s="19"/>
    </row>
    <row r="128" spans="1:34" ht="15" hidden="1" x14ac:dyDescent="0.2">
      <c r="A128" s="24" t="s">
        <v>366</v>
      </c>
      <c r="B128" s="19"/>
      <c r="C128" s="20"/>
      <c r="D128" s="19"/>
      <c r="E128" s="19"/>
      <c r="F128" s="21"/>
      <c r="G128" s="21"/>
      <c r="H128" s="19"/>
      <c r="I128" s="19"/>
      <c r="J128" s="18"/>
      <c r="K128" s="20"/>
      <c r="L128" s="23"/>
      <c r="M128" s="23"/>
      <c r="N128" s="19"/>
    </row>
    <row r="129" spans="1:14" ht="15" hidden="1" x14ac:dyDescent="0.2">
      <c r="A129" s="24" t="s">
        <v>367</v>
      </c>
      <c r="B129" s="19"/>
      <c r="C129" s="20"/>
      <c r="D129" s="19"/>
      <c r="E129" s="19"/>
      <c r="F129" s="21"/>
      <c r="G129" s="21"/>
      <c r="H129" s="19"/>
      <c r="I129" s="19"/>
      <c r="J129" s="18"/>
      <c r="K129" s="20"/>
      <c r="L129" s="23"/>
      <c r="M129" s="23"/>
      <c r="N129" s="19"/>
    </row>
    <row r="130" spans="1:14" ht="15" hidden="1" x14ac:dyDescent="0.2">
      <c r="A130" s="24" t="s">
        <v>368</v>
      </c>
      <c r="B130" s="19"/>
      <c r="C130" s="20"/>
      <c r="D130" s="19"/>
      <c r="E130" s="19"/>
      <c r="F130" s="21"/>
      <c r="G130" s="21"/>
      <c r="H130" s="19"/>
      <c r="I130" s="19"/>
      <c r="J130" s="18"/>
      <c r="K130" s="20"/>
      <c r="L130" s="23"/>
      <c r="M130" s="23"/>
      <c r="N130" s="19"/>
    </row>
    <row r="131" spans="1:14" ht="15" hidden="1" x14ac:dyDescent="0.2">
      <c r="A131" s="24" t="s">
        <v>369</v>
      </c>
      <c r="B131" s="19"/>
      <c r="C131" s="20"/>
      <c r="D131" s="19"/>
      <c r="E131" s="19"/>
      <c r="F131" s="21"/>
      <c r="G131" s="21"/>
      <c r="H131" s="19"/>
      <c r="I131" s="19"/>
      <c r="J131" s="18"/>
      <c r="K131" s="20"/>
      <c r="L131" s="23"/>
      <c r="M131" s="23"/>
      <c r="N131" s="19"/>
    </row>
    <row r="132" spans="1:14" ht="15" hidden="1" x14ac:dyDescent="0.2">
      <c r="A132" s="24" t="s">
        <v>370</v>
      </c>
      <c r="B132" s="19"/>
      <c r="C132" s="20"/>
      <c r="D132" s="19"/>
      <c r="E132" s="19"/>
      <c r="F132" s="21"/>
      <c r="G132" s="21"/>
      <c r="H132" s="19"/>
      <c r="I132" s="19"/>
      <c r="J132" s="18"/>
      <c r="K132" s="20"/>
      <c r="L132" s="23"/>
      <c r="M132" s="23"/>
      <c r="N132" s="19"/>
    </row>
    <row r="133" spans="1:14" ht="15" hidden="1" x14ac:dyDescent="0.2">
      <c r="A133" s="24" t="s">
        <v>371</v>
      </c>
      <c r="B133" s="19"/>
      <c r="C133" s="20"/>
      <c r="D133" s="19"/>
      <c r="E133" s="19"/>
      <c r="F133" s="21"/>
      <c r="G133" s="21"/>
      <c r="H133" s="19"/>
      <c r="I133" s="19"/>
      <c r="J133" s="18"/>
      <c r="K133" s="20"/>
      <c r="L133" s="23"/>
      <c r="M133" s="23"/>
      <c r="N133" s="19"/>
    </row>
    <row r="134" spans="1:14" ht="15" hidden="1" x14ac:dyDescent="0.2">
      <c r="A134" s="24" t="s">
        <v>372</v>
      </c>
      <c r="B134" s="19"/>
      <c r="C134" s="20"/>
      <c r="D134" s="19"/>
      <c r="E134" s="19"/>
      <c r="F134" s="21"/>
      <c r="G134" s="21"/>
      <c r="H134" s="19"/>
      <c r="I134" s="19"/>
      <c r="J134" s="18"/>
      <c r="K134" s="20"/>
      <c r="L134" s="23"/>
      <c r="M134" s="23"/>
      <c r="N134" s="19"/>
    </row>
    <row r="135" spans="1:14" ht="15" hidden="1" x14ac:dyDescent="0.2">
      <c r="A135" s="24" t="s">
        <v>373</v>
      </c>
      <c r="B135" s="19"/>
      <c r="C135" s="20"/>
      <c r="D135" s="19"/>
      <c r="E135" s="19"/>
      <c r="F135" s="21"/>
      <c r="G135" s="21"/>
      <c r="H135" s="19"/>
      <c r="I135" s="19"/>
      <c r="J135" s="18"/>
      <c r="K135" s="20"/>
      <c r="L135" s="23"/>
      <c r="M135" s="23"/>
      <c r="N135" s="19"/>
    </row>
    <row r="136" spans="1:14" ht="15" hidden="1" x14ac:dyDescent="0.2">
      <c r="A136" s="24" t="s">
        <v>374</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xr:uid="{00000000-0009-0000-0000-000000000000}">
    <filterColumn colId="13">
      <filters>
        <filter val="Open"/>
      </filters>
    </filterColumn>
  </autoFilter>
  <dataValidations count="3">
    <dataValidation type="list" allowBlank="1" showInputMessage="1" showErrorMessage="1" sqref="M1:M1048576" xr:uid="{00000000-0002-0000-0000-000000000000}">
      <formula1>$P$2:$P$4</formula1>
    </dataValidation>
    <dataValidation type="list" allowBlank="1" showInputMessage="1" showErrorMessage="1" sqref="N1:N1048576" xr:uid="{00000000-0002-0000-0000-000001000000}">
      <formula1>$P$7:$P$8</formula1>
    </dataValidation>
    <dataValidation type="list" allowBlank="1" showInputMessage="1" showErrorMessage="1" sqref="E1:E1048576" xr:uid="{00000000-0002-0000-0000-000002000000}">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Q85"/>
  <sheetViews>
    <sheetView topLeftCell="G58" zoomScale="60" zoomScaleNormal="60" workbookViewId="0">
      <selection activeCell="P64" sqref="A1:P64"/>
    </sheetView>
  </sheetViews>
  <sheetFormatPr defaultColWidth="9.140625" defaultRowHeight="18.75" x14ac:dyDescent="0.2"/>
  <cols>
    <col min="1" max="1" width="16.85546875" style="4" bestFit="1" customWidth="1"/>
    <col min="2" max="2" width="24.85546875" style="4" bestFit="1" customWidth="1"/>
    <col min="3" max="3" width="29.85546875" style="131" bestFit="1" customWidth="1"/>
    <col min="4" max="4" width="16.42578125" style="4" customWidth="1"/>
    <col min="5" max="5" width="12" style="4" hidden="1" customWidth="1"/>
    <col min="6" max="6" width="75.42578125" style="4" customWidth="1"/>
    <col min="7" max="7" width="14.140625" style="4" customWidth="1"/>
    <col min="8" max="8" width="23" style="4" hidden="1" customWidth="1"/>
    <col min="9" max="9" width="24.5703125" style="4" hidden="1" customWidth="1"/>
    <col min="10" max="10" width="25.85546875" style="4" bestFit="1" customWidth="1"/>
    <col min="11" max="11" width="26.5703125" style="17" customWidth="1"/>
    <col min="12" max="12" width="42.42578125" style="117" customWidth="1"/>
    <col min="13" max="13" width="12.5703125" style="10" bestFit="1" customWidth="1"/>
    <col min="14" max="14" width="24.28515625" style="117" customWidth="1"/>
    <col min="15" max="15" width="11.140625" style="108" customWidth="1"/>
    <col min="16" max="16" width="20.140625" style="61" customWidth="1"/>
    <col min="17" max="17" width="22.28515625" style="4" hidden="1" customWidth="1"/>
    <col min="18" max="18" width="25" style="4" hidden="1" customWidth="1"/>
    <col min="19" max="19" width="14.85546875" style="4" customWidth="1"/>
    <col min="20" max="20" width="12.42578125" style="4" customWidth="1"/>
    <col min="21" max="21" width="12.140625" style="4" customWidth="1"/>
    <col min="22" max="22" width="12.85546875" style="4" customWidth="1"/>
    <col min="23" max="23" width="12.140625" style="4" customWidth="1"/>
    <col min="24" max="24" width="223" style="4" customWidth="1"/>
    <col min="25" max="25" width="221.5703125" style="4" customWidth="1"/>
    <col min="26" max="26" width="225.5703125" style="4" customWidth="1"/>
    <col min="27" max="27" width="224.140625" style="4" bestFit="1" customWidth="1"/>
    <col min="28" max="28" width="196.7109375" style="4" customWidth="1"/>
    <col min="29" max="29" width="200" style="4" customWidth="1"/>
    <col min="30" max="30" width="227" style="4" bestFit="1" customWidth="1"/>
    <col min="31" max="31" width="225.5703125" style="4" customWidth="1"/>
    <col min="32" max="32" width="212.7109375" style="4" customWidth="1"/>
    <col min="33" max="33" width="211.28515625" style="4" customWidth="1"/>
    <col min="34" max="34" width="214.28515625" style="4" customWidth="1"/>
    <col min="35" max="35" width="212.7109375" style="4" bestFit="1" customWidth="1"/>
    <col min="36" max="36" width="223.140625" style="4" bestFit="1" customWidth="1"/>
    <col min="37" max="37" width="221.7109375" style="4" bestFit="1" customWidth="1"/>
    <col min="38" max="38" width="159.7109375" style="4" bestFit="1" customWidth="1"/>
    <col min="39" max="39" width="163" style="4" bestFit="1" customWidth="1"/>
    <col min="40" max="40" width="217.42578125" style="4" bestFit="1" customWidth="1"/>
    <col min="41" max="41" width="216" style="4" customWidth="1"/>
    <col min="42" max="42" width="75.85546875" style="4" bestFit="1" customWidth="1"/>
    <col min="43" max="43" width="79.140625" style="4" bestFit="1" customWidth="1"/>
    <col min="44" max="44" width="216" style="4" bestFit="1" customWidth="1"/>
    <col min="45" max="45" width="214.5703125" style="4" bestFit="1" customWidth="1"/>
    <col min="46" max="46" width="116.7109375" style="4" bestFit="1" customWidth="1"/>
    <col min="47" max="47" width="120.140625" style="4" bestFit="1" customWidth="1"/>
    <col min="48" max="48" width="177.140625" style="4" bestFit="1" customWidth="1"/>
    <col min="49" max="49" width="180.42578125" style="4" bestFit="1" customWidth="1"/>
    <col min="50" max="50" width="204.85546875" style="4" bestFit="1" customWidth="1"/>
    <col min="51" max="51" width="208.28515625" style="4" bestFit="1" customWidth="1"/>
    <col min="52" max="52" width="8.28515625" style="4" customWidth="1"/>
    <col min="53" max="53" width="11.5703125" style="4" bestFit="1" customWidth="1"/>
    <col min="54" max="54" width="10.85546875" style="4" bestFit="1" customWidth="1"/>
    <col min="55" max="16384" width="9.140625" style="4"/>
  </cols>
  <sheetData>
    <row r="1" spans="1:43" ht="31.5" x14ac:dyDescent="0.2">
      <c r="A1" s="2" t="s">
        <v>814</v>
      </c>
      <c r="B1" s="2" t="s">
        <v>9</v>
      </c>
      <c r="C1" s="130" t="s">
        <v>601</v>
      </c>
      <c r="D1" s="2" t="s">
        <v>2</v>
      </c>
      <c r="E1" s="2" t="s">
        <v>200</v>
      </c>
      <c r="F1" s="2" t="s">
        <v>3</v>
      </c>
      <c r="G1" s="2" t="s">
        <v>52</v>
      </c>
      <c r="H1" s="2" t="s">
        <v>4</v>
      </c>
      <c r="I1" s="2" t="s">
        <v>150</v>
      </c>
      <c r="J1" s="2" t="s">
        <v>151</v>
      </c>
      <c r="K1" s="15" t="s">
        <v>5</v>
      </c>
      <c r="L1" s="113" t="s">
        <v>20</v>
      </c>
      <c r="M1" s="3" t="s">
        <v>514</v>
      </c>
      <c r="N1" s="113" t="s">
        <v>272</v>
      </c>
      <c r="O1" s="119" t="s">
        <v>6</v>
      </c>
      <c r="P1" s="55" t="s">
        <v>597</v>
      </c>
      <c r="Q1" s="56" t="s">
        <v>598</v>
      </c>
      <c r="R1" s="4" t="s">
        <v>274</v>
      </c>
      <c r="S1" t="s">
        <v>200</v>
      </c>
      <c r="T1"/>
      <c r="U1"/>
      <c r="V1"/>
      <c r="W1"/>
    </row>
    <row r="2" spans="1:43" ht="90" hidden="1" x14ac:dyDescent="0.2">
      <c r="A2" s="24" t="s">
        <v>531</v>
      </c>
      <c r="B2" s="25" t="s">
        <v>8</v>
      </c>
      <c r="C2" s="133">
        <v>43655</v>
      </c>
      <c r="D2" s="25" t="s">
        <v>571</v>
      </c>
      <c r="E2" s="25" t="s">
        <v>195</v>
      </c>
      <c r="F2" s="27" t="s">
        <v>570</v>
      </c>
      <c r="G2" s="27" t="s">
        <v>53</v>
      </c>
      <c r="H2" s="46"/>
      <c r="I2" s="44"/>
      <c r="J2" s="24" t="s">
        <v>668</v>
      </c>
      <c r="K2" s="134"/>
      <c r="L2" s="28" t="s">
        <v>573</v>
      </c>
      <c r="M2" s="28" t="s">
        <v>516</v>
      </c>
      <c r="N2" s="28" t="s">
        <v>459</v>
      </c>
      <c r="O2" s="120" t="s">
        <v>192</v>
      </c>
      <c r="P2" s="57">
        <v>1</v>
      </c>
      <c r="Q2" s="58">
        <f t="shared" ref="Q2:Q4" si="0">P2*0.25</f>
        <v>0.25</v>
      </c>
      <c r="R2"/>
    </row>
    <row r="3" spans="1:43" ht="120" hidden="1" x14ac:dyDescent="0.2">
      <c r="A3" s="24" t="s">
        <v>532</v>
      </c>
      <c r="B3" s="25" t="s">
        <v>8</v>
      </c>
      <c r="C3" s="133">
        <v>43655</v>
      </c>
      <c r="D3" s="25" t="s">
        <v>297</v>
      </c>
      <c r="E3" s="25" t="s">
        <v>195</v>
      </c>
      <c r="F3" s="27" t="s">
        <v>572</v>
      </c>
      <c r="G3" s="27" t="s">
        <v>53</v>
      </c>
      <c r="H3" s="47"/>
      <c r="I3" s="45"/>
      <c r="J3" s="24" t="s">
        <v>668</v>
      </c>
      <c r="K3" s="134"/>
      <c r="L3" s="53" t="s">
        <v>575</v>
      </c>
      <c r="M3" s="53" t="s">
        <v>516</v>
      </c>
      <c r="N3" s="53" t="s">
        <v>459</v>
      </c>
      <c r="O3" s="122" t="s">
        <v>192</v>
      </c>
      <c r="P3" s="57">
        <v>1</v>
      </c>
      <c r="Q3" s="58">
        <f t="shared" si="0"/>
        <v>0.25</v>
      </c>
      <c r="R3"/>
    </row>
    <row r="4" spans="1:43" ht="75" hidden="1" x14ac:dyDescent="0.2">
      <c r="A4" s="24" t="s">
        <v>533</v>
      </c>
      <c r="B4" s="25" t="s">
        <v>8</v>
      </c>
      <c r="C4" s="133">
        <v>43656</v>
      </c>
      <c r="D4" s="25" t="s">
        <v>264</v>
      </c>
      <c r="E4" s="25" t="s">
        <v>195</v>
      </c>
      <c r="F4" s="27" t="s">
        <v>576</v>
      </c>
      <c r="G4" s="27" t="s">
        <v>53</v>
      </c>
      <c r="H4" s="47"/>
      <c r="I4" s="45"/>
      <c r="J4" s="24" t="s">
        <v>668</v>
      </c>
      <c r="K4" s="134"/>
      <c r="L4" s="53" t="s">
        <v>577</v>
      </c>
      <c r="M4" s="53" t="s">
        <v>516</v>
      </c>
      <c r="N4" s="53" t="s">
        <v>459</v>
      </c>
      <c r="O4" s="122" t="s">
        <v>192</v>
      </c>
      <c r="P4" s="57">
        <v>2</v>
      </c>
      <c r="Q4" s="58">
        <f t="shared" si="0"/>
        <v>0.5</v>
      </c>
      <c r="R4"/>
    </row>
    <row r="5" spans="1:43" ht="353.25" hidden="1" customHeight="1" x14ac:dyDescent="0.2">
      <c r="A5" s="24" t="s">
        <v>534</v>
      </c>
      <c r="B5" s="19" t="s">
        <v>8</v>
      </c>
      <c r="C5" s="132">
        <v>43664</v>
      </c>
      <c r="D5" s="19" t="s">
        <v>581</v>
      </c>
      <c r="E5" s="19" t="s">
        <v>195</v>
      </c>
      <c r="F5" s="21" t="s">
        <v>582</v>
      </c>
      <c r="G5" s="21" t="s">
        <v>56</v>
      </c>
      <c r="H5" s="19"/>
      <c r="I5" s="19"/>
      <c r="J5" s="18" t="s">
        <v>668</v>
      </c>
      <c r="K5" s="132"/>
      <c r="L5" s="23" t="s">
        <v>774</v>
      </c>
      <c r="M5" s="23" t="s">
        <v>515</v>
      </c>
      <c r="N5" s="23" t="s">
        <v>273</v>
      </c>
      <c r="O5" s="121" t="s">
        <v>17</v>
      </c>
      <c r="P5" s="57" t="s">
        <v>787</v>
      </c>
      <c r="Q5" s="59" t="e">
        <f>P5*0.5</f>
        <v>#VALUE!</v>
      </c>
      <c r="R5"/>
      <c r="S5" s="4" t="s">
        <v>786</v>
      </c>
      <c r="T5"/>
      <c r="U5"/>
      <c r="V5"/>
      <c r="W5"/>
      <c r="X5"/>
      <c r="Y5"/>
      <c r="Z5"/>
      <c r="AA5"/>
      <c r="AB5"/>
      <c r="AC5"/>
      <c r="AD5"/>
      <c r="AE5"/>
      <c r="AF5"/>
      <c r="AG5"/>
      <c r="AH5"/>
      <c r="AI5"/>
      <c r="AJ5"/>
      <c r="AK5"/>
      <c r="AL5"/>
      <c r="AM5"/>
      <c r="AN5"/>
      <c r="AO5"/>
      <c r="AP5"/>
      <c r="AQ5"/>
    </row>
    <row r="6" spans="1:43" ht="69.75" hidden="1" customHeight="1" x14ac:dyDescent="0.2">
      <c r="A6" s="24" t="s">
        <v>535</v>
      </c>
      <c r="B6" s="25" t="s">
        <v>8</v>
      </c>
      <c r="C6" s="133">
        <v>43665</v>
      </c>
      <c r="D6" s="25" t="s">
        <v>583</v>
      </c>
      <c r="E6" s="25" t="s">
        <v>195</v>
      </c>
      <c r="F6" s="27" t="s">
        <v>584</v>
      </c>
      <c r="G6" s="27" t="s">
        <v>56</v>
      </c>
      <c r="H6" s="19"/>
      <c r="I6" s="19"/>
      <c r="J6" s="24" t="s">
        <v>668</v>
      </c>
      <c r="K6" s="132"/>
      <c r="L6" s="28" t="s">
        <v>604</v>
      </c>
      <c r="M6" s="28" t="s">
        <v>516</v>
      </c>
      <c r="N6" s="28" t="s">
        <v>459</v>
      </c>
      <c r="O6" s="120" t="s">
        <v>192</v>
      </c>
      <c r="P6" s="63">
        <v>10</v>
      </c>
      <c r="Q6" s="64">
        <f>P6*0.25</f>
        <v>2.5</v>
      </c>
      <c r="R6"/>
      <c r="S6"/>
      <c r="T6"/>
      <c r="U6"/>
      <c r="V6"/>
      <c r="W6"/>
      <c r="X6"/>
      <c r="Y6"/>
      <c r="Z6"/>
      <c r="AA6"/>
    </row>
    <row r="7" spans="1:43" ht="119.25" hidden="1" customHeight="1" x14ac:dyDescent="0.2">
      <c r="A7" s="24" t="s">
        <v>536</v>
      </c>
      <c r="B7" s="25" t="s">
        <v>8</v>
      </c>
      <c r="C7" s="133">
        <v>43665</v>
      </c>
      <c r="D7" s="25" t="s">
        <v>432</v>
      </c>
      <c r="E7" s="25" t="s">
        <v>195</v>
      </c>
      <c r="F7" s="27" t="s">
        <v>585</v>
      </c>
      <c r="G7" s="27" t="s">
        <v>56</v>
      </c>
      <c r="H7" s="25"/>
      <c r="I7" s="25"/>
      <c r="J7" s="24" t="s">
        <v>668</v>
      </c>
      <c r="K7" s="133"/>
      <c r="L7" s="28" t="s">
        <v>714</v>
      </c>
      <c r="M7" s="28" t="s">
        <v>516</v>
      </c>
      <c r="N7" s="28" t="s">
        <v>459</v>
      </c>
      <c r="O7" s="120" t="s">
        <v>192</v>
      </c>
      <c r="P7" s="57">
        <v>1</v>
      </c>
      <c r="Q7" s="58">
        <f>P7*0.25</f>
        <v>0.25</v>
      </c>
      <c r="R7"/>
      <c r="S7"/>
      <c r="T7"/>
      <c r="U7"/>
      <c r="V7"/>
      <c r="W7"/>
      <c r="X7"/>
      <c r="Y7"/>
      <c r="Z7"/>
      <c r="AA7"/>
    </row>
    <row r="8" spans="1:43" ht="400.5" hidden="1" customHeight="1" x14ac:dyDescent="0.2">
      <c r="A8" s="24" t="s">
        <v>537</v>
      </c>
      <c r="B8" s="25" t="s">
        <v>8</v>
      </c>
      <c r="C8" s="133">
        <v>43670</v>
      </c>
      <c r="D8" s="43" t="s">
        <v>468</v>
      </c>
      <c r="E8" s="25" t="s">
        <v>195</v>
      </c>
      <c r="F8" s="27" t="s">
        <v>586</v>
      </c>
      <c r="G8" s="27" t="s">
        <v>53</v>
      </c>
      <c r="H8" s="25"/>
      <c r="I8" s="25"/>
      <c r="J8" s="24" t="s">
        <v>668</v>
      </c>
      <c r="K8" s="133"/>
      <c r="L8" s="28" t="s">
        <v>757</v>
      </c>
      <c r="M8" s="28" t="s">
        <v>515</v>
      </c>
      <c r="N8" s="28" t="s">
        <v>273</v>
      </c>
      <c r="O8" s="120" t="s">
        <v>192</v>
      </c>
      <c r="P8" s="58">
        <v>30</v>
      </c>
      <c r="Q8" s="58"/>
      <c r="R8"/>
      <c r="S8"/>
      <c r="T8"/>
      <c r="U8"/>
      <c r="V8"/>
      <c r="W8"/>
      <c r="X8"/>
      <c r="Y8"/>
      <c r="Z8"/>
      <c r="AA8"/>
    </row>
    <row r="9" spans="1:43" ht="259.5" hidden="1" customHeight="1" x14ac:dyDescent="0.2">
      <c r="A9" s="24" t="s">
        <v>538</v>
      </c>
      <c r="B9" s="19" t="s">
        <v>8</v>
      </c>
      <c r="C9" s="132">
        <v>43670</v>
      </c>
      <c r="D9" s="19" t="s">
        <v>587</v>
      </c>
      <c r="E9" s="19" t="s">
        <v>195</v>
      </c>
      <c r="F9" s="21" t="s">
        <v>588</v>
      </c>
      <c r="G9" s="21" t="s">
        <v>53</v>
      </c>
      <c r="H9" s="19"/>
      <c r="I9" s="19"/>
      <c r="J9" s="18" t="s">
        <v>668</v>
      </c>
      <c r="K9" s="132"/>
      <c r="L9" s="23" t="s">
        <v>764</v>
      </c>
      <c r="M9" s="23" t="s">
        <v>516</v>
      </c>
      <c r="N9" s="23" t="s">
        <v>459</v>
      </c>
      <c r="O9" s="121" t="s">
        <v>192</v>
      </c>
      <c r="P9" s="58">
        <v>17</v>
      </c>
      <c r="Q9" s="58"/>
      <c r="R9"/>
      <c r="S9"/>
      <c r="T9"/>
      <c r="U9"/>
      <c r="V9"/>
      <c r="W9"/>
      <c r="X9"/>
      <c r="Y9"/>
      <c r="Z9"/>
      <c r="AA9"/>
    </row>
    <row r="10" spans="1:43" ht="60" hidden="1" x14ac:dyDescent="0.2">
      <c r="A10" s="24" t="s">
        <v>539</v>
      </c>
      <c r="B10" s="25" t="s">
        <v>127</v>
      </c>
      <c r="C10" s="133">
        <v>43670</v>
      </c>
      <c r="D10" s="25" t="s">
        <v>517</v>
      </c>
      <c r="E10" s="25" t="s">
        <v>199</v>
      </c>
      <c r="F10" s="27" t="s">
        <v>589</v>
      </c>
      <c r="G10" s="27" t="s">
        <v>56</v>
      </c>
      <c r="H10" s="25"/>
      <c r="I10" s="25"/>
      <c r="J10" s="24" t="s">
        <v>525</v>
      </c>
      <c r="K10" s="133"/>
      <c r="L10" s="28" t="s">
        <v>590</v>
      </c>
      <c r="M10" s="28" t="s">
        <v>516</v>
      </c>
      <c r="N10" s="28" t="s">
        <v>459</v>
      </c>
      <c r="O10" s="120" t="s">
        <v>192</v>
      </c>
      <c r="P10" s="58">
        <v>1</v>
      </c>
      <c r="Q10" s="58"/>
      <c r="R10"/>
      <c r="S10"/>
      <c r="T10"/>
      <c r="U10"/>
      <c r="V10"/>
      <c r="W10"/>
      <c r="X10"/>
      <c r="Y10"/>
      <c r="Z10"/>
      <c r="AA10"/>
    </row>
    <row r="11" spans="1:43" ht="180" hidden="1" x14ac:dyDescent="0.2">
      <c r="A11" s="24" t="s">
        <v>540</v>
      </c>
      <c r="B11" s="25" t="s">
        <v>8</v>
      </c>
      <c r="C11" s="133">
        <v>43678</v>
      </c>
      <c r="D11" s="43" t="s">
        <v>432</v>
      </c>
      <c r="E11" s="19" t="s">
        <v>199</v>
      </c>
      <c r="F11" s="27" t="s">
        <v>591</v>
      </c>
      <c r="G11" s="27" t="s">
        <v>56</v>
      </c>
      <c r="H11" s="19"/>
      <c r="I11" s="19"/>
      <c r="J11" s="24" t="s">
        <v>666</v>
      </c>
      <c r="K11" s="132"/>
      <c r="L11" s="28" t="s">
        <v>639</v>
      </c>
      <c r="M11" s="28" t="s">
        <v>516</v>
      </c>
      <c r="N11" s="28" t="s">
        <v>273</v>
      </c>
      <c r="O11" s="120" t="s">
        <v>192</v>
      </c>
      <c r="P11" s="58">
        <v>26</v>
      </c>
      <c r="Q11" s="58"/>
      <c r="R11"/>
      <c r="S11"/>
      <c r="T11"/>
      <c r="U11"/>
      <c r="V11"/>
      <c r="W11"/>
      <c r="X11"/>
      <c r="Y11"/>
      <c r="Z11"/>
      <c r="AA11"/>
    </row>
    <row r="12" spans="1:43" ht="204" hidden="1" x14ac:dyDescent="0.2">
      <c r="A12" s="24" t="s">
        <v>541</v>
      </c>
      <c r="B12" s="25" t="s">
        <v>8</v>
      </c>
      <c r="C12" s="133">
        <v>43679</v>
      </c>
      <c r="D12" s="25" t="s">
        <v>592</v>
      </c>
      <c r="E12" s="19" t="s">
        <v>195</v>
      </c>
      <c r="F12" s="27" t="s">
        <v>593</v>
      </c>
      <c r="G12" s="27" t="s">
        <v>56</v>
      </c>
      <c r="H12" s="19"/>
      <c r="I12" s="19"/>
      <c r="J12" s="24" t="s">
        <v>668</v>
      </c>
      <c r="K12" s="133">
        <v>43769</v>
      </c>
      <c r="L12" s="28" t="s">
        <v>776</v>
      </c>
      <c r="M12" s="28" t="s">
        <v>515</v>
      </c>
      <c r="N12" s="28" t="s">
        <v>273</v>
      </c>
      <c r="O12" s="120" t="s">
        <v>192</v>
      </c>
      <c r="P12" s="58">
        <f>NETWORKDAYS(C12,K12)</f>
        <v>65</v>
      </c>
      <c r="Q12" s="58"/>
      <c r="R12"/>
      <c r="S12"/>
      <c r="T12"/>
      <c r="U12"/>
      <c r="V12"/>
      <c r="W12"/>
      <c r="X12"/>
      <c r="Y12"/>
      <c r="Z12"/>
      <c r="AA12"/>
    </row>
    <row r="13" spans="1:43" ht="165" hidden="1" x14ac:dyDescent="0.2">
      <c r="A13" s="24" t="s">
        <v>542</v>
      </c>
      <c r="B13" s="19" t="s">
        <v>8</v>
      </c>
      <c r="C13" s="132">
        <v>43679</v>
      </c>
      <c r="D13" s="19" t="s">
        <v>526</v>
      </c>
      <c r="E13" s="19" t="s">
        <v>195</v>
      </c>
      <c r="F13" s="21" t="s">
        <v>594</v>
      </c>
      <c r="G13" s="21" t="s">
        <v>53</v>
      </c>
      <c r="H13" s="19"/>
      <c r="I13" s="19"/>
      <c r="J13" s="18" t="s">
        <v>33</v>
      </c>
      <c r="K13" s="132"/>
      <c r="L13" s="23" t="s">
        <v>782</v>
      </c>
      <c r="M13" s="23" t="s">
        <v>515</v>
      </c>
      <c r="N13" s="23" t="s">
        <v>273</v>
      </c>
      <c r="O13" s="121" t="s">
        <v>17</v>
      </c>
      <c r="P13" s="58"/>
      <c r="Q13" s="58"/>
      <c r="R13"/>
      <c r="S13"/>
      <c r="T13"/>
      <c r="U13"/>
      <c r="V13"/>
      <c r="W13"/>
      <c r="X13"/>
      <c r="Y13"/>
      <c r="Z13"/>
      <c r="AA13"/>
    </row>
    <row r="14" spans="1:43" ht="45" hidden="1" x14ac:dyDescent="0.2">
      <c r="A14" s="24" t="s">
        <v>543</v>
      </c>
      <c r="B14" s="19" t="s">
        <v>127</v>
      </c>
      <c r="C14" s="132">
        <v>43679</v>
      </c>
      <c r="D14" s="19" t="s">
        <v>595</v>
      </c>
      <c r="E14" s="19" t="s">
        <v>199</v>
      </c>
      <c r="F14" s="21" t="s">
        <v>596</v>
      </c>
      <c r="G14" s="21" t="s">
        <v>53</v>
      </c>
      <c r="H14" s="19"/>
      <c r="I14" s="19"/>
      <c r="J14" s="18" t="s">
        <v>527</v>
      </c>
      <c r="K14" s="132"/>
      <c r="L14" s="23"/>
      <c r="M14" s="23" t="s">
        <v>516</v>
      </c>
      <c r="N14" s="23" t="s">
        <v>459</v>
      </c>
      <c r="O14" s="121" t="s">
        <v>192</v>
      </c>
      <c r="P14" s="58">
        <v>1</v>
      </c>
      <c r="Q14" s="58"/>
      <c r="R14"/>
      <c r="S14"/>
      <c r="T14"/>
      <c r="U14"/>
      <c r="V14"/>
      <c r="W14"/>
      <c r="X14"/>
      <c r="Y14"/>
      <c r="Z14"/>
      <c r="AA14"/>
    </row>
    <row r="15" spans="1:43" ht="165" hidden="1" x14ac:dyDescent="0.2">
      <c r="A15" s="24" t="s">
        <v>544</v>
      </c>
      <c r="B15" s="52" t="s">
        <v>8</v>
      </c>
      <c r="C15" s="144">
        <v>43683</v>
      </c>
      <c r="D15" s="25" t="s">
        <v>393</v>
      </c>
      <c r="E15" s="25" t="s">
        <v>199</v>
      </c>
      <c r="F15" s="27" t="s">
        <v>602</v>
      </c>
      <c r="G15" s="27" t="s">
        <v>56</v>
      </c>
      <c r="H15" s="19"/>
      <c r="I15" s="19"/>
      <c r="J15" s="24" t="s">
        <v>668</v>
      </c>
      <c r="K15" s="132"/>
      <c r="L15" s="28" t="s">
        <v>605</v>
      </c>
      <c r="M15" s="28" t="s">
        <v>515</v>
      </c>
      <c r="N15" s="28" t="s">
        <v>272</v>
      </c>
      <c r="O15" s="120" t="s">
        <v>192</v>
      </c>
      <c r="P15" s="64">
        <v>5</v>
      </c>
      <c r="Q15" s="64"/>
      <c r="R15"/>
      <c r="S15"/>
      <c r="T15"/>
      <c r="U15"/>
      <c r="V15"/>
      <c r="W15"/>
      <c r="X15"/>
      <c r="Y15"/>
      <c r="Z15"/>
      <c r="AA15"/>
    </row>
    <row r="16" spans="1:43" ht="75" hidden="1" x14ac:dyDescent="0.2">
      <c r="A16" s="24" t="s">
        <v>545</v>
      </c>
      <c r="B16" s="25" t="s">
        <v>127</v>
      </c>
      <c r="C16" s="133">
        <v>43684</v>
      </c>
      <c r="D16" s="25" t="s">
        <v>131</v>
      </c>
      <c r="E16" s="19" t="s">
        <v>199</v>
      </c>
      <c r="F16" s="27" t="s">
        <v>603</v>
      </c>
      <c r="G16" s="27" t="s">
        <v>56</v>
      </c>
      <c r="H16" s="19"/>
      <c r="I16" s="19"/>
      <c r="J16" s="24" t="s">
        <v>251</v>
      </c>
      <c r="K16" s="132"/>
      <c r="L16" s="28"/>
      <c r="M16" s="28" t="s">
        <v>516</v>
      </c>
      <c r="N16" s="28" t="s">
        <v>459</v>
      </c>
      <c r="O16" s="120" t="s">
        <v>192</v>
      </c>
      <c r="P16" s="58">
        <v>1</v>
      </c>
      <c r="Q16" s="58"/>
      <c r="R16"/>
      <c r="S16"/>
      <c r="T16"/>
      <c r="U16"/>
      <c r="V16"/>
      <c r="W16"/>
      <c r="X16"/>
      <c r="Y16"/>
      <c r="Z16"/>
      <c r="AA16"/>
    </row>
    <row r="17" spans="1:27" ht="45" hidden="1" x14ac:dyDescent="0.2">
      <c r="A17" s="24" t="s">
        <v>546</v>
      </c>
      <c r="B17" s="25" t="s">
        <v>127</v>
      </c>
      <c r="C17" s="133">
        <v>43692</v>
      </c>
      <c r="D17" s="25" t="s">
        <v>207</v>
      </c>
      <c r="E17" s="25" t="s">
        <v>199</v>
      </c>
      <c r="F17" s="27" t="s">
        <v>606</v>
      </c>
      <c r="G17" s="27" t="s">
        <v>53</v>
      </c>
      <c r="H17" s="25"/>
      <c r="I17" s="25"/>
      <c r="J17" s="24" t="s">
        <v>251</v>
      </c>
      <c r="K17" s="133"/>
      <c r="L17" s="28" t="s">
        <v>720</v>
      </c>
      <c r="M17" s="28" t="s">
        <v>516</v>
      </c>
      <c r="N17" s="28" t="s">
        <v>459</v>
      </c>
      <c r="O17" s="120" t="s">
        <v>192</v>
      </c>
      <c r="P17" s="58"/>
      <c r="Q17" s="58"/>
      <c r="R17"/>
      <c r="S17"/>
      <c r="T17"/>
      <c r="U17"/>
      <c r="V17"/>
      <c r="W17"/>
      <c r="X17"/>
      <c r="Y17"/>
      <c r="Z17"/>
      <c r="AA17"/>
    </row>
    <row r="18" spans="1:27" ht="45" hidden="1" x14ac:dyDescent="0.2">
      <c r="A18" s="24" t="s">
        <v>547</v>
      </c>
      <c r="B18" s="25" t="s">
        <v>127</v>
      </c>
      <c r="C18" s="133">
        <v>43692</v>
      </c>
      <c r="D18" s="25" t="s">
        <v>207</v>
      </c>
      <c r="E18" s="25" t="s">
        <v>199</v>
      </c>
      <c r="F18" s="27" t="s">
        <v>607</v>
      </c>
      <c r="G18" s="27" t="s">
        <v>53</v>
      </c>
      <c r="H18" s="25"/>
      <c r="I18" s="25"/>
      <c r="J18" s="24" t="s">
        <v>251</v>
      </c>
      <c r="K18" s="133"/>
      <c r="L18" s="28"/>
      <c r="M18" s="28" t="s">
        <v>516</v>
      </c>
      <c r="N18" s="28" t="s">
        <v>459</v>
      </c>
      <c r="O18" s="120" t="s">
        <v>192</v>
      </c>
      <c r="P18" s="58"/>
      <c r="Q18" s="58"/>
      <c r="R18"/>
      <c r="S18"/>
      <c r="T18"/>
      <c r="U18"/>
      <c r="V18"/>
      <c r="W18"/>
      <c r="X18"/>
      <c r="Y18"/>
      <c r="Z18"/>
      <c r="AA18"/>
    </row>
    <row r="19" spans="1:27" ht="225" hidden="1" x14ac:dyDescent="0.2">
      <c r="A19" s="65" t="s">
        <v>548</v>
      </c>
      <c r="B19" s="73" t="s">
        <v>8</v>
      </c>
      <c r="C19" s="136">
        <v>43696</v>
      </c>
      <c r="D19" s="74" t="s">
        <v>608</v>
      </c>
      <c r="E19" s="67" t="s">
        <v>195</v>
      </c>
      <c r="F19" s="77" t="s">
        <v>609</v>
      </c>
      <c r="G19" s="77" t="s">
        <v>56</v>
      </c>
      <c r="H19" s="66"/>
      <c r="I19" s="66"/>
      <c r="J19" s="65" t="s">
        <v>668</v>
      </c>
      <c r="K19" s="132"/>
      <c r="L19" s="28" t="s">
        <v>616</v>
      </c>
      <c r="M19" s="28" t="s">
        <v>515</v>
      </c>
      <c r="N19" s="28" t="s">
        <v>459</v>
      </c>
      <c r="O19" s="120" t="s">
        <v>192</v>
      </c>
      <c r="P19" s="58">
        <v>2</v>
      </c>
      <c r="Q19" s="58"/>
      <c r="R19"/>
      <c r="S19"/>
      <c r="T19"/>
      <c r="U19"/>
      <c r="V19"/>
      <c r="W19"/>
      <c r="X19"/>
      <c r="Y19"/>
      <c r="Z19"/>
      <c r="AA19"/>
    </row>
    <row r="20" spans="1:27" ht="210" hidden="1" x14ac:dyDescent="0.2">
      <c r="A20" s="65" t="s">
        <v>549</v>
      </c>
      <c r="B20" s="73" t="s">
        <v>8</v>
      </c>
      <c r="C20" s="136">
        <v>43696</v>
      </c>
      <c r="D20" s="77" t="s">
        <v>581</v>
      </c>
      <c r="E20" s="69" t="s">
        <v>198</v>
      </c>
      <c r="F20" s="77" t="s">
        <v>610</v>
      </c>
      <c r="G20" s="77" t="s">
        <v>56</v>
      </c>
      <c r="H20" s="66"/>
      <c r="I20" s="66"/>
      <c r="J20" s="65" t="s">
        <v>668</v>
      </c>
      <c r="K20" s="132">
        <v>43698</v>
      </c>
      <c r="L20" s="28" t="s">
        <v>638</v>
      </c>
      <c r="M20" s="28" t="s">
        <v>516</v>
      </c>
      <c r="N20" s="28" t="s">
        <v>459</v>
      </c>
      <c r="O20" s="120" t="s">
        <v>192</v>
      </c>
      <c r="P20" s="64"/>
      <c r="Q20" s="58"/>
      <c r="R20"/>
      <c r="S20"/>
      <c r="T20"/>
      <c r="U20"/>
      <c r="V20"/>
      <c r="W20"/>
      <c r="X20"/>
      <c r="Y20"/>
      <c r="Z20"/>
      <c r="AA20"/>
    </row>
    <row r="21" spans="1:27" ht="195" hidden="1" x14ac:dyDescent="0.2">
      <c r="A21" s="65" t="s">
        <v>550</v>
      </c>
      <c r="B21" s="66" t="s">
        <v>127</v>
      </c>
      <c r="C21" s="135">
        <v>43696</v>
      </c>
      <c r="D21" s="69">
        <v>999120000</v>
      </c>
      <c r="E21" s="67" t="s">
        <v>195</v>
      </c>
      <c r="F21" s="68" t="s">
        <v>611</v>
      </c>
      <c r="G21" s="21" t="s">
        <v>56</v>
      </c>
      <c r="H21" s="19"/>
      <c r="I21" s="19"/>
      <c r="J21" s="18" t="s">
        <v>251</v>
      </c>
      <c r="K21" s="132"/>
      <c r="L21" s="114" t="s">
        <v>754</v>
      </c>
      <c r="M21" s="23" t="s">
        <v>516</v>
      </c>
      <c r="N21" s="114" t="s">
        <v>459</v>
      </c>
      <c r="O21" s="121" t="s">
        <v>17</v>
      </c>
      <c r="P21" s="174">
        <f>NETWORKDAYS(C21,K85)</f>
        <v>-31211</v>
      </c>
      <c r="Q21" s="58"/>
      <c r="R21"/>
      <c r="S21"/>
      <c r="T21"/>
      <c r="U21"/>
      <c r="V21"/>
      <c r="W21"/>
      <c r="X21"/>
      <c r="Y21"/>
      <c r="Z21"/>
      <c r="AA21"/>
    </row>
    <row r="22" spans="1:27" ht="180" hidden="1" x14ac:dyDescent="0.2">
      <c r="A22" s="65" t="s">
        <v>551</v>
      </c>
      <c r="B22" s="66" t="s">
        <v>127</v>
      </c>
      <c r="C22" s="135">
        <v>43696</v>
      </c>
      <c r="D22" s="71">
        <v>999026619</v>
      </c>
      <c r="E22" s="67" t="s">
        <v>195</v>
      </c>
      <c r="F22" s="21" t="s">
        <v>612</v>
      </c>
      <c r="G22" s="21" t="s">
        <v>56</v>
      </c>
      <c r="H22" s="19"/>
      <c r="I22" s="19"/>
      <c r="J22" s="18" t="s">
        <v>251</v>
      </c>
      <c r="K22" s="132"/>
      <c r="L22" s="114" t="s">
        <v>754</v>
      </c>
      <c r="M22" s="23" t="s">
        <v>516</v>
      </c>
      <c r="N22" s="114" t="s">
        <v>459</v>
      </c>
      <c r="O22" s="121" t="s">
        <v>17</v>
      </c>
      <c r="P22" s="174">
        <v>55</v>
      </c>
      <c r="Q22" s="58"/>
      <c r="R22"/>
      <c r="S22"/>
      <c r="T22"/>
      <c r="U22"/>
      <c r="V22"/>
      <c r="W22"/>
      <c r="X22"/>
      <c r="Y22"/>
      <c r="Z22"/>
      <c r="AA22"/>
    </row>
    <row r="23" spans="1:27" ht="102" hidden="1" x14ac:dyDescent="0.2">
      <c r="A23" s="24" t="s">
        <v>552</v>
      </c>
      <c r="B23" s="73" t="s">
        <v>8</v>
      </c>
      <c r="C23" s="136">
        <v>43693</v>
      </c>
      <c r="D23" s="75" t="s">
        <v>614</v>
      </c>
      <c r="E23" s="25" t="s">
        <v>199</v>
      </c>
      <c r="F23" s="27" t="s">
        <v>613</v>
      </c>
      <c r="G23" s="27" t="s">
        <v>53</v>
      </c>
      <c r="H23" s="19"/>
      <c r="I23" s="19"/>
      <c r="J23" s="24" t="s">
        <v>668</v>
      </c>
      <c r="K23" s="132"/>
      <c r="L23" s="28" t="s">
        <v>617</v>
      </c>
      <c r="M23" s="28" t="s">
        <v>516</v>
      </c>
      <c r="N23" s="28" t="s">
        <v>272</v>
      </c>
      <c r="O23" s="120" t="s">
        <v>192</v>
      </c>
      <c r="P23" s="58">
        <v>5</v>
      </c>
      <c r="Q23" s="58"/>
      <c r="R23"/>
      <c r="S23"/>
      <c r="T23"/>
      <c r="U23"/>
      <c r="V23"/>
      <c r="W23"/>
      <c r="X23"/>
      <c r="Y23"/>
      <c r="Z23"/>
      <c r="AA23"/>
    </row>
    <row r="24" spans="1:27" ht="180" hidden="1" x14ac:dyDescent="0.2">
      <c r="A24" s="65" t="s">
        <v>553</v>
      </c>
      <c r="B24" s="73" t="s">
        <v>8</v>
      </c>
      <c r="C24" s="136">
        <v>43698</v>
      </c>
      <c r="D24" s="73" t="s">
        <v>618</v>
      </c>
      <c r="E24" s="73" t="s">
        <v>199</v>
      </c>
      <c r="F24" s="77" t="s">
        <v>619</v>
      </c>
      <c r="G24" s="27" t="s">
        <v>56</v>
      </c>
      <c r="H24" s="19"/>
      <c r="I24" s="19"/>
      <c r="J24" s="24" t="s">
        <v>668</v>
      </c>
      <c r="K24" s="132"/>
      <c r="L24" s="28" t="s">
        <v>622</v>
      </c>
      <c r="M24" s="78" t="s">
        <v>516</v>
      </c>
      <c r="N24" s="78" t="s">
        <v>459</v>
      </c>
      <c r="O24" s="79" t="s">
        <v>192</v>
      </c>
      <c r="P24" s="64">
        <v>3</v>
      </c>
      <c r="Q24" s="64"/>
      <c r="R24"/>
      <c r="S24"/>
      <c r="T24"/>
      <c r="U24"/>
      <c r="V24"/>
      <c r="W24"/>
      <c r="X24"/>
      <c r="Y24"/>
      <c r="Z24"/>
      <c r="AA24"/>
    </row>
    <row r="25" spans="1:27" ht="150" hidden="1" x14ac:dyDescent="0.2">
      <c r="A25" s="65" t="s">
        <v>554</v>
      </c>
      <c r="B25" s="73" t="s">
        <v>8</v>
      </c>
      <c r="C25" s="136">
        <v>43700</v>
      </c>
      <c r="D25" s="73" t="s">
        <v>393</v>
      </c>
      <c r="E25" s="66" t="s">
        <v>199</v>
      </c>
      <c r="F25" s="77" t="s">
        <v>620</v>
      </c>
      <c r="G25" s="77" t="s">
        <v>56</v>
      </c>
      <c r="H25" s="66"/>
      <c r="I25" s="66"/>
      <c r="J25" s="65" t="s">
        <v>668</v>
      </c>
      <c r="K25" s="135"/>
      <c r="L25" s="80" t="s">
        <v>747</v>
      </c>
      <c r="M25" s="80" t="s">
        <v>516</v>
      </c>
      <c r="N25" s="80" t="s">
        <v>273</v>
      </c>
      <c r="O25" s="79" t="s">
        <v>192</v>
      </c>
      <c r="P25" s="58">
        <v>28</v>
      </c>
      <c r="Q25" s="58"/>
      <c r="S25"/>
      <c r="T25"/>
      <c r="U25"/>
      <c r="V25"/>
      <c r="W25"/>
      <c r="X25"/>
      <c r="Y25"/>
      <c r="Z25"/>
      <c r="AA25"/>
    </row>
    <row r="26" spans="1:27" ht="90" x14ac:dyDescent="0.2">
      <c r="A26" s="65" t="s">
        <v>555</v>
      </c>
      <c r="B26" s="66" t="s">
        <v>127</v>
      </c>
      <c r="C26" s="135">
        <v>43700</v>
      </c>
      <c r="D26" s="66" t="s">
        <v>131</v>
      </c>
      <c r="E26" s="66" t="s">
        <v>199</v>
      </c>
      <c r="F26" s="68" t="s">
        <v>621</v>
      </c>
      <c r="G26" s="68" t="s">
        <v>53</v>
      </c>
      <c r="H26" s="66"/>
      <c r="I26" s="66"/>
      <c r="J26" s="70" t="s">
        <v>251</v>
      </c>
      <c r="K26" s="135"/>
      <c r="L26" s="115" t="s">
        <v>755</v>
      </c>
      <c r="M26" s="76" t="s">
        <v>516</v>
      </c>
      <c r="N26" s="115" t="s">
        <v>273</v>
      </c>
      <c r="O26" s="105" t="s">
        <v>17</v>
      </c>
      <c r="P26" s="58"/>
      <c r="Q26" s="58"/>
      <c r="S26"/>
      <c r="T26"/>
      <c r="U26"/>
      <c r="V26"/>
      <c r="W26"/>
      <c r="X26"/>
      <c r="Y26"/>
      <c r="Z26"/>
      <c r="AA26"/>
    </row>
    <row r="27" spans="1:27" ht="53.25" hidden="1" customHeight="1" x14ac:dyDescent="0.2">
      <c r="A27" s="24" t="s">
        <v>556</v>
      </c>
      <c r="B27" s="25" t="s">
        <v>8</v>
      </c>
      <c r="C27" s="133">
        <v>43704</v>
      </c>
      <c r="D27" s="25" t="s">
        <v>131</v>
      </c>
      <c r="E27" s="66" t="s">
        <v>199</v>
      </c>
      <c r="F27" s="27" t="s">
        <v>623</v>
      </c>
      <c r="G27" s="27" t="s">
        <v>56</v>
      </c>
      <c r="H27" s="19"/>
      <c r="I27" s="19"/>
      <c r="J27" s="24" t="s">
        <v>668</v>
      </c>
      <c r="K27" s="132"/>
      <c r="L27" s="28" t="s">
        <v>669</v>
      </c>
      <c r="M27" s="28" t="s">
        <v>515</v>
      </c>
      <c r="N27" s="80" t="s">
        <v>459</v>
      </c>
      <c r="O27" s="120" t="s">
        <v>192</v>
      </c>
      <c r="P27" s="64"/>
      <c r="Q27" s="64"/>
      <c r="S27"/>
      <c r="T27"/>
      <c r="U27"/>
      <c r="V27"/>
      <c r="W27"/>
      <c r="X27"/>
      <c r="Y27"/>
      <c r="Z27"/>
      <c r="AA27"/>
    </row>
    <row r="28" spans="1:27" ht="180" hidden="1" x14ac:dyDescent="0.2">
      <c r="A28" s="65" t="s">
        <v>557</v>
      </c>
      <c r="B28" s="73" t="s">
        <v>8</v>
      </c>
      <c r="C28" s="136">
        <v>43706</v>
      </c>
      <c r="D28" s="73" t="s">
        <v>625</v>
      </c>
      <c r="E28" s="73" t="s">
        <v>196</v>
      </c>
      <c r="F28" s="77" t="s">
        <v>626</v>
      </c>
      <c r="G28" s="77" t="s">
        <v>53</v>
      </c>
      <c r="H28" s="25"/>
      <c r="I28" s="25"/>
      <c r="J28" s="65" t="s">
        <v>668</v>
      </c>
      <c r="K28" s="133"/>
      <c r="L28" s="28" t="s">
        <v>715</v>
      </c>
      <c r="M28" s="28" t="s">
        <v>515</v>
      </c>
      <c r="N28" s="80" t="s">
        <v>459</v>
      </c>
      <c r="O28" s="79" t="s">
        <v>192</v>
      </c>
      <c r="P28" s="58">
        <v>16</v>
      </c>
      <c r="Q28" s="58"/>
    </row>
    <row r="29" spans="1:27" ht="142.5" hidden="1" customHeight="1" x14ac:dyDescent="0.2">
      <c r="A29" s="65" t="s">
        <v>558</v>
      </c>
      <c r="B29" s="73" t="s">
        <v>8</v>
      </c>
      <c r="C29" s="136">
        <v>43706</v>
      </c>
      <c r="D29" s="73" t="s">
        <v>627</v>
      </c>
      <c r="E29" s="66" t="s">
        <v>199</v>
      </c>
      <c r="F29" s="77" t="s">
        <v>628</v>
      </c>
      <c r="G29" s="77" t="s">
        <v>53</v>
      </c>
      <c r="H29" s="66"/>
      <c r="I29" s="66"/>
      <c r="J29" s="65" t="s">
        <v>668</v>
      </c>
      <c r="K29" s="136">
        <v>43755</v>
      </c>
      <c r="L29" s="80" t="s">
        <v>775</v>
      </c>
      <c r="M29" s="80" t="s">
        <v>515</v>
      </c>
      <c r="N29" s="80" t="s">
        <v>273</v>
      </c>
      <c r="O29" s="79" t="s">
        <v>192</v>
      </c>
      <c r="P29" s="174">
        <f>NETWORKDAYS(C29,K29)</f>
        <v>36</v>
      </c>
      <c r="Q29" s="58"/>
    </row>
    <row r="30" spans="1:27" ht="150" hidden="1" x14ac:dyDescent="0.2">
      <c r="A30" s="65" t="s">
        <v>559</v>
      </c>
      <c r="B30" s="73" t="s">
        <v>8</v>
      </c>
      <c r="C30" s="136">
        <v>43706</v>
      </c>
      <c r="D30" s="73" t="s">
        <v>288</v>
      </c>
      <c r="E30" s="73" t="s">
        <v>199</v>
      </c>
      <c r="F30" s="77" t="s">
        <v>629</v>
      </c>
      <c r="G30" s="77" t="s">
        <v>56</v>
      </c>
      <c r="H30" s="73"/>
      <c r="I30" s="73"/>
      <c r="J30" s="65" t="s">
        <v>668</v>
      </c>
      <c r="K30" s="136"/>
      <c r="L30" s="80" t="s">
        <v>630</v>
      </c>
      <c r="M30" s="80" t="s">
        <v>516</v>
      </c>
      <c r="N30" s="80" t="s">
        <v>272</v>
      </c>
      <c r="O30" s="79" t="s">
        <v>192</v>
      </c>
      <c r="P30" s="64">
        <v>1</v>
      </c>
      <c r="Q30" s="64"/>
    </row>
    <row r="31" spans="1:27" ht="266.25" hidden="1" customHeight="1" x14ac:dyDescent="0.2">
      <c r="A31" s="65" t="s">
        <v>560</v>
      </c>
      <c r="B31" s="66" t="s">
        <v>127</v>
      </c>
      <c r="C31" s="135">
        <v>43707</v>
      </c>
      <c r="D31" s="66" t="s">
        <v>131</v>
      </c>
      <c r="E31" s="66" t="s">
        <v>199</v>
      </c>
      <c r="F31" s="68" t="s">
        <v>631</v>
      </c>
      <c r="G31" s="68" t="s">
        <v>53</v>
      </c>
      <c r="H31" s="66"/>
      <c r="I31" s="66"/>
      <c r="J31" s="70" t="s">
        <v>169</v>
      </c>
      <c r="K31" s="135"/>
      <c r="L31" s="76" t="s">
        <v>722</v>
      </c>
      <c r="M31" s="76" t="s">
        <v>516</v>
      </c>
      <c r="N31" s="76" t="s">
        <v>272</v>
      </c>
      <c r="O31" s="105" t="s">
        <v>192</v>
      </c>
      <c r="P31" s="58">
        <v>8</v>
      </c>
      <c r="Q31" s="58"/>
    </row>
    <row r="32" spans="1:27" ht="150" hidden="1" x14ac:dyDescent="0.2">
      <c r="A32" s="82" t="s">
        <v>561</v>
      </c>
      <c r="B32" s="83" t="s">
        <v>8</v>
      </c>
      <c r="C32" s="145">
        <v>43710</v>
      </c>
      <c r="D32" s="83" t="s">
        <v>163</v>
      </c>
      <c r="E32" s="66" t="s">
        <v>199</v>
      </c>
      <c r="F32" s="84" t="s">
        <v>632</v>
      </c>
      <c r="G32" s="84" t="s">
        <v>53</v>
      </c>
      <c r="H32" s="66"/>
      <c r="I32" s="66"/>
      <c r="J32" s="82" t="s">
        <v>668</v>
      </c>
      <c r="K32" s="135"/>
      <c r="L32" s="85" t="s">
        <v>657</v>
      </c>
      <c r="M32" s="85" t="s">
        <v>516</v>
      </c>
      <c r="N32" s="85" t="s">
        <v>272</v>
      </c>
      <c r="O32" s="123" t="s">
        <v>192</v>
      </c>
      <c r="P32" s="86">
        <v>1</v>
      </c>
      <c r="Q32" s="86"/>
    </row>
    <row r="33" spans="1:17" ht="180" hidden="1" x14ac:dyDescent="0.2">
      <c r="A33" s="65" t="s">
        <v>562</v>
      </c>
      <c r="B33" s="73" t="s">
        <v>8</v>
      </c>
      <c r="C33" s="136">
        <v>43710</v>
      </c>
      <c r="D33" s="73" t="s">
        <v>253</v>
      </c>
      <c r="E33" s="66" t="s">
        <v>199</v>
      </c>
      <c r="F33" s="77" t="s">
        <v>633</v>
      </c>
      <c r="G33" s="77" t="s">
        <v>56</v>
      </c>
      <c r="H33" s="66"/>
      <c r="I33" s="66"/>
      <c r="J33" s="65" t="s">
        <v>668</v>
      </c>
      <c r="K33" s="135">
        <v>43733</v>
      </c>
      <c r="L33" s="80" t="s">
        <v>725</v>
      </c>
      <c r="M33" s="80" t="s">
        <v>515</v>
      </c>
      <c r="N33" s="80" t="s">
        <v>272</v>
      </c>
      <c r="O33" s="79" t="s">
        <v>192</v>
      </c>
      <c r="P33" s="58">
        <f>NETWORKDAYS(C33,K33)</f>
        <v>18</v>
      </c>
      <c r="Q33" s="58"/>
    </row>
    <row r="34" spans="1:17" ht="135" hidden="1" x14ac:dyDescent="0.2">
      <c r="A34" s="65" t="s">
        <v>563</v>
      </c>
      <c r="B34" s="73" t="s">
        <v>8</v>
      </c>
      <c r="C34" s="136">
        <v>43710</v>
      </c>
      <c r="D34" s="73" t="s">
        <v>163</v>
      </c>
      <c r="E34" s="66" t="s">
        <v>199</v>
      </c>
      <c r="F34" s="77" t="s">
        <v>634</v>
      </c>
      <c r="G34" s="77" t="s">
        <v>53</v>
      </c>
      <c r="H34" s="66"/>
      <c r="I34" s="66"/>
      <c r="J34" s="65" t="s">
        <v>668</v>
      </c>
      <c r="K34" s="135"/>
      <c r="L34" s="80" t="s">
        <v>661</v>
      </c>
      <c r="M34" s="80" t="s">
        <v>516</v>
      </c>
      <c r="N34" s="80" t="s">
        <v>272</v>
      </c>
      <c r="O34" s="79" t="s">
        <v>192</v>
      </c>
      <c r="P34" s="64">
        <v>5</v>
      </c>
      <c r="Q34" s="64"/>
    </row>
    <row r="35" spans="1:17" ht="210" hidden="1" x14ac:dyDescent="0.2">
      <c r="A35" s="65" t="s">
        <v>564</v>
      </c>
      <c r="B35" s="73" t="s">
        <v>8</v>
      </c>
      <c r="C35" s="136">
        <v>43711</v>
      </c>
      <c r="D35" s="73" t="s">
        <v>635</v>
      </c>
      <c r="E35" s="66" t="s">
        <v>199</v>
      </c>
      <c r="F35" s="77" t="s">
        <v>636</v>
      </c>
      <c r="G35" s="77" t="s">
        <v>56</v>
      </c>
      <c r="H35" s="66"/>
      <c r="I35" s="66"/>
      <c r="J35" s="65" t="s">
        <v>668</v>
      </c>
      <c r="K35" s="136">
        <v>43769</v>
      </c>
      <c r="L35" s="80" t="s">
        <v>778</v>
      </c>
      <c r="M35" s="80" t="s">
        <v>516</v>
      </c>
      <c r="N35" s="80" t="s">
        <v>273</v>
      </c>
      <c r="O35" s="79" t="s">
        <v>192</v>
      </c>
      <c r="P35" s="58">
        <f>NETWORKDAYS(C35,K35)</f>
        <v>43</v>
      </c>
      <c r="Q35" s="58"/>
    </row>
    <row r="36" spans="1:17" ht="75" hidden="1" x14ac:dyDescent="0.2">
      <c r="A36" s="65" t="s">
        <v>578</v>
      </c>
      <c r="B36" s="73" t="s">
        <v>127</v>
      </c>
      <c r="C36" s="136">
        <v>43711</v>
      </c>
      <c r="D36" s="73" t="s">
        <v>207</v>
      </c>
      <c r="E36" s="73" t="s">
        <v>199</v>
      </c>
      <c r="F36" s="77" t="s">
        <v>637</v>
      </c>
      <c r="G36" s="77" t="s">
        <v>56</v>
      </c>
      <c r="H36" s="73"/>
      <c r="I36" s="73"/>
      <c r="J36" s="65" t="s">
        <v>525</v>
      </c>
      <c r="K36" s="136"/>
      <c r="L36" s="80" t="s">
        <v>721</v>
      </c>
      <c r="M36" s="80" t="s">
        <v>516</v>
      </c>
      <c r="N36" s="80" t="s">
        <v>459</v>
      </c>
      <c r="O36" s="79" t="s">
        <v>192</v>
      </c>
      <c r="P36" s="58">
        <v>5</v>
      </c>
      <c r="Q36" s="58"/>
    </row>
    <row r="37" spans="1:17" ht="45" hidden="1" x14ac:dyDescent="0.2">
      <c r="A37" s="65" t="s">
        <v>579</v>
      </c>
      <c r="B37" s="73" t="s">
        <v>8</v>
      </c>
      <c r="C37" s="136">
        <v>43713</v>
      </c>
      <c r="D37" s="73" t="s">
        <v>35</v>
      </c>
      <c r="E37" s="73"/>
      <c r="F37" s="77" t="s">
        <v>640</v>
      </c>
      <c r="G37" s="77" t="s">
        <v>53</v>
      </c>
      <c r="H37" s="73"/>
      <c r="I37" s="73"/>
      <c r="J37" s="65" t="s">
        <v>668</v>
      </c>
      <c r="K37" s="136"/>
      <c r="L37" s="80" t="s">
        <v>717</v>
      </c>
      <c r="M37" s="80" t="s">
        <v>516</v>
      </c>
      <c r="N37" s="80" t="s">
        <v>459</v>
      </c>
      <c r="O37" s="79" t="s">
        <v>192</v>
      </c>
      <c r="P37" s="58">
        <v>11</v>
      </c>
      <c r="Q37" s="58"/>
    </row>
    <row r="38" spans="1:17" ht="76.5" x14ac:dyDescent="0.2">
      <c r="A38" s="62" t="s">
        <v>580</v>
      </c>
      <c r="B38" s="66" t="s">
        <v>8</v>
      </c>
      <c r="C38" s="135">
        <v>43713</v>
      </c>
      <c r="D38" s="66" t="s">
        <v>652</v>
      </c>
      <c r="E38" s="66"/>
      <c r="F38" s="68" t="s">
        <v>653</v>
      </c>
      <c r="G38" s="68" t="s">
        <v>53</v>
      </c>
      <c r="H38" s="66"/>
      <c r="I38" s="66"/>
      <c r="J38" s="70" t="s">
        <v>668</v>
      </c>
      <c r="K38" s="135"/>
      <c r="L38" s="76" t="s">
        <v>748</v>
      </c>
      <c r="M38" s="76" t="s">
        <v>516</v>
      </c>
      <c r="N38" s="76" t="s">
        <v>273</v>
      </c>
      <c r="O38" s="105" t="s">
        <v>17</v>
      </c>
      <c r="P38" s="58"/>
      <c r="Q38" s="58"/>
    </row>
    <row r="39" spans="1:17" ht="89.25" hidden="1" x14ac:dyDescent="0.2">
      <c r="A39" s="65" t="s">
        <v>641</v>
      </c>
      <c r="B39" s="73" t="s">
        <v>8</v>
      </c>
      <c r="C39" s="136">
        <v>43713</v>
      </c>
      <c r="D39" s="73" t="s">
        <v>654</v>
      </c>
      <c r="E39" s="66"/>
      <c r="F39" s="77" t="s">
        <v>655</v>
      </c>
      <c r="G39" s="77" t="s">
        <v>53</v>
      </c>
      <c r="H39" s="66"/>
      <c r="I39" s="66"/>
      <c r="J39" s="65" t="s">
        <v>668</v>
      </c>
      <c r="K39" s="135"/>
      <c r="L39" s="80" t="s">
        <v>741</v>
      </c>
      <c r="M39" s="80" t="s">
        <v>515</v>
      </c>
      <c r="N39" s="80" t="s">
        <v>273</v>
      </c>
      <c r="O39" s="79" t="s">
        <v>192</v>
      </c>
      <c r="P39" s="58">
        <v>20</v>
      </c>
      <c r="Q39" s="58"/>
    </row>
    <row r="40" spans="1:17" ht="240" hidden="1" x14ac:dyDescent="0.2">
      <c r="A40" s="81" t="s">
        <v>642</v>
      </c>
      <c r="B40" s="73" t="s">
        <v>127</v>
      </c>
      <c r="C40" s="136">
        <v>43714</v>
      </c>
      <c r="D40" s="73" t="s">
        <v>207</v>
      </c>
      <c r="E40" s="66"/>
      <c r="F40" s="77" t="s">
        <v>656</v>
      </c>
      <c r="G40" s="77" t="s">
        <v>56</v>
      </c>
      <c r="H40" s="66"/>
      <c r="I40" s="66"/>
      <c r="J40" s="65" t="s">
        <v>525</v>
      </c>
      <c r="K40" s="135"/>
      <c r="L40" s="80"/>
      <c r="M40" s="80" t="s">
        <v>516</v>
      </c>
      <c r="N40" s="80" t="s">
        <v>272</v>
      </c>
      <c r="O40" s="79" t="s">
        <v>192</v>
      </c>
      <c r="P40" s="58">
        <v>0</v>
      </c>
      <c r="Q40" s="58"/>
    </row>
    <row r="41" spans="1:17" ht="127.5" hidden="1" x14ac:dyDescent="0.2">
      <c r="A41" s="65" t="s">
        <v>643</v>
      </c>
      <c r="B41" s="73" t="s">
        <v>8</v>
      </c>
      <c r="C41" s="136">
        <v>43718</v>
      </c>
      <c r="D41" s="73" t="s">
        <v>658</v>
      </c>
      <c r="E41" s="66"/>
      <c r="F41" s="77" t="s">
        <v>659</v>
      </c>
      <c r="G41" s="77" t="s">
        <v>53</v>
      </c>
      <c r="H41" s="66"/>
      <c r="I41" s="66"/>
      <c r="J41" s="65" t="s">
        <v>668</v>
      </c>
      <c r="K41" s="135">
        <v>43733</v>
      </c>
      <c r="L41" s="80" t="s">
        <v>734</v>
      </c>
      <c r="M41" s="80" t="s">
        <v>515</v>
      </c>
      <c r="N41" s="80" t="s">
        <v>272</v>
      </c>
      <c r="O41" s="79" t="s">
        <v>192</v>
      </c>
      <c r="P41" s="58">
        <f>NETWORKDAYS(C41,K41)</f>
        <v>12</v>
      </c>
      <c r="Q41" s="58"/>
    </row>
    <row r="42" spans="1:17" ht="150" hidden="1" x14ac:dyDescent="0.2">
      <c r="A42" s="81" t="s">
        <v>644</v>
      </c>
      <c r="B42" s="73" t="s">
        <v>8</v>
      </c>
      <c r="C42" s="136">
        <v>43718</v>
      </c>
      <c r="D42" s="73" t="s">
        <v>146</v>
      </c>
      <c r="E42" s="66"/>
      <c r="F42" s="77" t="s">
        <v>660</v>
      </c>
      <c r="G42" s="77" t="s">
        <v>56</v>
      </c>
      <c r="H42" s="66"/>
      <c r="I42" s="66"/>
      <c r="J42" s="65" t="s">
        <v>668</v>
      </c>
      <c r="K42" s="136">
        <v>43755</v>
      </c>
      <c r="L42" s="80" t="s">
        <v>763</v>
      </c>
      <c r="M42" s="80" t="s">
        <v>516</v>
      </c>
      <c r="N42" s="80" t="s">
        <v>273</v>
      </c>
      <c r="O42" s="79" t="s">
        <v>192</v>
      </c>
      <c r="P42" s="58">
        <f>NETWORKDAYS(C42,K42)</f>
        <v>28</v>
      </c>
      <c r="Q42" s="58"/>
    </row>
    <row r="43" spans="1:17" ht="165.75" hidden="1" x14ac:dyDescent="0.2">
      <c r="A43" s="65" t="s">
        <v>645</v>
      </c>
      <c r="B43" s="73" t="s">
        <v>8</v>
      </c>
      <c r="C43" s="136">
        <v>43719</v>
      </c>
      <c r="D43" s="73" t="s">
        <v>566</v>
      </c>
      <c r="E43" s="66"/>
      <c r="F43" s="77" t="s">
        <v>665</v>
      </c>
      <c r="G43" s="77" t="s">
        <v>56</v>
      </c>
      <c r="H43" s="66"/>
      <c r="I43" s="66"/>
      <c r="J43" s="65" t="s">
        <v>668</v>
      </c>
      <c r="K43" s="135"/>
      <c r="L43" s="80" t="s">
        <v>732</v>
      </c>
      <c r="M43" s="80" t="s">
        <v>516</v>
      </c>
      <c r="N43" s="80" t="s">
        <v>459</v>
      </c>
      <c r="O43" s="79" t="s">
        <v>192</v>
      </c>
      <c r="P43" s="58">
        <v>12</v>
      </c>
      <c r="Q43" s="58"/>
    </row>
    <row r="44" spans="1:17" ht="225" hidden="1" x14ac:dyDescent="0.2">
      <c r="A44" s="81" t="s">
        <v>646</v>
      </c>
      <c r="B44" s="73" t="s">
        <v>127</v>
      </c>
      <c r="C44" s="136">
        <v>43719</v>
      </c>
      <c r="D44" s="73" t="s">
        <v>207</v>
      </c>
      <c r="E44" s="73"/>
      <c r="F44" s="77" t="s">
        <v>667</v>
      </c>
      <c r="G44" s="77" t="s">
        <v>56</v>
      </c>
      <c r="H44" s="73"/>
      <c r="I44" s="73"/>
      <c r="J44" s="65" t="s">
        <v>525</v>
      </c>
      <c r="K44" s="136"/>
      <c r="L44" s="80" t="s">
        <v>670</v>
      </c>
      <c r="M44" s="80" t="s">
        <v>516</v>
      </c>
      <c r="N44" s="80" t="s">
        <v>459</v>
      </c>
      <c r="O44" s="79" t="s">
        <v>192</v>
      </c>
      <c r="P44" s="64">
        <v>1</v>
      </c>
      <c r="Q44" s="64"/>
    </row>
    <row r="45" spans="1:17" ht="105" hidden="1" x14ac:dyDescent="0.2">
      <c r="A45" s="65" t="s">
        <v>647</v>
      </c>
      <c r="B45" s="66" t="s">
        <v>8</v>
      </c>
      <c r="C45" s="135">
        <v>43725</v>
      </c>
      <c r="D45" s="87" t="s">
        <v>675</v>
      </c>
      <c r="E45" s="66"/>
      <c r="F45" s="68" t="s">
        <v>674</v>
      </c>
      <c r="G45" s="68" t="s">
        <v>66</v>
      </c>
      <c r="H45" s="66"/>
      <c r="I45" s="66"/>
      <c r="J45" s="70" t="s">
        <v>668</v>
      </c>
      <c r="K45" s="135"/>
      <c r="L45" s="76" t="s">
        <v>716</v>
      </c>
      <c r="M45" s="76"/>
      <c r="N45" s="76" t="s">
        <v>459</v>
      </c>
      <c r="O45" s="105" t="s">
        <v>192</v>
      </c>
      <c r="P45" s="58"/>
      <c r="Q45" s="58"/>
    </row>
    <row r="46" spans="1:17" ht="120" hidden="1" x14ac:dyDescent="0.2">
      <c r="A46" s="81" t="s">
        <v>648</v>
      </c>
      <c r="B46" s="73" t="s">
        <v>8</v>
      </c>
      <c r="C46" s="136">
        <v>43724</v>
      </c>
      <c r="D46" s="73" t="s">
        <v>672</v>
      </c>
      <c r="E46" s="66"/>
      <c r="F46" s="77" t="s">
        <v>671</v>
      </c>
      <c r="G46" s="77" t="s">
        <v>53</v>
      </c>
      <c r="H46" s="66"/>
      <c r="I46" s="66"/>
      <c r="J46" s="65" t="s">
        <v>668</v>
      </c>
      <c r="K46" s="135"/>
      <c r="L46" s="80" t="s">
        <v>729</v>
      </c>
      <c r="M46" s="80"/>
      <c r="N46" s="80" t="s">
        <v>272</v>
      </c>
      <c r="O46" s="79" t="s">
        <v>192</v>
      </c>
      <c r="P46" s="58"/>
      <c r="Q46" s="58"/>
    </row>
    <row r="47" spans="1:17" ht="75" hidden="1" x14ac:dyDescent="0.2">
      <c r="A47" s="65" t="s">
        <v>649</v>
      </c>
      <c r="B47" s="73" t="s">
        <v>127</v>
      </c>
      <c r="C47" s="136">
        <v>43726</v>
      </c>
      <c r="D47" s="73" t="s">
        <v>207</v>
      </c>
      <c r="E47" s="73"/>
      <c r="F47" s="77" t="s">
        <v>673</v>
      </c>
      <c r="G47" s="77" t="s">
        <v>56</v>
      </c>
      <c r="H47" s="73"/>
      <c r="I47" s="73"/>
      <c r="J47" s="65" t="s">
        <v>525</v>
      </c>
      <c r="K47" s="136"/>
      <c r="L47" s="80" t="s">
        <v>676</v>
      </c>
      <c r="M47" s="80"/>
      <c r="N47" s="80" t="s">
        <v>272</v>
      </c>
      <c r="O47" s="79" t="s">
        <v>192</v>
      </c>
      <c r="P47" s="64"/>
      <c r="Q47" s="64"/>
    </row>
    <row r="48" spans="1:17" ht="150" hidden="1" x14ac:dyDescent="0.2">
      <c r="A48" s="81" t="s">
        <v>650</v>
      </c>
      <c r="B48" s="73" t="s">
        <v>8</v>
      </c>
      <c r="C48" s="136">
        <v>43726</v>
      </c>
      <c r="D48" s="73" t="s">
        <v>677</v>
      </c>
      <c r="E48" s="73"/>
      <c r="F48" s="77" t="s">
        <v>678</v>
      </c>
      <c r="G48" s="77" t="s">
        <v>66</v>
      </c>
      <c r="H48" s="73"/>
      <c r="I48" s="73"/>
      <c r="J48" s="65" t="s">
        <v>668</v>
      </c>
      <c r="K48" s="136"/>
      <c r="L48" s="80" t="s">
        <v>716</v>
      </c>
      <c r="M48" s="80"/>
      <c r="N48" s="80" t="s">
        <v>459</v>
      </c>
      <c r="O48" s="79" t="s">
        <v>192</v>
      </c>
      <c r="P48" s="58"/>
      <c r="Q48" s="58"/>
    </row>
    <row r="49" spans="1:17" ht="76.5" hidden="1" x14ac:dyDescent="0.2">
      <c r="A49" s="65" t="s">
        <v>651</v>
      </c>
      <c r="B49" s="91" t="s">
        <v>8</v>
      </c>
      <c r="C49" s="137">
        <v>43726</v>
      </c>
      <c r="D49" s="91" t="s">
        <v>513</v>
      </c>
      <c r="E49" s="91"/>
      <c r="F49" s="92" t="s">
        <v>712</v>
      </c>
      <c r="G49" s="92" t="s">
        <v>53</v>
      </c>
      <c r="H49" s="91"/>
      <c r="I49" s="91"/>
      <c r="J49" s="93" t="s">
        <v>668</v>
      </c>
      <c r="K49" s="137"/>
      <c r="L49" s="94" t="s">
        <v>748</v>
      </c>
      <c r="M49" s="94"/>
      <c r="N49" s="94" t="s">
        <v>273</v>
      </c>
      <c r="O49" s="104" t="s">
        <v>17</v>
      </c>
      <c r="P49" s="58"/>
      <c r="Q49" s="58"/>
    </row>
    <row r="50" spans="1:17" ht="89.25" hidden="1" x14ac:dyDescent="0.2">
      <c r="A50" s="81" t="s">
        <v>679</v>
      </c>
      <c r="B50" s="91" t="s">
        <v>8</v>
      </c>
      <c r="C50" s="137">
        <v>43726</v>
      </c>
      <c r="D50" s="91" t="s">
        <v>299</v>
      </c>
      <c r="E50" s="91"/>
      <c r="F50" s="92" t="s">
        <v>713</v>
      </c>
      <c r="G50" s="92" t="s">
        <v>53</v>
      </c>
      <c r="H50" s="91"/>
      <c r="I50" s="91"/>
      <c r="J50" s="93" t="s">
        <v>668</v>
      </c>
      <c r="K50" s="137"/>
      <c r="L50" s="94" t="s">
        <v>749</v>
      </c>
      <c r="M50" s="94"/>
      <c r="N50" s="94" t="s">
        <v>273</v>
      </c>
      <c r="O50" s="104" t="s">
        <v>17</v>
      </c>
      <c r="P50" s="58"/>
      <c r="Q50" s="58"/>
    </row>
    <row r="51" spans="1:17" ht="76.5" hidden="1" x14ac:dyDescent="0.2">
      <c r="A51" s="65" t="s">
        <v>680</v>
      </c>
      <c r="B51" s="95" t="s">
        <v>8</v>
      </c>
      <c r="C51" s="137">
        <v>43726</v>
      </c>
      <c r="D51" s="91" t="s">
        <v>303</v>
      </c>
      <c r="E51" s="95"/>
      <c r="F51" s="96" t="s">
        <v>713</v>
      </c>
      <c r="G51" s="95" t="s">
        <v>53</v>
      </c>
      <c r="H51" s="95"/>
      <c r="I51" s="95"/>
      <c r="J51" s="93" t="s">
        <v>668</v>
      </c>
      <c r="K51" s="138"/>
      <c r="L51" s="94" t="s">
        <v>748</v>
      </c>
      <c r="M51" s="96"/>
      <c r="N51" s="94" t="s">
        <v>273</v>
      </c>
      <c r="O51" s="104" t="s">
        <v>17</v>
      </c>
      <c r="P51" s="89"/>
      <c r="Q51" s="88"/>
    </row>
    <row r="52" spans="1:17" ht="165.75" hidden="1" x14ac:dyDescent="0.2">
      <c r="A52" s="90" t="s">
        <v>681</v>
      </c>
      <c r="B52" s="64" t="s">
        <v>8</v>
      </c>
      <c r="C52" s="142">
        <v>43728</v>
      </c>
      <c r="D52" s="64" t="s">
        <v>718</v>
      </c>
      <c r="E52" s="60"/>
      <c r="F52" s="99" t="s">
        <v>719</v>
      </c>
      <c r="G52" s="64" t="s">
        <v>66</v>
      </c>
      <c r="H52" s="60"/>
      <c r="I52" s="60"/>
      <c r="J52" s="64" t="s">
        <v>668</v>
      </c>
      <c r="K52" s="139"/>
      <c r="L52" s="100" t="s">
        <v>731</v>
      </c>
      <c r="M52" s="99" t="s">
        <v>516</v>
      </c>
      <c r="N52" s="80" t="s">
        <v>272</v>
      </c>
      <c r="O52" s="79" t="s">
        <v>192</v>
      </c>
      <c r="P52" s="89">
        <v>5</v>
      </c>
      <c r="Q52" s="88"/>
    </row>
    <row r="53" spans="1:17" ht="127.5" hidden="1" x14ac:dyDescent="0.2">
      <c r="A53" s="97" t="s">
        <v>682</v>
      </c>
      <c r="B53" s="64" t="s">
        <v>8</v>
      </c>
      <c r="C53" s="142">
        <v>43732</v>
      </c>
      <c r="D53" s="64" t="s">
        <v>723</v>
      </c>
      <c r="E53" s="58"/>
      <c r="F53" s="99" t="s">
        <v>724</v>
      </c>
      <c r="G53" s="64" t="s">
        <v>56</v>
      </c>
      <c r="H53" s="58"/>
      <c r="I53" s="58"/>
      <c r="J53" s="64" t="s">
        <v>668</v>
      </c>
      <c r="K53" s="140"/>
      <c r="L53" s="100" t="s">
        <v>733</v>
      </c>
      <c r="M53" s="99" t="s">
        <v>516</v>
      </c>
      <c r="N53" s="80" t="s">
        <v>272</v>
      </c>
      <c r="O53" s="79" t="s">
        <v>192</v>
      </c>
      <c r="P53" s="89">
        <v>3</v>
      </c>
      <c r="Q53" s="88"/>
    </row>
    <row r="54" spans="1:17" ht="114.75" hidden="1" x14ac:dyDescent="0.2">
      <c r="A54" s="90" t="s">
        <v>683</v>
      </c>
      <c r="B54" s="64" t="s">
        <v>8</v>
      </c>
      <c r="C54" s="142">
        <v>43734</v>
      </c>
      <c r="D54" s="64" t="s">
        <v>726</v>
      </c>
      <c r="E54" s="58"/>
      <c r="F54" s="99" t="s">
        <v>727</v>
      </c>
      <c r="G54" s="64" t="s">
        <v>66</v>
      </c>
      <c r="H54" s="58"/>
      <c r="I54" s="58"/>
      <c r="J54" s="64" t="s">
        <v>668</v>
      </c>
      <c r="K54" s="140"/>
      <c r="L54" s="100" t="s">
        <v>730</v>
      </c>
      <c r="M54" s="99" t="s">
        <v>516</v>
      </c>
      <c r="N54" s="80" t="s">
        <v>272</v>
      </c>
      <c r="O54" s="79" t="s">
        <v>192</v>
      </c>
      <c r="P54" s="89">
        <v>1</v>
      </c>
      <c r="Q54" s="88"/>
    </row>
    <row r="55" spans="1:17" ht="38.25" hidden="1" x14ac:dyDescent="0.2">
      <c r="A55" s="97" t="s">
        <v>684</v>
      </c>
      <c r="B55" s="105" t="s">
        <v>127</v>
      </c>
      <c r="C55" s="141">
        <v>43734</v>
      </c>
      <c r="D55" s="105" t="s">
        <v>131</v>
      </c>
      <c r="E55" s="106"/>
      <c r="F55" s="106" t="s">
        <v>728</v>
      </c>
      <c r="G55" s="59" t="s">
        <v>53</v>
      </c>
      <c r="H55" s="107"/>
      <c r="I55" s="107"/>
      <c r="J55" s="107" t="s">
        <v>527</v>
      </c>
      <c r="K55" s="141"/>
      <c r="L55" s="116" t="s">
        <v>760</v>
      </c>
      <c r="M55" s="58" t="s">
        <v>751</v>
      </c>
      <c r="N55" s="118" t="s">
        <v>459</v>
      </c>
      <c r="O55" s="104" t="s">
        <v>192</v>
      </c>
      <c r="P55" s="89">
        <v>12</v>
      </c>
      <c r="Q55" s="88"/>
    </row>
    <row r="56" spans="1:17" ht="38.25" hidden="1" x14ac:dyDescent="0.2">
      <c r="A56" s="90" t="s">
        <v>685</v>
      </c>
      <c r="B56" s="64" t="s">
        <v>127</v>
      </c>
      <c r="C56" s="142">
        <v>43738</v>
      </c>
      <c r="D56" s="64" t="s">
        <v>131</v>
      </c>
      <c r="E56" s="58"/>
      <c r="F56" s="99" t="s">
        <v>735</v>
      </c>
      <c r="G56" s="64" t="s">
        <v>53</v>
      </c>
      <c r="H56" s="58"/>
      <c r="I56" s="58"/>
      <c r="J56" s="64" t="s">
        <v>527</v>
      </c>
      <c r="K56" s="140"/>
      <c r="L56" s="99" t="s">
        <v>736</v>
      </c>
      <c r="M56" s="99" t="s">
        <v>516</v>
      </c>
      <c r="N56" s="78" t="s">
        <v>459</v>
      </c>
      <c r="O56" s="79" t="s">
        <v>192</v>
      </c>
      <c r="P56" s="89">
        <v>1</v>
      </c>
      <c r="Q56" s="88"/>
    </row>
    <row r="57" spans="1:17" ht="140.25" x14ac:dyDescent="0.2">
      <c r="A57" s="97" t="s">
        <v>686</v>
      </c>
      <c r="B57" s="58" t="s">
        <v>8</v>
      </c>
      <c r="C57" s="140">
        <v>43740</v>
      </c>
      <c r="D57" s="58" t="s">
        <v>565</v>
      </c>
      <c r="E57" s="101"/>
      <c r="F57" s="111" t="s">
        <v>737</v>
      </c>
      <c r="G57" s="58" t="s">
        <v>56</v>
      </c>
      <c r="H57" s="58"/>
      <c r="I57" s="58"/>
      <c r="J57" s="58" t="s">
        <v>668</v>
      </c>
      <c r="K57" s="140"/>
      <c r="L57" s="150" t="s">
        <v>779</v>
      </c>
      <c r="M57" s="111" t="s">
        <v>516</v>
      </c>
      <c r="N57" s="94" t="s">
        <v>273</v>
      </c>
      <c r="O57" s="104" t="s">
        <v>17</v>
      </c>
      <c r="P57" s="89"/>
      <c r="Q57" s="88"/>
    </row>
    <row r="58" spans="1:17" ht="127.5" x14ac:dyDescent="0.2">
      <c r="A58" s="90" t="s">
        <v>687</v>
      </c>
      <c r="B58" s="58" t="s">
        <v>8</v>
      </c>
      <c r="C58" s="140">
        <v>43742</v>
      </c>
      <c r="D58" s="58" t="s">
        <v>654</v>
      </c>
      <c r="E58" s="58"/>
      <c r="F58" s="111" t="s">
        <v>738</v>
      </c>
      <c r="G58" s="58" t="s">
        <v>53</v>
      </c>
      <c r="H58" s="58"/>
      <c r="I58" s="58"/>
      <c r="J58" s="58" t="s">
        <v>668</v>
      </c>
      <c r="K58" s="140"/>
      <c r="L58" s="150" t="s">
        <v>780</v>
      </c>
      <c r="M58" s="111" t="s">
        <v>516</v>
      </c>
      <c r="N58" s="94" t="s">
        <v>273</v>
      </c>
      <c r="O58" s="104" t="s">
        <v>17</v>
      </c>
      <c r="P58" s="89"/>
      <c r="Q58" s="101"/>
    </row>
    <row r="59" spans="1:17" ht="114.75" hidden="1" x14ac:dyDescent="0.2">
      <c r="A59" s="97" t="s">
        <v>688</v>
      </c>
      <c r="B59" s="64" t="s">
        <v>8</v>
      </c>
      <c r="C59" s="142">
        <v>43742</v>
      </c>
      <c r="D59" s="64" t="s">
        <v>740</v>
      </c>
      <c r="E59" s="101"/>
      <c r="F59" s="151" t="s">
        <v>739</v>
      </c>
      <c r="G59" s="64" t="s">
        <v>56</v>
      </c>
      <c r="H59" s="58"/>
      <c r="I59" s="58"/>
      <c r="J59" s="64" t="s">
        <v>668</v>
      </c>
      <c r="K59" s="152">
        <v>43756</v>
      </c>
      <c r="L59" s="151" t="s">
        <v>761</v>
      </c>
      <c r="M59" s="151" t="s">
        <v>515</v>
      </c>
      <c r="N59" s="80" t="s">
        <v>459</v>
      </c>
      <c r="O59" s="79" t="s">
        <v>192</v>
      </c>
      <c r="P59" s="89"/>
      <c r="Q59" s="101"/>
    </row>
    <row r="60" spans="1:17" ht="102" x14ac:dyDescent="0.2">
      <c r="A60" s="90" t="s">
        <v>689</v>
      </c>
      <c r="B60" s="58" t="s">
        <v>8</v>
      </c>
      <c r="C60" s="140">
        <v>43745</v>
      </c>
      <c r="D60" s="58" t="s">
        <v>382</v>
      </c>
      <c r="E60" s="58"/>
      <c r="F60" s="111" t="s">
        <v>742</v>
      </c>
      <c r="G60" s="58" t="s">
        <v>53</v>
      </c>
      <c r="H60" s="58"/>
      <c r="I60" s="58"/>
      <c r="J60" s="58" t="s">
        <v>668</v>
      </c>
      <c r="K60" s="140"/>
      <c r="L60" s="111" t="s">
        <v>752</v>
      </c>
      <c r="M60" s="111" t="s">
        <v>516</v>
      </c>
      <c r="N60" s="94" t="s">
        <v>273</v>
      </c>
      <c r="O60" s="104" t="s">
        <v>17</v>
      </c>
      <c r="P60" s="89"/>
      <c r="Q60" s="101"/>
    </row>
    <row r="61" spans="1:17" ht="89.25" hidden="1" x14ac:dyDescent="0.2">
      <c r="A61" s="97" t="s">
        <v>690</v>
      </c>
      <c r="B61" s="64" t="s">
        <v>8</v>
      </c>
      <c r="C61" s="142">
        <v>43745</v>
      </c>
      <c r="D61" s="99" t="s">
        <v>744</v>
      </c>
      <c r="E61" s="58"/>
      <c r="F61" s="99" t="s">
        <v>743</v>
      </c>
      <c r="G61" s="64" t="s">
        <v>53</v>
      </c>
      <c r="H61" s="58"/>
      <c r="I61" s="58"/>
      <c r="J61" s="64" t="s">
        <v>668</v>
      </c>
      <c r="K61" s="140"/>
      <c r="L61" s="99" t="s">
        <v>750</v>
      </c>
      <c r="M61" s="99" t="s">
        <v>516</v>
      </c>
      <c r="N61" s="80" t="s">
        <v>459</v>
      </c>
      <c r="O61" s="79" t="s">
        <v>192</v>
      </c>
      <c r="P61" s="57">
        <v>4</v>
      </c>
      <c r="Q61" s="101"/>
    </row>
    <row r="62" spans="1:17" ht="38.25" hidden="1" x14ac:dyDescent="0.2">
      <c r="A62" s="90" t="s">
        <v>691</v>
      </c>
      <c r="B62" s="58" t="s">
        <v>127</v>
      </c>
      <c r="C62" s="146">
        <v>43746</v>
      </c>
      <c r="D62" s="58" t="s">
        <v>207</v>
      </c>
      <c r="E62" s="58"/>
      <c r="F62" s="111" t="s">
        <v>745</v>
      </c>
      <c r="G62" s="58" t="s">
        <v>56</v>
      </c>
      <c r="H62" s="58"/>
      <c r="I62" s="58"/>
      <c r="J62" s="58" t="s">
        <v>525</v>
      </c>
      <c r="K62" s="140"/>
      <c r="L62" s="112" t="s">
        <v>756</v>
      </c>
      <c r="M62" s="111"/>
      <c r="N62" s="118" t="s">
        <v>272</v>
      </c>
      <c r="O62" s="104" t="s">
        <v>192</v>
      </c>
      <c r="P62" s="89"/>
      <c r="Q62" s="101"/>
    </row>
    <row r="63" spans="1:17" ht="127.5" hidden="1" x14ac:dyDescent="0.2">
      <c r="A63" s="97" t="s">
        <v>692</v>
      </c>
      <c r="B63" s="58" t="s">
        <v>127</v>
      </c>
      <c r="C63" s="140">
        <v>43746</v>
      </c>
      <c r="D63" s="58" t="s">
        <v>207</v>
      </c>
      <c r="E63" s="58"/>
      <c r="F63" s="111" t="s">
        <v>746</v>
      </c>
      <c r="G63" s="58" t="s">
        <v>66</v>
      </c>
      <c r="H63" s="58"/>
      <c r="I63" s="58"/>
      <c r="J63" s="58" t="s">
        <v>161</v>
      </c>
      <c r="K63" s="140"/>
      <c r="L63" s="111"/>
      <c r="M63" s="111"/>
      <c r="N63" s="94" t="s">
        <v>272</v>
      </c>
      <c r="O63" s="104" t="s">
        <v>17</v>
      </c>
      <c r="P63" s="89"/>
      <c r="Q63" s="101"/>
    </row>
    <row r="64" spans="1:17" ht="114.75" x14ac:dyDescent="0.2">
      <c r="A64" s="90" t="s">
        <v>693</v>
      </c>
      <c r="B64" s="58" t="s">
        <v>8</v>
      </c>
      <c r="C64" s="140">
        <v>43749</v>
      </c>
      <c r="D64" s="58" t="s">
        <v>432</v>
      </c>
      <c r="E64" s="58"/>
      <c r="F64" s="111" t="s">
        <v>753</v>
      </c>
      <c r="G64" s="58" t="s">
        <v>56</v>
      </c>
      <c r="H64" s="58"/>
      <c r="I64" s="58"/>
      <c r="J64" s="58" t="s">
        <v>668</v>
      </c>
      <c r="K64" s="140"/>
      <c r="L64" s="111" t="s">
        <v>781</v>
      </c>
      <c r="M64" s="111" t="s">
        <v>516</v>
      </c>
      <c r="N64" s="94" t="s">
        <v>273</v>
      </c>
      <c r="O64" s="104" t="s">
        <v>17</v>
      </c>
      <c r="P64" s="89"/>
      <c r="Q64" s="101"/>
    </row>
    <row r="65" spans="1:17" ht="102" hidden="1" x14ac:dyDescent="0.2">
      <c r="A65" s="97" t="s">
        <v>694</v>
      </c>
      <c r="B65" s="58" t="s">
        <v>127</v>
      </c>
      <c r="C65" s="140">
        <v>43754</v>
      </c>
      <c r="D65" s="58" t="s">
        <v>207</v>
      </c>
      <c r="E65" s="58"/>
      <c r="F65" s="111" t="s">
        <v>758</v>
      </c>
      <c r="G65" s="58" t="s">
        <v>56</v>
      </c>
      <c r="H65" s="58"/>
      <c r="I65" s="58"/>
      <c r="J65" s="58" t="s">
        <v>525</v>
      </c>
      <c r="K65" s="140">
        <v>43754</v>
      </c>
      <c r="L65" s="111"/>
      <c r="M65" s="111" t="s">
        <v>516</v>
      </c>
      <c r="N65" s="94" t="s">
        <v>459</v>
      </c>
      <c r="O65" s="104" t="s">
        <v>192</v>
      </c>
      <c r="P65" s="89"/>
      <c r="Q65" s="101"/>
    </row>
    <row r="66" spans="1:17" ht="191.25" hidden="1" x14ac:dyDescent="0.2">
      <c r="A66" s="90" t="s">
        <v>695</v>
      </c>
      <c r="B66" s="64" t="s">
        <v>8</v>
      </c>
      <c r="C66" s="142">
        <v>43754</v>
      </c>
      <c r="D66" s="64" t="s">
        <v>672</v>
      </c>
      <c r="E66" s="58"/>
      <c r="F66" s="99" t="s">
        <v>759</v>
      </c>
      <c r="G66" s="64" t="s">
        <v>53</v>
      </c>
      <c r="H66" s="58"/>
      <c r="I66" s="58"/>
      <c r="J66" s="64" t="s">
        <v>668</v>
      </c>
      <c r="K66" s="142">
        <v>43763</v>
      </c>
      <c r="L66" s="99" t="s">
        <v>762</v>
      </c>
      <c r="M66" s="99" t="s">
        <v>516</v>
      </c>
      <c r="N66" s="80" t="s">
        <v>459</v>
      </c>
      <c r="O66" s="79" t="s">
        <v>192</v>
      </c>
      <c r="P66" s="57">
        <f>NETWORKDAYS(C66,K66)</f>
        <v>8</v>
      </c>
      <c r="Q66" s="101"/>
    </row>
    <row r="67" spans="1:17" ht="178.5" hidden="1" x14ac:dyDescent="0.2">
      <c r="A67" s="97" t="s">
        <v>696</v>
      </c>
      <c r="B67" s="64" t="s">
        <v>8</v>
      </c>
      <c r="C67" s="142">
        <v>43756</v>
      </c>
      <c r="D67" s="64" t="s">
        <v>766</v>
      </c>
      <c r="E67" s="58"/>
      <c r="F67" s="99" t="s">
        <v>765</v>
      </c>
      <c r="G67" s="64" t="s">
        <v>56</v>
      </c>
      <c r="H67" s="58"/>
      <c r="I67" s="58"/>
      <c r="J67" s="64" t="s">
        <v>149</v>
      </c>
      <c r="K67" s="142">
        <v>43763</v>
      </c>
      <c r="L67" s="99" t="s">
        <v>773</v>
      </c>
      <c r="M67" s="99" t="s">
        <v>515</v>
      </c>
      <c r="N67" s="80" t="s">
        <v>272</v>
      </c>
      <c r="O67" s="79" t="s">
        <v>192</v>
      </c>
      <c r="P67" s="164">
        <f>NETWORKDAYS(C67,K67)</f>
        <v>6</v>
      </c>
      <c r="Q67" s="101"/>
    </row>
    <row r="68" spans="1:17" ht="140.25" hidden="1" x14ac:dyDescent="0.2">
      <c r="A68" s="90" t="s">
        <v>697</v>
      </c>
      <c r="B68" s="64" t="s">
        <v>8</v>
      </c>
      <c r="C68" s="142">
        <v>43756</v>
      </c>
      <c r="D68" s="64" t="s">
        <v>768</v>
      </c>
      <c r="E68" s="58"/>
      <c r="F68" s="99" t="s">
        <v>767</v>
      </c>
      <c r="G68" s="64" t="s">
        <v>56</v>
      </c>
      <c r="H68" s="58"/>
      <c r="I68" s="58"/>
      <c r="J68" s="64" t="s">
        <v>149</v>
      </c>
      <c r="K68" s="142">
        <v>43756</v>
      </c>
      <c r="L68" s="99" t="s">
        <v>770</v>
      </c>
      <c r="M68" s="99" t="s">
        <v>516</v>
      </c>
      <c r="N68" s="80" t="s">
        <v>272</v>
      </c>
      <c r="O68" s="79" t="s">
        <v>192</v>
      </c>
      <c r="P68" s="89">
        <v>1</v>
      </c>
      <c r="Q68" s="101"/>
    </row>
    <row r="69" spans="1:17" ht="38.25" hidden="1" x14ac:dyDescent="0.2">
      <c r="A69" s="97" t="s">
        <v>698</v>
      </c>
      <c r="B69" s="64" t="s">
        <v>127</v>
      </c>
      <c r="C69" s="142">
        <v>43756</v>
      </c>
      <c r="D69" s="64" t="s">
        <v>207</v>
      </c>
      <c r="E69" s="58"/>
      <c r="F69" s="99" t="s">
        <v>769</v>
      </c>
      <c r="G69" s="64" t="s">
        <v>56</v>
      </c>
      <c r="H69" s="58"/>
      <c r="I69" s="58"/>
      <c r="J69" s="64" t="s">
        <v>525</v>
      </c>
      <c r="K69" s="142">
        <v>43756</v>
      </c>
      <c r="L69" s="99" t="s">
        <v>771</v>
      </c>
      <c r="M69" s="99" t="s">
        <v>516</v>
      </c>
      <c r="N69" s="80" t="s">
        <v>272</v>
      </c>
      <c r="O69" s="79" t="s">
        <v>192</v>
      </c>
      <c r="P69" s="89">
        <v>1</v>
      </c>
      <c r="Q69" s="101"/>
    </row>
    <row r="70" spans="1:17" ht="51" hidden="1" x14ac:dyDescent="0.2">
      <c r="A70" s="125" t="s">
        <v>699</v>
      </c>
      <c r="B70" s="111" t="s">
        <v>127</v>
      </c>
      <c r="C70" s="143">
        <v>43762</v>
      </c>
      <c r="D70" s="111" t="s">
        <v>207</v>
      </c>
      <c r="E70" s="111"/>
      <c r="F70" s="111" t="s">
        <v>772</v>
      </c>
      <c r="G70" s="111" t="s">
        <v>56</v>
      </c>
      <c r="H70" s="111"/>
      <c r="I70" s="111"/>
      <c r="J70" s="111" t="s">
        <v>525</v>
      </c>
      <c r="K70" s="143">
        <v>43762</v>
      </c>
      <c r="L70" s="111"/>
      <c r="M70" s="111" t="s">
        <v>516</v>
      </c>
      <c r="N70" s="107" t="s">
        <v>272</v>
      </c>
      <c r="O70" s="126" t="s">
        <v>192</v>
      </c>
      <c r="P70" s="127">
        <v>1</v>
      </c>
      <c r="Q70" s="101"/>
    </row>
    <row r="71" spans="1:17" ht="173.25" hidden="1" customHeight="1" x14ac:dyDescent="0.2">
      <c r="A71" s="97" t="s">
        <v>700</v>
      </c>
      <c r="B71" s="58" t="s">
        <v>8</v>
      </c>
      <c r="C71" s="143">
        <v>43770</v>
      </c>
      <c r="D71" s="58" t="s">
        <v>677</v>
      </c>
      <c r="E71" s="58"/>
      <c r="F71" s="111" t="s">
        <v>809</v>
      </c>
      <c r="G71" s="58" t="s">
        <v>66</v>
      </c>
      <c r="H71" s="58"/>
      <c r="I71" s="58"/>
      <c r="J71" s="58" t="s">
        <v>149</v>
      </c>
      <c r="K71" s="98"/>
      <c r="L71" s="111"/>
      <c r="M71" s="111" t="s">
        <v>516</v>
      </c>
      <c r="N71" s="107" t="s">
        <v>272</v>
      </c>
      <c r="O71" s="104" t="s">
        <v>17</v>
      </c>
      <c r="P71" s="89"/>
      <c r="Q71" s="101"/>
    </row>
    <row r="72" spans="1:17" ht="76.5" hidden="1" x14ac:dyDescent="0.2">
      <c r="A72" s="90" t="s">
        <v>701</v>
      </c>
      <c r="B72" s="99" t="s">
        <v>127</v>
      </c>
      <c r="C72" s="161">
        <v>43770</v>
      </c>
      <c r="D72" s="64" t="s">
        <v>207</v>
      </c>
      <c r="E72" s="64"/>
      <c r="F72" s="99" t="s">
        <v>811</v>
      </c>
      <c r="G72" s="64" t="s">
        <v>56</v>
      </c>
      <c r="H72" s="64"/>
      <c r="I72" s="64"/>
      <c r="J72" s="64" t="s">
        <v>525</v>
      </c>
      <c r="K72" s="163">
        <v>43770</v>
      </c>
      <c r="L72" s="99" t="s">
        <v>810</v>
      </c>
      <c r="M72" s="99" t="s">
        <v>516</v>
      </c>
      <c r="N72" s="78" t="s">
        <v>272</v>
      </c>
      <c r="O72" s="162" t="s">
        <v>192</v>
      </c>
      <c r="P72" s="89">
        <v>1</v>
      </c>
      <c r="Q72" s="101"/>
    </row>
    <row r="73" spans="1:17" hidden="1" x14ac:dyDescent="0.2">
      <c r="A73" s="97" t="s">
        <v>702</v>
      </c>
      <c r="B73" s="101"/>
      <c r="C73" s="128"/>
      <c r="D73" s="101"/>
      <c r="E73" s="101"/>
      <c r="F73" s="101"/>
      <c r="G73" s="101"/>
      <c r="H73" s="101"/>
      <c r="I73" s="101"/>
      <c r="J73" s="101"/>
      <c r="K73" s="102"/>
      <c r="L73" s="103"/>
      <c r="M73" s="103"/>
      <c r="N73" s="103"/>
      <c r="O73" s="101"/>
      <c r="P73" s="89"/>
      <c r="Q73" s="101"/>
    </row>
    <row r="74" spans="1:17" hidden="1" x14ac:dyDescent="0.2">
      <c r="A74" s="90" t="s">
        <v>703</v>
      </c>
      <c r="B74" s="101"/>
      <c r="C74" s="128"/>
      <c r="D74" s="101"/>
      <c r="E74" s="101"/>
      <c r="F74" s="101"/>
      <c r="G74" s="101"/>
      <c r="H74" s="101"/>
      <c r="I74" s="101"/>
      <c r="J74" s="101"/>
      <c r="K74" s="102"/>
      <c r="L74" s="103"/>
      <c r="M74" s="103"/>
      <c r="N74" s="103"/>
      <c r="O74" s="101"/>
      <c r="P74" s="89"/>
      <c r="Q74" s="101"/>
    </row>
    <row r="75" spans="1:17" hidden="1" x14ac:dyDescent="0.2">
      <c r="A75" s="97" t="s">
        <v>704</v>
      </c>
      <c r="B75" s="101"/>
      <c r="C75" s="128"/>
      <c r="D75" s="101"/>
      <c r="E75" s="101"/>
      <c r="F75" s="101"/>
      <c r="G75" s="101"/>
      <c r="H75" s="101"/>
      <c r="I75" s="101"/>
      <c r="J75" s="101"/>
      <c r="K75" s="102"/>
      <c r="L75" s="103"/>
      <c r="M75" s="103"/>
      <c r="N75" s="103"/>
      <c r="O75" s="101"/>
      <c r="P75" s="89"/>
      <c r="Q75" s="101"/>
    </row>
    <row r="76" spans="1:17" hidden="1" x14ac:dyDescent="0.2">
      <c r="A76" s="90" t="s">
        <v>705</v>
      </c>
      <c r="B76" s="101"/>
      <c r="C76" s="128"/>
      <c r="D76" s="101"/>
      <c r="E76" s="101"/>
      <c r="F76" s="101"/>
      <c r="G76" s="101"/>
      <c r="H76" s="101"/>
      <c r="I76" s="101"/>
      <c r="J76" s="101"/>
      <c r="K76" s="102"/>
      <c r="L76" s="103"/>
      <c r="M76" s="103"/>
      <c r="N76" s="103"/>
      <c r="O76" s="101"/>
      <c r="P76" s="89"/>
      <c r="Q76" s="101"/>
    </row>
    <row r="77" spans="1:17" hidden="1" x14ac:dyDescent="0.2">
      <c r="A77" s="97" t="s">
        <v>706</v>
      </c>
      <c r="B77" s="101"/>
      <c r="C77" s="128"/>
      <c r="D77" s="101"/>
      <c r="E77" s="101"/>
      <c r="F77" s="101"/>
      <c r="G77" s="101"/>
      <c r="H77" s="101"/>
      <c r="I77" s="101"/>
      <c r="J77" s="101"/>
      <c r="K77" s="102"/>
      <c r="L77" s="103"/>
      <c r="M77" s="103"/>
      <c r="N77" s="103"/>
      <c r="O77" s="101"/>
      <c r="P77" s="89"/>
      <c r="Q77" s="101"/>
    </row>
    <row r="78" spans="1:17" hidden="1" x14ac:dyDescent="0.2">
      <c r="A78" s="90" t="s">
        <v>707</v>
      </c>
      <c r="B78" s="101"/>
      <c r="C78" s="128"/>
      <c r="D78" s="101"/>
      <c r="E78" s="101"/>
      <c r="F78" s="101"/>
      <c r="G78" s="101"/>
      <c r="H78" s="101"/>
      <c r="I78" s="101"/>
      <c r="J78" s="101"/>
      <c r="K78" s="102"/>
      <c r="L78" s="103"/>
      <c r="M78" s="103"/>
      <c r="N78" s="103"/>
      <c r="O78" s="101"/>
      <c r="P78" s="89"/>
      <c r="Q78" s="101"/>
    </row>
    <row r="79" spans="1:17" hidden="1" x14ac:dyDescent="0.2">
      <c r="A79" s="97" t="s">
        <v>708</v>
      </c>
      <c r="B79" s="101"/>
      <c r="C79" s="128"/>
      <c r="D79" s="101"/>
      <c r="E79" s="101"/>
      <c r="F79" s="101"/>
      <c r="G79" s="101"/>
      <c r="H79" s="101"/>
      <c r="I79" s="101"/>
      <c r="J79" s="101"/>
      <c r="K79" s="102"/>
      <c r="L79" s="103"/>
      <c r="M79" s="103"/>
      <c r="N79" s="103"/>
      <c r="O79" s="101"/>
      <c r="P79" s="89"/>
      <c r="Q79" s="101"/>
    </row>
    <row r="80" spans="1:17" hidden="1" x14ac:dyDescent="0.2">
      <c r="A80" s="90" t="s">
        <v>709</v>
      </c>
      <c r="B80" s="101"/>
      <c r="C80" s="128"/>
      <c r="D80" s="101"/>
      <c r="E80" s="101"/>
      <c r="F80" s="101"/>
      <c r="G80" s="101"/>
      <c r="H80" s="101"/>
      <c r="I80" s="101"/>
      <c r="J80" s="101"/>
      <c r="K80" s="102"/>
      <c r="L80" s="103"/>
      <c r="M80" s="103"/>
      <c r="N80" s="103"/>
      <c r="O80" s="101"/>
      <c r="P80" s="89"/>
      <c r="Q80" s="101"/>
    </row>
    <row r="81" spans="1:17" hidden="1" x14ac:dyDescent="0.2">
      <c r="A81" s="97" t="s">
        <v>710</v>
      </c>
      <c r="B81" s="101"/>
      <c r="C81" s="128"/>
      <c r="D81" s="101"/>
      <c r="E81" s="101"/>
      <c r="F81" s="101"/>
      <c r="G81" s="101"/>
      <c r="H81" s="101"/>
      <c r="I81" s="101"/>
      <c r="J81" s="101"/>
      <c r="K81" s="102"/>
      <c r="L81" s="103"/>
      <c r="M81" s="103"/>
      <c r="N81" s="103"/>
      <c r="O81" s="101"/>
      <c r="P81" s="89"/>
      <c r="Q81" s="101"/>
    </row>
    <row r="82" spans="1:17" hidden="1" x14ac:dyDescent="0.2">
      <c r="A82" s="90" t="s">
        <v>711</v>
      </c>
      <c r="B82" s="108"/>
      <c r="C82" s="129"/>
      <c r="D82" s="108"/>
      <c r="E82" s="108"/>
      <c r="F82" s="108"/>
      <c r="G82" s="108"/>
      <c r="H82" s="108"/>
      <c r="I82" s="108"/>
      <c r="J82" s="108"/>
      <c r="K82" s="109"/>
      <c r="L82" s="110"/>
      <c r="M82" s="110"/>
      <c r="N82" s="110"/>
      <c r="Q82" s="108"/>
    </row>
    <row r="83" spans="1:17" hidden="1" x14ac:dyDescent="0.2">
      <c r="C83" s="17"/>
      <c r="P83" s="124">
        <f>AVERAGE(P2:P72)</f>
        <v>-653.10638297872345</v>
      </c>
    </row>
    <row r="85" spans="1:17" x14ac:dyDescent="0.2">
      <c r="K85" s="173"/>
      <c r="P85" s="124"/>
    </row>
  </sheetData>
  <autoFilter ref="A1:S83" xr:uid="{2EA00DE4-12E2-41D5-B3C1-21B362D908FE}">
    <filterColumn colId="12">
      <filters>
        <filter val="No"/>
      </filters>
    </filterColumn>
    <filterColumn colId="13">
      <filters>
        <filter val="3- Low (&gt;  4 weeks &amp; above)"/>
      </filters>
    </filterColumn>
    <filterColumn colId="14">
      <filters>
        <filter val="Open"/>
      </filters>
    </filterColumn>
  </autoFilter>
  <dataValidations count="3">
    <dataValidation type="list" allowBlank="1" showInputMessage="1" showErrorMessage="1" sqref="K3:K4 O73:O1048576 O1" xr:uid="{00000000-0002-0000-0100-000001000000}">
      <formula1>#REF!</formula1>
    </dataValidation>
    <dataValidation type="list" allowBlank="1" showInputMessage="1" showErrorMessage="1" sqref="O2:O72 E1:E1048576 N1:N70 N72:N1048576" xr:uid="{CEA1943C-EB93-4F6F-B104-19EA04CC28C0}">
      <formula1>#REF!</formula1>
    </dataValidation>
    <dataValidation type="list" showDropDown="1" showInputMessage="1" sqref="N71" xr:uid="{91926160-CBF7-4894-8415-5922FDDD5511}">
      <formula1>#REF!</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19C0C-4ADF-4F36-B040-D06DB39F0916}">
  <dimension ref="A1:N31"/>
  <sheetViews>
    <sheetView zoomScale="73" zoomScaleNormal="73" workbookViewId="0">
      <selection activeCell="C32" sqref="C32"/>
    </sheetView>
  </sheetViews>
  <sheetFormatPr defaultRowHeight="12.75" x14ac:dyDescent="0.2"/>
  <cols>
    <col min="2" max="2" width="26.140625" customWidth="1"/>
    <col min="3" max="3" width="20.85546875" style="172" bestFit="1" customWidth="1"/>
    <col min="5" max="5" width="38.42578125" customWidth="1"/>
    <col min="8" max="8" width="11.42578125" style="172" bestFit="1" customWidth="1"/>
    <col min="9" max="9" width="38.42578125" customWidth="1"/>
    <col min="13" max="13" width="21.85546875" bestFit="1" customWidth="1"/>
  </cols>
  <sheetData>
    <row r="1" spans="1:13" x14ac:dyDescent="0.2">
      <c r="A1" t="s">
        <v>0</v>
      </c>
      <c r="B1" t="s">
        <v>9</v>
      </c>
      <c r="C1" s="172" t="s">
        <v>601</v>
      </c>
      <c r="D1" t="s">
        <v>2</v>
      </c>
      <c r="E1" t="s">
        <v>3</v>
      </c>
      <c r="F1" t="s">
        <v>52</v>
      </c>
      <c r="G1" t="s">
        <v>151</v>
      </c>
      <c r="H1" s="172" t="s">
        <v>5</v>
      </c>
      <c r="I1" t="s">
        <v>20</v>
      </c>
      <c r="J1" t="s">
        <v>514</v>
      </c>
      <c r="K1" t="s">
        <v>272</v>
      </c>
      <c r="L1" t="s">
        <v>6</v>
      </c>
      <c r="M1" t="s">
        <v>597</v>
      </c>
    </row>
    <row r="2" spans="1:13" x14ac:dyDescent="0.2">
      <c r="A2" t="s">
        <v>531</v>
      </c>
      <c r="B2" t="s">
        <v>8</v>
      </c>
      <c r="C2" s="172">
        <v>43655</v>
      </c>
      <c r="D2" t="s">
        <v>571</v>
      </c>
      <c r="E2" t="s">
        <v>570</v>
      </c>
      <c r="F2" t="s">
        <v>53</v>
      </c>
      <c r="G2" t="s">
        <v>668</v>
      </c>
      <c r="I2" t="s">
        <v>573</v>
      </c>
      <c r="J2" t="s">
        <v>516</v>
      </c>
      <c r="K2" t="s">
        <v>459</v>
      </c>
      <c r="L2" t="s">
        <v>192</v>
      </c>
      <c r="M2" s="169">
        <v>1</v>
      </c>
    </row>
    <row r="3" spans="1:13" x14ac:dyDescent="0.2">
      <c r="A3" t="s">
        <v>532</v>
      </c>
      <c r="B3" t="s">
        <v>8</v>
      </c>
      <c r="C3" s="172">
        <v>43655</v>
      </c>
      <c r="D3" t="s">
        <v>297</v>
      </c>
      <c r="E3" t="s">
        <v>572</v>
      </c>
      <c r="F3" t="s">
        <v>53</v>
      </c>
      <c r="G3" t="s">
        <v>668</v>
      </c>
      <c r="I3" t="s">
        <v>575</v>
      </c>
      <c r="J3" t="s">
        <v>516</v>
      </c>
      <c r="K3" t="s">
        <v>459</v>
      </c>
      <c r="L3" t="s">
        <v>192</v>
      </c>
      <c r="M3">
        <v>1</v>
      </c>
    </row>
    <row r="4" spans="1:13" x14ac:dyDescent="0.2">
      <c r="A4" t="s">
        <v>533</v>
      </c>
      <c r="B4" t="s">
        <v>8</v>
      </c>
      <c r="C4" s="172">
        <v>43656</v>
      </c>
      <c r="D4" t="s">
        <v>264</v>
      </c>
      <c r="E4" t="s">
        <v>576</v>
      </c>
      <c r="F4" t="s">
        <v>53</v>
      </c>
      <c r="G4" t="s">
        <v>668</v>
      </c>
      <c r="I4" t="s">
        <v>577</v>
      </c>
      <c r="J4" t="s">
        <v>516</v>
      </c>
      <c r="K4" t="s">
        <v>459</v>
      </c>
      <c r="L4" t="s">
        <v>192</v>
      </c>
      <c r="M4">
        <v>2</v>
      </c>
    </row>
    <row r="5" spans="1:13" x14ac:dyDescent="0.2">
      <c r="A5" t="s">
        <v>535</v>
      </c>
      <c r="B5" t="s">
        <v>8</v>
      </c>
      <c r="C5" s="172">
        <v>43665</v>
      </c>
      <c r="D5" t="s">
        <v>583</v>
      </c>
      <c r="E5" t="s">
        <v>584</v>
      </c>
      <c r="F5" t="s">
        <v>56</v>
      </c>
      <c r="G5" t="s">
        <v>668</v>
      </c>
      <c r="I5" t="s">
        <v>604</v>
      </c>
      <c r="J5" t="s">
        <v>516</v>
      </c>
      <c r="K5" t="s">
        <v>459</v>
      </c>
      <c r="L5" t="s">
        <v>192</v>
      </c>
      <c r="M5">
        <v>10</v>
      </c>
    </row>
    <row r="6" spans="1:13" x14ac:dyDescent="0.2">
      <c r="A6" t="s">
        <v>536</v>
      </c>
      <c r="B6" t="s">
        <v>8</v>
      </c>
      <c r="C6" s="172">
        <v>43665</v>
      </c>
      <c r="D6" t="s">
        <v>432</v>
      </c>
      <c r="E6" t="s">
        <v>585</v>
      </c>
      <c r="F6" t="s">
        <v>56</v>
      </c>
      <c r="G6" t="s">
        <v>668</v>
      </c>
      <c r="I6" t="s">
        <v>714</v>
      </c>
      <c r="J6" t="s">
        <v>516</v>
      </c>
      <c r="K6" t="s">
        <v>459</v>
      </c>
      <c r="L6" t="s">
        <v>192</v>
      </c>
      <c r="M6">
        <v>1</v>
      </c>
    </row>
    <row r="7" spans="1:13" x14ac:dyDescent="0.2">
      <c r="A7" t="s">
        <v>538</v>
      </c>
      <c r="B7" t="s">
        <v>8</v>
      </c>
      <c r="C7" s="172">
        <v>43670</v>
      </c>
      <c r="D7" t="s">
        <v>587</v>
      </c>
      <c r="E7" t="s">
        <v>588</v>
      </c>
      <c r="F7" t="s">
        <v>53</v>
      </c>
      <c r="G7" t="s">
        <v>668</v>
      </c>
      <c r="I7" t="s">
        <v>813</v>
      </c>
      <c r="J7" t="s">
        <v>516</v>
      </c>
      <c r="K7" t="s">
        <v>459</v>
      </c>
      <c r="L7" t="s">
        <v>192</v>
      </c>
      <c r="M7">
        <v>17</v>
      </c>
    </row>
    <row r="8" spans="1:13" x14ac:dyDescent="0.2">
      <c r="A8" t="s">
        <v>539</v>
      </c>
      <c r="B8" t="s">
        <v>127</v>
      </c>
      <c r="C8" s="172">
        <v>43670</v>
      </c>
      <c r="D8" t="s">
        <v>517</v>
      </c>
      <c r="E8" t="s">
        <v>589</v>
      </c>
      <c r="F8" t="s">
        <v>56</v>
      </c>
      <c r="G8" t="s">
        <v>525</v>
      </c>
      <c r="I8" t="s">
        <v>590</v>
      </c>
      <c r="J8" t="s">
        <v>516</v>
      </c>
      <c r="K8" t="s">
        <v>459</v>
      </c>
      <c r="L8" t="s">
        <v>192</v>
      </c>
      <c r="M8">
        <v>1</v>
      </c>
    </row>
    <row r="9" spans="1:13" x14ac:dyDescent="0.2">
      <c r="A9" t="s">
        <v>543</v>
      </c>
      <c r="B9" t="s">
        <v>127</v>
      </c>
      <c r="C9" s="172">
        <v>43679</v>
      </c>
      <c r="D9" t="s">
        <v>595</v>
      </c>
      <c r="E9" t="s">
        <v>596</v>
      </c>
      <c r="F9" t="s">
        <v>53</v>
      </c>
      <c r="G9" t="s">
        <v>527</v>
      </c>
      <c r="J9" t="s">
        <v>516</v>
      </c>
      <c r="K9" t="s">
        <v>459</v>
      </c>
      <c r="L9" t="s">
        <v>192</v>
      </c>
      <c r="M9">
        <v>1</v>
      </c>
    </row>
    <row r="10" spans="1:13" x14ac:dyDescent="0.2">
      <c r="A10" t="s">
        <v>545</v>
      </c>
      <c r="B10" t="s">
        <v>127</v>
      </c>
      <c r="C10" s="172">
        <v>43684</v>
      </c>
      <c r="D10" t="s">
        <v>131</v>
      </c>
      <c r="E10" t="s">
        <v>603</v>
      </c>
      <c r="F10" t="s">
        <v>56</v>
      </c>
      <c r="G10" t="s">
        <v>251</v>
      </c>
      <c r="J10" t="s">
        <v>516</v>
      </c>
      <c r="K10" t="s">
        <v>459</v>
      </c>
      <c r="L10" t="s">
        <v>192</v>
      </c>
      <c r="M10">
        <v>1</v>
      </c>
    </row>
    <row r="11" spans="1:13" x14ac:dyDescent="0.2">
      <c r="A11" t="s">
        <v>546</v>
      </c>
      <c r="B11" t="s">
        <v>127</v>
      </c>
      <c r="C11" s="172">
        <v>43692</v>
      </c>
      <c r="D11" t="s">
        <v>207</v>
      </c>
      <c r="E11" t="s">
        <v>606</v>
      </c>
      <c r="F11" t="s">
        <v>53</v>
      </c>
      <c r="G11" t="s">
        <v>251</v>
      </c>
      <c r="H11" s="172">
        <v>43731</v>
      </c>
      <c r="I11" t="s">
        <v>720</v>
      </c>
      <c r="J11" t="s">
        <v>516</v>
      </c>
      <c r="K11" t="s">
        <v>459</v>
      </c>
      <c r="L11" t="s">
        <v>192</v>
      </c>
      <c r="M11">
        <f>NETWORKDAYS(C11,H11)</f>
        <v>28</v>
      </c>
    </row>
    <row r="12" spans="1:13" x14ac:dyDescent="0.2">
      <c r="A12" t="s">
        <v>549</v>
      </c>
      <c r="B12" t="s">
        <v>8</v>
      </c>
      <c r="C12" s="172">
        <v>43696</v>
      </c>
      <c r="D12" t="s">
        <v>581</v>
      </c>
      <c r="E12" t="s">
        <v>610</v>
      </c>
      <c r="F12" t="s">
        <v>56</v>
      </c>
      <c r="G12" t="s">
        <v>668</v>
      </c>
      <c r="H12" s="172">
        <v>43698</v>
      </c>
      <c r="I12" t="s">
        <v>638</v>
      </c>
      <c r="J12" t="s">
        <v>516</v>
      </c>
      <c r="K12" t="s">
        <v>459</v>
      </c>
      <c r="L12" t="s">
        <v>192</v>
      </c>
      <c r="M12">
        <v>3</v>
      </c>
    </row>
    <row r="13" spans="1:13" x14ac:dyDescent="0.2">
      <c r="A13" t="s">
        <v>553</v>
      </c>
      <c r="B13" t="s">
        <v>8</v>
      </c>
      <c r="C13" s="172">
        <v>43698</v>
      </c>
      <c r="D13" t="s">
        <v>618</v>
      </c>
      <c r="E13" t="s">
        <v>619</v>
      </c>
      <c r="F13" t="s">
        <v>56</v>
      </c>
      <c r="G13" t="s">
        <v>668</v>
      </c>
      <c r="I13" t="s">
        <v>622</v>
      </c>
      <c r="J13" t="s">
        <v>516</v>
      </c>
      <c r="K13" t="s">
        <v>459</v>
      </c>
      <c r="L13" t="s">
        <v>192</v>
      </c>
      <c r="M13">
        <v>3</v>
      </c>
    </row>
    <row r="14" spans="1:13" x14ac:dyDescent="0.2">
      <c r="A14" t="s">
        <v>578</v>
      </c>
      <c r="B14" t="s">
        <v>127</v>
      </c>
      <c r="C14" s="172">
        <v>43711</v>
      </c>
      <c r="D14" t="s">
        <v>207</v>
      </c>
      <c r="E14" t="s">
        <v>637</v>
      </c>
      <c r="F14" t="s">
        <v>56</v>
      </c>
      <c r="G14" t="s">
        <v>525</v>
      </c>
      <c r="I14" t="s">
        <v>721</v>
      </c>
      <c r="J14" t="s">
        <v>516</v>
      </c>
      <c r="K14" t="s">
        <v>459</v>
      </c>
      <c r="L14" t="s">
        <v>192</v>
      </c>
      <c r="M14">
        <v>5</v>
      </c>
    </row>
    <row r="15" spans="1:13" x14ac:dyDescent="0.2">
      <c r="A15" t="s">
        <v>579</v>
      </c>
      <c r="B15" t="s">
        <v>8</v>
      </c>
      <c r="C15" s="172">
        <v>43713</v>
      </c>
      <c r="D15" t="s">
        <v>35</v>
      </c>
      <c r="E15" t="s">
        <v>640</v>
      </c>
      <c r="F15" t="s">
        <v>53</v>
      </c>
      <c r="G15" t="s">
        <v>668</v>
      </c>
      <c r="I15" t="s">
        <v>717</v>
      </c>
      <c r="J15" t="s">
        <v>516</v>
      </c>
      <c r="K15" t="s">
        <v>459</v>
      </c>
      <c r="L15" t="s">
        <v>192</v>
      </c>
      <c r="M15">
        <v>11</v>
      </c>
    </row>
    <row r="16" spans="1:13" x14ac:dyDescent="0.2">
      <c r="A16" t="s">
        <v>645</v>
      </c>
      <c r="B16" t="s">
        <v>8</v>
      </c>
      <c r="C16" s="172">
        <v>43719</v>
      </c>
      <c r="D16" t="s">
        <v>566</v>
      </c>
      <c r="E16" t="s">
        <v>665</v>
      </c>
      <c r="F16" t="s">
        <v>56</v>
      </c>
      <c r="G16" t="s">
        <v>668</v>
      </c>
      <c r="I16" t="s">
        <v>732</v>
      </c>
      <c r="J16" t="s">
        <v>516</v>
      </c>
      <c r="K16" t="s">
        <v>459</v>
      </c>
      <c r="L16" t="s">
        <v>192</v>
      </c>
      <c r="M16">
        <v>12</v>
      </c>
    </row>
    <row r="17" spans="1:14" x14ac:dyDescent="0.2">
      <c r="A17" t="s">
        <v>646</v>
      </c>
      <c r="B17" t="s">
        <v>127</v>
      </c>
      <c r="C17" s="172">
        <v>43719</v>
      </c>
      <c r="D17" t="s">
        <v>207</v>
      </c>
      <c r="E17" t="s">
        <v>667</v>
      </c>
      <c r="F17" t="s">
        <v>56</v>
      </c>
      <c r="G17" t="s">
        <v>525</v>
      </c>
      <c r="I17" t="s">
        <v>670</v>
      </c>
      <c r="J17" t="s">
        <v>516</v>
      </c>
      <c r="K17" t="s">
        <v>459</v>
      </c>
      <c r="L17" t="s">
        <v>192</v>
      </c>
      <c r="M17">
        <v>1</v>
      </c>
    </row>
    <row r="18" spans="1:14" x14ac:dyDescent="0.2">
      <c r="A18" t="s">
        <v>684</v>
      </c>
      <c r="B18" t="s">
        <v>127</v>
      </c>
      <c r="C18" s="172">
        <v>43734</v>
      </c>
      <c r="D18" t="s">
        <v>131</v>
      </c>
      <c r="E18" t="s">
        <v>728</v>
      </c>
      <c r="F18" t="s">
        <v>53</v>
      </c>
      <c r="G18" t="s">
        <v>527</v>
      </c>
      <c r="I18" t="s">
        <v>760</v>
      </c>
      <c r="J18" t="s">
        <v>751</v>
      </c>
      <c r="K18" t="s">
        <v>459</v>
      </c>
      <c r="L18" t="s">
        <v>192</v>
      </c>
      <c r="M18">
        <v>12</v>
      </c>
    </row>
    <row r="19" spans="1:14" x14ac:dyDescent="0.2">
      <c r="A19" t="s">
        <v>685</v>
      </c>
      <c r="B19" t="s">
        <v>127</v>
      </c>
      <c r="C19" s="172">
        <v>43738</v>
      </c>
      <c r="D19" t="s">
        <v>131</v>
      </c>
      <c r="E19" t="s">
        <v>735</v>
      </c>
      <c r="F19" t="s">
        <v>53</v>
      </c>
      <c r="G19" t="s">
        <v>527</v>
      </c>
      <c r="I19" t="s">
        <v>736</v>
      </c>
      <c r="J19" t="s">
        <v>516</v>
      </c>
      <c r="K19" t="s">
        <v>459</v>
      </c>
      <c r="L19" t="s">
        <v>192</v>
      </c>
      <c r="M19">
        <v>1</v>
      </c>
    </row>
    <row r="20" spans="1:14" x14ac:dyDescent="0.2">
      <c r="A20" t="s">
        <v>690</v>
      </c>
      <c r="B20" t="s">
        <v>8</v>
      </c>
      <c r="C20" s="172">
        <v>43745</v>
      </c>
      <c r="D20" t="s">
        <v>744</v>
      </c>
      <c r="E20" t="s">
        <v>743</v>
      </c>
      <c r="F20" t="s">
        <v>53</v>
      </c>
      <c r="G20" t="s">
        <v>668</v>
      </c>
      <c r="I20" t="s">
        <v>750</v>
      </c>
      <c r="J20" t="s">
        <v>516</v>
      </c>
      <c r="K20" t="s">
        <v>459</v>
      </c>
      <c r="L20" t="s">
        <v>192</v>
      </c>
      <c r="M20">
        <v>4</v>
      </c>
    </row>
    <row r="21" spans="1:14" x14ac:dyDescent="0.2">
      <c r="A21" t="s">
        <v>694</v>
      </c>
      <c r="B21" t="s">
        <v>127</v>
      </c>
      <c r="C21" s="172">
        <v>43754</v>
      </c>
      <c r="D21" t="s">
        <v>207</v>
      </c>
      <c r="E21" t="s">
        <v>758</v>
      </c>
      <c r="F21" t="s">
        <v>56</v>
      </c>
      <c r="G21" t="s">
        <v>525</v>
      </c>
      <c r="H21" s="172">
        <v>43754</v>
      </c>
      <c r="J21" t="s">
        <v>516</v>
      </c>
      <c r="K21" t="s">
        <v>459</v>
      </c>
      <c r="L21" t="s">
        <v>192</v>
      </c>
      <c r="M21">
        <v>1</v>
      </c>
    </row>
    <row r="22" spans="1:14" x14ac:dyDescent="0.2">
      <c r="A22" t="s">
        <v>695</v>
      </c>
      <c r="B22" t="s">
        <v>8</v>
      </c>
      <c r="C22" s="172">
        <v>43754</v>
      </c>
      <c r="D22" t="s">
        <v>672</v>
      </c>
      <c r="E22" t="s">
        <v>759</v>
      </c>
      <c r="F22" t="s">
        <v>53</v>
      </c>
      <c r="G22" t="s">
        <v>668</v>
      </c>
      <c r="H22" s="172">
        <v>43763</v>
      </c>
      <c r="I22" t="s">
        <v>762</v>
      </c>
      <c r="J22" t="s">
        <v>516</v>
      </c>
      <c r="K22" t="s">
        <v>459</v>
      </c>
      <c r="L22" t="s">
        <v>192</v>
      </c>
      <c r="M22">
        <v>8</v>
      </c>
    </row>
    <row r="23" spans="1:14" x14ac:dyDescent="0.2">
      <c r="M23" s="169">
        <f>AVERAGE(M2:M22)</f>
        <v>5.9047619047619051</v>
      </c>
    </row>
    <row r="26" spans="1:14" x14ac:dyDescent="0.2">
      <c r="A26" t="s">
        <v>0</v>
      </c>
      <c r="B26" t="s">
        <v>9</v>
      </c>
      <c r="C26" s="172" t="s">
        <v>601</v>
      </c>
      <c r="D26" t="s">
        <v>2</v>
      </c>
      <c r="E26" t="s">
        <v>3</v>
      </c>
      <c r="F26" t="s">
        <v>52</v>
      </c>
      <c r="G26" t="s">
        <v>151</v>
      </c>
      <c r="H26" s="172" t="s">
        <v>5</v>
      </c>
      <c r="I26" t="s">
        <v>20</v>
      </c>
      <c r="J26" t="s">
        <v>514</v>
      </c>
      <c r="K26" t="s">
        <v>272</v>
      </c>
      <c r="L26" t="s">
        <v>6</v>
      </c>
      <c r="M26" t="s">
        <v>597</v>
      </c>
      <c r="N26" t="s">
        <v>200</v>
      </c>
    </row>
    <row r="27" spans="1:14" x14ac:dyDescent="0.2">
      <c r="A27" t="s">
        <v>548</v>
      </c>
      <c r="B27" t="s">
        <v>8</v>
      </c>
      <c r="C27" s="172">
        <v>43696</v>
      </c>
      <c r="D27" t="s">
        <v>608</v>
      </c>
      <c r="E27" t="s">
        <v>609</v>
      </c>
      <c r="F27" t="s">
        <v>56</v>
      </c>
      <c r="G27" t="s">
        <v>668</v>
      </c>
      <c r="I27" t="s">
        <v>616</v>
      </c>
      <c r="J27" t="s">
        <v>515</v>
      </c>
      <c r="K27" t="s">
        <v>459</v>
      </c>
      <c r="L27" t="s">
        <v>192</v>
      </c>
      <c r="M27">
        <v>2</v>
      </c>
    </row>
    <row r="28" spans="1:14" x14ac:dyDescent="0.2">
      <c r="A28" t="s">
        <v>556</v>
      </c>
      <c r="B28" t="s">
        <v>8</v>
      </c>
      <c r="C28" s="172">
        <v>43704</v>
      </c>
      <c r="D28" t="s">
        <v>131</v>
      </c>
      <c r="E28" t="s">
        <v>623</v>
      </c>
      <c r="F28" t="s">
        <v>56</v>
      </c>
      <c r="G28" t="s">
        <v>668</v>
      </c>
      <c r="I28" t="s">
        <v>669</v>
      </c>
      <c r="J28" t="s">
        <v>515</v>
      </c>
      <c r="K28" t="s">
        <v>459</v>
      </c>
      <c r="L28" t="s">
        <v>192</v>
      </c>
      <c r="M28">
        <v>1</v>
      </c>
    </row>
    <row r="29" spans="1:14" x14ac:dyDescent="0.2">
      <c r="A29" t="s">
        <v>557</v>
      </c>
      <c r="B29" t="s">
        <v>8</v>
      </c>
      <c r="C29" s="172">
        <v>43706</v>
      </c>
      <c r="D29" t="s">
        <v>625</v>
      </c>
      <c r="E29" t="s">
        <v>626</v>
      </c>
      <c r="F29" t="s">
        <v>53</v>
      </c>
      <c r="G29" t="s">
        <v>668</v>
      </c>
      <c r="I29" t="s">
        <v>715</v>
      </c>
      <c r="J29" t="s">
        <v>515</v>
      </c>
      <c r="K29" t="s">
        <v>459</v>
      </c>
      <c r="L29" t="s">
        <v>192</v>
      </c>
      <c r="M29">
        <v>16</v>
      </c>
    </row>
    <row r="30" spans="1:14" x14ac:dyDescent="0.2">
      <c r="A30" t="s">
        <v>688</v>
      </c>
      <c r="B30" t="s">
        <v>8</v>
      </c>
      <c r="C30" s="172">
        <v>43742</v>
      </c>
      <c r="D30" t="s">
        <v>740</v>
      </c>
      <c r="E30" t="s">
        <v>739</v>
      </c>
      <c r="F30" t="s">
        <v>56</v>
      </c>
      <c r="G30" t="s">
        <v>668</v>
      </c>
      <c r="H30" s="172">
        <v>43756</v>
      </c>
      <c r="I30" t="s">
        <v>761</v>
      </c>
      <c r="J30" t="s">
        <v>515</v>
      </c>
      <c r="K30" t="s">
        <v>459</v>
      </c>
      <c r="L30" t="s">
        <v>192</v>
      </c>
      <c r="M30">
        <v>4</v>
      </c>
    </row>
    <row r="31" spans="1:14" x14ac:dyDescent="0.2">
      <c r="M31" s="169">
        <f>AVERAGE(M27:M30)</f>
        <v>5.75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9CD03-2E22-4B87-BD21-363B3E387F7D}">
  <dimension ref="A1:M5"/>
  <sheetViews>
    <sheetView workbookViewId="0">
      <selection activeCell="H3" sqref="H3"/>
    </sheetView>
  </sheetViews>
  <sheetFormatPr defaultRowHeight="12.75" x14ac:dyDescent="0.2"/>
  <cols>
    <col min="2" max="2" width="16.7109375" customWidth="1"/>
  </cols>
  <sheetData>
    <row r="1" spans="1:13" x14ac:dyDescent="0.2">
      <c r="A1" t="s">
        <v>0</v>
      </c>
      <c r="B1" t="s">
        <v>9</v>
      </c>
      <c r="C1" t="s">
        <v>601</v>
      </c>
      <c r="D1" t="s">
        <v>2</v>
      </c>
      <c r="E1" t="s">
        <v>3</v>
      </c>
      <c r="F1" t="s">
        <v>52</v>
      </c>
      <c r="G1" t="s">
        <v>151</v>
      </c>
      <c r="H1" t="s">
        <v>5</v>
      </c>
      <c r="I1" t="s">
        <v>20</v>
      </c>
      <c r="J1" t="s">
        <v>514</v>
      </c>
      <c r="K1" t="s">
        <v>272</v>
      </c>
      <c r="L1" t="s">
        <v>6</v>
      </c>
      <c r="M1" t="s">
        <v>597</v>
      </c>
    </row>
    <row r="2" spans="1:13" x14ac:dyDescent="0.2">
      <c r="A2" t="s">
        <v>550</v>
      </c>
      <c r="B2" t="s">
        <v>127</v>
      </c>
      <c r="C2">
        <v>43696</v>
      </c>
      <c r="D2">
        <v>999120000</v>
      </c>
      <c r="E2" t="s">
        <v>611</v>
      </c>
      <c r="F2" t="s">
        <v>56</v>
      </c>
      <c r="G2" t="s">
        <v>251</v>
      </c>
      <c r="I2" t="s">
        <v>754</v>
      </c>
      <c r="J2" t="s">
        <v>516</v>
      </c>
      <c r="K2" t="s">
        <v>459</v>
      </c>
      <c r="L2" t="s">
        <v>17</v>
      </c>
      <c r="M2">
        <v>55</v>
      </c>
    </row>
    <row r="3" spans="1:13" x14ac:dyDescent="0.2">
      <c r="A3" t="s">
        <v>551</v>
      </c>
      <c r="B3" t="s">
        <v>127</v>
      </c>
      <c r="C3">
        <v>43696</v>
      </c>
      <c r="D3">
        <v>999026619</v>
      </c>
      <c r="E3" t="s">
        <v>612</v>
      </c>
      <c r="F3" t="s">
        <v>56</v>
      </c>
      <c r="G3" t="s">
        <v>251</v>
      </c>
      <c r="I3" t="s">
        <v>754</v>
      </c>
      <c r="J3" t="s">
        <v>516</v>
      </c>
      <c r="K3" t="s">
        <v>459</v>
      </c>
      <c r="L3" t="s">
        <v>17</v>
      </c>
      <c r="M3">
        <v>55</v>
      </c>
    </row>
    <row r="5" spans="1:13" x14ac:dyDescent="0.2">
      <c r="H5">
        <v>43772</v>
      </c>
      <c r="M5">
        <v>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9755F-84CA-44DA-8BD0-5F0BC02AA0D7}">
  <dimension ref="A1:M6"/>
  <sheetViews>
    <sheetView workbookViewId="0">
      <selection activeCell="M6" sqref="M6"/>
    </sheetView>
  </sheetViews>
  <sheetFormatPr defaultRowHeight="12.75" x14ac:dyDescent="0.2"/>
  <sheetData>
    <row r="1" spans="1:13" x14ac:dyDescent="0.2">
      <c r="A1" t="s">
        <v>814</v>
      </c>
      <c r="B1" t="s">
        <v>9</v>
      </c>
      <c r="C1" t="s">
        <v>601</v>
      </c>
      <c r="D1" t="s">
        <v>2</v>
      </c>
      <c r="E1" t="s">
        <v>3</v>
      </c>
      <c r="F1" t="s">
        <v>52</v>
      </c>
      <c r="G1" t="s">
        <v>151</v>
      </c>
      <c r="H1" t="s">
        <v>5</v>
      </c>
      <c r="I1" t="s">
        <v>20</v>
      </c>
      <c r="J1" t="s">
        <v>514</v>
      </c>
      <c r="K1" t="s">
        <v>272</v>
      </c>
      <c r="L1" t="s">
        <v>6</v>
      </c>
      <c r="M1" t="s">
        <v>597</v>
      </c>
    </row>
    <row r="2" spans="1:13" x14ac:dyDescent="0.2">
      <c r="A2" t="s">
        <v>537</v>
      </c>
      <c r="B2" t="s">
        <v>8</v>
      </c>
      <c r="C2">
        <v>43670</v>
      </c>
      <c r="D2" t="s">
        <v>468</v>
      </c>
      <c r="E2" t="s">
        <v>586</v>
      </c>
      <c r="F2" t="s">
        <v>53</v>
      </c>
      <c r="G2" t="s">
        <v>668</v>
      </c>
      <c r="I2" t="s">
        <v>757</v>
      </c>
      <c r="J2" t="s">
        <v>515</v>
      </c>
      <c r="K2" t="s">
        <v>273</v>
      </c>
      <c r="L2" t="s">
        <v>192</v>
      </c>
      <c r="M2">
        <v>30</v>
      </c>
    </row>
    <row r="3" spans="1:13" x14ac:dyDescent="0.2">
      <c r="A3" t="s">
        <v>541</v>
      </c>
      <c r="B3" t="s">
        <v>8</v>
      </c>
      <c r="C3">
        <v>43679</v>
      </c>
      <c r="D3" t="s">
        <v>592</v>
      </c>
      <c r="E3" t="s">
        <v>593</v>
      </c>
      <c r="F3" t="s">
        <v>56</v>
      </c>
      <c r="G3" t="s">
        <v>668</v>
      </c>
      <c r="H3">
        <v>43769</v>
      </c>
      <c r="I3" t="s">
        <v>776</v>
      </c>
      <c r="J3" t="s">
        <v>515</v>
      </c>
      <c r="K3" t="s">
        <v>273</v>
      </c>
      <c r="L3" t="s">
        <v>192</v>
      </c>
      <c r="M3">
        <v>65</v>
      </c>
    </row>
    <row r="4" spans="1:13" x14ac:dyDescent="0.2">
      <c r="A4" t="s">
        <v>558</v>
      </c>
      <c r="B4" t="s">
        <v>8</v>
      </c>
      <c r="C4">
        <v>43706</v>
      </c>
      <c r="D4" t="s">
        <v>627</v>
      </c>
      <c r="E4" t="s">
        <v>628</v>
      </c>
      <c r="F4" t="s">
        <v>53</v>
      </c>
      <c r="G4" t="s">
        <v>668</v>
      </c>
      <c r="H4">
        <v>43755</v>
      </c>
      <c r="I4" t="s">
        <v>775</v>
      </c>
      <c r="J4" t="s">
        <v>515</v>
      </c>
      <c r="K4" t="s">
        <v>273</v>
      </c>
      <c r="L4" t="s">
        <v>192</v>
      </c>
      <c r="M4">
        <v>36</v>
      </c>
    </row>
    <row r="5" spans="1:13" x14ac:dyDescent="0.2">
      <c r="A5" t="s">
        <v>641</v>
      </c>
      <c r="B5" t="s">
        <v>8</v>
      </c>
      <c r="C5">
        <v>43713</v>
      </c>
      <c r="D5" t="s">
        <v>654</v>
      </c>
      <c r="E5" t="s">
        <v>655</v>
      </c>
      <c r="F5" t="s">
        <v>53</v>
      </c>
      <c r="G5" t="s">
        <v>668</v>
      </c>
      <c r="I5" t="s">
        <v>741</v>
      </c>
      <c r="J5" t="s">
        <v>515</v>
      </c>
      <c r="K5" t="s">
        <v>273</v>
      </c>
      <c r="L5" t="s">
        <v>192</v>
      </c>
      <c r="M5">
        <v>20</v>
      </c>
    </row>
    <row r="6" spans="1:13" x14ac:dyDescent="0.2">
      <c r="M6" s="169">
        <f>AVERAGE(M2:M5)</f>
        <v>37.75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9AA3D-B339-492A-97E5-BAAF7707E4B7}">
  <dimension ref="A1:M16"/>
  <sheetViews>
    <sheetView tabSelected="1" workbookViewId="0">
      <selection activeCell="M16" sqref="M16"/>
    </sheetView>
  </sheetViews>
  <sheetFormatPr defaultRowHeight="12.75" x14ac:dyDescent="0.2"/>
  <cols>
    <col min="3" max="3" width="9.85546875" bestFit="1" customWidth="1"/>
    <col min="11" max="11" width="15.5703125" customWidth="1"/>
  </cols>
  <sheetData>
    <row r="1" spans="1:13" x14ac:dyDescent="0.2">
      <c r="A1" t="s">
        <v>814</v>
      </c>
      <c r="B1" t="s">
        <v>9</v>
      </c>
      <c r="C1" t="s">
        <v>601</v>
      </c>
      <c r="D1" t="s">
        <v>2</v>
      </c>
      <c r="E1" t="s">
        <v>3</v>
      </c>
      <c r="F1" t="s">
        <v>52</v>
      </c>
      <c r="G1" t="s">
        <v>151</v>
      </c>
      <c r="H1" t="s">
        <v>5</v>
      </c>
      <c r="I1" t="s">
        <v>20</v>
      </c>
      <c r="J1" t="s">
        <v>514</v>
      </c>
      <c r="K1" t="s">
        <v>272</v>
      </c>
      <c r="L1" t="s">
        <v>6</v>
      </c>
      <c r="M1" t="s">
        <v>597</v>
      </c>
    </row>
    <row r="2" spans="1:13" x14ac:dyDescent="0.2">
      <c r="A2" t="s">
        <v>534</v>
      </c>
      <c r="B2" t="s">
        <v>8</v>
      </c>
      <c r="C2" s="175">
        <v>43664</v>
      </c>
      <c r="D2" t="s">
        <v>581</v>
      </c>
      <c r="E2" t="s">
        <v>582</v>
      </c>
      <c r="F2" t="s">
        <v>56</v>
      </c>
      <c r="G2" t="s">
        <v>668</v>
      </c>
      <c r="H2" s="175"/>
      <c r="I2" t="s">
        <v>774</v>
      </c>
      <c r="J2" t="s">
        <v>515</v>
      </c>
      <c r="K2" t="s">
        <v>273</v>
      </c>
      <c r="L2" t="s">
        <v>17</v>
      </c>
      <c r="M2">
        <f ca="1">NETWORKDAYS(C2,H6)</f>
        <v>77</v>
      </c>
    </row>
    <row r="3" spans="1:13" x14ac:dyDescent="0.2">
      <c r="A3" t="s">
        <v>542</v>
      </c>
      <c r="B3" t="s">
        <v>8</v>
      </c>
      <c r="C3" s="175">
        <v>43679</v>
      </c>
      <c r="D3" t="s">
        <v>526</v>
      </c>
      <c r="E3" t="s">
        <v>594</v>
      </c>
      <c r="F3" t="s">
        <v>53</v>
      </c>
      <c r="G3" t="s">
        <v>33</v>
      </c>
      <c r="H3" s="175"/>
      <c r="I3" t="s">
        <v>782</v>
      </c>
      <c r="J3" t="s">
        <v>515</v>
      </c>
      <c r="K3" t="s">
        <v>273</v>
      </c>
      <c r="L3" t="s">
        <v>17</v>
      </c>
      <c r="M3">
        <f ca="1">NETWORKDAYS(C3,H6)</f>
        <v>66</v>
      </c>
    </row>
    <row r="4" spans="1:13" x14ac:dyDescent="0.2">
      <c r="H4" s="175"/>
      <c r="M4" s="169">
        <f ca="1">AVERAGE(M2:M3)</f>
        <v>71.5</v>
      </c>
    </row>
    <row r="5" spans="1:13" x14ac:dyDescent="0.2">
      <c r="H5" s="175"/>
    </row>
    <row r="6" spans="1:13" x14ac:dyDescent="0.2">
      <c r="H6" s="175">
        <f ca="1">TODAY()</f>
        <v>43772</v>
      </c>
    </row>
    <row r="7" spans="1:13" x14ac:dyDescent="0.2">
      <c r="H7" s="175"/>
    </row>
    <row r="8" spans="1:13" x14ac:dyDescent="0.2">
      <c r="H8" s="175"/>
    </row>
    <row r="9" spans="1:13" x14ac:dyDescent="0.2">
      <c r="A9" t="s">
        <v>814</v>
      </c>
      <c r="B9" t="s">
        <v>9</v>
      </c>
      <c r="C9" t="s">
        <v>601</v>
      </c>
      <c r="D9" t="s">
        <v>2</v>
      </c>
      <c r="E9" t="s">
        <v>3</v>
      </c>
      <c r="F9" t="s">
        <v>52</v>
      </c>
      <c r="G9" t="s">
        <v>151</v>
      </c>
      <c r="H9" s="175" t="s">
        <v>5</v>
      </c>
      <c r="I9" t="s">
        <v>20</v>
      </c>
      <c r="J9" t="s">
        <v>514</v>
      </c>
      <c r="K9" t="s">
        <v>272</v>
      </c>
      <c r="L9" t="s">
        <v>6</v>
      </c>
      <c r="M9" t="s">
        <v>597</v>
      </c>
    </row>
    <row r="10" spans="1:13" x14ac:dyDescent="0.2">
      <c r="A10" t="s">
        <v>555</v>
      </c>
      <c r="B10" t="s">
        <v>127</v>
      </c>
      <c r="C10" s="175">
        <v>43700</v>
      </c>
      <c r="D10" t="s">
        <v>131</v>
      </c>
      <c r="E10" t="s">
        <v>621</v>
      </c>
      <c r="F10" t="s">
        <v>53</v>
      </c>
      <c r="G10" t="s">
        <v>251</v>
      </c>
      <c r="H10" s="175"/>
      <c r="I10" t="s">
        <v>755</v>
      </c>
      <c r="J10" t="s">
        <v>516</v>
      </c>
      <c r="K10" t="s">
        <v>273</v>
      </c>
      <c r="L10" t="s">
        <v>17</v>
      </c>
      <c r="M10">
        <f ca="1">NETWORKDAYS(C10,H6)</f>
        <v>51</v>
      </c>
    </row>
    <row r="11" spans="1:13" x14ac:dyDescent="0.2">
      <c r="A11" t="s">
        <v>580</v>
      </c>
      <c r="B11" t="s">
        <v>8</v>
      </c>
      <c r="C11" s="175">
        <v>43713</v>
      </c>
      <c r="D11" t="s">
        <v>652</v>
      </c>
      <c r="E11" t="s">
        <v>653</v>
      </c>
      <c r="F11" t="s">
        <v>53</v>
      </c>
      <c r="G11" t="s">
        <v>668</v>
      </c>
      <c r="H11" s="175"/>
      <c r="I11" t="s">
        <v>748</v>
      </c>
      <c r="J11" t="s">
        <v>516</v>
      </c>
      <c r="K11" t="s">
        <v>273</v>
      </c>
      <c r="L11" t="s">
        <v>17</v>
      </c>
      <c r="M11">
        <f ca="1">NETWORKDAYS(C11,H6)</f>
        <v>42</v>
      </c>
    </row>
    <row r="12" spans="1:13" x14ac:dyDescent="0.2">
      <c r="A12" t="s">
        <v>686</v>
      </c>
      <c r="B12" t="s">
        <v>8</v>
      </c>
      <c r="C12" s="175">
        <v>43740</v>
      </c>
      <c r="D12" t="s">
        <v>565</v>
      </c>
      <c r="E12" t="s">
        <v>737</v>
      </c>
      <c r="F12" t="s">
        <v>56</v>
      </c>
      <c r="G12" t="s">
        <v>668</v>
      </c>
      <c r="H12" s="175"/>
      <c r="I12" t="s">
        <v>779</v>
      </c>
      <c r="J12" t="s">
        <v>516</v>
      </c>
      <c r="K12" t="s">
        <v>273</v>
      </c>
      <c r="L12" t="s">
        <v>17</v>
      </c>
      <c r="M12">
        <f ca="1">NETWORKDAYS(C12,H6)</f>
        <v>23</v>
      </c>
    </row>
    <row r="13" spans="1:13" x14ac:dyDescent="0.2">
      <c r="A13" t="s">
        <v>687</v>
      </c>
      <c r="B13" t="s">
        <v>8</v>
      </c>
      <c r="C13" s="175">
        <v>43742</v>
      </c>
      <c r="D13" t="s">
        <v>654</v>
      </c>
      <c r="E13" t="s">
        <v>738</v>
      </c>
      <c r="F13" t="s">
        <v>53</v>
      </c>
      <c r="G13" t="s">
        <v>668</v>
      </c>
      <c r="H13" s="175"/>
      <c r="I13" t="s">
        <v>780</v>
      </c>
      <c r="J13" t="s">
        <v>516</v>
      </c>
      <c r="K13" t="s">
        <v>273</v>
      </c>
      <c r="L13" t="s">
        <v>17</v>
      </c>
      <c r="M13">
        <f ca="1">NETWORKDAYS(C13,H6)</f>
        <v>21</v>
      </c>
    </row>
    <row r="14" spans="1:13" x14ac:dyDescent="0.2">
      <c r="A14" t="s">
        <v>689</v>
      </c>
      <c r="B14" t="s">
        <v>8</v>
      </c>
      <c r="C14" s="175">
        <v>43745</v>
      </c>
      <c r="D14" t="s">
        <v>382</v>
      </c>
      <c r="E14" t="s">
        <v>742</v>
      </c>
      <c r="F14" t="s">
        <v>53</v>
      </c>
      <c r="G14" t="s">
        <v>668</v>
      </c>
      <c r="I14" t="s">
        <v>752</v>
      </c>
      <c r="J14" t="s">
        <v>516</v>
      </c>
      <c r="K14" t="s">
        <v>273</v>
      </c>
      <c r="L14" t="s">
        <v>17</v>
      </c>
      <c r="M14">
        <f ca="1">NETWORKDAYS(C14,H6)</f>
        <v>20</v>
      </c>
    </row>
    <row r="15" spans="1:13" x14ac:dyDescent="0.2">
      <c r="A15" t="s">
        <v>693</v>
      </c>
      <c r="B15" t="s">
        <v>8</v>
      </c>
      <c r="C15" s="175">
        <v>43749</v>
      </c>
      <c r="D15" t="s">
        <v>432</v>
      </c>
      <c r="E15" t="s">
        <v>753</v>
      </c>
      <c r="F15" t="s">
        <v>56</v>
      </c>
      <c r="G15" t="s">
        <v>668</v>
      </c>
      <c r="I15" t="s">
        <v>781</v>
      </c>
      <c r="J15" t="s">
        <v>516</v>
      </c>
      <c r="K15" t="s">
        <v>273</v>
      </c>
      <c r="L15" t="s">
        <v>17</v>
      </c>
      <c r="M15">
        <f ca="1">NETWORKDAYS(C15,H6)</f>
        <v>16</v>
      </c>
    </row>
    <row r="16" spans="1:13" x14ac:dyDescent="0.2">
      <c r="M16" s="169">
        <f ca="1">AVERAGE(M10:M15)</f>
        <v>28.833333333333332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696D2-E88E-414B-95E7-9D1A1FE1681F}">
  <dimension ref="A1:M10"/>
  <sheetViews>
    <sheetView workbookViewId="0">
      <selection activeCell="D21" sqref="D21"/>
    </sheetView>
  </sheetViews>
  <sheetFormatPr defaultRowHeight="12.75" x14ac:dyDescent="0.2"/>
  <sheetData>
    <row r="1" spans="1:13" x14ac:dyDescent="0.2">
      <c r="A1" s="170" t="s">
        <v>814</v>
      </c>
      <c r="B1" t="s">
        <v>9</v>
      </c>
      <c r="C1" t="s">
        <v>601</v>
      </c>
      <c r="D1" t="s">
        <v>2</v>
      </c>
      <c r="E1" t="s">
        <v>3</v>
      </c>
      <c r="F1" t="s">
        <v>52</v>
      </c>
      <c r="G1" t="s">
        <v>151</v>
      </c>
      <c r="H1" t="s">
        <v>5</v>
      </c>
      <c r="I1" t="s">
        <v>20</v>
      </c>
      <c r="J1" t="s">
        <v>514</v>
      </c>
      <c r="K1" t="s">
        <v>272</v>
      </c>
      <c r="L1" t="s">
        <v>6</v>
      </c>
      <c r="M1" t="s">
        <v>597</v>
      </c>
    </row>
    <row r="2" spans="1:13" x14ac:dyDescent="0.2">
      <c r="A2" t="s">
        <v>540</v>
      </c>
      <c r="B2" t="s">
        <v>8</v>
      </c>
      <c r="C2">
        <v>43678</v>
      </c>
      <c r="D2" t="s">
        <v>432</v>
      </c>
      <c r="E2" t="s">
        <v>591</v>
      </c>
      <c r="F2" t="s">
        <v>56</v>
      </c>
      <c r="G2" t="s">
        <v>666</v>
      </c>
      <c r="I2" t="s">
        <v>639</v>
      </c>
      <c r="J2" t="s">
        <v>516</v>
      </c>
      <c r="K2" t="s">
        <v>273</v>
      </c>
      <c r="L2" t="s">
        <v>192</v>
      </c>
      <c r="M2">
        <v>26</v>
      </c>
    </row>
    <row r="3" spans="1:13" x14ac:dyDescent="0.2">
      <c r="A3" t="s">
        <v>554</v>
      </c>
      <c r="B3" t="s">
        <v>8</v>
      </c>
      <c r="C3">
        <v>43700</v>
      </c>
      <c r="D3" t="s">
        <v>393</v>
      </c>
      <c r="E3" t="s">
        <v>620</v>
      </c>
      <c r="F3" t="s">
        <v>56</v>
      </c>
      <c r="G3" t="s">
        <v>668</v>
      </c>
      <c r="I3" t="s">
        <v>747</v>
      </c>
      <c r="J3" t="s">
        <v>516</v>
      </c>
      <c r="K3" t="s">
        <v>273</v>
      </c>
      <c r="L3" t="s">
        <v>192</v>
      </c>
      <c r="M3">
        <v>28</v>
      </c>
    </row>
    <row r="4" spans="1:13" x14ac:dyDescent="0.2">
      <c r="A4" t="s">
        <v>564</v>
      </c>
      <c r="B4" t="s">
        <v>8</v>
      </c>
      <c r="C4">
        <v>43711</v>
      </c>
      <c r="D4" t="s">
        <v>635</v>
      </c>
      <c r="E4" t="s">
        <v>636</v>
      </c>
      <c r="F4" t="s">
        <v>56</v>
      </c>
      <c r="G4" t="s">
        <v>668</v>
      </c>
      <c r="H4">
        <v>43769</v>
      </c>
      <c r="I4" t="s">
        <v>778</v>
      </c>
      <c r="J4" t="s">
        <v>516</v>
      </c>
      <c r="K4" t="s">
        <v>273</v>
      </c>
      <c r="L4" t="s">
        <v>192</v>
      </c>
      <c r="M4">
        <v>43</v>
      </c>
    </row>
    <row r="5" spans="1:13" x14ac:dyDescent="0.2">
      <c r="A5" t="s">
        <v>644</v>
      </c>
      <c r="B5" t="s">
        <v>8</v>
      </c>
      <c r="C5">
        <v>43718</v>
      </c>
      <c r="D5" t="s">
        <v>146</v>
      </c>
      <c r="E5" t="s">
        <v>660</v>
      </c>
      <c r="F5" t="s">
        <v>56</v>
      </c>
      <c r="G5" t="s">
        <v>668</v>
      </c>
      <c r="H5">
        <v>43755</v>
      </c>
      <c r="I5" t="s">
        <v>763</v>
      </c>
      <c r="J5" t="s">
        <v>516</v>
      </c>
      <c r="K5" t="s">
        <v>273</v>
      </c>
      <c r="L5" t="s">
        <v>192</v>
      </c>
      <c r="M5">
        <v>28</v>
      </c>
    </row>
    <row r="10" spans="1:13" x14ac:dyDescent="0.2">
      <c r="M10" s="169">
        <f>AVERAGE(M2:M9)</f>
        <v>31.25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BBF3-A891-44A9-A94F-6DE574ACCDA2}">
  <dimension ref="A1:M15"/>
  <sheetViews>
    <sheetView workbookViewId="0">
      <selection activeCell="O2" sqref="O2"/>
    </sheetView>
  </sheetViews>
  <sheetFormatPr defaultRowHeight="12.75" x14ac:dyDescent="0.2"/>
  <sheetData>
    <row r="1" spans="1:13" ht="47.25" x14ac:dyDescent="0.2">
      <c r="A1" s="2" t="s">
        <v>0</v>
      </c>
      <c r="B1" s="2" t="s">
        <v>9</v>
      </c>
      <c r="C1" s="130" t="s">
        <v>601</v>
      </c>
      <c r="D1" s="2" t="s">
        <v>2</v>
      </c>
      <c r="E1" s="2" t="s">
        <v>3</v>
      </c>
      <c r="F1" s="2" t="s">
        <v>52</v>
      </c>
      <c r="G1" s="2" t="s">
        <v>151</v>
      </c>
      <c r="H1" s="15" t="s">
        <v>5</v>
      </c>
      <c r="I1" s="113" t="s">
        <v>20</v>
      </c>
      <c r="J1" s="3" t="s">
        <v>514</v>
      </c>
      <c r="K1" s="113" t="s">
        <v>272</v>
      </c>
      <c r="L1" s="119" t="s">
        <v>6</v>
      </c>
      <c r="M1" s="55" t="s">
        <v>597</v>
      </c>
    </row>
    <row r="2" spans="1:13" ht="409.5" x14ac:dyDescent="0.2">
      <c r="A2" s="24" t="s">
        <v>552</v>
      </c>
      <c r="B2" s="73" t="s">
        <v>8</v>
      </c>
      <c r="C2" s="136">
        <v>43693</v>
      </c>
      <c r="D2" s="75" t="s">
        <v>614</v>
      </c>
      <c r="E2" s="27" t="s">
        <v>613</v>
      </c>
      <c r="F2" s="27" t="s">
        <v>53</v>
      </c>
      <c r="G2" s="24" t="s">
        <v>668</v>
      </c>
      <c r="H2" s="132"/>
      <c r="I2" s="28" t="s">
        <v>617</v>
      </c>
      <c r="J2" s="28" t="s">
        <v>516</v>
      </c>
      <c r="K2" s="28" t="s">
        <v>272</v>
      </c>
      <c r="L2" s="120" t="s">
        <v>192</v>
      </c>
      <c r="M2" s="58">
        <v>5</v>
      </c>
    </row>
    <row r="3" spans="1:13" ht="409.5" x14ac:dyDescent="0.2">
      <c r="A3" s="65" t="s">
        <v>559</v>
      </c>
      <c r="B3" s="73" t="s">
        <v>8</v>
      </c>
      <c r="C3" s="136">
        <v>43706</v>
      </c>
      <c r="D3" s="73" t="s">
        <v>288</v>
      </c>
      <c r="E3" s="77" t="s">
        <v>629</v>
      </c>
      <c r="F3" s="77" t="s">
        <v>56</v>
      </c>
      <c r="G3" s="65" t="s">
        <v>668</v>
      </c>
      <c r="H3" s="136"/>
      <c r="I3" s="80" t="s">
        <v>630</v>
      </c>
      <c r="J3" s="80" t="s">
        <v>516</v>
      </c>
      <c r="K3" s="80" t="s">
        <v>272</v>
      </c>
      <c r="L3" s="79" t="s">
        <v>192</v>
      </c>
      <c r="M3" s="64">
        <v>1</v>
      </c>
    </row>
    <row r="4" spans="1:13" ht="409.5" x14ac:dyDescent="0.2">
      <c r="A4" s="65" t="s">
        <v>560</v>
      </c>
      <c r="B4" s="66" t="s">
        <v>127</v>
      </c>
      <c r="C4" s="135">
        <v>43707</v>
      </c>
      <c r="D4" s="66" t="s">
        <v>131</v>
      </c>
      <c r="E4" s="68" t="s">
        <v>631</v>
      </c>
      <c r="F4" s="68" t="s">
        <v>53</v>
      </c>
      <c r="G4" s="70" t="s">
        <v>169</v>
      </c>
      <c r="H4" s="135"/>
      <c r="I4" s="76" t="s">
        <v>722</v>
      </c>
      <c r="J4" s="76" t="s">
        <v>516</v>
      </c>
      <c r="K4" s="76" t="s">
        <v>272</v>
      </c>
      <c r="L4" s="105" t="s">
        <v>192</v>
      </c>
      <c r="M4" s="58">
        <v>8</v>
      </c>
    </row>
    <row r="5" spans="1:13" ht="409.5" x14ac:dyDescent="0.2">
      <c r="A5" s="82" t="s">
        <v>561</v>
      </c>
      <c r="B5" s="83" t="s">
        <v>8</v>
      </c>
      <c r="C5" s="145">
        <v>43710</v>
      </c>
      <c r="D5" s="83" t="s">
        <v>163</v>
      </c>
      <c r="E5" s="84" t="s">
        <v>632</v>
      </c>
      <c r="F5" s="84" t="s">
        <v>53</v>
      </c>
      <c r="G5" s="82" t="s">
        <v>668</v>
      </c>
      <c r="H5" s="135"/>
      <c r="I5" s="85" t="s">
        <v>657</v>
      </c>
      <c r="J5" s="85" t="s">
        <v>516</v>
      </c>
      <c r="K5" s="85" t="s">
        <v>272</v>
      </c>
      <c r="L5" s="123" t="s">
        <v>192</v>
      </c>
      <c r="M5" s="86">
        <v>1</v>
      </c>
    </row>
    <row r="6" spans="1:13" ht="409.5" x14ac:dyDescent="0.2">
      <c r="A6" s="65" t="s">
        <v>563</v>
      </c>
      <c r="B6" s="73" t="s">
        <v>8</v>
      </c>
      <c r="C6" s="136">
        <v>43710</v>
      </c>
      <c r="D6" s="73" t="s">
        <v>163</v>
      </c>
      <c r="E6" s="77" t="s">
        <v>634</v>
      </c>
      <c r="F6" s="77" t="s">
        <v>53</v>
      </c>
      <c r="G6" s="65" t="s">
        <v>668</v>
      </c>
      <c r="H6" s="135"/>
      <c r="I6" s="80" t="s">
        <v>661</v>
      </c>
      <c r="J6" s="80" t="s">
        <v>516</v>
      </c>
      <c r="K6" s="80" t="s">
        <v>272</v>
      </c>
      <c r="L6" s="79" t="s">
        <v>192</v>
      </c>
      <c r="M6" s="64">
        <v>5</v>
      </c>
    </row>
    <row r="7" spans="1:13" ht="409.5" x14ac:dyDescent="0.2">
      <c r="A7" s="81" t="s">
        <v>642</v>
      </c>
      <c r="B7" s="73" t="s">
        <v>127</v>
      </c>
      <c r="C7" s="136">
        <v>43714</v>
      </c>
      <c r="D7" s="73" t="s">
        <v>207</v>
      </c>
      <c r="E7" s="77" t="s">
        <v>656</v>
      </c>
      <c r="F7" s="77" t="s">
        <v>56</v>
      </c>
      <c r="G7" s="65" t="s">
        <v>525</v>
      </c>
      <c r="H7" s="135"/>
      <c r="I7" s="80"/>
      <c r="J7" s="80" t="s">
        <v>516</v>
      </c>
      <c r="K7" s="80" t="s">
        <v>272</v>
      </c>
      <c r="L7" s="79" t="s">
        <v>192</v>
      </c>
      <c r="M7" s="58">
        <v>0</v>
      </c>
    </row>
    <row r="8" spans="1:13" ht="409.5" x14ac:dyDescent="0.2">
      <c r="A8" s="90" t="s">
        <v>681</v>
      </c>
      <c r="B8" s="64" t="s">
        <v>8</v>
      </c>
      <c r="C8" s="142">
        <v>43728</v>
      </c>
      <c r="D8" s="64" t="s">
        <v>718</v>
      </c>
      <c r="E8" s="99" t="s">
        <v>719</v>
      </c>
      <c r="F8" s="64" t="s">
        <v>66</v>
      </c>
      <c r="G8" s="64" t="s">
        <v>668</v>
      </c>
      <c r="H8" s="139"/>
      <c r="I8" s="100" t="s">
        <v>731</v>
      </c>
      <c r="J8" s="99" t="s">
        <v>516</v>
      </c>
      <c r="K8" s="80" t="s">
        <v>272</v>
      </c>
      <c r="L8" s="79" t="s">
        <v>192</v>
      </c>
      <c r="M8" s="89">
        <v>5</v>
      </c>
    </row>
    <row r="9" spans="1:13" ht="409.5" x14ac:dyDescent="0.2">
      <c r="A9" s="97" t="s">
        <v>682</v>
      </c>
      <c r="B9" s="64" t="s">
        <v>8</v>
      </c>
      <c r="C9" s="142">
        <v>43732</v>
      </c>
      <c r="D9" s="64" t="s">
        <v>723</v>
      </c>
      <c r="E9" s="99" t="s">
        <v>724</v>
      </c>
      <c r="F9" s="64" t="s">
        <v>56</v>
      </c>
      <c r="G9" s="64" t="s">
        <v>668</v>
      </c>
      <c r="H9" s="140"/>
      <c r="I9" s="100" t="s">
        <v>733</v>
      </c>
      <c r="J9" s="99" t="s">
        <v>516</v>
      </c>
      <c r="K9" s="80" t="s">
        <v>272</v>
      </c>
      <c r="L9" s="79" t="s">
        <v>192</v>
      </c>
      <c r="M9" s="89">
        <v>3</v>
      </c>
    </row>
    <row r="10" spans="1:13" ht="409.5" x14ac:dyDescent="0.2">
      <c r="A10" s="90" t="s">
        <v>683</v>
      </c>
      <c r="B10" s="64" t="s">
        <v>8</v>
      </c>
      <c r="C10" s="142">
        <v>43734</v>
      </c>
      <c r="D10" s="64" t="s">
        <v>726</v>
      </c>
      <c r="E10" s="99" t="s">
        <v>727</v>
      </c>
      <c r="F10" s="64" t="s">
        <v>66</v>
      </c>
      <c r="G10" s="64" t="s">
        <v>668</v>
      </c>
      <c r="H10" s="140"/>
      <c r="I10" s="100" t="s">
        <v>730</v>
      </c>
      <c r="J10" s="99" t="s">
        <v>516</v>
      </c>
      <c r="K10" s="80" t="s">
        <v>272</v>
      </c>
      <c r="L10" s="79" t="s">
        <v>192</v>
      </c>
      <c r="M10" s="89">
        <v>1</v>
      </c>
    </row>
    <row r="11" spans="1:13" ht="409.5" x14ac:dyDescent="0.2">
      <c r="A11" s="90" t="s">
        <v>697</v>
      </c>
      <c r="B11" s="64" t="s">
        <v>8</v>
      </c>
      <c r="C11" s="142">
        <v>43756</v>
      </c>
      <c r="D11" s="64" t="s">
        <v>768</v>
      </c>
      <c r="E11" s="99" t="s">
        <v>767</v>
      </c>
      <c r="F11" s="64" t="s">
        <v>56</v>
      </c>
      <c r="G11" s="64" t="s">
        <v>149</v>
      </c>
      <c r="H11" s="142">
        <v>43756</v>
      </c>
      <c r="I11" s="99" t="s">
        <v>770</v>
      </c>
      <c r="J11" s="99" t="s">
        <v>516</v>
      </c>
      <c r="K11" s="80" t="s">
        <v>272</v>
      </c>
      <c r="L11" s="79" t="s">
        <v>192</v>
      </c>
      <c r="M11" s="89">
        <v>1</v>
      </c>
    </row>
    <row r="12" spans="1:13" ht="255" x14ac:dyDescent="0.2">
      <c r="A12" s="97" t="s">
        <v>698</v>
      </c>
      <c r="B12" s="64" t="s">
        <v>127</v>
      </c>
      <c r="C12" s="142">
        <v>43756</v>
      </c>
      <c r="D12" s="64" t="s">
        <v>207</v>
      </c>
      <c r="E12" s="99" t="s">
        <v>769</v>
      </c>
      <c r="F12" s="64" t="s">
        <v>56</v>
      </c>
      <c r="G12" s="64" t="s">
        <v>525</v>
      </c>
      <c r="H12" s="142">
        <v>43756</v>
      </c>
      <c r="I12" s="99" t="s">
        <v>771</v>
      </c>
      <c r="J12" s="99" t="s">
        <v>516</v>
      </c>
      <c r="K12" s="80" t="s">
        <v>272</v>
      </c>
      <c r="L12" s="79" t="s">
        <v>192</v>
      </c>
      <c r="M12" s="89">
        <v>1</v>
      </c>
    </row>
    <row r="13" spans="1:13" ht="242.25" x14ac:dyDescent="0.2">
      <c r="A13" s="125" t="s">
        <v>699</v>
      </c>
      <c r="B13" s="111" t="s">
        <v>127</v>
      </c>
      <c r="C13" s="143">
        <v>43762</v>
      </c>
      <c r="D13" s="111" t="s">
        <v>207</v>
      </c>
      <c r="E13" s="111" t="s">
        <v>772</v>
      </c>
      <c r="F13" s="111" t="s">
        <v>56</v>
      </c>
      <c r="G13" s="111" t="s">
        <v>525</v>
      </c>
      <c r="H13" s="143">
        <v>43762</v>
      </c>
      <c r="I13" s="111"/>
      <c r="J13" s="111" t="s">
        <v>516</v>
      </c>
      <c r="K13" s="107" t="s">
        <v>272</v>
      </c>
      <c r="L13" s="126" t="s">
        <v>192</v>
      </c>
      <c r="M13" s="127">
        <v>1</v>
      </c>
    </row>
    <row r="14" spans="1:13" ht="280.5" x14ac:dyDescent="0.2">
      <c r="A14" s="90" t="s">
        <v>701</v>
      </c>
      <c r="B14" s="99" t="s">
        <v>127</v>
      </c>
      <c r="C14" s="161">
        <v>43770</v>
      </c>
      <c r="D14" s="64" t="s">
        <v>207</v>
      </c>
      <c r="E14" s="99" t="s">
        <v>811</v>
      </c>
      <c r="F14" s="64" t="s">
        <v>56</v>
      </c>
      <c r="G14" s="64" t="s">
        <v>525</v>
      </c>
      <c r="H14" s="163">
        <v>43770</v>
      </c>
      <c r="I14" s="99" t="s">
        <v>810</v>
      </c>
      <c r="J14" s="99" t="s">
        <v>516</v>
      </c>
      <c r="K14" s="78" t="s">
        <v>272</v>
      </c>
      <c r="L14" s="162" t="s">
        <v>192</v>
      </c>
      <c r="M14" s="89">
        <v>1</v>
      </c>
    </row>
    <row r="15" spans="1:13" x14ac:dyDescent="0.2">
      <c r="M15" s="169">
        <f>AVERAGE(M2:M14)</f>
        <v>2.5384615384615383</v>
      </c>
    </row>
  </sheetData>
  <dataValidations count="2">
    <dataValidation type="list" allowBlank="1" showInputMessage="1" showErrorMessage="1" sqref="K1:K14 L2:L14" xr:uid="{126CC285-60DD-4708-AEE4-8E0AF4F99CDB}">
      <formula1>#REF!</formula1>
    </dataValidation>
    <dataValidation type="list" allowBlank="1" showInputMessage="1" showErrorMessage="1" sqref="L1" xr:uid="{E93D7AD7-49A4-400F-9CCA-4FEBC55E82D9}">
      <formula1>#REF!</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37C0C-EFA5-4166-AD6E-D1E5B8B75A7F}">
  <dimension ref="A1:M6"/>
  <sheetViews>
    <sheetView topLeftCell="A7" zoomScale="50" zoomScaleNormal="50" workbookViewId="0">
      <selection activeCell="A6" sqref="A6"/>
    </sheetView>
  </sheetViews>
  <sheetFormatPr defaultRowHeight="12.75" x14ac:dyDescent="0.2"/>
  <sheetData>
    <row r="1" spans="1:13" ht="47.25" x14ac:dyDescent="0.2">
      <c r="A1" s="2" t="s">
        <v>0</v>
      </c>
      <c r="B1" s="2" t="s">
        <v>9</v>
      </c>
      <c r="C1" s="130" t="s">
        <v>601</v>
      </c>
      <c r="D1" s="2" t="s">
        <v>2</v>
      </c>
      <c r="E1" s="2" t="s">
        <v>3</v>
      </c>
      <c r="F1" s="2" t="s">
        <v>52</v>
      </c>
      <c r="G1" s="2" t="s">
        <v>151</v>
      </c>
      <c r="H1" s="15" t="s">
        <v>5</v>
      </c>
      <c r="I1" s="113" t="s">
        <v>20</v>
      </c>
      <c r="J1" s="3" t="s">
        <v>514</v>
      </c>
      <c r="K1" s="113" t="s">
        <v>272</v>
      </c>
      <c r="L1" s="119" t="s">
        <v>6</v>
      </c>
      <c r="M1" s="55" t="s">
        <v>597</v>
      </c>
    </row>
    <row r="2" spans="1:13" ht="409.5" x14ac:dyDescent="0.2">
      <c r="A2" s="24" t="s">
        <v>544</v>
      </c>
      <c r="B2" s="52" t="s">
        <v>8</v>
      </c>
      <c r="C2" s="144">
        <v>43683</v>
      </c>
      <c r="D2" s="25" t="s">
        <v>393</v>
      </c>
      <c r="E2" s="27" t="s">
        <v>602</v>
      </c>
      <c r="F2" s="27" t="s">
        <v>56</v>
      </c>
      <c r="G2" s="24" t="s">
        <v>668</v>
      </c>
      <c r="H2" s="132"/>
      <c r="I2" s="28" t="s">
        <v>605</v>
      </c>
      <c r="J2" s="28" t="s">
        <v>515</v>
      </c>
      <c r="K2" s="28" t="s">
        <v>272</v>
      </c>
      <c r="L2" s="120" t="s">
        <v>192</v>
      </c>
      <c r="M2" s="64">
        <v>5</v>
      </c>
    </row>
    <row r="3" spans="1:13" ht="409.5" x14ac:dyDescent="0.2">
      <c r="A3" s="65" t="s">
        <v>562</v>
      </c>
      <c r="B3" s="73" t="s">
        <v>8</v>
      </c>
      <c r="C3" s="136">
        <v>43710</v>
      </c>
      <c r="D3" s="73" t="s">
        <v>253</v>
      </c>
      <c r="E3" s="77" t="s">
        <v>633</v>
      </c>
      <c r="F3" s="77" t="s">
        <v>56</v>
      </c>
      <c r="G3" s="65" t="s">
        <v>668</v>
      </c>
      <c r="H3" s="135">
        <v>43733</v>
      </c>
      <c r="I3" s="80" t="s">
        <v>725</v>
      </c>
      <c r="J3" s="80" t="s">
        <v>515</v>
      </c>
      <c r="K3" s="80" t="s">
        <v>272</v>
      </c>
      <c r="L3" s="79" t="s">
        <v>192</v>
      </c>
      <c r="M3" s="58">
        <v>18</v>
      </c>
    </row>
    <row r="4" spans="1:13" ht="409.5" x14ac:dyDescent="0.2">
      <c r="A4" s="65" t="s">
        <v>643</v>
      </c>
      <c r="B4" s="73" t="s">
        <v>8</v>
      </c>
      <c r="C4" s="136">
        <v>43718</v>
      </c>
      <c r="D4" s="73" t="s">
        <v>658</v>
      </c>
      <c r="E4" s="77" t="s">
        <v>659</v>
      </c>
      <c r="F4" s="77" t="s">
        <v>53</v>
      </c>
      <c r="G4" s="65" t="s">
        <v>668</v>
      </c>
      <c r="H4" s="135">
        <v>43733</v>
      </c>
      <c r="I4" s="80" t="s">
        <v>734</v>
      </c>
      <c r="J4" s="80" t="s">
        <v>515</v>
      </c>
      <c r="K4" s="80" t="s">
        <v>272</v>
      </c>
      <c r="L4" s="79" t="s">
        <v>192</v>
      </c>
      <c r="M4" s="58">
        <v>12</v>
      </c>
    </row>
    <row r="5" spans="1:13" ht="409.5" x14ac:dyDescent="0.2">
      <c r="A5" s="97" t="s">
        <v>696</v>
      </c>
      <c r="B5" s="64" t="s">
        <v>8</v>
      </c>
      <c r="C5" s="142">
        <v>43756</v>
      </c>
      <c r="D5" s="64" t="s">
        <v>766</v>
      </c>
      <c r="E5" s="99" t="s">
        <v>765</v>
      </c>
      <c r="F5" s="64" t="s">
        <v>56</v>
      </c>
      <c r="G5" s="64" t="s">
        <v>149</v>
      </c>
      <c r="H5" s="142">
        <v>43763</v>
      </c>
      <c r="I5" s="99" t="s">
        <v>773</v>
      </c>
      <c r="J5" s="99" t="s">
        <v>515</v>
      </c>
      <c r="K5" s="80" t="s">
        <v>272</v>
      </c>
      <c r="L5" s="79" t="s">
        <v>192</v>
      </c>
      <c r="M5" s="164">
        <v>6</v>
      </c>
    </row>
    <row r="6" spans="1:13" x14ac:dyDescent="0.2">
      <c r="M6" s="171">
        <f>AVERAGE(M2:M5)</f>
        <v>10.25</v>
      </c>
    </row>
  </sheetData>
  <dataValidations count="2">
    <dataValidation type="list" allowBlank="1" showInputMessage="1" showErrorMessage="1" sqref="K1:K5 L2:L5" xr:uid="{C472B243-DBB6-4C3B-B2AA-FB4DE65AAC08}">
      <formula1>#REF!</formula1>
    </dataValidation>
    <dataValidation type="list" allowBlank="1" showInputMessage="1" showErrorMessage="1" sqref="L1" xr:uid="{EF72CCE0-1695-40AA-9042-902D866C9A8E}">
      <formula1>#REF!</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7AEE0-46C2-416E-B41E-B194B3935BF0}">
  <dimension ref="B1:N32"/>
  <sheetViews>
    <sheetView topLeftCell="A10" zoomScale="85" zoomScaleNormal="85" workbookViewId="0">
      <selection activeCell="M26" sqref="M26"/>
    </sheetView>
  </sheetViews>
  <sheetFormatPr defaultRowHeight="12.75" x14ac:dyDescent="0.2"/>
  <cols>
    <col min="2" max="2" width="17.7109375" bestFit="1" customWidth="1"/>
    <col min="3" max="3" width="20" customWidth="1"/>
    <col min="4" max="7" width="17" customWidth="1"/>
    <col min="8" max="8" width="18.140625" customWidth="1"/>
    <col min="9" max="10" width="18.28515625" customWidth="1"/>
    <col min="11" max="12" width="19.7109375" customWidth="1"/>
    <col min="13" max="13" width="15" bestFit="1" customWidth="1"/>
    <col min="14" max="14" width="15" customWidth="1"/>
  </cols>
  <sheetData>
    <row r="1" spans="2:14" ht="45.75" thickBot="1" x14ac:dyDescent="0.25">
      <c r="B1" s="153" t="s">
        <v>274</v>
      </c>
      <c r="C1" s="154" t="s">
        <v>793</v>
      </c>
      <c r="D1" s="154" t="s">
        <v>788</v>
      </c>
      <c r="E1" s="154" t="s">
        <v>795</v>
      </c>
      <c r="F1" s="154" t="s">
        <v>789</v>
      </c>
      <c r="G1" s="154" t="s">
        <v>796</v>
      </c>
      <c r="H1" s="154" t="s">
        <v>789</v>
      </c>
      <c r="I1" s="154" t="s">
        <v>797</v>
      </c>
      <c r="J1" s="154" t="s">
        <v>798</v>
      </c>
      <c r="K1" s="154" t="s">
        <v>799</v>
      </c>
      <c r="L1" s="154" t="s">
        <v>802</v>
      </c>
      <c r="M1" s="154" t="s">
        <v>800</v>
      </c>
      <c r="N1" s="154" t="s">
        <v>801</v>
      </c>
    </row>
    <row r="2" spans="2:14" ht="13.5" thickBot="1" x14ac:dyDescent="0.25">
      <c r="B2" s="166" t="s">
        <v>790</v>
      </c>
      <c r="C2" s="156" t="s">
        <v>794</v>
      </c>
      <c r="D2" s="166">
        <v>9</v>
      </c>
      <c r="E2" s="166">
        <v>1</v>
      </c>
      <c r="F2" s="166">
        <v>8</v>
      </c>
      <c r="G2" s="166">
        <v>4</v>
      </c>
      <c r="H2" s="156">
        <v>3</v>
      </c>
      <c r="I2" s="166">
        <v>5</v>
      </c>
      <c r="J2" s="166">
        <v>3</v>
      </c>
      <c r="K2" s="156">
        <v>1</v>
      </c>
      <c r="L2" s="166">
        <v>3</v>
      </c>
      <c r="M2" s="166">
        <v>0</v>
      </c>
      <c r="N2" s="166">
        <v>0</v>
      </c>
    </row>
    <row r="3" spans="2:14" ht="60.75" customHeight="1" thickBot="1" x14ac:dyDescent="0.25">
      <c r="B3" s="167"/>
      <c r="C3" s="156" t="s">
        <v>783</v>
      </c>
      <c r="D3" s="167"/>
      <c r="E3" s="167"/>
      <c r="F3" s="167"/>
      <c r="G3" s="167"/>
      <c r="H3" s="156">
        <v>2</v>
      </c>
      <c r="I3" s="167"/>
      <c r="J3" s="167"/>
      <c r="K3" s="156">
        <v>0</v>
      </c>
      <c r="L3" s="167"/>
      <c r="M3" s="167"/>
      <c r="N3" s="167"/>
    </row>
    <row r="4" spans="2:14" ht="26.25" customHeight="1" thickBot="1" x14ac:dyDescent="0.25">
      <c r="B4" s="167"/>
      <c r="C4" s="156" t="s">
        <v>785</v>
      </c>
      <c r="D4" s="167"/>
      <c r="E4" s="167"/>
      <c r="F4" s="167"/>
      <c r="G4" s="167"/>
      <c r="H4" s="156">
        <v>2</v>
      </c>
      <c r="I4" s="167"/>
      <c r="J4" s="167"/>
      <c r="K4" s="156">
        <v>0</v>
      </c>
      <c r="L4" s="167"/>
      <c r="M4" s="167"/>
      <c r="N4" s="167"/>
    </row>
    <row r="5" spans="2:14" ht="13.5" thickBot="1" x14ac:dyDescent="0.25">
      <c r="B5" s="168"/>
      <c r="C5" s="156" t="s">
        <v>784</v>
      </c>
      <c r="D5" s="168"/>
      <c r="E5" s="168"/>
      <c r="F5" s="168"/>
      <c r="G5" s="168"/>
      <c r="H5" s="156">
        <v>1</v>
      </c>
      <c r="I5" s="168"/>
      <c r="J5" s="168"/>
      <c r="K5" s="156">
        <v>0</v>
      </c>
      <c r="L5" s="168"/>
      <c r="M5" s="168"/>
      <c r="N5" s="168"/>
    </row>
    <row r="6" spans="2:14" ht="13.5" thickBot="1" x14ac:dyDescent="0.25">
      <c r="B6" s="166" t="s">
        <v>791</v>
      </c>
      <c r="C6" s="156" t="s">
        <v>794</v>
      </c>
      <c r="D6" s="166">
        <v>27</v>
      </c>
      <c r="E6" s="166">
        <v>2</v>
      </c>
      <c r="F6" s="166">
        <v>24</v>
      </c>
      <c r="G6" s="166">
        <v>6</v>
      </c>
      <c r="H6" s="156">
        <v>10</v>
      </c>
      <c r="I6" s="166">
        <v>6</v>
      </c>
      <c r="J6" s="166">
        <v>2</v>
      </c>
      <c r="K6" s="156">
        <v>2</v>
      </c>
      <c r="L6" s="166">
        <v>2</v>
      </c>
      <c r="M6" s="166">
        <v>10</v>
      </c>
      <c r="N6" s="166">
        <v>4</v>
      </c>
    </row>
    <row r="7" spans="2:14" ht="13.5" thickBot="1" x14ac:dyDescent="0.25">
      <c r="B7" s="167"/>
      <c r="C7" s="156" t="s">
        <v>783</v>
      </c>
      <c r="D7" s="167"/>
      <c r="E7" s="167"/>
      <c r="F7" s="167"/>
      <c r="G7" s="167"/>
      <c r="H7" s="156">
        <v>5</v>
      </c>
      <c r="I7" s="167"/>
      <c r="J7" s="167"/>
      <c r="K7" s="156">
        <v>1</v>
      </c>
      <c r="L7" s="167"/>
      <c r="M7" s="167"/>
      <c r="N7" s="167"/>
    </row>
    <row r="8" spans="2:14" ht="26.25" customHeight="1" thickBot="1" x14ac:dyDescent="0.25">
      <c r="B8" s="167"/>
      <c r="C8" s="156" t="s">
        <v>785</v>
      </c>
      <c r="D8" s="167"/>
      <c r="E8" s="167"/>
      <c r="F8" s="167"/>
      <c r="G8" s="167"/>
      <c r="H8" s="156">
        <v>5</v>
      </c>
      <c r="I8" s="167"/>
      <c r="J8" s="167"/>
      <c r="K8" s="156">
        <v>0</v>
      </c>
      <c r="L8" s="167"/>
      <c r="M8" s="167"/>
      <c r="N8" s="167"/>
    </row>
    <row r="9" spans="2:14" ht="13.5" thickBot="1" x14ac:dyDescent="0.25">
      <c r="B9" s="168"/>
      <c r="C9" s="156" t="s">
        <v>784</v>
      </c>
      <c r="D9" s="168"/>
      <c r="E9" s="168"/>
      <c r="F9" s="168"/>
      <c r="G9" s="168"/>
      <c r="H9" s="156">
        <v>4</v>
      </c>
      <c r="I9" s="168"/>
      <c r="J9" s="168"/>
      <c r="K9" s="156">
        <v>0</v>
      </c>
      <c r="L9" s="168"/>
      <c r="M9" s="168"/>
      <c r="N9" s="168"/>
    </row>
    <row r="10" spans="2:14" ht="39" thickBot="1" x14ac:dyDescent="0.25">
      <c r="B10" s="155" t="s">
        <v>792</v>
      </c>
      <c r="C10" s="155"/>
      <c r="D10" s="156">
        <v>5</v>
      </c>
      <c r="E10" s="156">
        <v>6</v>
      </c>
      <c r="F10" s="156">
        <v>2</v>
      </c>
      <c r="G10" s="156">
        <v>5</v>
      </c>
      <c r="H10" s="156">
        <v>2</v>
      </c>
      <c r="I10" s="156">
        <v>28</v>
      </c>
      <c r="J10" s="156">
        <v>1</v>
      </c>
      <c r="K10" s="156">
        <v>3</v>
      </c>
      <c r="L10" s="156">
        <v>1</v>
      </c>
      <c r="M10" s="157">
        <v>23</v>
      </c>
      <c r="N10" s="157">
        <v>23</v>
      </c>
    </row>
    <row r="11" spans="2:14" ht="20.25" thickBot="1" x14ac:dyDescent="0.3">
      <c r="B11" s="158" t="s">
        <v>154</v>
      </c>
      <c r="C11" s="158"/>
      <c r="D11" s="159">
        <v>41</v>
      </c>
      <c r="E11" s="159">
        <v>9</v>
      </c>
      <c r="F11" s="159"/>
      <c r="G11" s="159"/>
      <c r="H11" s="160">
        <v>35</v>
      </c>
      <c r="I11" s="160">
        <v>13</v>
      </c>
      <c r="J11" s="160">
        <v>13</v>
      </c>
      <c r="K11" s="160">
        <v>6</v>
      </c>
      <c r="L11" s="160"/>
      <c r="M11" s="160">
        <v>32</v>
      </c>
      <c r="N11" s="160">
        <v>32</v>
      </c>
    </row>
    <row r="13" spans="2:14" ht="13.5" thickBot="1" x14ac:dyDescent="0.25"/>
    <row r="14" spans="2:14" ht="45.75" thickBot="1" x14ac:dyDescent="0.25">
      <c r="B14" s="153" t="s">
        <v>274</v>
      </c>
      <c r="C14" s="154" t="s">
        <v>788</v>
      </c>
      <c r="D14" s="154" t="s">
        <v>795</v>
      </c>
      <c r="E14" s="154" t="s">
        <v>812</v>
      </c>
      <c r="F14" s="154" t="s">
        <v>796</v>
      </c>
      <c r="G14" s="154" t="s">
        <v>797</v>
      </c>
      <c r="H14" s="154" t="s">
        <v>798</v>
      </c>
      <c r="I14" s="154" t="s">
        <v>802</v>
      </c>
      <c r="J14" s="154" t="s">
        <v>800</v>
      </c>
      <c r="K14" s="154" t="s">
        <v>801</v>
      </c>
    </row>
    <row r="15" spans="2:14" x14ac:dyDescent="0.2">
      <c r="B15" s="166" t="s">
        <v>790</v>
      </c>
      <c r="C15" s="166">
        <v>13</v>
      </c>
      <c r="D15" s="166">
        <v>1</v>
      </c>
      <c r="E15" s="166">
        <v>8</v>
      </c>
      <c r="F15" s="166">
        <v>4</v>
      </c>
      <c r="G15" s="166">
        <v>5</v>
      </c>
      <c r="H15" s="166">
        <v>3</v>
      </c>
      <c r="I15" s="166">
        <v>3</v>
      </c>
      <c r="J15" s="166">
        <v>0</v>
      </c>
      <c r="K15" s="166">
        <v>0</v>
      </c>
    </row>
    <row r="16" spans="2:14" x14ac:dyDescent="0.2">
      <c r="B16" s="167"/>
      <c r="C16" s="167"/>
      <c r="D16" s="167"/>
      <c r="E16" s="167"/>
      <c r="F16" s="167"/>
      <c r="G16" s="167"/>
      <c r="H16" s="167"/>
      <c r="I16" s="167"/>
      <c r="J16" s="167"/>
      <c r="K16" s="167"/>
    </row>
    <row r="17" spans="2:11" x14ac:dyDescent="0.2">
      <c r="B17" s="167"/>
      <c r="C17" s="167"/>
      <c r="D17" s="167"/>
      <c r="E17" s="167"/>
      <c r="F17" s="167"/>
      <c r="G17" s="167"/>
      <c r="H17" s="167"/>
      <c r="I17" s="167"/>
      <c r="J17" s="167"/>
      <c r="K17" s="167"/>
    </row>
    <row r="18" spans="2:11" ht="13.5" thickBot="1" x14ac:dyDescent="0.25">
      <c r="B18" s="168"/>
      <c r="C18" s="168"/>
      <c r="D18" s="168"/>
      <c r="E18" s="168"/>
      <c r="F18" s="168"/>
      <c r="G18" s="168"/>
      <c r="H18" s="168"/>
      <c r="I18" s="168"/>
      <c r="J18" s="168"/>
      <c r="K18" s="168"/>
    </row>
    <row r="19" spans="2:11" x14ac:dyDescent="0.2">
      <c r="B19" s="166" t="s">
        <v>791</v>
      </c>
      <c r="C19" s="166">
        <v>27</v>
      </c>
      <c r="D19" s="166">
        <v>2</v>
      </c>
      <c r="E19" s="166">
        <v>24</v>
      </c>
      <c r="F19" s="166">
        <v>6</v>
      </c>
      <c r="G19" s="166">
        <v>6</v>
      </c>
      <c r="H19" s="166">
        <v>2</v>
      </c>
      <c r="I19" s="166">
        <v>2</v>
      </c>
      <c r="J19" s="166">
        <v>10</v>
      </c>
      <c r="K19" s="166">
        <v>4</v>
      </c>
    </row>
    <row r="20" spans="2:11" x14ac:dyDescent="0.2">
      <c r="B20" s="167"/>
      <c r="C20" s="167"/>
      <c r="D20" s="167"/>
      <c r="E20" s="167"/>
      <c r="F20" s="167"/>
      <c r="G20" s="167"/>
      <c r="H20" s="167"/>
      <c r="I20" s="167"/>
      <c r="J20" s="167"/>
      <c r="K20" s="167"/>
    </row>
    <row r="21" spans="2:11" x14ac:dyDescent="0.2">
      <c r="B21" s="167"/>
      <c r="C21" s="167"/>
      <c r="D21" s="167"/>
      <c r="E21" s="167"/>
      <c r="F21" s="167"/>
      <c r="G21" s="167"/>
      <c r="H21" s="167"/>
      <c r="I21" s="167"/>
      <c r="J21" s="167"/>
      <c r="K21" s="167"/>
    </row>
    <row r="22" spans="2:11" ht="13.5" thickBot="1" x14ac:dyDescent="0.25">
      <c r="B22" s="168"/>
      <c r="C22" s="168"/>
      <c r="D22" s="168"/>
      <c r="E22" s="168"/>
      <c r="F22" s="168"/>
      <c r="G22" s="168"/>
      <c r="H22" s="168"/>
      <c r="I22" s="168"/>
      <c r="J22" s="168"/>
      <c r="K22" s="168"/>
    </row>
    <row r="23" spans="2:11" ht="39" thickBot="1" x14ac:dyDescent="0.25">
      <c r="B23" s="155" t="s">
        <v>792</v>
      </c>
      <c r="C23" s="156">
        <v>5</v>
      </c>
      <c r="D23" s="156">
        <v>6</v>
      </c>
      <c r="E23" s="156">
        <v>2</v>
      </c>
      <c r="F23" s="156">
        <v>5</v>
      </c>
      <c r="G23" s="156">
        <v>28</v>
      </c>
      <c r="H23" s="156">
        <v>1</v>
      </c>
      <c r="I23" s="156">
        <v>1</v>
      </c>
      <c r="J23" s="157">
        <v>23</v>
      </c>
      <c r="K23" s="157">
        <v>23</v>
      </c>
    </row>
    <row r="24" spans="2:11" ht="20.25" thickBot="1" x14ac:dyDescent="0.3">
      <c r="B24" s="158" t="s">
        <v>154</v>
      </c>
      <c r="C24" s="159">
        <v>41</v>
      </c>
      <c r="D24" s="159">
        <v>9</v>
      </c>
      <c r="E24" s="159"/>
      <c r="F24" s="159"/>
      <c r="G24" s="160">
        <v>13</v>
      </c>
      <c r="H24" s="160">
        <v>13</v>
      </c>
      <c r="I24" s="160"/>
      <c r="J24" s="160">
        <v>32</v>
      </c>
      <c r="K24" s="160">
        <v>32</v>
      </c>
    </row>
    <row r="27" spans="2:11" x14ac:dyDescent="0.2">
      <c r="B27" s="165" t="s">
        <v>274</v>
      </c>
      <c r="C27" s="165" t="s">
        <v>806</v>
      </c>
      <c r="D27" s="165"/>
      <c r="E27" s="165" t="s">
        <v>807</v>
      </c>
      <c r="F27" s="165"/>
      <c r="G27" s="165" t="s">
        <v>808</v>
      </c>
      <c r="H27" s="165"/>
    </row>
    <row r="28" spans="2:11" x14ac:dyDescent="0.2">
      <c r="B28" s="165"/>
      <c r="C28" t="s">
        <v>55</v>
      </c>
      <c r="D28" t="s">
        <v>54</v>
      </c>
      <c r="E28" t="s">
        <v>797</v>
      </c>
      <c r="F28" t="s">
        <v>798</v>
      </c>
      <c r="G28" t="s">
        <v>800</v>
      </c>
      <c r="H28" t="s">
        <v>801</v>
      </c>
    </row>
    <row r="29" spans="2:11" x14ac:dyDescent="0.2">
      <c r="B29" t="s">
        <v>803</v>
      </c>
      <c r="C29">
        <v>9</v>
      </c>
      <c r="D29">
        <v>1</v>
      </c>
      <c r="E29">
        <v>5</v>
      </c>
      <c r="F29">
        <v>3</v>
      </c>
      <c r="G29">
        <v>0</v>
      </c>
      <c r="H29">
        <v>0</v>
      </c>
    </row>
    <row r="30" spans="2:11" x14ac:dyDescent="0.2">
      <c r="B30" t="s">
        <v>804</v>
      </c>
      <c r="C30">
        <v>27</v>
      </c>
      <c r="D30">
        <v>2</v>
      </c>
      <c r="E30">
        <v>6</v>
      </c>
      <c r="F30">
        <v>2</v>
      </c>
      <c r="G30">
        <v>10</v>
      </c>
      <c r="H30">
        <v>4</v>
      </c>
    </row>
    <row r="31" spans="2:11" x14ac:dyDescent="0.2">
      <c r="B31" t="s">
        <v>805</v>
      </c>
      <c r="C31">
        <v>5</v>
      </c>
      <c r="D31">
        <v>6</v>
      </c>
      <c r="E31">
        <v>28</v>
      </c>
      <c r="F31">
        <v>1</v>
      </c>
      <c r="G31">
        <v>23</v>
      </c>
      <c r="H31">
        <v>23</v>
      </c>
    </row>
    <row r="32" spans="2:11" x14ac:dyDescent="0.2">
      <c r="B32" t="s">
        <v>154</v>
      </c>
      <c r="C32">
        <v>41</v>
      </c>
      <c r="D32">
        <v>9</v>
      </c>
      <c r="E32">
        <v>13</v>
      </c>
      <c r="F32">
        <v>13</v>
      </c>
      <c r="G32">
        <v>32</v>
      </c>
      <c r="H32">
        <v>32</v>
      </c>
    </row>
  </sheetData>
  <mergeCells count="44">
    <mergeCell ref="L6:L9"/>
    <mergeCell ref="M6:M9"/>
    <mergeCell ref="N6:N9"/>
    <mergeCell ref="I2:I5"/>
    <mergeCell ref="J2:J5"/>
    <mergeCell ref="L2:L5"/>
    <mergeCell ref="M2:M5"/>
    <mergeCell ref="N2:N5"/>
    <mergeCell ref="K15:K18"/>
    <mergeCell ref="K19:K22"/>
    <mergeCell ref="I15:I18"/>
    <mergeCell ref="I19:I22"/>
    <mergeCell ref="B6:B9"/>
    <mergeCell ref="D6:D9"/>
    <mergeCell ref="E6:E9"/>
    <mergeCell ref="F6:F9"/>
    <mergeCell ref="G6:G9"/>
    <mergeCell ref="I6:I9"/>
    <mergeCell ref="J6:J9"/>
    <mergeCell ref="B15:B18"/>
    <mergeCell ref="C15:C18"/>
    <mergeCell ref="G15:G18"/>
    <mergeCell ref="F15:F18"/>
    <mergeCell ref="J15:J18"/>
    <mergeCell ref="B2:B5"/>
    <mergeCell ref="D2:D5"/>
    <mergeCell ref="E2:E5"/>
    <mergeCell ref="F2:F5"/>
    <mergeCell ref="G2:G5"/>
    <mergeCell ref="J19:J22"/>
    <mergeCell ref="D15:D18"/>
    <mergeCell ref="D19:D22"/>
    <mergeCell ref="E15:E18"/>
    <mergeCell ref="E19:E22"/>
    <mergeCell ref="F19:F22"/>
    <mergeCell ref="H15:H18"/>
    <mergeCell ref="H19:H22"/>
    <mergeCell ref="C27:D27"/>
    <mergeCell ref="E27:F27"/>
    <mergeCell ref="G27:H27"/>
    <mergeCell ref="B27:B28"/>
    <mergeCell ref="B19:B22"/>
    <mergeCell ref="C19:C22"/>
    <mergeCell ref="G19:G2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6F71-6A7B-4CF1-9DAB-DD6CE5B93FD1}">
  <dimension ref="A1:E13"/>
  <sheetViews>
    <sheetView workbookViewId="0">
      <selection activeCell="A2" sqref="A2"/>
    </sheetView>
  </sheetViews>
  <sheetFormatPr defaultRowHeight="12.75" x14ac:dyDescent="0.2"/>
  <cols>
    <col min="1" max="1" width="24.140625" bestFit="1" customWidth="1"/>
    <col min="2" max="2" width="14.7109375" bestFit="1" customWidth="1"/>
    <col min="3" max="3" width="18.28515625" bestFit="1" customWidth="1"/>
    <col min="4" max="4" width="23.28515625" bestFit="1" customWidth="1"/>
    <col min="5" max="5" width="10" bestFit="1" customWidth="1"/>
  </cols>
  <sheetData>
    <row r="1" spans="1:5" x14ac:dyDescent="0.2">
      <c r="A1" s="48" t="s">
        <v>6</v>
      </c>
      <c r="B1" t="s">
        <v>287</v>
      </c>
    </row>
    <row r="3" spans="1:5" x14ac:dyDescent="0.2">
      <c r="A3" s="48" t="s">
        <v>615</v>
      </c>
      <c r="B3" s="48" t="s">
        <v>511</v>
      </c>
    </row>
    <row r="4" spans="1:5" x14ac:dyDescent="0.2">
      <c r="A4" s="48" t="s">
        <v>512</v>
      </c>
      <c r="B4" t="s">
        <v>272</v>
      </c>
      <c r="C4" t="s">
        <v>459</v>
      </c>
      <c r="D4" t="s">
        <v>273</v>
      </c>
      <c r="E4" t="s">
        <v>154</v>
      </c>
    </row>
    <row r="5" spans="1:5" x14ac:dyDescent="0.2">
      <c r="A5" s="49" t="s">
        <v>525</v>
      </c>
      <c r="B5" s="72">
        <v>2</v>
      </c>
      <c r="C5" s="72">
        <v>4</v>
      </c>
      <c r="D5" s="72"/>
      <c r="E5" s="72">
        <v>6</v>
      </c>
    </row>
    <row r="6" spans="1:5" x14ac:dyDescent="0.2">
      <c r="A6" s="49" t="s">
        <v>169</v>
      </c>
      <c r="B6" s="72">
        <v>1</v>
      </c>
      <c r="C6" s="72">
        <v>1</v>
      </c>
      <c r="D6" s="72">
        <v>1</v>
      </c>
      <c r="E6" s="72">
        <v>3</v>
      </c>
    </row>
    <row r="7" spans="1:5" x14ac:dyDescent="0.2">
      <c r="A7" s="49" t="s">
        <v>668</v>
      </c>
      <c r="B7" s="72">
        <v>14</v>
      </c>
      <c r="C7" s="72">
        <v>41</v>
      </c>
      <c r="D7" s="72">
        <v>45</v>
      </c>
      <c r="E7" s="72">
        <v>100</v>
      </c>
    </row>
    <row r="8" spans="1:5" x14ac:dyDescent="0.2">
      <c r="A8" s="49" t="s">
        <v>522</v>
      </c>
      <c r="B8" s="72"/>
      <c r="C8" s="72">
        <v>11</v>
      </c>
      <c r="D8" s="72"/>
      <c r="E8" s="72">
        <v>11</v>
      </c>
    </row>
    <row r="9" spans="1:5" x14ac:dyDescent="0.2">
      <c r="A9" s="49" t="s">
        <v>33</v>
      </c>
      <c r="B9" s="72"/>
      <c r="C9" s="72"/>
      <c r="D9" s="72">
        <v>2</v>
      </c>
      <c r="E9" s="72">
        <v>2</v>
      </c>
    </row>
    <row r="10" spans="1:5" x14ac:dyDescent="0.2">
      <c r="A10" s="49" t="s">
        <v>521</v>
      </c>
      <c r="B10" s="72"/>
      <c r="C10" s="72">
        <v>4</v>
      </c>
      <c r="D10" s="72"/>
      <c r="E10" s="72">
        <v>4</v>
      </c>
    </row>
    <row r="11" spans="1:5" x14ac:dyDescent="0.2">
      <c r="A11" s="49" t="s">
        <v>527</v>
      </c>
      <c r="B11" s="72"/>
      <c r="C11" s="72">
        <v>8</v>
      </c>
      <c r="D11" s="72"/>
      <c r="E11" s="72">
        <v>8</v>
      </c>
    </row>
    <row r="12" spans="1:5" x14ac:dyDescent="0.2">
      <c r="A12" s="49" t="s">
        <v>161</v>
      </c>
      <c r="B12" s="72">
        <v>1</v>
      </c>
      <c r="C12" s="72">
        <v>5</v>
      </c>
      <c r="D12" s="72">
        <v>8</v>
      </c>
      <c r="E12" s="72">
        <v>14</v>
      </c>
    </row>
    <row r="13" spans="1:5" x14ac:dyDescent="0.2">
      <c r="A13" s="49" t="s">
        <v>154</v>
      </c>
      <c r="B13" s="72">
        <v>18</v>
      </c>
      <c r="C13" s="72">
        <v>74</v>
      </c>
      <c r="D13" s="72">
        <v>56</v>
      </c>
      <c r="E13" s="72">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5734-85D2-44D5-AEB3-8B2F71F29B55}">
  <dimension ref="A3:C12"/>
  <sheetViews>
    <sheetView workbookViewId="0">
      <selection activeCell="A2" sqref="A2"/>
    </sheetView>
  </sheetViews>
  <sheetFormatPr defaultRowHeight="12.75" x14ac:dyDescent="0.2"/>
  <cols>
    <col min="1" max="1" width="10.85546875" bestFit="1" customWidth="1"/>
    <col min="2" max="2" width="22" bestFit="1" customWidth="1"/>
    <col min="3" max="3" width="26.85546875" bestFit="1" customWidth="1"/>
    <col min="4" max="4" width="22" bestFit="1" customWidth="1"/>
    <col min="5" max="5" width="15.140625" bestFit="1" customWidth="1"/>
    <col min="6" max="6" width="26.85546875" bestFit="1" customWidth="1"/>
    <col min="7" max="7" width="22" bestFit="1" customWidth="1"/>
    <col min="8" max="8" width="20" bestFit="1" customWidth="1"/>
    <col min="9" max="9" width="31.7109375" bestFit="1" customWidth="1"/>
    <col min="10" max="10" width="26.85546875" bestFit="1" customWidth="1"/>
    <col min="11" max="11" width="20" bestFit="1" customWidth="1"/>
    <col min="12" max="12" width="31.7109375" bestFit="1" customWidth="1"/>
    <col min="13" max="13" width="26.85546875" bestFit="1" customWidth="1"/>
    <col min="14" max="14" width="18.42578125" bestFit="1" customWidth="1"/>
    <col min="15" max="15" width="30.140625" bestFit="1" customWidth="1"/>
    <col min="16" max="16" width="25.42578125" bestFit="1" customWidth="1"/>
    <col min="17" max="17" width="15.140625" bestFit="1" customWidth="1"/>
    <col min="18" max="18" width="26.85546875" bestFit="1" customWidth="1"/>
    <col min="19" max="19" width="22" bestFit="1" customWidth="1"/>
    <col min="20" max="20" width="15.140625" bestFit="1" customWidth="1"/>
    <col min="21" max="21" width="26.85546875" bestFit="1" customWidth="1"/>
    <col min="22" max="22" width="22" bestFit="1" customWidth="1"/>
    <col min="23" max="23" width="21.7109375" bestFit="1" customWidth="1"/>
    <col min="24" max="24" width="33.28515625" bestFit="1" customWidth="1"/>
    <col min="25" max="25" width="28.42578125" bestFit="1" customWidth="1"/>
    <col min="26" max="26" width="20" bestFit="1" customWidth="1"/>
    <col min="27" max="27" width="31.7109375" bestFit="1" customWidth="1"/>
    <col min="28" max="28" width="26.85546875" bestFit="1" customWidth="1"/>
  </cols>
  <sheetData>
    <row r="3" spans="1:3" x14ac:dyDescent="0.2">
      <c r="A3" s="48" t="s">
        <v>524</v>
      </c>
      <c r="B3" t="s">
        <v>600</v>
      </c>
      <c r="C3" t="s">
        <v>599</v>
      </c>
    </row>
    <row r="4" spans="1:3" x14ac:dyDescent="0.2">
      <c r="A4" s="49" t="s">
        <v>169</v>
      </c>
      <c r="B4" s="51">
        <v>23.25</v>
      </c>
      <c r="C4" s="51">
        <v>231</v>
      </c>
    </row>
    <row r="5" spans="1:3" x14ac:dyDescent="0.2">
      <c r="A5" s="49" t="s">
        <v>149</v>
      </c>
      <c r="B5" s="51">
        <v>138.29999999999998</v>
      </c>
      <c r="C5" s="51">
        <v>1042</v>
      </c>
    </row>
    <row r="6" spans="1:3" x14ac:dyDescent="0.2">
      <c r="A6" s="49" t="s">
        <v>522</v>
      </c>
      <c r="B6" s="51">
        <v>11.75</v>
      </c>
      <c r="C6" s="51">
        <v>47</v>
      </c>
    </row>
    <row r="7" spans="1:3" x14ac:dyDescent="0.2">
      <c r="A7" s="49" t="s">
        <v>33</v>
      </c>
      <c r="B7" s="51">
        <v>0</v>
      </c>
      <c r="C7" s="51"/>
    </row>
    <row r="8" spans="1:3" x14ac:dyDescent="0.2">
      <c r="A8" s="49" t="s">
        <v>521</v>
      </c>
      <c r="B8" s="51">
        <v>8.75</v>
      </c>
      <c r="C8" s="51">
        <v>35</v>
      </c>
    </row>
    <row r="9" spans="1:3" x14ac:dyDescent="0.2">
      <c r="A9" s="49" t="s">
        <v>161</v>
      </c>
      <c r="B9" s="51">
        <v>31.85</v>
      </c>
      <c r="C9" s="51">
        <v>130</v>
      </c>
    </row>
    <row r="10" spans="1:3" x14ac:dyDescent="0.2">
      <c r="A10" s="49" t="s">
        <v>525</v>
      </c>
      <c r="B10" s="51">
        <v>1.25</v>
      </c>
      <c r="C10" s="51">
        <v>5</v>
      </c>
    </row>
    <row r="11" spans="1:3" x14ac:dyDescent="0.2">
      <c r="A11" s="49" t="s">
        <v>527</v>
      </c>
      <c r="B11" s="51">
        <v>0.25</v>
      </c>
      <c r="C11" s="51">
        <v>1</v>
      </c>
    </row>
    <row r="12" spans="1:3" x14ac:dyDescent="0.2">
      <c r="A12" s="49" t="s">
        <v>154</v>
      </c>
      <c r="B12" s="51">
        <v>215.39999999999998</v>
      </c>
      <c r="C12" s="51">
        <v>1491</v>
      </c>
    </row>
  </sheetData>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X7"/>
  <sheetViews>
    <sheetView topLeftCell="A5" zoomScale="70" zoomScaleNormal="70" workbookViewId="0">
      <selection activeCell="A6" sqref="A6"/>
    </sheetView>
  </sheetViews>
  <sheetFormatPr defaultRowHeight="12.75" x14ac:dyDescent="0.2"/>
  <cols>
    <col min="3" max="3" width="23" bestFit="1" customWidth="1"/>
    <col min="5" max="5" width="96" customWidth="1"/>
    <col min="8" max="8" width="83.7109375" customWidth="1"/>
    <col min="11" max="11" width="17.28515625" style="149" customWidth="1"/>
  </cols>
  <sheetData>
    <row r="1" spans="1:16378" ht="30" x14ac:dyDescent="0.2">
      <c r="A1" s="2" t="s">
        <v>0</v>
      </c>
      <c r="B1" s="2" t="s">
        <v>9</v>
      </c>
      <c r="C1" s="15" t="s">
        <v>1</v>
      </c>
      <c r="D1" s="2" t="s">
        <v>2</v>
      </c>
      <c r="E1" s="2" t="s">
        <v>3</v>
      </c>
      <c r="F1" s="2" t="s">
        <v>52</v>
      </c>
      <c r="G1" s="2" t="s">
        <v>151</v>
      </c>
      <c r="H1" s="3" t="s">
        <v>20</v>
      </c>
      <c r="I1" s="3" t="s">
        <v>514</v>
      </c>
      <c r="J1" s="3" t="s">
        <v>144</v>
      </c>
      <c r="K1" s="147" t="s">
        <v>6</v>
      </c>
    </row>
    <row r="2" spans="1:16378" ht="105" x14ac:dyDescent="0.2">
      <c r="A2" s="24" t="s">
        <v>519</v>
      </c>
      <c r="B2" s="25" t="s">
        <v>8</v>
      </c>
      <c r="C2" s="50">
        <v>43515</v>
      </c>
      <c r="D2" s="25" t="s">
        <v>292</v>
      </c>
      <c r="E2" s="27" t="s">
        <v>520</v>
      </c>
      <c r="F2" s="27" t="s">
        <v>53</v>
      </c>
      <c r="G2" s="24" t="s">
        <v>149</v>
      </c>
      <c r="H2" s="28" t="s">
        <v>567</v>
      </c>
      <c r="I2" s="28" t="s">
        <v>515</v>
      </c>
      <c r="J2" s="28" t="s">
        <v>273</v>
      </c>
      <c r="K2" s="148" t="s">
        <v>777</v>
      </c>
    </row>
    <row r="3" spans="1:16378" ht="89.25" x14ac:dyDescent="0.2">
      <c r="A3" s="24" t="s">
        <v>529</v>
      </c>
      <c r="B3" s="25" t="s">
        <v>8</v>
      </c>
      <c r="C3" s="50">
        <v>43641</v>
      </c>
      <c r="D3" s="25" t="s">
        <v>523</v>
      </c>
      <c r="E3" s="27" t="s">
        <v>662</v>
      </c>
      <c r="F3" s="28" t="s">
        <v>53</v>
      </c>
      <c r="G3" s="28" t="s">
        <v>149</v>
      </c>
      <c r="H3" s="28" t="s">
        <v>663</v>
      </c>
      <c r="I3" s="28" t="s">
        <v>515</v>
      </c>
      <c r="J3" s="28" t="s">
        <v>273</v>
      </c>
      <c r="K3" s="148" t="s">
        <v>777</v>
      </c>
      <c r="L3" s="60">
        <v>0</v>
      </c>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row>
    <row r="4" spans="1:16378" ht="76.5" x14ac:dyDescent="0.2">
      <c r="A4" s="24" t="s">
        <v>528</v>
      </c>
      <c r="B4" s="25" t="s">
        <v>8</v>
      </c>
      <c r="C4" s="50">
        <v>43640</v>
      </c>
      <c r="D4" s="25" t="s">
        <v>292</v>
      </c>
      <c r="E4" s="27" t="s">
        <v>568</v>
      </c>
      <c r="F4" s="27" t="s">
        <v>53</v>
      </c>
      <c r="G4" s="24" t="s">
        <v>149</v>
      </c>
      <c r="H4" s="28" t="s">
        <v>574</v>
      </c>
      <c r="I4" s="28" t="s">
        <v>515</v>
      </c>
      <c r="J4" s="28" t="s">
        <v>273</v>
      </c>
      <c r="K4" s="148" t="s">
        <v>777</v>
      </c>
      <c r="L4" s="63"/>
      <c r="M4" s="64">
        <v>0</v>
      </c>
    </row>
    <row r="5" spans="1:16378" ht="127.5" x14ac:dyDescent="0.2">
      <c r="A5" s="24" t="s">
        <v>530</v>
      </c>
      <c r="B5" s="25" t="s">
        <v>8</v>
      </c>
      <c r="C5" s="50">
        <v>43650</v>
      </c>
      <c r="D5" s="54" t="s">
        <v>518</v>
      </c>
      <c r="E5" s="27" t="s">
        <v>569</v>
      </c>
      <c r="F5" s="27" t="s">
        <v>53</v>
      </c>
      <c r="G5" s="24" t="s">
        <v>149</v>
      </c>
      <c r="H5" s="28" t="s">
        <v>664</v>
      </c>
      <c r="I5" s="28" t="s">
        <v>516</v>
      </c>
      <c r="J5" s="28" t="s">
        <v>459</v>
      </c>
      <c r="K5" s="148" t="s">
        <v>777</v>
      </c>
      <c r="L5" s="63">
        <v>1</v>
      </c>
      <c r="M5" s="64">
        <v>0.25</v>
      </c>
    </row>
    <row r="6" spans="1:16378" ht="180" x14ac:dyDescent="0.2">
      <c r="A6" s="65" t="s">
        <v>557</v>
      </c>
      <c r="B6" s="66" t="s">
        <v>8</v>
      </c>
      <c r="C6" s="67" t="s">
        <v>624</v>
      </c>
      <c r="D6" s="66" t="s">
        <v>625</v>
      </c>
      <c r="E6" s="68" t="s">
        <v>626</v>
      </c>
      <c r="F6" s="68" t="s">
        <v>53</v>
      </c>
      <c r="G6" s="70" t="s">
        <v>668</v>
      </c>
      <c r="H6" s="23" t="s">
        <v>715</v>
      </c>
      <c r="I6" s="23" t="s">
        <v>515</v>
      </c>
      <c r="J6" s="76" t="s">
        <v>459</v>
      </c>
      <c r="K6" s="148" t="s">
        <v>777</v>
      </c>
      <c r="L6" s="58"/>
      <c r="M6" s="58"/>
    </row>
    <row r="7" spans="1:16378" ht="135" x14ac:dyDescent="0.2">
      <c r="A7" s="24" t="s">
        <v>541</v>
      </c>
      <c r="B7" s="19" t="s">
        <v>8</v>
      </c>
      <c r="C7" s="132">
        <v>43679</v>
      </c>
      <c r="D7" s="19" t="s">
        <v>592</v>
      </c>
      <c r="E7" s="21" t="s">
        <v>593</v>
      </c>
      <c r="F7" s="21" t="s">
        <v>56</v>
      </c>
      <c r="G7" s="18" t="s">
        <v>668</v>
      </c>
      <c r="H7" s="23" t="s">
        <v>776</v>
      </c>
      <c r="I7" s="23" t="s">
        <v>515</v>
      </c>
      <c r="J7" s="23" t="s">
        <v>273</v>
      </c>
      <c r="K7" s="148" t="s">
        <v>777</v>
      </c>
      <c r="L7" s="58"/>
    </row>
  </sheetData>
  <dataValidations count="4">
    <dataValidation type="list" allowBlank="1" showInputMessage="1" showErrorMessage="1" sqref="J1:J3" xr:uid="{44D54330-9D62-40A7-868D-141F0BA7E21B}">
      <formula1>$P$2:$P$4</formula1>
    </dataValidation>
    <dataValidation type="list" allowBlank="1" showInputMessage="1" showErrorMessage="1" sqref="J4:J6" xr:uid="{F2494698-63AF-4177-867F-DF8C45004F2D}">
      <formula1>$S$2:$S$4</formula1>
    </dataValidation>
    <dataValidation type="list" allowBlank="1" showInputMessage="1" showErrorMessage="1" sqref="J7" xr:uid="{F44D63CD-2733-436F-B244-2DE85ED9474B}">
      <formula1>$R$2:$R$4</formula1>
    </dataValidation>
    <dataValidation allowBlank="1" sqref="K1:K1048576" xr:uid="{F31ADCB8-0A7D-4119-A2F0-19D9FF954C59}"/>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2018</vt:lpstr>
      <vt:lpstr>2019</vt:lpstr>
      <vt:lpstr>Midclosed</vt:lpstr>
      <vt:lpstr>MidOpen</vt:lpstr>
      <vt:lpstr>Low Milford</vt:lpstr>
      <vt:lpstr>low Open</vt:lpstr>
      <vt:lpstr>Low WPPL</vt:lpstr>
      <vt:lpstr>HighWPPL</vt:lpstr>
      <vt:lpstr>HighMilord</vt:lpstr>
      <vt:lpstr>Sheet1</vt:lpstr>
      <vt:lpstr>Summary</vt:lpstr>
      <vt:lpstr>Closure Time</vt:lpstr>
      <vt:lpstr>Monitoring</vt:lpstr>
      <vt:lpstr>'2019'!_Hlk15918595</vt:lpstr>
      <vt:lpstr>'2019'!Text13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2019-11-03T03:35:03Z</dcterms:modified>
</cp:coreProperties>
</file>