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ghzluo\Documents\OSER\2020\"/>
    </mc:Choice>
  </mc:AlternateContent>
  <xr:revisionPtr revIDLastSave="0" documentId="8_{C6ADB852-CB6C-4622-839C-F6252CF18968}" xr6:coauthVersionLast="45" xr6:coauthVersionMax="45" xr10:uidLastSave="{00000000-0000-0000-0000-000000000000}"/>
  <bookViews>
    <workbookView xWindow="-120" yWindow="-120" windowWidth="20730" windowHeight="11160" firstSheet="1" activeTab="1" xr2:uid="{00000000-000D-0000-FFFF-FFFF00000000}"/>
  </bookViews>
  <sheets>
    <sheet name="2018" sheetId="12" state="hidden" r:id="rId1"/>
    <sheet name="2020" sheetId="23" r:id="rId2"/>
    <sheet name="2019" sheetId="14" state="hidden" r:id="rId3"/>
    <sheet name="Slide" sheetId="22" r:id="rId4"/>
    <sheet name="Summary" sheetId="20" r:id="rId5"/>
    <sheet name="Closure Time" sheetId="18" r:id="rId6"/>
    <sheet name="Monitoring" sheetId="13" r:id="rId7"/>
  </sheets>
  <definedNames>
    <definedName name="_xlnm._FilterDatabase" localSheetId="1" hidden="1">'2020'!$A$1:$U$1333</definedName>
    <definedName name="_xlnm._FilterDatabase" localSheetId="6" hidden="1">Monitoring!$A$1:$L$10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35" i="23" l="1"/>
  <c r="R133" i="23"/>
  <c r="R124" i="23" l="1"/>
  <c r="L134" i="23" l="1"/>
  <c r="U131" i="23" l="1"/>
  <c r="U130" i="23"/>
  <c r="U129" i="23"/>
  <c r="R111" i="23" l="1"/>
  <c r="R126" i="23"/>
  <c r="R127" i="23"/>
  <c r="R128" i="23"/>
  <c r="K122" i="23" l="1"/>
  <c r="R122" i="23" s="1"/>
  <c r="K118" i="23"/>
  <c r="R118" i="23" s="1"/>
  <c r="K117" i="23"/>
  <c r="R117" i="23" s="1"/>
  <c r="K116" i="23"/>
  <c r="R116" i="23" s="1"/>
  <c r="R125" i="23" l="1"/>
  <c r="R121" i="23"/>
  <c r="R123" i="23" l="1"/>
  <c r="R120" i="23"/>
  <c r="R119" i="23" l="1"/>
  <c r="R115" i="23"/>
  <c r="R113" i="23" l="1"/>
  <c r="R114" i="23" l="1"/>
  <c r="R112" i="23"/>
  <c r="R109" i="23"/>
  <c r="R101" i="23" l="1"/>
  <c r="R100" i="23"/>
  <c r="R62" i="23" l="1"/>
  <c r="R92" i="23"/>
  <c r="R85" i="23"/>
  <c r="R97" i="23"/>
  <c r="R96" i="23"/>
  <c r="R95" i="23"/>
  <c r="R98" i="23"/>
  <c r="R81" i="23"/>
  <c r="H21" i="22" l="1"/>
  <c r="R93" i="23"/>
  <c r="R69" i="23"/>
  <c r="R87" i="23" l="1"/>
  <c r="R86" i="23"/>
  <c r="G21" i="22" l="1"/>
  <c r="F21" i="22"/>
  <c r="E21" i="22"/>
  <c r="D21" i="22"/>
  <c r="C20" i="22"/>
  <c r="C19" i="22"/>
  <c r="E7" i="22"/>
  <c r="D7" i="22"/>
  <c r="C7" i="22"/>
  <c r="C6" i="22"/>
  <c r="C5" i="22"/>
  <c r="Q263" i="14"/>
  <c r="L216" i="14"/>
  <c r="T216" i="14" s="1"/>
  <c r="L215" i="14"/>
  <c r="T215" i="14" s="1"/>
  <c r="L214" i="14"/>
  <c r="T214" i="14" s="1"/>
  <c r="L213" i="14"/>
  <c r="T213" i="14" s="1"/>
  <c r="L212" i="14"/>
  <c r="T212" i="14" s="1"/>
  <c r="L211" i="14"/>
  <c r="T211" i="14" s="1"/>
  <c r="L210" i="14"/>
  <c r="T210" i="14" s="1"/>
  <c r="L209" i="14"/>
  <c r="T209" i="14" s="1"/>
  <c r="L208" i="14"/>
  <c r="T208" i="14" s="1"/>
  <c r="L207" i="14"/>
  <c r="T207" i="14" s="1"/>
  <c r="L206" i="14"/>
  <c r="T206" i="14" s="1"/>
  <c r="L205" i="14"/>
  <c r="T205" i="14" s="1"/>
  <c r="L204" i="14"/>
  <c r="T204" i="14" s="1"/>
  <c r="L203" i="14"/>
  <c r="T203" i="14" s="1"/>
  <c r="Q202" i="14"/>
  <c r="T201" i="14"/>
  <c r="Q201" i="14"/>
  <c r="T200" i="14"/>
  <c r="Q200" i="14"/>
  <c r="L200" i="14"/>
  <c r="Q199" i="14"/>
  <c r="L199" i="14"/>
  <c r="T199" i="14" s="1"/>
  <c r="T198" i="14"/>
  <c r="Q198" i="14"/>
  <c r="T197" i="14"/>
  <c r="Q197" i="14"/>
  <c r="Q196" i="14"/>
  <c r="L196" i="14"/>
  <c r="T196" i="14" s="1"/>
  <c r="Q195" i="14"/>
  <c r="L195" i="14"/>
  <c r="T195" i="14" s="1"/>
  <c r="Q194" i="14"/>
  <c r="Q193" i="14"/>
  <c r="Q192" i="14"/>
  <c r="Q191" i="14"/>
  <c r="Q190" i="14"/>
  <c r="Q189" i="14"/>
  <c r="L188" i="14"/>
  <c r="T188" i="14" s="1"/>
  <c r="Q187" i="14"/>
  <c r="Q186" i="14"/>
  <c r="Q185" i="14"/>
  <c r="K184" i="14"/>
  <c r="Q184" i="14" s="1"/>
  <c r="K183" i="14"/>
  <c r="Q183" i="14" s="1"/>
  <c r="Q182" i="14"/>
  <c r="Q181" i="14"/>
  <c r="Q180" i="14"/>
  <c r="K179" i="14"/>
  <c r="K178" i="14"/>
  <c r="Q178" i="14" s="1"/>
  <c r="Q177" i="14"/>
  <c r="Q176" i="14"/>
  <c r="Q175" i="14"/>
  <c r="Q174" i="14"/>
  <c r="Q173" i="14"/>
  <c r="Q172" i="14"/>
  <c r="Q171" i="14"/>
  <c r="Q170" i="14"/>
  <c r="Q169" i="14"/>
  <c r="Q168" i="14"/>
  <c r="Q165" i="14"/>
  <c r="Q164" i="14"/>
  <c r="Q163" i="14"/>
  <c r="K162" i="14"/>
  <c r="Q162" i="14" s="1"/>
  <c r="Q161" i="14"/>
  <c r="Q160" i="14"/>
  <c r="Q158" i="14"/>
  <c r="Q157" i="14"/>
  <c r="Q156" i="14"/>
  <c r="Q155" i="14"/>
  <c r="Q149" i="14"/>
  <c r="Q148" i="14"/>
  <c r="Q147" i="14"/>
  <c r="Q146" i="14"/>
  <c r="Q144" i="14"/>
  <c r="Q143" i="14"/>
  <c r="Q140" i="14"/>
  <c r="Q139" i="14"/>
  <c r="Q136" i="14"/>
  <c r="Q133" i="14"/>
  <c r="Q131" i="14"/>
  <c r="Q127" i="14"/>
  <c r="Q125" i="14"/>
  <c r="Q124" i="14"/>
  <c r="Q120" i="14"/>
  <c r="Q119" i="14"/>
  <c r="Q118" i="14"/>
  <c r="Q116" i="14"/>
  <c r="Q115" i="14"/>
  <c r="Q113" i="14"/>
  <c r="Q111" i="14"/>
  <c r="Q110" i="14"/>
  <c r="R105" i="14"/>
  <c r="R104" i="14"/>
  <c r="Q103" i="14"/>
  <c r="R103" i="14" s="1"/>
  <c r="R102" i="14"/>
  <c r="R101" i="14"/>
  <c r="R100" i="14"/>
  <c r="R99" i="14"/>
  <c r="R98" i="14"/>
  <c r="R97" i="14"/>
  <c r="R96" i="14"/>
  <c r="R95" i="14"/>
  <c r="R94" i="14"/>
  <c r="R93" i="14"/>
  <c r="R92" i="14"/>
  <c r="R91" i="14"/>
  <c r="R90" i="14"/>
  <c r="R89" i="14"/>
  <c r="R88" i="14"/>
  <c r="R87" i="14"/>
  <c r="R86" i="14"/>
  <c r="R85" i="14"/>
  <c r="R84" i="14"/>
  <c r="Q83" i="14"/>
  <c r="R83" i="14" s="1"/>
  <c r="R82" i="14"/>
  <c r="R81" i="14"/>
  <c r="Q80" i="14"/>
  <c r="R80" i="14" s="1"/>
  <c r="R79" i="14"/>
  <c r="Q79" i="14"/>
  <c r="R78" i="14"/>
  <c r="R77" i="14"/>
  <c r="R76" i="14"/>
  <c r="R75" i="14"/>
  <c r="R74" i="14"/>
  <c r="R73" i="14"/>
  <c r="R72" i="14"/>
  <c r="Q71" i="14"/>
  <c r="R71" i="14" s="1"/>
  <c r="R70" i="14"/>
  <c r="R69" i="14"/>
  <c r="R68" i="14"/>
  <c r="R67" i="14"/>
  <c r="R66" i="14"/>
  <c r="R65" i="14"/>
  <c r="R64" i="14"/>
  <c r="Q63" i="14"/>
  <c r="R63" i="14" s="1"/>
  <c r="R62" i="14"/>
  <c r="R61" i="14"/>
  <c r="Q60" i="14"/>
  <c r="R60" i="14" s="1"/>
  <c r="R59" i="14"/>
  <c r="R58" i="14"/>
  <c r="R57" i="14"/>
  <c r="R56" i="14"/>
  <c r="R55" i="14"/>
  <c r="R54" i="14"/>
  <c r="R53" i="14"/>
  <c r="R52" i="14"/>
  <c r="Q52" i="14"/>
  <c r="Q51" i="14"/>
  <c r="R51" i="14" s="1"/>
  <c r="K50" i="14"/>
  <c r="Q50" i="14" s="1"/>
  <c r="R50" i="14" s="1"/>
  <c r="R49" i="14"/>
  <c r="R48" i="14"/>
  <c r="R47" i="14"/>
  <c r="R46" i="14"/>
  <c r="R45" i="14"/>
  <c r="R44" i="14"/>
  <c r="R43" i="14"/>
  <c r="R42" i="14"/>
  <c r="R41" i="14"/>
  <c r="R40" i="14"/>
  <c r="R39"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Q13" i="14"/>
  <c r="R13" i="14" s="1"/>
  <c r="R12" i="14"/>
  <c r="R11" i="14"/>
  <c r="K10" i="14"/>
  <c r="Q10" i="14" s="1"/>
  <c r="R10" i="14" s="1"/>
  <c r="R9" i="14"/>
  <c r="Q8" i="14"/>
  <c r="R8" i="14" s="1"/>
  <c r="Q7" i="14"/>
  <c r="R7" i="14" s="1"/>
  <c r="R6" i="14"/>
  <c r="R5" i="14"/>
  <c r="Q5" i="14"/>
  <c r="R4" i="14"/>
  <c r="R3" i="14"/>
  <c r="R2" i="14"/>
  <c r="L1332" i="23"/>
  <c r="L1331" i="23"/>
  <c r="L1330" i="23"/>
  <c r="L1329" i="23"/>
  <c r="L1328" i="23"/>
  <c r="L1327" i="23"/>
  <c r="L1326" i="23"/>
  <c r="L1325" i="23"/>
  <c r="L1324" i="23"/>
  <c r="L1323" i="23"/>
  <c r="L1322" i="23"/>
  <c r="L1321" i="23"/>
  <c r="L1320" i="23"/>
  <c r="L1319" i="23"/>
  <c r="L1318" i="23"/>
  <c r="L1317" i="23"/>
  <c r="L1316" i="23"/>
  <c r="L1315" i="23"/>
  <c r="L1314" i="23"/>
  <c r="L1313" i="23"/>
  <c r="L1312" i="23"/>
  <c r="L1311" i="23"/>
  <c r="L1310" i="23"/>
  <c r="L1309" i="23"/>
  <c r="L1308" i="23"/>
  <c r="L1307" i="23"/>
  <c r="L1306" i="23"/>
  <c r="L1305" i="23"/>
  <c r="L1304" i="23"/>
  <c r="L1303" i="23"/>
  <c r="L1302" i="23"/>
  <c r="L1301" i="23"/>
  <c r="L1300" i="23"/>
  <c r="L1299" i="23"/>
  <c r="L1298" i="23"/>
  <c r="L1297" i="23"/>
  <c r="L1296" i="23"/>
  <c r="L1295" i="23"/>
  <c r="L1294" i="23"/>
  <c r="L1293" i="23"/>
  <c r="L1292" i="23"/>
  <c r="L1291" i="23"/>
  <c r="L1290" i="23"/>
  <c r="L1289" i="23"/>
  <c r="L1288" i="23"/>
  <c r="L1287" i="23"/>
  <c r="L1286" i="23"/>
  <c r="L1285" i="23"/>
  <c r="L1284" i="23"/>
  <c r="L1283" i="23"/>
  <c r="L1282" i="23"/>
  <c r="L1281" i="23"/>
  <c r="L1280" i="23"/>
  <c r="L1279" i="23"/>
  <c r="L1278" i="23"/>
  <c r="L1277" i="23"/>
  <c r="L1276" i="23"/>
  <c r="L1275" i="23"/>
  <c r="L1274" i="23"/>
  <c r="L1273" i="23"/>
  <c r="L1272" i="23"/>
  <c r="L1271" i="23"/>
  <c r="L1270" i="23"/>
  <c r="L1269" i="23"/>
  <c r="L1268" i="23"/>
  <c r="L1267" i="23"/>
  <c r="L1266" i="23"/>
  <c r="L1265" i="23"/>
  <c r="L1264" i="23"/>
  <c r="L1263" i="23"/>
  <c r="L1262" i="23"/>
  <c r="L1261" i="23"/>
  <c r="L1260" i="23"/>
  <c r="L1259" i="23"/>
  <c r="L1258" i="23"/>
  <c r="L1257" i="23"/>
  <c r="L1256" i="23"/>
  <c r="L1255" i="23"/>
  <c r="L1254" i="23"/>
  <c r="L1253" i="23"/>
  <c r="L1252" i="23"/>
  <c r="L1251" i="23"/>
  <c r="L1250" i="23"/>
  <c r="L1249" i="23"/>
  <c r="L1248" i="23"/>
  <c r="L1247" i="23"/>
  <c r="L1246" i="23"/>
  <c r="L1245" i="23"/>
  <c r="L1244" i="23"/>
  <c r="L1243" i="23"/>
  <c r="L1242" i="23"/>
  <c r="L1241" i="23"/>
  <c r="L1240" i="23"/>
  <c r="L1239" i="23"/>
  <c r="L1238" i="23"/>
  <c r="L1237" i="23"/>
  <c r="L1236" i="23"/>
  <c r="L1235" i="23"/>
  <c r="L1234" i="23"/>
  <c r="L1233" i="23"/>
  <c r="L1232" i="23"/>
  <c r="L1231" i="23"/>
  <c r="L1230" i="23"/>
  <c r="L1229" i="23"/>
  <c r="L1228" i="23"/>
  <c r="L1227" i="23"/>
  <c r="L1226" i="23"/>
  <c r="L1225" i="23"/>
  <c r="L1224" i="23"/>
  <c r="L1223" i="23"/>
  <c r="L1222" i="23"/>
  <c r="L1221" i="23"/>
  <c r="L1220" i="23"/>
  <c r="L1219" i="23"/>
  <c r="L1218" i="23"/>
  <c r="L1217" i="23"/>
  <c r="L1216" i="23"/>
  <c r="L1215" i="23"/>
  <c r="L1214" i="23"/>
  <c r="L1213" i="23"/>
  <c r="L1212" i="23"/>
  <c r="L1211" i="23"/>
  <c r="L1210" i="23"/>
  <c r="L1209" i="23"/>
  <c r="L1208" i="23"/>
  <c r="L1207" i="23"/>
  <c r="L1206" i="23"/>
  <c r="L1205" i="23"/>
  <c r="L1204" i="23"/>
  <c r="L1203" i="23"/>
  <c r="L1202" i="23"/>
  <c r="L1201" i="23"/>
  <c r="L1200" i="23"/>
  <c r="L1199" i="23"/>
  <c r="L1198" i="23"/>
  <c r="L1197" i="23"/>
  <c r="L1196" i="23"/>
  <c r="L1195" i="23"/>
  <c r="L1194" i="23"/>
  <c r="L1193" i="23"/>
  <c r="L1192" i="23"/>
  <c r="L1191" i="23"/>
  <c r="L1190" i="23"/>
  <c r="L1189" i="23"/>
  <c r="L1188" i="23"/>
  <c r="L1187" i="23"/>
  <c r="L1186" i="23"/>
  <c r="L1185" i="23"/>
  <c r="L1184" i="23"/>
  <c r="L1183" i="23"/>
  <c r="L1182" i="23"/>
  <c r="L1181" i="23"/>
  <c r="L1180" i="23"/>
  <c r="L1179" i="23"/>
  <c r="L1178" i="23"/>
  <c r="L1177" i="23"/>
  <c r="L1176" i="23"/>
  <c r="L1175" i="23"/>
  <c r="L1174" i="23"/>
  <c r="L1173" i="23"/>
  <c r="L1172" i="23"/>
  <c r="L1171" i="23"/>
  <c r="L1170" i="23"/>
  <c r="L1169" i="23"/>
  <c r="L1168" i="23"/>
  <c r="L1167" i="23"/>
  <c r="L1166" i="23"/>
  <c r="L1165" i="23"/>
  <c r="L1164" i="23"/>
  <c r="L1163" i="23"/>
  <c r="L1162" i="23"/>
  <c r="L1161" i="23"/>
  <c r="L1160" i="23"/>
  <c r="L1159" i="23"/>
  <c r="L1158" i="23"/>
  <c r="L1157" i="23"/>
  <c r="L1156" i="23"/>
  <c r="L1155" i="23"/>
  <c r="L1154" i="23"/>
  <c r="L1153" i="23"/>
  <c r="L1152" i="23"/>
  <c r="L1151" i="23"/>
  <c r="L1150" i="23"/>
  <c r="L1149" i="23"/>
  <c r="L1148" i="23"/>
  <c r="L1147" i="23"/>
  <c r="L1146" i="23"/>
  <c r="L1145" i="23"/>
  <c r="L1144" i="23"/>
  <c r="L1143" i="23"/>
  <c r="L1142" i="23"/>
  <c r="L1141" i="23"/>
  <c r="L1140" i="23"/>
  <c r="L1139" i="23"/>
  <c r="L1138" i="23"/>
  <c r="L1137" i="23"/>
  <c r="L1136" i="23"/>
  <c r="L1135" i="23"/>
  <c r="L1134" i="23"/>
  <c r="L1133" i="23"/>
  <c r="L1132" i="23"/>
  <c r="L1131" i="23"/>
  <c r="L1130" i="23"/>
  <c r="L1129" i="23"/>
  <c r="L1128" i="23"/>
  <c r="L1127" i="23"/>
  <c r="L1126" i="23"/>
  <c r="L1125" i="23"/>
  <c r="L1124" i="23"/>
  <c r="L1123" i="23"/>
  <c r="L1122" i="23"/>
  <c r="L1121" i="23"/>
  <c r="L1120" i="23"/>
  <c r="L1119" i="23"/>
  <c r="L1118" i="23"/>
  <c r="L1117" i="23"/>
  <c r="L1116" i="23"/>
  <c r="L1115" i="23"/>
  <c r="L1114" i="23"/>
  <c r="L1113" i="23"/>
  <c r="L1112" i="23"/>
  <c r="L1111" i="23"/>
  <c r="L1110" i="23"/>
  <c r="L1109" i="23"/>
  <c r="L1108" i="23"/>
  <c r="L1107" i="23"/>
  <c r="L1106" i="23"/>
  <c r="L1105" i="23"/>
  <c r="L1104" i="23"/>
  <c r="L1103" i="23"/>
  <c r="L1102" i="23"/>
  <c r="L1101" i="23"/>
  <c r="L1100" i="23"/>
  <c r="L1099" i="23"/>
  <c r="L1098" i="23"/>
  <c r="L1097" i="23"/>
  <c r="L1096" i="23"/>
  <c r="L1095" i="23"/>
  <c r="L1094" i="23"/>
  <c r="L1093" i="23"/>
  <c r="L1092" i="23"/>
  <c r="L1091" i="23"/>
  <c r="L1090" i="23"/>
  <c r="L1089" i="23"/>
  <c r="L1088" i="23"/>
  <c r="L1087" i="23"/>
  <c r="L1086" i="23"/>
  <c r="L1085" i="23"/>
  <c r="L1084" i="23"/>
  <c r="L1083" i="23"/>
  <c r="L1082" i="23"/>
  <c r="L1081" i="23"/>
  <c r="L1080" i="23"/>
  <c r="L1079" i="23"/>
  <c r="L1078" i="23"/>
  <c r="L1077" i="23"/>
  <c r="L1076" i="23"/>
  <c r="L1075" i="23"/>
  <c r="L1074" i="23"/>
  <c r="L1073" i="23"/>
  <c r="L1072" i="23"/>
  <c r="L1071" i="23"/>
  <c r="L1070" i="23"/>
  <c r="L1069" i="23"/>
  <c r="L1068" i="23"/>
  <c r="L1067" i="23"/>
  <c r="L1066" i="23"/>
  <c r="L1065" i="23"/>
  <c r="L1064" i="23"/>
  <c r="L1063" i="23"/>
  <c r="L1062" i="23"/>
  <c r="L1061" i="23"/>
  <c r="L1060" i="23"/>
  <c r="L1059" i="23"/>
  <c r="L1058" i="23"/>
  <c r="L1057" i="23"/>
  <c r="L1056" i="23"/>
  <c r="L1055" i="23"/>
  <c r="L1054" i="23"/>
  <c r="L1053" i="23"/>
  <c r="L1052" i="23"/>
  <c r="L1051" i="23"/>
  <c r="L1050" i="23"/>
  <c r="L1049" i="23"/>
  <c r="L1048" i="23"/>
  <c r="L1047" i="23"/>
  <c r="L1046" i="23"/>
  <c r="L1045" i="23"/>
  <c r="L1044" i="23"/>
  <c r="L1043" i="23"/>
  <c r="L1042" i="23"/>
  <c r="L1041" i="23"/>
  <c r="L1040" i="23"/>
  <c r="L1039" i="23"/>
  <c r="L1038" i="23"/>
  <c r="L1037" i="23"/>
  <c r="L1036" i="23"/>
  <c r="L1035" i="23"/>
  <c r="L1034" i="23"/>
  <c r="L1033" i="23"/>
  <c r="L1032" i="23"/>
  <c r="L1031" i="23"/>
  <c r="L1030" i="23"/>
  <c r="L1029" i="23"/>
  <c r="L1028" i="23"/>
  <c r="L1027" i="23"/>
  <c r="L1026" i="23"/>
  <c r="L1025" i="23"/>
  <c r="L1024" i="23"/>
  <c r="L1023" i="23"/>
  <c r="L1022" i="23"/>
  <c r="L1021" i="23"/>
  <c r="L1020" i="23"/>
  <c r="L1019" i="23"/>
  <c r="L1018" i="23"/>
  <c r="L1017" i="23"/>
  <c r="L1016" i="23"/>
  <c r="L1015" i="23"/>
  <c r="L1014" i="23"/>
  <c r="L1013" i="23"/>
  <c r="L1012" i="23"/>
  <c r="L1011" i="23"/>
  <c r="L1010" i="23"/>
  <c r="L1009" i="23"/>
  <c r="L1008" i="23"/>
  <c r="L1007" i="23"/>
  <c r="L1006" i="23"/>
  <c r="L1005" i="23"/>
  <c r="L1004" i="23"/>
  <c r="L1003" i="23"/>
  <c r="L1002" i="23"/>
  <c r="L1001" i="23"/>
  <c r="L1000" i="23"/>
  <c r="L999" i="23"/>
  <c r="L998" i="23"/>
  <c r="L997" i="23"/>
  <c r="L996" i="23"/>
  <c r="L995" i="23"/>
  <c r="L994" i="23"/>
  <c r="L993" i="23"/>
  <c r="L992" i="23"/>
  <c r="L991" i="23"/>
  <c r="L990" i="23"/>
  <c r="L989" i="23"/>
  <c r="L988" i="23"/>
  <c r="L987" i="23"/>
  <c r="L986" i="23"/>
  <c r="L985" i="23"/>
  <c r="L984" i="23"/>
  <c r="L983" i="23"/>
  <c r="L982" i="23"/>
  <c r="L981" i="23"/>
  <c r="L980" i="23"/>
  <c r="L979" i="23"/>
  <c r="L978" i="23"/>
  <c r="L977" i="23"/>
  <c r="L976" i="23"/>
  <c r="L975" i="23"/>
  <c r="L974" i="23"/>
  <c r="L973" i="23"/>
  <c r="L972" i="23"/>
  <c r="L971" i="23"/>
  <c r="L970" i="23"/>
  <c r="L969" i="23"/>
  <c r="L968" i="23"/>
  <c r="L967" i="23"/>
  <c r="L966" i="23"/>
  <c r="L965" i="23"/>
  <c r="L964" i="23"/>
  <c r="L963" i="23"/>
  <c r="L962" i="23"/>
  <c r="L961" i="23"/>
  <c r="L960" i="23"/>
  <c r="L959" i="23"/>
  <c r="L958" i="23"/>
  <c r="L957" i="23"/>
  <c r="L956" i="23"/>
  <c r="L955" i="23"/>
  <c r="L954" i="23"/>
  <c r="L953" i="23"/>
  <c r="L952" i="23"/>
  <c r="L951" i="23"/>
  <c r="L950" i="23"/>
  <c r="L949" i="23"/>
  <c r="L948" i="23"/>
  <c r="L947" i="23"/>
  <c r="L946" i="23"/>
  <c r="L945" i="23"/>
  <c r="L944" i="23"/>
  <c r="L943" i="23"/>
  <c r="L942" i="23"/>
  <c r="L941" i="23"/>
  <c r="L940" i="23"/>
  <c r="L939" i="23"/>
  <c r="L938" i="23"/>
  <c r="L937" i="23"/>
  <c r="L936" i="23"/>
  <c r="L935" i="23"/>
  <c r="L934" i="23"/>
  <c r="L933" i="23"/>
  <c r="L932" i="23"/>
  <c r="L931" i="23"/>
  <c r="L930" i="23"/>
  <c r="L929" i="23"/>
  <c r="L928" i="23"/>
  <c r="L927" i="23"/>
  <c r="L926" i="23"/>
  <c r="L925" i="23"/>
  <c r="L924" i="23"/>
  <c r="L923" i="23"/>
  <c r="L922" i="23"/>
  <c r="L921" i="23"/>
  <c r="L920" i="23"/>
  <c r="L919" i="23"/>
  <c r="L918" i="23"/>
  <c r="L917" i="23"/>
  <c r="L916" i="23"/>
  <c r="L915" i="23"/>
  <c r="L914" i="23"/>
  <c r="L913" i="23"/>
  <c r="L912" i="23"/>
  <c r="L911" i="23"/>
  <c r="L910" i="23"/>
  <c r="L909" i="23"/>
  <c r="L908" i="23"/>
  <c r="L907" i="23"/>
  <c r="L906" i="23"/>
  <c r="L905" i="23"/>
  <c r="L904" i="23"/>
  <c r="L903" i="23"/>
  <c r="L902" i="23"/>
  <c r="L901" i="23"/>
  <c r="L900" i="23"/>
  <c r="L899" i="23"/>
  <c r="L898" i="23"/>
  <c r="L897" i="23"/>
  <c r="L896" i="23"/>
  <c r="L895" i="23"/>
  <c r="L894" i="23"/>
  <c r="L893" i="23"/>
  <c r="L892" i="23"/>
  <c r="L891" i="23"/>
  <c r="L890" i="23"/>
  <c r="L889" i="23"/>
  <c r="L888" i="23"/>
  <c r="L887" i="23"/>
  <c r="L886" i="23"/>
  <c r="L885" i="23"/>
  <c r="L884" i="23"/>
  <c r="L883" i="23"/>
  <c r="L882" i="23"/>
  <c r="L881" i="23"/>
  <c r="L880" i="23"/>
  <c r="L879" i="23"/>
  <c r="L878" i="23"/>
  <c r="L877" i="23"/>
  <c r="L876" i="23"/>
  <c r="L875" i="23"/>
  <c r="L874" i="23"/>
  <c r="L873" i="23"/>
  <c r="L872" i="23"/>
  <c r="L871" i="23"/>
  <c r="L870" i="23"/>
  <c r="L869" i="23"/>
  <c r="L868" i="23"/>
  <c r="L867" i="23"/>
  <c r="L866" i="23"/>
  <c r="L865" i="23"/>
  <c r="L864" i="23"/>
  <c r="L863" i="23"/>
  <c r="L862" i="23"/>
  <c r="L861" i="23"/>
  <c r="L860" i="23"/>
  <c r="L859" i="23"/>
  <c r="L858" i="23"/>
  <c r="L857" i="23"/>
  <c r="L856" i="23"/>
  <c r="L855" i="23"/>
  <c r="L854" i="23"/>
  <c r="L853" i="23"/>
  <c r="L852" i="23"/>
  <c r="L851" i="23"/>
  <c r="L850" i="23"/>
  <c r="L849" i="23"/>
  <c r="L848" i="23"/>
  <c r="L847" i="23"/>
  <c r="L846" i="23"/>
  <c r="L845" i="23"/>
  <c r="L844" i="23"/>
  <c r="L843" i="23"/>
  <c r="L842" i="23"/>
  <c r="L841" i="23"/>
  <c r="L840" i="23"/>
  <c r="L839" i="23"/>
  <c r="L838" i="23"/>
  <c r="L837" i="23"/>
  <c r="L836" i="23"/>
  <c r="L835" i="23"/>
  <c r="L834" i="23"/>
  <c r="L833" i="23"/>
  <c r="L832" i="23"/>
  <c r="L831" i="23"/>
  <c r="L830" i="23"/>
  <c r="L829" i="23"/>
  <c r="L828" i="23"/>
  <c r="L827" i="23"/>
  <c r="L826" i="23"/>
  <c r="L825" i="23"/>
  <c r="L824" i="23"/>
  <c r="L823" i="23"/>
  <c r="L822" i="23"/>
  <c r="L821" i="23"/>
  <c r="L820" i="23"/>
  <c r="L819" i="23"/>
  <c r="L818" i="23"/>
  <c r="L817" i="23"/>
  <c r="L816" i="23"/>
  <c r="L815" i="23"/>
  <c r="L814" i="23"/>
  <c r="L813" i="23"/>
  <c r="L812" i="23"/>
  <c r="L811" i="23"/>
  <c r="L810" i="23"/>
  <c r="L809" i="23"/>
  <c r="L808" i="23"/>
  <c r="L807" i="23"/>
  <c r="L806" i="23"/>
  <c r="L805" i="23"/>
  <c r="L804" i="23"/>
  <c r="L803" i="23"/>
  <c r="L802" i="23"/>
  <c r="L801" i="23"/>
  <c r="L800" i="23"/>
  <c r="L799" i="23"/>
  <c r="L798" i="23"/>
  <c r="L797" i="23"/>
  <c r="L796" i="23"/>
  <c r="L795" i="23"/>
  <c r="L794" i="23"/>
  <c r="L793" i="23"/>
  <c r="L792" i="23"/>
  <c r="L791" i="23"/>
  <c r="L790" i="23"/>
  <c r="L789" i="23"/>
  <c r="L788" i="23"/>
  <c r="L787" i="23"/>
  <c r="L786" i="23"/>
  <c r="L785" i="23"/>
  <c r="L784" i="23"/>
  <c r="L783" i="23"/>
  <c r="L782" i="23"/>
  <c r="L781" i="23"/>
  <c r="L780" i="23"/>
  <c r="L779" i="23"/>
  <c r="L778" i="23"/>
  <c r="L777" i="23"/>
  <c r="L776" i="23"/>
  <c r="L775" i="23"/>
  <c r="L774" i="23"/>
  <c r="L773" i="23"/>
  <c r="L772" i="23"/>
  <c r="L771" i="23"/>
  <c r="L770" i="23"/>
  <c r="L769" i="23"/>
  <c r="L768" i="23"/>
  <c r="L767" i="23"/>
  <c r="L766" i="23"/>
  <c r="L765" i="23"/>
  <c r="L764" i="23"/>
  <c r="L763" i="23"/>
  <c r="L762" i="23"/>
  <c r="L761" i="23"/>
  <c r="L760" i="23"/>
  <c r="L759" i="23"/>
  <c r="L758" i="23"/>
  <c r="L757" i="23"/>
  <c r="L756" i="23"/>
  <c r="L755" i="23"/>
  <c r="L754" i="23"/>
  <c r="L753" i="23"/>
  <c r="L752" i="23"/>
  <c r="L751" i="23"/>
  <c r="L750" i="23"/>
  <c r="L749" i="23"/>
  <c r="L748" i="23"/>
  <c r="L747" i="23"/>
  <c r="L746" i="23"/>
  <c r="L745" i="23"/>
  <c r="L744" i="23"/>
  <c r="L743" i="23"/>
  <c r="L742" i="23"/>
  <c r="L741" i="23"/>
  <c r="L740" i="23"/>
  <c r="L739" i="23"/>
  <c r="L738" i="23"/>
  <c r="L737" i="23"/>
  <c r="L736" i="23"/>
  <c r="L735" i="23"/>
  <c r="L734" i="23"/>
  <c r="L733" i="23"/>
  <c r="L732" i="23"/>
  <c r="L731" i="23"/>
  <c r="L730" i="23"/>
  <c r="L729" i="23"/>
  <c r="L728" i="23"/>
  <c r="L727" i="23"/>
  <c r="L726" i="23"/>
  <c r="L725" i="23"/>
  <c r="L724" i="23"/>
  <c r="L723" i="23"/>
  <c r="L722" i="23"/>
  <c r="L721" i="23"/>
  <c r="L720" i="23"/>
  <c r="L719" i="23"/>
  <c r="L718" i="23"/>
  <c r="L717" i="23"/>
  <c r="L716" i="23"/>
  <c r="L715" i="23"/>
  <c r="L714" i="23"/>
  <c r="L713" i="23"/>
  <c r="L712" i="23"/>
  <c r="L711" i="23"/>
  <c r="L710" i="23"/>
  <c r="L709" i="23"/>
  <c r="L708" i="23"/>
  <c r="L707" i="23"/>
  <c r="L706" i="23"/>
  <c r="L705" i="23"/>
  <c r="L704" i="23"/>
  <c r="L703" i="23"/>
  <c r="L702" i="23"/>
  <c r="L701" i="23"/>
  <c r="L700" i="23"/>
  <c r="L699" i="23"/>
  <c r="L698" i="23"/>
  <c r="L697" i="23"/>
  <c r="L696" i="23"/>
  <c r="L695" i="23"/>
  <c r="L694" i="23"/>
  <c r="L693" i="23"/>
  <c r="L692" i="23"/>
  <c r="L691" i="23"/>
  <c r="L690" i="23"/>
  <c r="L689" i="23"/>
  <c r="L688" i="23"/>
  <c r="L687" i="23"/>
  <c r="L686" i="23"/>
  <c r="L685" i="23"/>
  <c r="L684" i="23"/>
  <c r="L683" i="23"/>
  <c r="L682" i="23"/>
  <c r="L681" i="23"/>
  <c r="L680" i="23"/>
  <c r="L679" i="23"/>
  <c r="L678" i="23"/>
  <c r="L677" i="23"/>
  <c r="L676" i="23"/>
  <c r="L675" i="23"/>
  <c r="L674" i="23"/>
  <c r="L673" i="23"/>
  <c r="L672" i="23"/>
  <c r="L671" i="23"/>
  <c r="L670" i="23"/>
  <c r="L669" i="23"/>
  <c r="L668" i="23"/>
  <c r="L667" i="23"/>
  <c r="L666" i="23"/>
  <c r="L665" i="23"/>
  <c r="L664" i="23"/>
  <c r="L663" i="23"/>
  <c r="L662" i="23"/>
  <c r="L661" i="23"/>
  <c r="L660" i="23"/>
  <c r="L659" i="23"/>
  <c r="L658" i="23"/>
  <c r="L657" i="23"/>
  <c r="L656" i="23"/>
  <c r="L655" i="23"/>
  <c r="L654" i="23"/>
  <c r="L653" i="23"/>
  <c r="L652" i="23"/>
  <c r="L651" i="23"/>
  <c r="L650" i="23"/>
  <c r="L649" i="23"/>
  <c r="L648" i="23"/>
  <c r="L647" i="23"/>
  <c r="L646" i="23"/>
  <c r="L645" i="23"/>
  <c r="L644" i="23"/>
  <c r="L643" i="23"/>
  <c r="L642" i="23"/>
  <c r="L641" i="23"/>
  <c r="L640" i="23"/>
  <c r="L639" i="23"/>
  <c r="L638" i="23"/>
  <c r="L637" i="23"/>
  <c r="L636" i="23"/>
  <c r="L635" i="23"/>
  <c r="L634" i="23"/>
  <c r="L633" i="23"/>
  <c r="L632" i="23"/>
  <c r="L631" i="23"/>
  <c r="L630" i="23"/>
  <c r="L629" i="23"/>
  <c r="L628" i="23"/>
  <c r="L627" i="23"/>
  <c r="L626" i="23"/>
  <c r="L625" i="23"/>
  <c r="L624" i="23"/>
  <c r="L623" i="23"/>
  <c r="L622" i="23"/>
  <c r="L621" i="23"/>
  <c r="L620" i="23"/>
  <c r="L619" i="23"/>
  <c r="L618" i="23"/>
  <c r="L617" i="23"/>
  <c r="L616" i="23"/>
  <c r="L615" i="23"/>
  <c r="L614" i="23"/>
  <c r="L613" i="23"/>
  <c r="L612" i="23"/>
  <c r="L611" i="23"/>
  <c r="L610" i="23"/>
  <c r="L609" i="23"/>
  <c r="L608" i="23"/>
  <c r="L607" i="23"/>
  <c r="L606" i="23"/>
  <c r="L605" i="23"/>
  <c r="L604" i="23"/>
  <c r="L603" i="23"/>
  <c r="L602" i="23"/>
  <c r="L601" i="23"/>
  <c r="L600" i="23"/>
  <c r="L599" i="23"/>
  <c r="L598" i="23"/>
  <c r="L597" i="23"/>
  <c r="L596" i="23"/>
  <c r="L595" i="23"/>
  <c r="L594" i="23"/>
  <c r="L593" i="23"/>
  <c r="L592" i="23"/>
  <c r="L591" i="23"/>
  <c r="L590" i="23"/>
  <c r="L589" i="23"/>
  <c r="L588" i="23"/>
  <c r="L587" i="23"/>
  <c r="L586" i="23"/>
  <c r="L585" i="23"/>
  <c r="L584" i="23"/>
  <c r="L583" i="23"/>
  <c r="L582" i="23"/>
  <c r="L581" i="23"/>
  <c r="L580" i="23"/>
  <c r="L579" i="23"/>
  <c r="L578" i="23"/>
  <c r="L577" i="23"/>
  <c r="L576" i="23"/>
  <c r="L575" i="23"/>
  <c r="L574" i="23"/>
  <c r="L573" i="23"/>
  <c r="L572" i="23"/>
  <c r="L571" i="23"/>
  <c r="L570" i="23"/>
  <c r="L569" i="23"/>
  <c r="L568" i="23"/>
  <c r="L567" i="23"/>
  <c r="L566" i="23"/>
  <c r="L565" i="23"/>
  <c r="L564" i="23"/>
  <c r="L563" i="23"/>
  <c r="L562" i="23"/>
  <c r="L561" i="23"/>
  <c r="L560" i="23"/>
  <c r="L559" i="23"/>
  <c r="L558" i="23"/>
  <c r="L557" i="23"/>
  <c r="L556" i="23"/>
  <c r="L555" i="23"/>
  <c r="L554" i="23"/>
  <c r="L553" i="23"/>
  <c r="L552" i="23"/>
  <c r="L551" i="23"/>
  <c r="L550" i="23"/>
  <c r="L549" i="23"/>
  <c r="L548" i="23"/>
  <c r="L547" i="23"/>
  <c r="L546" i="23"/>
  <c r="L545" i="23"/>
  <c r="L544" i="23"/>
  <c r="L543" i="23"/>
  <c r="L542" i="23"/>
  <c r="L541" i="23"/>
  <c r="L540" i="23"/>
  <c r="L539" i="23"/>
  <c r="L538" i="23"/>
  <c r="L537" i="23"/>
  <c r="L536" i="23"/>
  <c r="L535" i="23"/>
  <c r="L534" i="23"/>
  <c r="L533" i="23"/>
  <c r="L532" i="23"/>
  <c r="L531" i="23"/>
  <c r="L530" i="23"/>
  <c r="L529" i="23"/>
  <c r="L528" i="23"/>
  <c r="L527" i="23"/>
  <c r="L526" i="23"/>
  <c r="L525" i="23"/>
  <c r="L524" i="23"/>
  <c r="L523" i="23"/>
  <c r="L522" i="23"/>
  <c r="L521" i="23"/>
  <c r="L520" i="23"/>
  <c r="L519" i="23"/>
  <c r="L518" i="23"/>
  <c r="L517" i="23"/>
  <c r="L516" i="23"/>
  <c r="L515" i="23"/>
  <c r="L514" i="23"/>
  <c r="L513" i="23"/>
  <c r="L512" i="23"/>
  <c r="L511" i="23"/>
  <c r="L510" i="23"/>
  <c r="L509" i="23"/>
  <c r="L508" i="23"/>
  <c r="L507" i="23"/>
  <c r="L506" i="23"/>
  <c r="L505" i="23"/>
  <c r="L504" i="23"/>
  <c r="L503" i="23"/>
  <c r="L502" i="23"/>
  <c r="L501" i="23"/>
  <c r="L500" i="23"/>
  <c r="L499" i="23"/>
  <c r="L498" i="23"/>
  <c r="L497" i="23"/>
  <c r="L496" i="23"/>
  <c r="L495" i="23"/>
  <c r="L494" i="23"/>
  <c r="L493" i="23"/>
  <c r="L492" i="23"/>
  <c r="L491" i="23"/>
  <c r="L490" i="23"/>
  <c r="L489" i="23"/>
  <c r="L488" i="23"/>
  <c r="L487" i="23"/>
  <c r="L486" i="23"/>
  <c r="L485" i="23"/>
  <c r="L484" i="23"/>
  <c r="L483" i="23"/>
  <c r="L482" i="23"/>
  <c r="L481" i="23"/>
  <c r="L480" i="23"/>
  <c r="L479" i="23"/>
  <c r="L478" i="23"/>
  <c r="L477" i="23"/>
  <c r="L476" i="23"/>
  <c r="L475" i="23"/>
  <c r="L474" i="23"/>
  <c r="L473" i="23"/>
  <c r="L472" i="23"/>
  <c r="L471" i="23"/>
  <c r="L470" i="23"/>
  <c r="L469" i="23"/>
  <c r="L468" i="23"/>
  <c r="L467" i="23"/>
  <c r="L466" i="23"/>
  <c r="L465" i="23"/>
  <c r="L464" i="23"/>
  <c r="L463" i="23"/>
  <c r="L462" i="23"/>
  <c r="L461" i="23"/>
  <c r="L460" i="23"/>
  <c r="L459" i="23"/>
  <c r="L458" i="23"/>
  <c r="L457" i="23"/>
  <c r="L456" i="23"/>
  <c r="L455" i="23"/>
  <c r="L454" i="23"/>
  <c r="L453" i="23"/>
  <c r="L452" i="23"/>
  <c r="L451" i="23"/>
  <c r="L450" i="23"/>
  <c r="L449" i="23"/>
  <c r="L448" i="23"/>
  <c r="L447" i="23"/>
  <c r="L446" i="23"/>
  <c r="L445" i="23"/>
  <c r="L444" i="23"/>
  <c r="L443" i="23"/>
  <c r="L442" i="23"/>
  <c r="L441" i="23"/>
  <c r="L440" i="23"/>
  <c r="L439" i="23"/>
  <c r="L438" i="23"/>
  <c r="L437" i="23"/>
  <c r="L436" i="23"/>
  <c r="L435" i="23"/>
  <c r="L434" i="23"/>
  <c r="L433" i="23"/>
  <c r="L432" i="23"/>
  <c r="L431" i="23"/>
  <c r="L430" i="23"/>
  <c r="L429" i="23"/>
  <c r="L428" i="23"/>
  <c r="L427" i="23"/>
  <c r="L426" i="23"/>
  <c r="L425" i="23"/>
  <c r="L424" i="23"/>
  <c r="L423" i="23"/>
  <c r="L422" i="23"/>
  <c r="L421" i="23"/>
  <c r="L420" i="23"/>
  <c r="L419" i="23"/>
  <c r="L418" i="23"/>
  <c r="L417" i="23"/>
  <c r="L416" i="23"/>
  <c r="L415" i="23"/>
  <c r="L414" i="23"/>
  <c r="L413" i="23"/>
  <c r="L412" i="23"/>
  <c r="L411" i="23"/>
  <c r="L410" i="23"/>
  <c r="L409" i="23"/>
  <c r="L408" i="23"/>
  <c r="L407" i="23"/>
  <c r="L406" i="23"/>
  <c r="L405" i="23"/>
  <c r="L404" i="23"/>
  <c r="L403" i="23"/>
  <c r="L402" i="23"/>
  <c r="L401" i="23"/>
  <c r="L400" i="23"/>
  <c r="L399" i="23"/>
  <c r="L398" i="23"/>
  <c r="L397" i="23"/>
  <c r="L396" i="23"/>
  <c r="L395" i="23"/>
  <c r="L394" i="23"/>
  <c r="L393" i="23"/>
  <c r="L392" i="23"/>
  <c r="L391" i="23"/>
  <c r="L390" i="23"/>
  <c r="L389" i="23"/>
  <c r="L388" i="23"/>
  <c r="L387" i="23"/>
  <c r="L386" i="23"/>
  <c r="L385" i="23"/>
  <c r="L384" i="23"/>
  <c r="L383" i="23"/>
  <c r="L382" i="23"/>
  <c r="L381" i="23"/>
  <c r="L380" i="23"/>
  <c r="L379" i="23"/>
  <c r="L378" i="23"/>
  <c r="L377" i="23"/>
  <c r="L376" i="23"/>
  <c r="L375" i="23"/>
  <c r="L374" i="23"/>
  <c r="L373" i="23"/>
  <c r="L372" i="23"/>
  <c r="L371" i="23"/>
  <c r="L370" i="23"/>
  <c r="L369" i="23"/>
  <c r="L368" i="23"/>
  <c r="L367" i="23"/>
  <c r="L366" i="23"/>
  <c r="L365" i="23"/>
  <c r="L364" i="23"/>
  <c r="L363" i="23"/>
  <c r="L362" i="23"/>
  <c r="L361" i="23"/>
  <c r="L360" i="23"/>
  <c r="L359" i="23"/>
  <c r="L358" i="23"/>
  <c r="L357" i="23"/>
  <c r="L356" i="23"/>
  <c r="L355" i="23"/>
  <c r="L354" i="23"/>
  <c r="L353" i="23"/>
  <c r="L352" i="23"/>
  <c r="L351" i="23"/>
  <c r="L350" i="23"/>
  <c r="L349" i="23"/>
  <c r="L348" i="23"/>
  <c r="L347" i="23"/>
  <c r="L346" i="23"/>
  <c r="L345" i="23"/>
  <c r="L344" i="23"/>
  <c r="L343" i="23"/>
  <c r="L342" i="23"/>
  <c r="L341" i="23"/>
  <c r="L340" i="23"/>
  <c r="L339" i="23"/>
  <c r="L338" i="23"/>
  <c r="L337" i="23"/>
  <c r="L336" i="23"/>
  <c r="L335" i="23"/>
  <c r="L334" i="23"/>
  <c r="L333" i="23"/>
  <c r="L332" i="23"/>
  <c r="L331" i="23"/>
  <c r="L330" i="23"/>
  <c r="L329" i="23"/>
  <c r="L328" i="23"/>
  <c r="L327" i="23"/>
  <c r="L326" i="23"/>
  <c r="L325" i="23"/>
  <c r="L324" i="23"/>
  <c r="L323" i="23"/>
  <c r="L322" i="23"/>
  <c r="L321" i="23"/>
  <c r="L320" i="23"/>
  <c r="L319" i="23"/>
  <c r="L318" i="23"/>
  <c r="L317" i="23"/>
  <c r="L316" i="23"/>
  <c r="L315" i="23"/>
  <c r="L314" i="23"/>
  <c r="L313" i="23"/>
  <c r="L312" i="23"/>
  <c r="L311" i="23"/>
  <c r="L310" i="23"/>
  <c r="L309" i="23"/>
  <c r="L308" i="23"/>
  <c r="L307" i="23"/>
  <c r="L306" i="23"/>
  <c r="L305" i="23"/>
  <c r="L304" i="23"/>
  <c r="L303" i="23"/>
  <c r="L302" i="23"/>
  <c r="L301" i="23"/>
  <c r="L300" i="23"/>
  <c r="L299" i="23"/>
  <c r="L298" i="23"/>
  <c r="L297" i="23"/>
  <c r="L296" i="23"/>
  <c r="L295" i="23"/>
  <c r="L294" i="23"/>
  <c r="L293" i="23"/>
  <c r="L292" i="23"/>
  <c r="L291" i="23"/>
  <c r="L290" i="23"/>
  <c r="L289" i="23"/>
  <c r="L288" i="23"/>
  <c r="L287" i="23"/>
  <c r="L286" i="23"/>
  <c r="L285" i="23"/>
  <c r="L284" i="23"/>
  <c r="L283" i="23"/>
  <c r="L282" i="23"/>
  <c r="L281" i="23"/>
  <c r="L280" i="23"/>
  <c r="L279" i="23"/>
  <c r="L278" i="23"/>
  <c r="L277" i="23"/>
  <c r="L276" i="23"/>
  <c r="L275" i="23"/>
  <c r="L274" i="23"/>
  <c r="L273" i="23"/>
  <c r="L272" i="23"/>
  <c r="L271" i="23"/>
  <c r="L270" i="23"/>
  <c r="L269" i="23"/>
  <c r="L268" i="23"/>
  <c r="L267" i="23"/>
  <c r="L266" i="23"/>
  <c r="L265" i="23"/>
  <c r="L264" i="23"/>
  <c r="L263" i="23"/>
  <c r="L262" i="23"/>
  <c r="L261" i="23"/>
  <c r="L260" i="23"/>
  <c r="L259" i="23"/>
  <c r="L258" i="23"/>
  <c r="L257" i="23"/>
  <c r="L256" i="23"/>
  <c r="L255" i="23"/>
  <c r="L254" i="23"/>
  <c r="L253" i="23"/>
  <c r="L252" i="23"/>
  <c r="L251" i="23"/>
  <c r="L250" i="23"/>
  <c r="L249" i="23"/>
  <c r="L248" i="23"/>
  <c r="L247" i="23"/>
  <c r="L246" i="23"/>
  <c r="L245" i="23"/>
  <c r="L244" i="23"/>
  <c r="L243" i="23"/>
  <c r="L242" i="23"/>
  <c r="L241" i="23"/>
  <c r="L240" i="23"/>
  <c r="L239" i="23"/>
  <c r="L238" i="23"/>
  <c r="L237" i="23"/>
  <c r="L236" i="23"/>
  <c r="L235" i="23"/>
  <c r="L234" i="23"/>
  <c r="L233" i="23"/>
  <c r="L232" i="23"/>
  <c r="L231" i="23"/>
  <c r="L230" i="23"/>
  <c r="L229" i="23"/>
  <c r="L228" i="23"/>
  <c r="L227" i="23"/>
  <c r="L226" i="23"/>
  <c r="L225" i="23"/>
  <c r="L224" i="23"/>
  <c r="L223" i="23"/>
  <c r="L222" i="23"/>
  <c r="L221" i="23"/>
  <c r="L220" i="23"/>
  <c r="L219" i="23"/>
  <c r="L218" i="23"/>
  <c r="L217" i="23"/>
  <c r="L216" i="23"/>
  <c r="L215" i="23"/>
  <c r="L214" i="23"/>
  <c r="L213" i="23"/>
  <c r="L212" i="23"/>
  <c r="L211" i="23"/>
  <c r="L210" i="23"/>
  <c r="L209" i="23"/>
  <c r="L208" i="23"/>
  <c r="L207" i="23"/>
  <c r="L206" i="23"/>
  <c r="L205" i="23"/>
  <c r="L204" i="23"/>
  <c r="L203" i="23"/>
  <c r="L202" i="23"/>
  <c r="L201" i="23"/>
  <c r="L200" i="23"/>
  <c r="L199" i="23"/>
  <c r="L198" i="23"/>
  <c r="L197" i="23"/>
  <c r="L196" i="23"/>
  <c r="L195" i="23"/>
  <c r="L194" i="23"/>
  <c r="L193" i="23"/>
  <c r="L192" i="23"/>
  <c r="L191" i="23"/>
  <c r="L190" i="23"/>
  <c r="L189" i="23"/>
  <c r="L188" i="23"/>
  <c r="L187" i="23"/>
  <c r="L186" i="23"/>
  <c r="L185" i="23"/>
  <c r="L184" i="23"/>
  <c r="L183" i="23"/>
  <c r="L182" i="23"/>
  <c r="L181" i="23"/>
  <c r="L180" i="23"/>
  <c r="L179" i="23"/>
  <c r="L178" i="23"/>
  <c r="L177" i="23"/>
  <c r="L176" i="23"/>
  <c r="L175" i="23"/>
  <c r="L174" i="23"/>
  <c r="L173" i="23"/>
  <c r="L172" i="23"/>
  <c r="L171" i="23"/>
  <c r="L170" i="23"/>
  <c r="L169" i="23"/>
  <c r="L168" i="23"/>
  <c r="L167" i="23"/>
  <c r="L166" i="23"/>
  <c r="L165" i="23"/>
  <c r="L164" i="23"/>
  <c r="L163" i="23"/>
  <c r="L162" i="23"/>
  <c r="L161" i="23"/>
  <c r="L160" i="23"/>
  <c r="L159" i="23"/>
  <c r="L158" i="23"/>
  <c r="L157" i="23"/>
  <c r="L156" i="23"/>
  <c r="L155" i="23"/>
  <c r="L154" i="23"/>
  <c r="L153" i="23"/>
  <c r="L152" i="23"/>
  <c r="L151" i="23"/>
  <c r="L150" i="23"/>
  <c r="L149" i="23"/>
  <c r="L148" i="23"/>
  <c r="L147" i="23"/>
  <c r="L146" i="23"/>
  <c r="L145" i="23"/>
  <c r="L144" i="23"/>
  <c r="L143" i="23"/>
  <c r="L142" i="23"/>
  <c r="L141" i="23"/>
  <c r="L140" i="23"/>
  <c r="L139" i="23"/>
  <c r="L138" i="23"/>
  <c r="L137" i="23"/>
  <c r="L136" i="23"/>
  <c r="L135" i="23"/>
  <c r="L133" i="23"/>
  <c r="L132" i="23"/>
  <c r="L131" i="23"/>
  <c r="L130" i="23"/>
  <c r="L129" i="23"/>
  <c r="L128" i="23"/>
  <c r="L127" i="23"/>
  <c r="L126" i="23"/>
  <c r="L125" i="23"/>
  <c r="L124" i="23"/>
  <c r="L123" i="23"/>
  <c r="L122" i="23"/>
  <c r="L121" i="23"/>
  <c r="L120" i="23"/>
  <c r="L119" i="23"/>
  <c r="L118" i="23"/>
  <c r="L117" i="23"/>
  <c r="L116" i="23"/>
  <c r="L115" i="23"/>
  <c r="L114" i="23"/>
  <c r="L113" i="23"/>
  <c r="L112" i="23"/>
  <c r="L111" i="23"/>
  <c r="L110" i="23"/>
  <c r="L109" i="23"/>
  <c r="L108" i="23"/>
  <c r="L107" i="23"/>
  <c r="L106" i="23"/>
  <c r="L105" i="23"/>
  <c r="L104" i="23"/>
  <c r="L102" i="23"/>
  <c r="L101" i="23"/>
  <c r="L100" i="23"/>
  <c r="L99" i="23"/>
  <c r="L98" i="23"/>
  <c r="L97" i="23"/>
  <c r="L96" i="23"/>
  <c r="L95" i="23"/>
  <c r="L94" i="23"/>
  <c r="L93" i="23"/>
  <c r="L92" i="23"/>
  <c r="L91" i="23"/>
  <c r="L90" i="23"/>
  <c r="L89" i="23"/>
  <c r="L88" i="23"/>
  <c r="L87" i="23"/>
  <c r="L86" i="23"/>
  <c r="L85" i="23"/>
  <c r="L84" i="23"/>
  <c r="L83" i="23"/>
  <c r="L82" i="23"/>
  <c r="L81" i="23"/>
  <c r="L80" i="23"/>
  <c r="L79" i="23"/>
  <c r="L78" i="23"/>
  <c r="L77" i="23"/>
  <c r="L76" i="23"/>
  <c r="L75" i="23"/>
  <c r="L74" i="23"/>
  <c r="L73" i="23"/>
  <c r="L72" i="23"/>
  <c r="L71" i="23"/>
  <c r="L70" i="23"/>
  <c r="L69" i="23"/>
  <c r="L68" i="23"/>
  <c r="L67" i="23"/>
  <c r="L66" i="23"/>
  <c r="L65" i="23"/>
  <c r="L64" i="23"/>
  <c r="L63" i="23"/>
  <c r="L62" i="23"/>
  <c r="R61" i="23"/>
  <c r="L61" i="23"/>
  <c r="R60" i="23"/>
  <c r="L60" i="23"/>
  <c r="L59" i="23"/>
  <c r="R58" i="23"/>
  <c r="L58" i="23"/>
  <c r="R57" i="23"/>
  <c r="L57" i="23"/>
  <c r="R56" i="23"/>
  <c r="L56" i="23"/>
  <c r="R55" i="23"/>
  <c r="L55" i="23"/>
  <c r="R54" i="23"/>
  <c r="L54" i="23"/>
  <c r="L53" i="23"/>
  <c r="R52" i="23"/>
  <c r="L52" i="23"/>
  <c r="R51" i="23"/>
  <c r="L51" i="23"/>
  <c r="R50" i="23"/>
  <c r="L50" i="23"/>
  <c r="R49" i="23"/>
  <c r="L49" i="23"/>
  <c r="R48" i="23"/>
  <c r="L48" i="23"/>
  <c r="R47" i="23"/>
  <c r="L47" i="23"/>
  <c r="R46" i="23"/>
  <c r="L46" i="23"/>
  <c r="R45" i="23"/>
  <c r="L45" i="23"/>
  <c r="R44" i="23"/>
  <c r="L44" i="23"/>
  <c r="R43" i="23"/>
  <c r="L43" i="23"/>
  <c r="R42" i="23"/>
  <c r="L42" i="23"/>
  <c r="R41" i="23"/>
  <c r="L41" i="23"/>
  <c r="R40" i="23"/>
  <c r="L40" i="23"/>
  <c r="R39" i="23"/>
  <c r="L39" i="23"/>
  <c r="R38" i="23"/>
  <c r="L38" i="23"/>
  <c r="R37" i="23"/>
  <c r="L37" i="23"/>
  <c r="R36" i="23"/>
  <c r="L36" i="23"/>
  <c r="R35" i="23"/>
  <c r="L35" i="23"/>
  <c r="R34" i="23"/>
  <c r="L34" i="23"/>
  <c r="R33" i="23"/>
  <c r="L33" i="23"/>
  <c r="R32" i="23"/>
  <c r="L32" i="23"/>
  <c r="R31" i="23"/>
  <c r="L31" i="23"/>
  <c r="R30" i="23"/>
  <c r="L30" i="23"/>
  <c r="R29" i="23"/>
  <c r="L29" i="23"/>
  <c r="R28" i="23"/>
  <c r="L28" i="23"/>
  <c r="R27" i="23"/>
  <c r="L27" i="23"/>
  <c r="R26" i="23"/>
  <c r="L26" i="23"/>
  <c r="R25" i="23"/>
  <c r="L25" i="23"/>
  <c r="R24" i="23"/>
  <c r="L24" i="23"/>
  <c r="R23" i="23"/>
  <c r="L23" i="23"/>
  <c r="R22" i="23"/>
  <c r="L22" i="23"/>
  <c r="R21" i="23"/>
  <c r="L21" i="23"/>
  <c r="R20" i="23"/>
  <c r="L20" i="23"/>
  <c r="R19" i="23"/>
  <c r="L19" i="23"/>
  <c r="R18" i="23"/>
  <c r="L18" i="23"/>
  <c r="R17" i="23"/>
  <c r="L17" i="23"/>
  <c r="R16" i="23"/>
  <c r="L16" i="23"/>
  <c r="R15" i="23"/>
  <c r="L15" i="23"/>
  <c r="R14" i="23"/>
  <c r="L14" i="23"/>
  <c r="R13" i="23"/>
  <c r="L13" i="23"/>
  <c r="R12" i="23"/>
  <c r="L12" i="23"/>
  <c r="R11" i="23"/>
  <c r="L11" i="23"/>
  <c r="R10" i="23"/>
  <c r="L10" i="23"/>
  <c r="R9" i="23"/>
  <c r="L9" i="23"/>
  <c r="R8" i="23"/>
  <c r="L8" i="23"/>
  <c r="R7" i="23"/>
  <c r="L7" i="23"/>
  <c r="R6" i="23"/>
  <c r="L6" i="23"/>
  <c r="R5" i="23"/>
  <c r="L5" i="23"/>
  <c r="R4" i="23"/>
  <c r="L4" i="23"/>
  <c r="R3" i="23"/>
  <c r="L3" i="23"/>
  <c r="R2" i="23"/>
  <c r="L2" i="23"/>
  <c r="C21" i="22" l="1"/>
</calcChain>
</file>

<file path=xl/sharedStrings.xml><?xml version="1.0" encoding="utf-8"?>
<sst xmlns="http://schemas.openxmlformats.org/spreadsheetml/2006/main" count="5266" uniqueCount="1770">
  <si>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</si>
  <si>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</si>
  <si>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</si>
  <si>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</si>
  <si>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</si>
  <si>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</si>
  <si>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</si>
  <si>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</si>
  <si>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</si>
  <si>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</si>
  <si>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</si>
  <si>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</si>
  <si>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</si>
  <si>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</si>
  <si>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</si>
  <si>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</si>
  <si>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</si>
  <si>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</si>
  <si>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</si>
  <si>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</si>
  <si>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</si>
  <si>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</si>
  <si>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</si>
  <si>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</si>
  <si>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</si>
  <si>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</si>
  <si>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</si>
  <si>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</si>
  <si>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</si>
  <si>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</si>
  <si>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</si>
  <si>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</si>
  <si>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</si>
  <si>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</si>
  <si>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</si>
  <si>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</si>
  <si>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</si>
  <si>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</si>
  <si>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</si>
  <si>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</si>
  <si>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</si>
  <si>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</si>
  <si>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</si>
  <si>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</si>
  <si>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</si>
  <si>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</si>
  <si>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</si>
  <si>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</si>
  <si>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</si>
  <si>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</si>
  <si>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</si>
  <si>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</si>
  <si>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</si>
  <si>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</si>
  <si>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</si>
  <si>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</si>
  <si>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</si>
  <si>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</si>
  <si>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</si>
  <si>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</si>
  <si>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</si>
  <si>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</si>
  <si>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</si>
  <si>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</si>
  <si>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</si>
  <si>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</si>
  <si>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</si>
  <si>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</si>
  <si>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</si>
  <si>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</si>
  <si>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</si>
  <si>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</si>
  <si>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</si>
  <si>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</si>
  <si>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</si>
  <si>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</si>
  <si>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</si>
  <si>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</si>
  <si>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</si>
  <si>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</si>
  <si>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</si>
  <si>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</si>
  <si>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</si>
  <si>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</si>
  <si>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</si>
  <si>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</si>
  <si>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</si>
  <si>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</si>
  <si>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</si>
  <si>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</si>
  <si>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</si>
  <si>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</si>
  <si>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</si>
  <si>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</si>
  <si>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</si>
  <si>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</si>
  <si>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</si>
  <si>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</si>
  <si>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</si>
  <si>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</si>
  <si>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</si>
  <si>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</si>
  <si>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</si>
  <si>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</si>
  <si>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</si>
  <si>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</si>
  <si>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</si>
  <si>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</si>
  <si>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</si>
  <si>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</si>
  <si>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</si>
  <si>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</si>
  <si>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</si>
  <si>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</si>
  <si>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</si>
  <si>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</si>
  <si>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</si>
  <si>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</si>
  <si>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</si>
  <si>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</si>
  <si>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</si>
  <si>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</si>
  <si>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</si>
  <si>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</si>
  <si>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</si>
  <si>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</si>
  <si>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</si>
  <si>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</si>
  <si>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</si>
  <si>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</si>
  <si>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</si>
  <si>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</si>
  <si>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</si>
  <si>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</si>
  <si>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</si>
  <si>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</si>
  <si>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</si>
  <si>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</si>
  <si>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</si>
  <si>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</si>
  <si>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</si>
  <si>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</si>
  <si>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</si>
  <si>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</si>
  <si>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</si>
  <si>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</si>
  <si>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</si>
  <si>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</si>
  <si>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</si>
  <si>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</si>
  <si>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</si>
  <si>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</si>
  <si>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</si>
  <si>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</si>
  <si>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</si>
  <si>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t/>
  </si>
  <si>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</si>
  <si>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</si>
  <si>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</si>
  <si>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</si>
  <si>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</si>
  <si>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</si>
  <si>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</si>
  <si>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</si>
  <si>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</si>
  <si>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</si>
  <si>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</si>
  <si>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</si>
  <si>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</si>
  <si>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</si>
  <si>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</si>
  <si>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</si>
  <si>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</si>
  <si>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</si>
  <si>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</si>
  <si>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</si>
  <si>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</si>
  <si>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</si>
  <si>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</si>
  <si>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</si>
  <si>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</si>
  <si>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</si>
  <si>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</si>
  <si>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</si>
  <si>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</si>
  <si>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</si>
  <si>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</si>
  <si>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</si>
  <si>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</si>
  <si>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</si>
  <si>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</si>
  <si>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</si>
  <si>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</si>
  <si>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</si>
  <si>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</si>
  <si>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</si>
  <si>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</si>
  <si>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</si>
  <si>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</si>
  <si>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</si>
  <si>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</si>
  <si>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</si>
  <si>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</si>
  <si>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</si>
  <si>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</si>
  <si>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</si>
  <si>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</si>
  <si>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</si>
  <si>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</si>
  <si>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</si>
  <si>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</si>
  <si>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</si>
  <si>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</si>
  <si>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</si>
  <si>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</si>
  <si>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</si>
  <si>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</si>
  <si>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</si>
  <si>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</si>
  <si>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</si>
  <si>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</si>
  <si>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</si>
  <si>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</si>
  <si>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</si>
  <si>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</si>
  <si>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</si>
  <si>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</si>
  <si>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</si>
  <si>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</si>
  <si>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</si>
  <si>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</si>
  <si>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</si>
  <si>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</si>
  <si>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</si>
  <si>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</si>
  <si>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</si>
  <si>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</si>
  <si>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</si>
  <si>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</si>
  <si>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</si>
  <si>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</si>
  <si>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</si>
  <si>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</si>
  <si>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</si>
  <si>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</si>
  <si>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</si>
  <si>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</si>
  <si>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</si>
  <si>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</si>
  <si>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</si>
  <si>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</si>
  <si>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</si>
  <si>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</si>
  <si>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</si>
  <si>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</si>
  <si>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</si>
  <si>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</si>
  <si>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</si>
  <si>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</si>
  <si>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</si>
  <si>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</si>
  <si>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</si>
  <si>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</si>
  <si>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</si>
  <si>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</si>
  <si>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</si>
  <si>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</si>
  <si>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</si>
  <si>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</si>
  <si>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</si>
  <si>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</si>
  <si>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</si>
  <si>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</si>
  <si>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</si>
  <si>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</si>
  <si>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</si>
  <si>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</si>
  <si>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</si>
  <si>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</si>
  <si>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</si>
  <si>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</si>
  <si>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</si>
  <si>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</si>
  <si>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</si>
  <si>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</si>
  <si>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</si>
  <si>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</si>
  <si>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</si>
  <si>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</si>
  <si>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</si>
  <si>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</si>
  <si>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</si>
  <si>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</si>
  <si>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</si>
  <si>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</si>
  <si>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</si>
  <si>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</si>
  <si>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</si>
  <si>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</si>
  <si>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</si>
  <si>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</si>
  <si>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</si>
  <si>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</si>
  <si>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</si>
  <si>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</si>
  <si>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</si>
  <si>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</si>
  <si>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</si>
  <si>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</si>
  <si>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t/>
  </si>
  <si>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</si>
  <si>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</si>
  <si>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</si>
  <si>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</si>
  <si>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</si>
  <si>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t/>
  </si>
  <si>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</si>
  <si>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</si>
  <si>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</si>
  <si>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</si>
  <si>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</si>
  <si>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</si>
  <si>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</si>
  <si>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</si>
  <si>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</si>
  <si>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</si>
  <si>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</si>
  <si>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</si>
  <si>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</si>
  <si>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</si>
  <si>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</si>
  <si>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</si>
  <si>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</si>
  <si>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</si>
  <si>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</si>
  <si>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</si>
  <si>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</si>
  <si>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</si>
  <si>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</si>
  <si>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</si>
  <si>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</si>
  <si>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</si>
  <si>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</si>
  <si>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</si>
  <si>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</si>
  <si>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</si>
  <si>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</si>
  <si>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</si>
  <si>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</si>
  <si>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</si>
  <si>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</si>
  <si>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</si>
  <si>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</si>
  <si>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</si>
  <si>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</si>
  <si>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</si>
  <si>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</si>
  <si>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</si>
  <si>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</si>
  <si>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</si>
  <si>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</si>
  <si>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</si>
  <si>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</si>
  <si>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</si>
  <si>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</si>
  <si>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</si>
  <si>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</si>
  <si>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</si>
  <si>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</si>
  <si>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</si>
  <si>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</si>
  <si>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</si>
  <si>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</si>
  <si>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</si>
  <si>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</si>
  <si>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</si>
  <si>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</si>
  <si>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</si>
  <si>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</si>
  <si>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</si>
  <si>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</si>
  <si>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t/>
  </si>
  <si>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</si>
  <si>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</si>
  <si>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</si>
  <si>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</si>
  <si>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</si>
  <si>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t/>
  </si>
  <si>
    <t/>
  </si>
  <si>
    <t>[21Sep18] Case closed by replacement seals</t>
  </si>
  <si>
    <t/>
  </si>
  <si>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</si>
  <si>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</si>
  <si>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</si>
  <si>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</si>
  <si>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</si>
  <si>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</si>
  <si>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</si>
  <si>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</si>
  <si>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</si>
  <si>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</si>
  <si>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</si>
  <si>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</si>
  <si>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</si>
  <si>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</si>
  <si>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</si>
  <si>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</si>
  <si>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</si>
  <si>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</si>
  <si>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</si>
  <si>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</si>
  <si>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</si>
  <si>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</si>
  <si>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</si>
  <si>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</si>
  <si>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t/>
  </si>
  <si>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</si>
  <si>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</si>
  <si>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</si>
  <si>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t/>
  </si>
  <si>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</si>
  <si>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</si>
  <si>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</si>
  <si>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</si>
  <si>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</si>
  <si>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</si>
  <si>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</si>
  <si>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t/>
  </si>
  <si>
    <t/>
  </si>
  <si>
    <t/>
  </si>
  <si>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</si>
  <si>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</si>
  <si>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</si>
  <si>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</si>
  <si>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</si>
  <si>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</si>
  <si>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</si>
  <si>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</si>
  <si>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</si>
  <si>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</si>
  <si>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</si>
  <si>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</si>
  <si>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</si>
  <si>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</si>
  <si>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</si>
  <si>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</si>
  <si>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</si>
  <si>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</si>
  <si>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</si>
  <si>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</si>
  <si>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</si>
  <si>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</si>
  <si>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</si>
  <si>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</si>
  <si>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</si>
  <si>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</si>
  <si>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</si>
  <si>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</si>
  <si>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</si>
  <si>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</si>
  <si>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</si>
  <si>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</si>
  <si>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</si>
  <si>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</si>
  <si>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</si>
  <si>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</si>
  <si>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</si>
  <si>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</si>
  <si>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</si>
  <si>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</si>
  <si>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</si>
  <si>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</si>
  <si>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</si>
  <si>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</si>
  <si>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</si>
  <si>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</si>
  <si>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</si>
  <si>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</si>
  <si>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</si>
  <si>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</si>
  <si>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</si>
  <si>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</si>
  <si>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</si>
  <si>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</si>
  <si>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</si>
  <si>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</si>
  <si>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</si>
  <si>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</si>
  <si>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</si>
  <si>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</si>
  <si>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</si>
  <si>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</si>
  <si>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</si>
  <si>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</si>
  <si>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</si>
  <si>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</si>
  <si>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</si>
  <si>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</si>
  <si>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</si>
  <si>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</si>
  <si>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</si>
  <si>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</si>
  <si>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</si>
  <si>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</si>
  <si>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</si>
  <si>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</si>
  <si>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</si>
  <si>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</si>
  <si>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</si>
  <si>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t/>
  </si>
  <si>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</si>
  <si>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</si>
  <si>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</si>
  <si>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</si>
  <si>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</si>
  <si>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</si>
  <si>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</si>
  <si>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</si>
  <si>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</si>
  <si>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</si>
  <si>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</si>
  <si>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</si>
  <si>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</si>
  <si>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</si>
  <si>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</si>
  <si>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</si>
  <si>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</si>
  <si>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</si>
  <si>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</si>
  <si>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</si>
  <si>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</si>
  <si>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</si>
  <si>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</si>
  <si>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</si>
  <si>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</si>
  <si>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</si>
  <si>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</si>
  <si>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</si>
  <si>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</si>
  <si>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</si>
  <si>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</si>
  <si>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</si>
  <si>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</si>
  <si>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</si>
  <si>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</si>
  <si>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</si>
  <si>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</si>
  <si>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</si>
  <si>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</si>
  <si>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</si>
  <si>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</si>
  <si>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</si>
  <si>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</si>
  <si>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</si>
  <si>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</si>
  <si>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</si>
  <si>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</si>
  <si>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</si>
  <si>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</si>
  <si>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</si>
  <si>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</si>
  <si>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</si>
  <si>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</si>
  <si>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</si>
  <si>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</si>
  <si>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</si>
  <si>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</si>
  <si>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</si>
  <si>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</si>
  <si>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</si>
  <si>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</si>
  <si>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</si>
  <si>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</si>
  <si>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</si>
  <si>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</si>
  <si>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</si>
  <si>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</si>
  <si>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</si>
  <si>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</si>
  <si>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</si>
  <si>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</si>
  <si>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</si>
  <si>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</si>
  <si>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</si>
  <si>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</si>
  <si>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</si>
  <si>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</si>
  <si>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</si>
  <si>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</si>
  <si>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</si>
  <si>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</si>
  <si>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</si>
  <si>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</si>
  <si>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</si>
  <si>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</si>
  <si>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</si>
  <si>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</si>
  <si>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</si>
  <si>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</si>
  <si>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</si>
  <si>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</si>
  <si>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</si>
  <si>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</si>
  <si>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</si>
  <si>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</si>
  <si>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</si>
  <si>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</si>
  <si>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</si>
  <si>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</si>
  <si>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</si>
  <si>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</si>
  <si>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</si>
  <si>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</si>
  <si>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</si>
  <si>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</si>
  <si>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</si>
  <si>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</si>
  <si>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</si>
  <si>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</si>
  <si>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</si>
  <si>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</si>
  <si>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</si>
  <si>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</si>
  <si>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</si>
  <si>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</si>
  <si>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</si>
  <si>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</si>
  <si>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</si>
  <si>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</si>
  <si>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</si>
  <si>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</si>
  <si>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</si>
  <si>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t/>
  </si>
  <si>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</si>
  <si>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</si>
  <si>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</si>
  <si>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</si>
  <si>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</si>
  <si>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</si>
  <si>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</si>
  <si>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</si>
  <si>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</si>
  <si>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</si>
  <si>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</si>
  <si>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</si>
  <si>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</si>
  <si>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</si>
  <si>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</si>
  <si>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</si>
  <si>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</si>
  <si>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</si>
  <si>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</si>
  <si>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</si>
  <si>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</si>
  <si>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</si>
  <si>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</si>
  <si>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</si>
  <si>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</si>
  <si>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</si>
  <si>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</si>
  <si>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</si>
  <si>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</si>
  <si>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</si>
  <si>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</si>
  <si>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</si>
  <si>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</si>
  <si>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</si>
  <si>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</si>
  <si>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</si>
  <si>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</si>
  <si>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</si>
  <si>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</si>
  <si>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</si>
  <si>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</si>
  <si>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</si>
  <si>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</si>
  <si>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</si>
  <si>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</si>
  <si>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</si>
  <si>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</si>
  <si>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</si>
  <si>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</si>
  <si>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</si>
  <si>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</si>
  <si>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</si>
  <si>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</si>
  <si>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</si>
  <si>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</si>
  <si>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</si>
  <si>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</si>
  <si>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</si>
  <si>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</si>
  <si>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</si>
  <si>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</si>
  <si>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</si>
  <si>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</si>
  <si>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</si>
  <si>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</si>
  <si>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</si>
  <si>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</si>
  <si>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</si>
  <si>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</si>
  <si>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</si>
  <si>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</si>
  <si>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</si>
  <si>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</si>
  <si>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</si>
  <si>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</si>
  <si>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</si>
  <si>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</si>
  <si>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</si>
  <si>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</si>
  <si>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</si>
  <si>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</si>
  <si>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</si>
  <si>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</si>
  <si>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</si>
  <si>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</si>
  <si>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</si>
  <si>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</si>
  <si>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</si>
  <si>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</si>
  <si>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</si>
  <si>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</si>
  <si>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</si>
  <si>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</si>
  <si>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</si>
  <si>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</si>
  <si>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</si>
  <si>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</si>
  <si>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</si>
  <si>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</si>
  <si>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</si>
  <si>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</si>
  <si>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</si>
  <si>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</si>
  <si>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</si>
  <si>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</si>
  <si>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</si>
  <si>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</si>
  <si>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</si>
  <si>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</si>
  <si>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</si>
  <si>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</si>
  <si>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</si>
  <si>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</si>
  <si>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</si>
  <si>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</si>
  <si>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</si>
  <si>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</si>
  <si>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</si>
  <si>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</si>
  <si>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</si>
  <si>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</si>
  <si>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</si>
  <si>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</si>
  <si>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</si>
  <si>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</si>
  <si>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</si>
  <si>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</si>
  <si>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</si>
  <si>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</si>
  <si>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</si>
  <si>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</si>
  <si>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</si>
  <si>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</si>
  <si>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</si>
  <si>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</si>
  <si>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</si>
  <si>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</si>
  <si>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</si>
  <si>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</si>
  <si>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</si>
  <si>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</si>
  <si>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</si>
  <si>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</si>
  <si>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</si>
  <si>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</si>
  <si>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</si>
  <si>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</si>
  <si>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</si>
  <si>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</si>
  <si>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</si>
  <si>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</si>
  <si>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</si>
  <si>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</si>
  <si>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</si>
  <si>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</si>
  <si>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</si>
  <si>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</si>
  <si>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</si>
  <si>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</si>
  <si>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</si>
  <si>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</si>
  <si>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</si>
  <si>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</si>
  <si>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</si>
  <si>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</si>
  <si>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</si>
  <si>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</si>
  <si>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</si>
  <si>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</si>
  <si>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</si>
  <si>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</si>
  <si>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</si>
  <si>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</si>
  <si>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</si>
  <si>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</si>
  <si>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</si>
  <si>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</si>
  <si>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</si>
  <si>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</si>
  <si>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</si>
  <si>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t/>
  </si>
  <si>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</si>
  <si>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</si>
  <si>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</si>
  <si>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t/>
  </si>
  <si>
    <t/>
  </si>
  <si>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</si>
  <si>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</si>
  <si>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</si>
  <si>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t/>
  </si>
  <si>
    <t/>
  </si>
  <si>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</si>
  <si>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</si>
  <si>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</si>
  <si>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t/>
  </si>
  <si>
    <t/>
  </si>
  <si>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</si>
  <si>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</si>
  <si>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</si>
  <si>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</si>
  <si>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</si>
  <si>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</si>
  <si>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t/>
  </si>
  <si>
    <t/>
  </si>
  <si>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</si>
  <si>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</si>
  <si>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</si>
  <si>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</si>
  <si>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</si>
  <si>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</si>
  <si>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</si>
  <si>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</si>
  <si>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</si>
  <si>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</si>
  <si>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</si>
  <si>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</si>
  <si>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</si>
  <si>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</si>
  <si>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</si>
  <si>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</si>
  <si>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</si>
  <si>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</si>
  <si>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</si>
  <si>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</si>
  <si>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</si>
  <si>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</si>
  <si>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</si>
  <si>
    <t/>
  </si>
  <si>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</si>
  <si>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</si>
  <si>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</si>
  <si>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</si>
  <si>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</si>
  <si>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</si>
  <si>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</si>
  <si>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</si>
  <si>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</si>
  <si>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</si>
  <si>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</si>
  <si>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</si>
  <si>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</si>
  <si>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</si>
  <si>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</si>
  <si>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</si>
  <si>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</si>
  <si>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</si>
  <si>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</si>
  <si>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</si>
  <si>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</si>
  <si>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</si>
  <si>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</si>
  <si>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</si>
  <si>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</si>
  <si>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</si>
  <si>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</si>
  <si>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</si>
  <si>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</si>
  <si>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</si>
  <si>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</si>
  <si>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</si>
  <si>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</si>
  <si>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</si>
  <si>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</si>
  <si>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</si>
  <si>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</si>
  <si>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</si>
  <si>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</si>
  <si>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</si>
  <si>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</si>
  <si>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</si>
  <si>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</si>
  <si>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</si>
  <si>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</si>
  <si>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</si>
  <si>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</si>
  <si>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</si>
  <si>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</si>
  <si>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</si>
  <si>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</si>
  <si>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</si>
  <si>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</si>
  <si>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</si>
  <si>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</si>
  <si>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</si>
  <si>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</si>
  <si>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</si>
  <si>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</si>
  <si>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</si>
  <si>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</si>
  <si>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</si>
  <si>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</si>
  <si>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</si>
  <si>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</si>
  <si>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</si>
  <si>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</si>
  <si>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</si>
  <si>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</si>
  <si>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</si>
  <si>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</si>
  <si>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</si>
  <si>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</si>
  <si>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</si>
  <si>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</si>
  <si>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</si>
  <si>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</si>
  <si>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</si>
  <si>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</si>
  <si>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</si>
  <si>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</si>
  <si>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</si>
  <si>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</si>
  <si>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</si>
  <si>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</si>
  <si>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</si>
  <si>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</si>
  <si>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</si>
  <si>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</si>
  <si>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</si>
  <si>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</si>
  <si>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</si>
  <si>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</si>
  <si>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</si>
  <si>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</si>
  <si>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</si>
  <si>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</si>
  <si>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</si>
  <si>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</si>
  <si>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</si>
  <si>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</si>
  <si>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</si>
  <si>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</si>
  <si>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</si>
  <si>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</si>
  <si>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</si>
  <si>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</si>
  <si>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</si>
  <si>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</si>
  <si>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</si>
  <si>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</si>
  <si>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</si>
  <si>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</si>
  <si>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</si>
  <si>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</si>
  <si>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</si>
  <si>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</si>
  <si>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</si>
  <si>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</si>
  <si>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</si>
  <si>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t/>
  </si>
  <si>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</si>
  <si>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</si>
  <si>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</si>
  <si>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</si>
  <si>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</si>
  <si>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</si>
  <si>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</si>
  <si>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</si>
  <si>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</si>
  <si>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</si>
  <si>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</si>
  <si>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</si>
  <si>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</si>
  <si>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</si>
  <si>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</si>
  <si>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</si>
  <si>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</si>
  <si>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</si>
  <si>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</si>
  <si>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</si>
  <si>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</si>
  <si>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</si>
  <si>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</si>
  <si>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</si>
  <si>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</si>
  <si>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</si>
  <si>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</si>
  <si>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</si>
  <si>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</si>
  <si>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</si>
  <si>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</si>
  <si>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</si>
  <si>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</si>
  <si>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</si>
  <si>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</si>
  <si>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</si>
  <si>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</si>
  <si>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</si>
  <si>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</si>
  <si>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</si>
  <si>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</si>
  <si>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</si>
  <si>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</si>
  <si>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</si>
  <si>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</si>
  <si>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</si>
  <si>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</si>
  <si>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</si>
  <si>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</si>
  <si>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</si>
  <si>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</si>
  <si>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</si>
  <si>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</si>
  <si>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</si>
  <si>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</si>
  <si>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</si>
  <si>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</si>
  <si>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</si>
  <si>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</si>
  <si>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</si>
  <si>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</si>
  <si>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</si>
  <si>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</si>
  <si>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</si>
  <si>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</si>
  <si>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</si>
  <si>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</si>
  <si>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</si>
  <si>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</si>
  <si>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</si>
  <si>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</si>
  <si>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</si>
  <si>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</si>
  <si>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</si>
  <si>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</si>
  <si>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</si>
  <si>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</si>
  <si>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</si>
  <si>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</si>
  <si>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</si>
  <si>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</si>
  <si>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</si>
  <si>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</si>
  <si>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</si>
  <si>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</si>
  <si>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</si>
  <si>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</si>
  <si>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</si>
  <si>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</si>
  <si>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</si>
  <si>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</si>
  <si>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</si>
  <si>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</si>
  <si>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</si>
  <si>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</si>
  <si>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</si>
  <si>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</si>
  <si>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</si>
  <si>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</si>
  <si>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</si>
  <si>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</si>
  <si>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</si>
  <si>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</si>
  <si>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</si>
  <si>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</si>
  <si>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</si>
  <si>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</si>
  <si>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</si>
  <si>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</si>
  <si>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</si>
  <si>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</si>
  <si>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</si>
  <si>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</si>
  <si>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</si>
  <si>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</si>
  <si>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</si>
  <si>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</si>
  <si>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</si>
  <si>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</si>
  <si>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</si>
  <si>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</si>
  <si>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</si>
  <si>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</si>
  <si>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</si>
  <si>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</si>
  <si>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</si>
  <si>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</si>
  <si>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</si>
  <si>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</si>
  <si>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</si>
  <si>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</si>
  <si>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</si>
  <si>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</si>
  <si>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</si>
  <si>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</si>
  <si>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</si>
  <si>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</si>
  <si>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</si>
  <si>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</si>
  <si>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</si>
  <si>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</si>
  <si>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</si>
  <si>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</si>
  <si>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</si>
  <si>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</si>
  <si>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</si>
  <si>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</si>
  <si>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</si>
  <si>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</si>
  <si>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</si>
  <si>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</si>
  <si>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</si>
  <si>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</si>
  <si>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</si>
  <si>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</si>
  <si>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</si>
  <si>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</si>
  <si>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</si>
  <si>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</si>
  <si>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</si>
  <si>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</si>
  <si>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</si>
  <si>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</si>
  <si>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</si>
  <si>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</si>
  <si>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</si>
  <si>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</si>
  <si>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</si>
  <si>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[20Nov19] The parts request is approved as it's used on tester repair.</t>
  </si>
  <si>
    <t>[20Nov19] Venture reported the issue is fixed. Closed</t>
  </si>
  <si>
    <t>S190181</t>
  </si>
  <si>
    <t>S190182</t>
  </si>
  <si>
    <t>S190183</t>
  </si>
  <si>
    <t>S190184</t>
  </si>
  <si>
    <t>S190185</t>
  </si>
  <si>
    <t>S190186</t>
  </si>
  <si>
    <t>S190187</t>
  </si>
  <si>
    <t>S190188</t>
  </si>
  <si>
    <t>S190189</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</si>
  <si>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</si>
  <si>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</si>
  <si>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closed</t>
  </si>
  <si>
    <t>[20Nov19] Mimi to update the requested part price
[21Nov19] Replaced power supply and the tester is fixed.</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</si>
  <si>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</si>
  <si>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 xml:space="preserve">Description: Cannot connect to Sigmasure 7. 
Steps of Analysis: N/A.
Affected Part No &amp; Qty need for replacement: N/A.
Shipment Impact:                    NA                            Estimated Date: NA
Additional Time needed for analysis: NA
Attachment: </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</si>
  <si>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</si>
  <si>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[21.11.19] Checked with Joel see if there's any abnormality for this loss comm. No further update. Close this caes</t>
  </si>
  <si>
    <t/>
  </si>
  <si>
    <t>Singapore</t>
  </si>
  <si>
    <t>[21Nov19] BT Request ID: BJ5C74 was created to rectify the issue  
[22Nov19] The access is established. Close Case.</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</si>
  <si>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</si>
  <si>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t>
  </si>
  <si>
    <t>Jul</t>
  </si>
  <si>
    <t>Year</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</si>
  <si>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</si>
  <si>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</si>
  <si>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</si>
  <si>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[26Nov19] Flex reported the Calibrator was re-calibrated by autherized service provider and the case is closed.</t>
  </si>
  <si>
    <t>[27Nov19] Venture will arrange the PM and Flow Cell will be passed to Venture on 28Nov19</t>
  </si>
  <si>
    <t>[22Nov19] OESR 193775 to Miflord to request a replacement of PSU
[29Nov19] The parts from Milford received. Inofrmed Venture to collect parts and update the repair status.</t>
  </si>
  <si>
    <t>Description: Instrument serial number label G19UPF313G need reprint. 
Steps of Analysis: 
Affected Part No &amp; Qty need for replacement: 186015029.
Shipment Impact:                    NA                            Estimated Date: NA
Additional Time needed for analysis: NA</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</si>
  <si>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</si>
  <si>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</si>
  <si>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t/>
  </si>
  <si>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</si>
  <si>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</si>
  <si>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Request TE# for new Alliance Box - Currently did not have TE# number</t>
  </si>
  <si>
    <t>[10Dec19] Closed this request as it's not applicable for this alliance from Flex KL</t>
  </si>
  <si>
    <t xml:space="preserve">[10Dec19] Parts replacement approved. </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</si>
  <si>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</si>
  <si>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</si>
  <si>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</si>
  <si>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</si>
  <si>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[11Dec19] No requested replacement parts. 
[12Dec19] Rejected this OESR after discussion. Venture should discuss the issue with team before sending OESR request. This is a PM related issue, shouldn't use OESR as tool for parts request</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</si>
  <si>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</si>
  <si>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</si>
  <si>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Today</t>
  </si>
  <si>
    <t>Open Days</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</si>
  <si>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</si>
  <si>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</si>
  <si>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[04Sep19] Edwin will review/advise
[05Sep19] Approve the spare ordering. Huazhen to order the spares
[12Sep19] CPU 273, 182 and 333 are obsolete, cannot be ordered. Flex has CPU 520 as spare</t>
  </si>
  <si>
    <t>Su Fern</t>
  </si>
  <si>
    <t>TE82526-4</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</si>
  <si>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</si>
  <si>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 xml:space="preserve">[18Dec19] Advised Chan to do a backup image recovery to another HDD. If needed, then raise OESR to Miflord for futher repair on this original HDD.
[19Dec19] Chan update the tester is fixed by restoring backup image. </t>
  </si>
  <si>
    <t>[10Dec19] Asked Flex to check if it's repeating failing and try to separate if the failure from tester or UUT.
[12Dec19] Checked with Edward J, the spec is matched to the component tolerance. Need to raise OESR to Matt if it's required</t>
  </si>
  <si>
    <t>[19Dec19] Requested part will be passed Flex</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</si>
  <si>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</si>
  <si>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[17Dec19] OESR 193814 was raised
[20Dec19] Matt- It's a known issue. Will update test record format when times avalable.</t>
  </si>
  <si>
    <t>[17Dec19] OESR 193814 was raised.
[20Dec19] Matt- It's a known issue. Will update test record format when times avalable.</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</si>
  <si>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</si>
  <si>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</si>
  <si>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</si>
  <si>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Reprinted labels</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</si>
  <si>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</si>
  <si>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</si>
  <si>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</si>
  <si>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</si>
  <si>
    <t xml:space="preserve">Monitoring
(OFI)
</t>
  </si>
  <si>
    <t>Milford OESR No.</t>
  </si>
  <si>
    <t>S20001</t>
  </si>
  <si>
    <t xml:space="preserve">Manufacturing </t>
  </si>
  <si>
    <t xml:space="preserve">
1. CEI to review every half yearly on the ASP and TSP for CPSO and ASO for any change in revision at Waters Portal. However we could not access the ASP and TSP recently. Could you help to advise CEI. 
Thankyou. 
</t>
  </si>
  <si>
    <t>S20002</t>
  </si>
  <si>
    <t>Description : Required to perform Dummy load test before testing of units. 
Steps of Analysis : 
1) Change to another Pat and Flash, No trouble found. 
2) Change to another power source, No trouble found
Will not impact to any shipment at the moment as there is another tester which can support thr test.
Attachment : Photos of errors message found</t>
  </si>
  <si>
    <t>44K-040</t>
  </si>
  <si>
    <t>S20003</t>
  </si>
  <si>
    <t>Test</t>
  </si>
  <si>
    <t>TE82526-1</t>
  </si>
  <si>
    <t>1. Problem Statement.
       - TE82526-1 Pump Tray Tester Not flow solvent due to defective BSDA025T-NC-PV (ShutOff Valve) .
       - Shutoff Valve showing broken diaphragm (refer to attached photo.) 
   2. Acceptance criteria that is not met. (e.g. relevant specification number and revision)
       - TE82526-1 must be able to flow solvent during seal wash test
   3. Relevant records (e.g. Incomin QA, Test Records, Photos, trackise NCRs numbers and related issue)
       - N/A
   4. Info on whether this issue impacts revenue
       - Build for the next 2 weeks is enough for 2x unit of  Pump Tray Tester</t>
  </si>
  <si>
    <t>[10Jan20] Advise Flex to collect the spare part and find a way to prevent recurring</t>
  </si>
  <si>
    <t>Close</t>
  </si>
  <si>
    <t>S20004</t>
  </si>
  <si>
    <t>S20005</t>
  </si>
  <si>
    <t>S20006</t>
  </si>
  <si>
    <t>S20007</t>
  </si>
  <si>
    <t>S20008</t>
  </si>
  <si>
    <t>S20009</t>
  </si>
  <si>
    <t>S20010</t>
  </si>
  <si>
    <t>S20011</t>
  </si>
  <si>
    <t>S20012</t>
  </si>
  <si>
    <t>S20013</t>
  </si>
  <si>
    <t>S20014</t>
  </si>
  <si>
    <t>S20015</t>
  </si>
  <si>
    <t>S20016</t>
  </si>
  <si>
    <t>S20017</t>
  </si>
  <si>
    <t>S20018</t>
  </si>
  <si>
    <t>S20019</t>
  </si>
  <si>
    <t>S20020</t>
  </si>
  <si>
    <t>S20021</t>
  </si>
  <si>
    <t>S20022</t>
  </si>
  <si>
    <t>S20023</t>
  </si>
  <si>
    <t>S20024</t>
  </si>
  <si>
    <t>S20025</t>
  </si>
  <si>
    <t>S20026</t>
  </si>
  <si>
    <t>S20027</t>
  </si>
  <si>
    <t>S20028</t>
  </si>
  <si>
    <t>S20029</t>
  </si>
  <si>
    <t>S20030</t>
  </si>
  <si>
    <t>S20031</t>
  </si>
  <si>
    <t>S20032</t>
  </si>
  <si>
    <t>S20033</t>
  </si>
  <si>
    <t>S20034</t>
  </si>
  <si>
    <t>S20035</t>
  </si>
  <si>
    <t>S20036</t>
  </si>
  <si>
    <t>S20037</t>
  </si>
  <si>
    <t>S20038</t>
  </si>
  <si>
    <t>S20039</t>
  </si>
  <si>
    <t>S20040</t>
  </si>
  <si>
    <t>S20041</t>
  </si>
  <si>
    <t>S20042</t>
  </si>
  <si>
    <t>S20043</t>
  </si>
  <si>
    <t>S20044</t>
  </si>
  <si>
    <t>S20045</t>
  </si>
  <si>
    <t>S20046</t>
  </si>
  <si>
    <t>S20047</t>
  </si>
  <si>
    <t>S20048</t>
  </si>
  <si>
    <t>S20049</t>
  </si>
  <si>
    <t>S20050</t>
  </si>
  <si>
    <t>S20051</t>
  </si>
  <si>
    <t>S20052</t>
  </si>
  <si>
    <t>S20053</t>
  </si>
  <si>
    <t>S20054</t>
  </si>
  <si>
    <t>S20055</t>
  </si>
  <si>
    <t>S20056</t>
  </si>
  <si>
    <t>S20057</t>
  </si>
  <si>
    <t>S20058</t>
  </si>
  <si>
    <t>S20059</t>
  </si>
  <si>
    <t>S20060</t>
  </si>
  <si>
    <t>S20061</t>
  </si>
  <si>
    <t>S20062</t>
  </si>
  <si>
    <t>S20063</t>
  </si>
  <si>
    <t>S20064</t>
  </si>
  <si>
    <t>S20065</t>
  </si>
  <si>
    <t>S20066</t>
  </si>
  <si>
    <t>S20067</t>
  </si>
  <si>
    <t>S20068</t>
  </si>
  <si>
    <t>S20069</t>
  </si>
  <si>
    <t>S20070</t>
  </si>
  <si>
    <t>S20071</t>
  </si>
  <si>
    <t>S20072</t>
  </si>
  <si>
    <t>S20073</t>
  </si>
  <si>
    <t>S20074</t>
  </si>
  <si>
    <t>S20075</t>
  </si>
  <si>
    <t>S20076</t>
  </si>
  <si>
    <t>S20077</t>
  </si>
  <si>
    <t>S20078</t>
  </si>
  <si>
    <t>S20079</t>
  </si>
  <si>
    <t>S20080</t>
  </si>
  <si>
    <t>S20081</t>
  </si>
  <si>
    <t>S20082</t>
  </si>
  <si>
    <t>S20083</t>
  </si>
  <si>
    <t>S20084</t>
  </si>
  <si>
    <t>S20085</t>
  </si>
  <si>
    <t>S20086</t>
  </si>
  <si>
    <t>S20087</t>
  </si>
  <si>
    <t>S20088</t>
  </si>
  <si>
    <t>S20089</t>
  </si>
  <si>
    <t>S20090</t>
  </si>
  <si>
    <t>S20091</t>
  </si>
  <si>
    <t>S20092</t>
  </si>
  <si>
    <t>S20093</t>
  </si>
  <si>
    <t>S20094</t>
  </si>
  <si>
    <t>S20095</t>
  </si>
  <si>
    <t>S20096</t>
  </si>
  <si>
    <t>S20097</t>
  </si>
  <si>
    <t>S20098</t>
  </si>
  <si>
    <t>S20099</t>
  </si>
  <si>
    <t>S20100</t>
  </si>
  <si>
    <t>S20101</t>
  </si>
  <si>
    <t>S20102</t>
  </si>
  <si>
    <t>S20103</t>
  </si>
  <si>
    <t>S20104</t>
  </si>
  <si>
    <t>S20105</t>
  </si>
  <si>
    <t>S20106</t>
  </si>
  <si>
    <t>S20107</t>
  </si>
  <si>
    <t>S20108</t>
  </si>
  <si>
    <t>S20109</t>
  </si>
  <si>
    <t>S20110</t>
  </si>
  <si>
    <t>S20111</t>
  </si>
  <si>
    <t>S20112</t>
  </si>
  <si>
    <t>S20113</t>
  </si>
  <si>
    <t>S20114</t>
  </si>
  <si>
    <t>S20115</t>
  </si>
  <si>
    <t>S20116</t>
  </si>
  <si>
    <t>S20117</t>
  </si>
  <si>
    <t>S20118</t>
  </si>
  <si>
    <t>S20119</t>
  </si>
  <si>
    <t>S20120</t>
  </si>
  <si>
    <t>S20121</t>
  </si>
  <si>
    <t>S20122</t>
  </si>
  <si>
    <t>S20123</t>
  </si>
  <si>
    <t>S20124</t>
  </si>
  <si>
    <t>S20125</t>
  </si>
  <si>
    <t>S20126</t>
  </si>
  <si>
    <t>S20127</t>
  </si>
  <si>
    <t>S20128</t>
  </si>
  <si>
    <t>S20129</t>
  </si>
  <si>
    <t>S20130</t>
  </si>
  <si>
    <t>S20131</t>
  </si>
  <si>
    <t>S20132</t>
  </si>
  <si>
    <t>S20133</t>
  </si>
  <si>
    <t>S20134</t>
  </si>
  <si>
    <t>S20135</t>
  </si>
  <si>
    <t>S20136</t>
  </si>
  <si>
    <t>S20137</t>
  </si>
  <si>
    <t>S20138</t>
  </si>
  <si>
    <t>S20139</t>
  </si>
  <si>
    <t>S20140</t>
  </si>
  <si>
    <t>S20141</t>
  </si>
  <si>
    <t>S20142</t>
  </si>
  <si>
    <t>S20143</t>
  </si>
  <si>
    <t>S20144</t>
  </si>
  <si>
    <t>S20145</t>
  </si>
  <si>
    <t>S20146</t>
  </si>
  <si>
    <t>S20147</t>
  </si>
  <si>
    <t>S20148</t>
  </si>
  <si>
    <t>S20149</t>
  </si>
  <si>
    <t>S20150</t>
  </si>
  <si>
    <t>S20151</t>
  </si>
  <si>
    <t>S20152</t>
  </si>
  <si>
    <t>S20153</t>
  </si>
  <si>
    <t>S20154</t>
  </si>
  <si>
    <t>S20155</t>
  </si>
  <si>
    <t>S20156</t>
  </si>
  <si>
    <t>S20157</t>
  </si>
  <si>
    <t>S20158</t>
  </si>
  <si>
    <t>S20159</t>
  </si>
  <si>
    <t>S20160</t>
  </si>
  <si>
    <t>S20161</t>
  </si>
  <si>
    <t>S20162</t>
  </si>
  <si>
    <t>S20163</t>
  </si>
  <si>
    <t>S20164</t>
  </si>
  <si>
    <t>S20165</t>
  </si>
  <si>
    <t>S20166</t>
  </si>
  <si>
    <t>S20167</t>
  </si>
  <si>
    <t>S20168</t>
  </si>
  <si>
    <t>S20169</t>
  </si>
  <si>
    <t>S20170</t>
  </si>
  <si>
    <t>S20171</t>
  </si>
  <si>
    <t>S20172</t>
  </si>
  <si>
    <t>S20173</t>
  </si>
  <si>
    <t>S20174</t>
  </si>
  <si>
    <t>S20175</t>
  </si>
  <si>
    <t>S20176</t>
  </si>
  <si>
    <t>S20177</t>
  </si>
  <si>
    <t>S20178</t>
  </si>
  <si>
    <t>S20179</t>
  </si>
  <si>
    <t>S20180</t>
  </si>
  <si>
    <t>S20181</t>
  </si>
  <si>
    <t>S20182</t>
  </si>
  <si>
    <t>S20183</t>
  </si>
  <si>
    <t>S20184</t>
  </si>
  <si>
    <t>S20185</t>
  </si>
  <si>
    <t>S20186</t>
  </si>
  <si>
    <t>S20187</t>
  </si>
  <si>
    <t>S20188</t>
  </si>
  <si>
    <t>S20189</t>
  </si>
  <si>
    <t>S20190</t>
  </si>
  <si>
    <t>S20191</t>
  </si>
  <si>
    <t>S20192</t>
  </si>
  <si>
    <t>S20193</t>
  </si>
  <si>
    <t>S20194</t>
  </si>
  <si>
    <t>S20195</t>
  </si>
  <si>
    <t>S20196</t>
  </si>
  <si>
    <t>S20197</t>
  </si>
  <si>
    <t>S20198</t>
  </si>
  <si>
    <t>S20199</t>
  </si>
  <si>
    <t>S20200</t>
  </si>
  <si>
    <t>S20201</t>
  </si>
  <si>
    <t>S20202</t>
  </si>
  <si>
    <t>S20203</t>
  </si>
  <si>
    <t>S20204</t>
  </si>
  <si>
    <t>S20205</t>
  </si>
  <si>
    <t>S20206</t>
  </si>
  <si>
    <t>S20207</t>
  </si>
  <si>
    <t>S20208</t>
  </si>
  <si>
    <t>S20209</t>
  </si>
  <si>
    <t>S20210</t>
  </si>
  <si>
    <t>S20211</t>
  </si>
  <si>
    <t>S20212</t>
  </si>
  <si>
    <t>S20213</t>
  </si>
  <si>
    <t>S20214</t>
  </si>
  <si>
    <t>S20215</t>
  </si>
  <si>
    <t>S20216</t>
  </si>
  <si>
    <t>S20217</t>
  </si>
  <si>
    <t>S20218</t>
  </si>
  <si>
    <t>S20219</t>
  </si>
  <si>
    <t>S20220</t>
  </si>
  <si>
    <t>S20221</t>
  </si>
  <si>
    <t>S20222</t>
  </si>
  <si>
    <t>S20223</t>
  </si>
  <si>
    <t>S20224</t>
  </si>
  <si>
    <t>S20225</t>
  </si>
  <si>
    <t>S20226</t>
  </si>
  <si>
    <t>S20227</t>
  </si>
  <si>
    <t>S20228</t>
  </si>
  <si>
    <t>S20229</t>
  </si>
  <si>
    <t>S20230</t>
  </si>
  <si>
    <t>S20231</t>
  </si>
  <si>
    <t>S20232</t>
  </si>
  <si>
    <t>S20233</t>
  </si>
  <si>
    <t>S20234</t>
  </si>
  <si>
    <t>S20235</t>
  </si>
  <si>
    <t>S20236</t>
  </si>
  <si>
    <t>S20237</t>
  </si>
  <si>
    <t>S20238</t>
  </si>
  <si>
    <t>S20239</t>
  </si>
  <si>
    <t>S20240</t>
  </si>
  <si>
    <t>S20241</t>
  </si>
  <si>
    <t>S20242</t>
  </si>
  <si>
    <t>S20243</t>
  </si>
  <si>
    <t>S20244</t>
  </si>
  <si>
    <t>S20245</t>
  </si>
  <si>
    <t>S20246</t>
  </si>
  <si>
    <t>S20247</t>
  </si>
  <si>
    <t>S20248</t>
  </si>
  <si>
    <t>S20249</t>
  </si>
  <si>
    <t>S20250</t>
  </si>
  <si>
    <t>S20251</t>
  </si>
  <si>
    <t>S20252</t>
  </si>
  <si>
    <t>S20253</t>
  </si>
  <si>
    <t>S20254</t>
  </si>
  <si>
    <t>S20255</t>
  </si>
  <si>
    <t>S20256</t>
  </si>
  <si>
    <t>S20257</t>
  </si>
  <si>
    <t>S20258</t>
  </si>
  <si>
    <t>S20259</t>
  </si>
  <si>
    <t>S20260</t>
  </si>
  <si>
    <t>S20261</t>
  </si>
  <si>
    <t xml:space="preserve">Description : Assembly Welded Tube (P/N:430003154) was broken due to wear and tear at FTN tester TE83064-14.
Steps of Analysis : 
Tubing was broken due to wear and tear during new test tubing change.
Shipment Impact : No shipment impact due to this.  Estimated Date : NA
Additional Time needed for analysis : NA
Attachment : Photos of tubing sample and broken evidence. No price information is available  </t>
  </si>
  <si>
    <t>Lwin</t>
  </si>
  <si>
    <t>Hong Cheng</t>
  </si>
  <si>
    <t xml:space="preserve">Instrument Serial Number Printing:
Instrument Serial Number print out with barcode with broken line)
1. Model: 186269506 ASSY, e2695 WITH HEATER/COOLER S/N: A20SM4286A (Barcode with broken line)
</t>
  </si>
  <si>
    <t xml:space="preserve">Description: Instrument serial number label: A20SMH581G &amp; A20SMH605G need reprint. 
Steps of Analysis: 1: 1st piece print out after change ribbon. 2: Label printing incomplete.
Affected Part No &amp; Qty need for replacement: 186186301, qty 2.
Shipment Impact:                    NA                            Estimated Date: NA
Additional Time needed for analysis: NA
</t>
  </si>
  <si>
    <t xml:space="preserve">Instrument Serial Number Printing:
Instrument Serial Number Label need to replace due broken pallet at Waters Distribution Centre.
IDR :190856
Model: 186015080 ACQUITY UPLC H-Class PLUS QSM  S/N: G19QSP507A
</t>
  </si>
  <si>
    <t>[17Jan20] Parts collected as per request</t>
  </si>
  <si>
    <t>[17Jan20]  Reprint collected as per request</t>
  </si>
  <si>
    <t xml:space="preserve">Instrument Serial Number Printing:
Instrument Serial Number Label printing misalignment 
1. Model: 289000560 S/N: A20SHC571A
</t>
  </si>
  <si>
    <t>Description: To reprint serial number label for 186015082 x1 (S/N J19BSP916G) shipped from GDC to ADC was damaged in transit. This unit was required to inspect, retest and reprint out serial number as per stated in NCR report as attached.. 
Shipment Impact: Yes                                               Estimated Date: 12th Feb 2020
Attachment: NCR-SG200103 (Approved plan).pdf</t>
  </si>
  <si>
    <t>Chua</t>
  </si>
  <si>
    <t>TE82882-11</t>
  </si>
  <si>
    <t>1. Problem Statement.
       -PDA Final Test System TE82882-11 Not able to login from Empower using username "system' and 
        password "metsys". 
   2. Acceptance criteria that is not met. (e.g. relevant specification number and revision)
       - Must be able to login using username "system" and password "metsys"  and execute PDA Final Test.
   3. Relevant records (e.g. Incomin QA, Test Records, Photos, trackise NCRs numbers and related issue)
      - N/A
   4. Info on whether this issue impacts revenue
     - No impact as available tester able to test as per demand required.</t>
  </si>
  <si>
    <t>[6Feb20] Flex restored image and fixed the issue. Closed</t>
  </si>
  <si>
    <t>1. Problem Statement.
       -210000414 at FCT GTS tester facing POS11 Failed. Actual Reading 1.0V ,Hi- 11.2 Lo-10.8
       -210000415 at FCT GTS tester facing Motor Drive Failed. Check hold State- Winding 2 Actual Reading   
        23.984, Hi-10 Lo-0. 
   2. Acceptance criteria that is not met. (e.g. relevant specification number and revision)
       - Must be able to pass pcba FCT testing.
   3. Relevant records (e.g. Incomin QA, Test Records, Photos, trackise NCRs numbers and related issue)
      - N/A
   4. Info on whether this issue impacts revenue
     -Impact on 21000345, 21000415, 21000414 and 21001164</t>
  </si>
  <si>
    <t>Bernard</t>
  </si>
  <si>
    <t>Instrument Serial Number Printing:
Instrument Serial Number print out with Missing barcode)
1. Model: 186248900 2489 UV/Visible Detector  S/N: B2087E674A (Missing Barcode )</t>
  </si>
  <si>
    <t>[09 Jan 20] Spoken to Will Hudd in Wilmslow about the issue. He mentioned that we will have to replace the resistor. He will give me the value once he has calculated it.
[30Jan20]  The resistor value across the leads has been changed from 92.5kohms to 82.2kohms. The dummy load now works correctly. This is a temporary fix.
[31 Jan 20] Will Hud has posted the new resistors that will replace the existing resistors. It will arrive in Singpaore on 3rd/4th Feb.
[11 Feb2020] Venture received the resistors from Will Hudd during lunch time. Installed it on the dummy load and verified. 
Both testers show a value of 2.56 mA and 2.59mA respectively (Spec &gt;2.50mA). Both the tester is functioning correct, hence can close OESR</t>
  </si>
  <si>
    <t xml:space="preserve">Description: Instrument serial number label: B20UPF586G need reprint. 
Steps of Analysis: Poor printing, found wording "r" smudge.
Affected Part No &amp; Qty need for replacement: 186015029, qty 1.
Shipment Impact:                    NA                            Estimated Date: NA
Additional Time needed for analysis: NA
</t>
  </si>
  <si>
    <t xml:space="preserve">[11Feb20] 210000414- PASSED. Original CPU Card repaired by changing U16 and U18.
210000415- PASSED(11/02/2020). Original CPU Card repaired by changing burned L1.
[14Feb20] The tester is working and pending for spare parts from Milford under existing OESR 203852 </t>
  </si>
  <si>
    <t>Reprinted</t>
  </si>
  <si>
    <t xml:space="preserve">Description: Instrument serial number label: B20CHA015G &amp; B20CHA016G need reprint. 
Steps of Analysis: Poor printing, found wording "r" smudge.
Affected Part No &amp; Qty need for replacement: 186015042, qty 2.
Shipment Impact:                    NA                            Estimated Date: NA
Additional Time needed for analysis: NA
</t>
  </si>
  <si>
    <t>Description :TE82988 COMPUTER  STATION ,POWER ON BUT NO DISPLAY
Steps of Analysis : 
1. Check the power supply cable connection ( no issue )
2. Disconnect and connect the power supply from the motherboard and Power ON all mother FAN is ON but still no display POWER LED is OFF
3. Disconnect the HDD /DVD Rom and power ON still no display.
4. Connect to 3 different LCD monitor but also no display.
Affected Part No &amp; Qty need for replacement :TE82988-12 COMPUTER station for model W1210001115 
Shipment Impact :YES                                                           Estimated Date :NA
Additional Time needed for analysis : 
Attachment : Yes / No, refer to COMPUTER STATION MODEL INFO.JPG</t>
  </si>
  <si>
    <t>Ricky Cortez</t>
  </si>
  <si>
    <t xml:space="preserve">down time 19 Feb to 21Feb 2020
1) Racal TE#82839   210001161 PERSONALITY 2200 ELEVATOR (RoHS) PCBA WA9910-0000-7044-G unable to test due to Power up initialization test Fail. Vref measured 0V spec. 4.09V to 4.103V.
Finding: VXI slot 1260-120 card 138 Mux relay card Racal instruments 415156 Rev A cage codeS/N:00050578
relay K64 measured 1.8ohm [normal 0 ohm] lead solder no wetting. see attached relay card picture.
The last down time for this Mux relay card is on 4Oct to 9oct 2019 due to relay K72 contact open -resolved by tapping on K72 to close the contact.
2) 
During the troubleshooting process, we notice one of three  24V Fan on VXI system Fan very noisy and sometimes Fan stop rotating, need help to get it spin. see attached Fan picture. 
</t>
  </si>
  <si>
    <t>TE82839</t>
  </si>
  <si>
    <t>Liu Dejia</t>
  </si>
  <si>
    <t xml:space="preserve">Instrument Serial Number Printing:
Instrument Serial Number print out with broken with on description)
1. Model: 186269505 e2695 Sep Mod w/o H/C   S/N: B20SM7339A (Broken line on description) </t>
  </si>
  <si>
    <t>[27 Feb20] label reprinted</t>
  </si>
  <si>
    <t>[20Feb20] Asked Venture to try duplicating a working PC by using backup image.
[21Feb20] OESR 203967 was created for this repair . Milford redirect the OESR to UK Waters. Troubleshooting is in progress
[28Feb20] Venture found a similar PC to continue the production and sending the this PC to Waters UK for repair. No actions from Waters Singapore. Close this case</t>
  </si>
  <si>
    <t xml:space="preserve">[28Feb20] CEI to confirm if the FAN is faulty, then  source/replace this faulty FAN.
Regarding MUX Relay card, do repair/replace the faulty relay when needed.
</t>
  </si>
  <si>
    <t>Description : Leakage at BSM system of FTN tester.Leakage found at both pump A (primary) and pump B (accumulator).
Steps of Analysis : 
1.Change BSM seal of pump B (Accumulator). Verified and still leak.
2.Change BSM vent valve and verified. no more leakage at pump B (Accumulator).But still have leakage at pump A (primary).
3.Changed seal wash housing (due to leakage and dent) and 
4.Changed pump head of pump A (primary) due to plating issue. 
Shipment Impact : No shipment impact due to this.  Estimated Date : NA
Additional Time needed for analysis : functional of TE15 has been verified with both I Class and H Class units. Results are ok.
Attachment : Photos of leakage results, BSM seal dent and plating issue at pump head.</t>
  </si>
  <si>
    <t xml:space="preserve">down time 19 Feb to 21Feb 2020
1) Racal TE#82839   210001161 PERSONALITY 2200 ELEVATOR (RoHS) PCBA WA9910-0000-7044-G unable to test due to Power up initialization test Fail. Vref measured 0V spec. 4.09V to 4.103V.
2) 1260-100 , PN.407655-01T (Adapt A-Switch Carrier module with 4 card inside (See picture)
3）6065P-8 , P/N.70-0036-011 (Message base servant interupter) （See picture）
</t>
  </si>
  <si>
    <t>Problem Statement.
       -PDA Final Test System TE82882-11 Not able too into WinOS due to corrupted WinOS (pls refer to    
         attached photo)
       - tried to used the back-up from Acronis Imaging software but not able to activate the image. 
   2. Acceptance criteria that is not met. (e.g. relevant specification number and revision)
       - Must be able to login using to Win OS.
   3. Relevant records (e.g. Incomin QA, Test Records, Photos, trackise NCRs numbers and related issue)
      - N/A
   4. Info on whether this issue impacts revenue
     - No impact as available tester able to test as per demand required.</t>
  </si>
  <si>
    <t>[03Mar20] BSM is fixed by replacing parts. Closed</t>
  </si>
  <si>
    <t>[05Mar20] PC is working now. Closed</t>
  </si>
  <si>
    <t>[15Jan20] SF raised BT request on this matter. 
[21Feb20] BT working in progress
[06Mar20] Desmond -- Close this OESR as  it's tracked under BT ticket.</t>
  </si>
  <si>
    <t xml:space="preserve">Description: Instrument serial number label: K19CHA391G need reprint. 
Steps of Analysis: NCR: SG200204, carton box damaged due to mishandling by Schenker personnel during picking.
Affected Part No &amp; Qty need for replacement: 186015042, qty 1.
Shipment Impact:                    NA                            Estimated Date: NA
Additional Time needed for analysis: NA
Attachment: </t>
  </si>
  <si>
    <t>[09Mar20] label reprinted</t>
  </si>
  <si>
    <t xml:space="preserve">[06Mar20] Asked CEI to provide more details about failure and shipment impact. OESR204004 was raised to Milford
[12Mar20] Meryl updated team the tester is fixed by replacing relays. </t>
  </si>
  <si>
    <t xml:space="preserve">1. Problem Statement.
       - TE82736 Alliance Final Tester 3 Not able to show Pressure in the chemistray test .
       - Supect to be related to column PN 186003031 the column heater
  2. Acceptance criteria that is not met. (e.g. relevant specification number and revision)
       - Chemistry Test must be able to display the pressure durinf chemistry test . Refer to attached)
   3. Relevant records (e.g. Incomin QA, Test Records, Photos, trackise NCRs numbers and related issue)
       - N/A
   4. Info on whether this issue impacts revenue
       - Flex have 23x Final Tester position that is able to use, no impact to revenue </t>
  </si>
  <si>
    <t>1.  Problem Statement.
       - TE82526-4 Pump Tray Tester Ripple Test Fail .
       - Supect to be related to CPU board inside the tester
  2. Acceptance criteria that is not met. (e.g. relevant specification number and revision)
       - TE82526-4 must be able to run Ripple Test.
   3. Relevant records (e.g. Incomin QA, Test Records, Photos, trackise NCRs numbers and related issue)
       - N/A
   4. Info on whether this issue impacts revenue
       - Build for the next 2 weeks is enough for 2x unit of  Pump Tray Tester</t>
  </si>
  <si>
    <t xml:space="preserve">Instrument Serial Number Printing:
Instrument Serial Number print out with unclear on Waters logo and product of singapore.
1. Model: 186015033 Acquity UPLC PDA eLambda Det   S/N: C20UPL577A 
(Unclear Waters Logo and product of singapore) 
</t>
  </si>
  <si>
    <t>[16Mar20] suggested Flex to flush the column and collect replacement column if needed
[18Mar20] Fixed by repalcing column</t>
  </si>
  <si>
    <t>[16Mar20] suggested Flex to upgrade the tester and see if can fix the issue by replacing valves during upgrade
[18Mar20] Close this OESR as no action required at this moment. Will revisit or reopen this OESR if it's failing</t>
  </si>
  <si>
    <t>Closed as per email from Gary</t>
  </si>
  <si>
    <t>The screw head is broken and stuck inside the connector of TE82943-24 Tester box during test tube PM.
Need to replace the connector at TE82943-24 as broken part is unable to remove from the connector at tester box .TE82943-24 will be down until connector was replaced. There is no part number stated in TSP. Please kindly help to provide the connector. 
Action Taken: 1) Tried to remove the broken ferrule from the inline filter connector but it is not successful.
Shipment Impact: Yes                     Estimated Date: 25 Mar 2020
Please kindly refer to the attached photo "Inline Filter Connector Head at tester_1.JPG, Inline Filter Connector Head at tester_2.JPG".Inline Filter Connector Head at tester_3.JPG".</t>
  </si>
  <si>
    <t>Chan</t>
  </si>
  <si>
    <t xml:space="preserve">Description: Instrument serial number label: C20SMH936G need reprint. 
Steps of Analysis: Print out misalignment, letter "G" &amp; "P" affected.
Affected Part No &amp; Qty need for replacement: 186001863, qty 1.
Shipment Impact:                    NA                            Estimated Date: NA
Additional Time needed for analysis: NA
Attachment: </t>
  </si>
  <si>
    <t xml:space="preserve">
210001012 REV B HARRIER/RAVEN DCC (RoHS) ASSY with Failure symptom:
R012.Source Fan test 
_Measurement[1] (FAN OFF): 
_Low Limits: 	43.20 
_High Limits: 	52.80 
_Readback 0.05
_ Status: 	Failed 
By swapping Pickering card 40-139-201 from GTS1 to GTS2, the Problem solved.
we would like to request a spare Pickering card 40-139 -201 inorder to minimize on downtime.</t>
  </si>
  <si>
    <t xml:space="preserve">Description: Instrument serial number label: C20CMP955G need reprint. 
Steps of Analysis: Label issue cause long serial number label missing.
Affected Part No &amp; Qty need for replacement: 186015043, qty 1.
Shipment Impact:                    NA                            Estimated Date: NA
Additional Time needed for analysis: NA
Attachment: </t>
  </si>
  <si>
    <t>Label Reprinted</t>
  </si>
  <si>
    <t>[27Mar20] Parts collected and close this OESR</t>
  </si>
  <si>
    <t>[27Mar20] Check with Rick on pickering card cleaning
[31Mar20] Received a spare card from Milford and informed CEI to collect the card from office. If no further request, will close this OESR.</t>
  </si>
  <si>
    <t xml:space="preserve">1. Problem Statement.
       -Keithley 236 SN  0810603 found caliration failed at 3rd party calibration facility. Details to be shared once
        supplier send out the failed calibration report.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279002660/279001098/081318 for April month requirement </t>
  </si>
  <si>
    <t>Description:
There is an error message "Degasser vacuum HW error" for BSM system in console and degasser pressure level is -1.00psi when the system primed columns of column manager. Then, BSM system alone was verified and error is duplicated. After troubleshooting, the root cause is identified as faulty degasser vacuum pump (P/N: 279001056). I would like to request the replacement of the affected part.
Action Taken: 1) Change degasser vacuum pump and BSM at TE82987 is in good working condition.
Shipment Impact: Yes            Estimated Date: 15 Apr 2020
Part Number: 279001056       Unit Price: US$142.94
Please kindly refer to the attached photo "Degasser HW Error.JPG".</t>
  </si>
  <si>
    <t xml:space="preserve">[07Apr20] Part replacement request approved. </t>
  </si>
  <si>
    <t>[06Apr20] Asked Bernard to laise with Tektronics with calibraion and do repair if necessary. Flex KL to update the latest status</t>
  </si>
  <si>
    <t>Description:
Prime with MeOH is the top failure in year 2019 and 13.1% of troubleshooting is reprime/retest without adjusting any installed part. Those failure units required longer purging time. Thus, we would like to propose to perform manual priming at test station (TE82943) for QSM (186017000) instruments to improve FPY in terms of prime with MeOH. 
Added readline test instruction in TSP735003612 and please help to review.
Please kindly refer to the attached photo "TSP 735003612 (Redline).doc".</t>
  </si>
  <si>
    <t>Description:
Prime with IPA/MeOH is the second top failure in year 2019 and 6.1% of troubleshooting is reprime/retest without adjusting any installed part. Those failure units required longer purging time. Thus, we would like to propose to perform manual priming at test station (TE82943) for BSM (186015082) instruments to improve FPY in terms of prime with IPA/MeOH. 
Added readline test instruction in TSP735002010 and please help to review.
Please kindly refer to the attached photo "TSP 735002010 (Redline).doc".</t>
  </si>
  <si>
    <t>TE82789-3</t>
  </si>
  <si>
    <t xml:space="preserve">Description :TE82789 -3 Communications error for CPU 210000182 
Steps of Analysis : 
1. Check the power supply cable connection ( no issue )
2. Restart whole station no issue.
3. Check all the test probe no issue
Affected Part Model No: 21000057520
Affected Qty: 43pcs
Shipment Impact :YES                                                           Estimated Date :NA
Additional Time needed for analysis : 
Attachment : Yes / No, refer to 210000182 CPU Module communication error ,JPG 210000182,JPG </t>
  </si>
  <si>
    <t>TE084004- 2</t>
  </si>
  <si>
    <t>. Problem Statement.
       -Add-in detectability/coverage on ICT test locations U1,U2,U3,U4,U5,U6,U7,U12,U13, U16 and U17
   2. Acceptance criteria that is not met. (e.g. relevant specification number and revision)
       - Must be able to pass top assembly requirements
   3. Relevant records (e.g. Incomin QA, Test Records, Photos, trackise NCRs numbers and related issue)
      - Test Record
   4. Info on whether this issue impacts revenue
     -No impact on the revenue, improvement only</t>
  </si>
  <si>
    <t xml:space="preserve">Description: Instrument serial number label: D20UPM864G need reprint. 
Steps of Analysis: Last piece of label print out with smudge line.
Affected Part No &amp; Qty need for replacement: 186015007, qty 1.
Shipment Impact:                    NA                            Estimated Date: NA
Additional Time needed for analysis: NA
Attachment: </t>
  </si>
  <si>
    <t xml:space="preserve">. Problem Statement.
       - UUT keep failing on column heater out during Rear Panel test.Found out one of the pin(cable p/n:    441000440) broke.
   2. Acceptance criteria that is not met. (e.g. relevant specification number and revision)
       - UUT shall pass complete test as per TSP WAT271129.
   3. Relevant records (e.g. Incomin QA, Test Records, Photos, trackise NCRs numbers and related issue)
       - Refer to attached pictures.
   4. Info on whether this issue impacts revenue.
       - may impact revenue if not able to recover tester in time.  </t>
  </si>
  <si>
    <t>Mohammad Shamsul</t>
  </si>
  <si>
    <t>[30Apr20] a temp solution was advised and a spare cable will be sending to Flex near future.</t>
  </si>
  <si>
    <t>YH has advised to void the SN and reprint</t>
  </si>
  <si>
    <t>TE82817-2</t>
  </si>
  <si>
    <t xml:space="preserve">I was trying to do a backup on the PCM/TCM tester TE82817-2. I was cloning harddisk to harddisk but during the process of the backup there was a error shown screen. I did not capture the error. I did Esc out from the program and try to reboot the PC. The Harddisk was unable to reboot up. 
HuaZhen advise me to use the other tester harddisk to reboot and see. This Harddisk shown blue screen as shown in picture (160643). Please help to support on the tester. Thanks. 
This will affect 11 May 2020 4 sets of PCM.
</t>
  </si>
  <si>
    <t>Data collection in progress;
Track under engineering min, no action required  from here. Close and park under monitoring</t>
  </si>
  <si>
    <t>[24Apr20] OESR204090 raised for this repair
[26Apr20] Paul shipped 2x CPU board for this repair
[30Apr20] Boards ETA 4 May 20
[08May20] CPU received on 6 May. Venture to verify and update the status</t>
  </si>
  <si>
    <t>TE82868-2</t>
  </si>
  <si>
    <t xml:space="preserve">1. Problem Statement.
       - 2998 Aperture Adjust Station unable to proceed oper 4.5 onwards.Reading on position (tenths from centre) specs: +/-2 tenths Alignment is not captured.Value remains at '0' even after adjusting the micrometer.Only 100µm aperture is affected. 50µm aperture can still proceed all operation as per normal.
   2. Acceptance criteria that is not met. (e.g. relevant specification number and revision)
       - UUT shall pass complete Apertu Adj as per ASP 289001974.
   3. Relevant records (e.g. Incomin QA, Test Records, Photos, trackise NCRs numbers and related issue)
       - Refer to attached pictures.
   4. Info on whether this issue impacts revenue.
       - may impact revenue if not able to recover tester in time.  </t>
  </si>
  <si>
    <t>[8May20] OESR raised to Milford on 8 May and asked CEI to repair PC by using backup image
[14May20] Image restored and test passed.</t>
  </si>
  <si>
    <t>[30Apr20] Emailed Milford for this request as eOESR is refersh itself and cannot create a new OESR now.
[18May20]  Informed Milford regarding this request.No action required for now. Closed</t>
  </si>
  <si>
    <t>TE83013-2</t>
  </si>
  <si>
    <t>Description : "Overload" instead of temp reading at on temperature meter,DP 80 series OMEGA used at TE83013-2.
Steps of Analysis : 
1.Unplug test box and shunt down PC. Re-power on the test box. Still show "overload"
2.Swapped RTD probe and power on. Can see temperature reading. Followed RTD probe.
Shipment Impact : No shipment impact for the time being.  Estimated Date : 29 July 2020.
Additional Time needed for analysis : Required MPN of RTD probe to order and replace.
Attachment : Example photo of temp "overload"</t>
  </si>
  <si>
    <t>Description: To reprint serial number label for 186015082 9x (S/N: B20BSP295G-B20BSP301G, C20BSP432G-C20BSP433G) on the BSM RSC packaging testing. All unit was required to inspect, retest and reprint out serial number. 
Shipment Impact: Yes                                               Estimated Date: 3rd Jun 2020
Attachment:NA</t>
  </si>
  <si>
    <t xml:space="preserve">1. Problem Statement.
       - TE82475-2 Flow Cell Decay Tester is not able to test 2x Flow Cell simultaneously. If run both UUT at the same time, test will stop and both UUT will FAIL, If run 1x UUT at the time, both ports are OK. 
   2. Acceptance criteria that is not met. (e.g. relevant specification number and revision)
       - UUT shall pass complete .
   3. Relevant records (e.g. Incomin QA, Test Records, Photos, trackise NCRs numbers and related issue)
       - N/A
   4. Info on whether this issue impacts revenue.
       - may impact revenue if there's surge of order will box build and spare.  </t>
  </si>
  <si>
    <t>[20May20] A spare was found in spare list. Will pass it to Venture in Jun</t>
  </si>
  <si>
    <t>Instrument Serial Number Printing:
Instrument Serial Number print out with missing text on description
1. Model: 186248900 Serial Number K1387E140  2489 UV/Visible Detector (blue)</t>
  </si>
  <si>
    <t>[18May20] checking with Flex on details
[28May20] 20pcs of aperture were adjusted after focusing cemera, Flex will update final test result
[03Jun20] 57x units of aperture adjustment meet the specifications and close this OESR.</t>
  </si>
  <si>
    <t>[27May20] OESR 204142 was sent to Miflord
[03Jun20] As per latest tester renewal plan, the new decay tester in building and no action requried from WPPL. Close this OESR and put under monitoring</t>
  </si>
  <si>
    <t>[05Jun20] OESR 204146 was sent to Miflord
[05Jun20] Bill Iron corrected and close this OESR.</t>
  </si>
  <si>
    <t>TE82973-1</t>
  </si>
  <si>
    <t xml:space="preserve">1. Problem Statement.
       - 2998 Flow Cell not able to pass Noise Test inside at 2998 Test Detector..
   2. Acceptance criteria that is not met. (e.g. relevant specification number and revision)
       - UUT shall pass at Noise Test with &lt; 7.000 uAU
   3. Relevant records (e.g. Incomin QA, Test Records, Photos, trackise NCRs numbers and related issue)
       - NA.
   4. Info on whether this issue impacts revenue.
       - may impact revenue if not able to recover tester in time.  </t>
  </si>
  <si>
    <t>WA9910-0000-6246R-G   210000368 REV H 
   we found that there are some test gap with CM instrument level test, which PTST test able PASS test
   but CM will feedback some fail case and error shows during test.
   we have did some test during on-site verification and we are confirm PCA have something wrong.
   but PTST side not able defind and allocate which components have problem.
   So I am rise this OESR for fix the gap and provide good and better PCBA for Waters.
   Here I am share some RMA case regarding this issue:
   RMA#27722     Sound (Rubbing sound) motor J39 came out from RZZ assembly. Video taken 
   RMA#28116     Same PCA return again, with same issue
  I am not able share full data here, so please contact me for details.</t>
  </si>
  <si>
    <t>De Jia</t>
  </si>
  <si>
    <t xml:space="preserve">Instrument Serial Number Printing:
Instrument Serial Number print out with missing text / Icon on description
1. Model: 186002998  Serial Number F20998148A  2998 Photodiode Array Detector
2. Model: 186015031  Serial Number F20TUV693A Acquity UPLC TUV Detector  </t>
  </si>
  <si>
    <t>[18Jun20] Label reprinted and close this OESR.</t>
  </si>
  <si>
    <t>[10Jun20] This tester is equivlent to 2988 detector and Flex is building 2998 detector. Request to get this tester repaired ASAP.
[12Jun20] Flex updated it's longer repair time is required for this testbed, Working in progress on althernate solution to avoid the impact to shipment
[18Jun20] Checked with Milford they agreed to replace 2998 detector. PO WPPL-OP-024 was approved and  sent to flex on 26 Jun</t>
  </si>
  <si>
    <t>TE82818-2</t>
  </si>
  <si>
    <t xml:space="preserve">I would like to request for backup PC tester for PCM/TCM tester. CEI had received 2 testers during the PCM and TCM product transfer. PCM PC tester TE82817-2 was working one and TCM PC tester TE82818-2 was already informed was not a working Tester PC. 
For your info, recently during the backup of the tester TE82817-2 PC, the PC tester was failed to backup and was down for a week. We have managed to recovered the PC tester image file that was sent by Waters Test Engineer. In the long run, CEI need to has a backup PC in case it down again.
Therefore, would like Waters to replace the not working PC tester as one of the backup.  
Please see attached pictures.
</t>
  </si>
  <si>
    <t>[29Jun20] Due to constraint of the measurement cards inside PC, recommended CEI to work on repair PC or find another salimiar PC to build back up PC;
[05Jul20] CEI to update if they managed to repair the PC or replace this old PC; It's an oppurnity to improvement if can repair this old PC</t>
  </si>
  <si>
    <t>[16Jun20] Request details about problem statement. 
[19Jun20] received update from CEI. Review in porgress;
[05Jul20] Edwin will work with Milford once Milford is back to office next week. No actions from WPPL now; put it monitoring now</t>
  </si>
  <si>
    <t xml:space="preserve">Description : Due to recent Sigmasure down,some test data files are still inside "SENDBUFFER" folder of tester PC.Request to push them to reflect in Sigmasure.
Steps of Analysis : 
Please refers to attached files for detail.
Testers of FTN, Column Manager and Detector have same issue.
Shipment Impact : No shipment impact.
Additional Time needed for analysis : Need data to complete FPY review for month of June.
Attachment : Example photo of test data files. </t>
  </si>
  <si>
    <t>TE8XXXX</t>
  </si>
  <si>
    <t>Description : Failed dynamic leak test with leak rate was above spec limit.
Steps of Analysis : 
1.Checked BSM seal of pump A and pump B. Leakage was not due to pump seal.
2.Checked leakage at column manager leakage.Leakage was not due to column manager tubing and valves.
3.Changed BSM vent valve and can recover from leakage and passed dynamic leak test.
 Result: Need to change BSM vent valve of BSM tester TE83064-16.
Shipment Impact : No shipment impact due to this issue.  Estimated Date : NA
Additional Time needed for analysis : functional of TE16 has been verified with both I Class and H Class units. Results are ok.
Attachment : Photos of leakage results.</t>
  </si>
  <si>
    <t>TE95515</t>
  </si>
  <si>
    <t xml:space="preserve">. Problem Statement.
       - QVI Startlite 150 Smartscope SN RSL1002609 License Expired 2020-07-08 . 
   2. Acceptance criteria that is not met. (e.g. relevant specification number and revision)
       - Smartsope shall use license software .
   3. Relevant records (e.g. Incomin QA, Test Records, Photos, trackise NCRs numbers and related issue)
       - Refer to attached pictures.
   4. Info on whether this issue impacts revenue.
       - may impact revenue related to 2998 and PDA Family UUT and Optic Bench  </t>
  </si>
  <si>
    <t>[09Jul20] Matt has cleaned all testers data in Venture, except 2 stations. IP address for last 2 station was sent to Matt</t>
  </si>
  <si>
    <t xml:space="preserve">[08Jul20] vent valve was replaced and tester is fixed. </t>
  </si>
  <si>
    <t>[09Jul20] Asked Flex to contact with local distributor and the license files were provided by lcoal distributor. The issue is fixed</t>
  </si>
  <si>
    <t>[14Jul20] Sigmasure server is back normal.</t>
  </si>
  <si>
    <t>1. Problem Statement.
       - TE82503-5 Injector Seal Pack Tester not able to pass Stream Count Fail. Its is suspected to be related to 
       HUMPHREYpneumatic switch PN M401 37 24VDC   .
       - Observed air leaking causing failure 
   2. Acceptance criteria that is not met. (e.g. relevant specification number and revision)
       - TE82503-5 must be able to pass stream count test
   3. Relevant records (e.g. Incomin QA, Test Records, Photos, trackise NCRs numbers and related issue)
       - N/A
   4. Info on whether this issue impacts revenue
       - Build for the next 2 weeks is enough for 1x unit of  Injector Seal Pack Tester</t>
  </si>
  <si>
    <t>Informed that SigmaSure is currently down and we are unable to scan genealogy data for the current built instrument. 
It is confirmed that all the PCs cannot access SigmaSure and prompt "network error"</t>
  </si>
  <si>
    <t xml:space="preserve">Instrument Serial label / Spare Number labe print out with hair line on the barcode.
  </t>
  </si>
  <si>
    <t>SS recovered. Closed.</t>
  </si>
  <si>
    <t xml:space="preserve">Description : 2 issues detected :
1. A red light found on the LED display and testing cannot be done for that channel.
2. There are a lot of duplicate Device channel found when performing the test.
 </t>
  </si>
  <si>
    <t>TB537B</t>
  </si>
  <si>
    <t>Instrument Serial Number print out with white line on barcode  / missing Icon.
  1. Model: 186017002 Acquity Arc 2489 UV/Vis Det   Serial Number G20VTU407A
   2. Model: 186248900 2489 UV/Visible Detector        Serial Number G2087E596A 
   3. Model: 186015032 Acquity UPLC PDA Detector   Serial Number G20UPD297A</t>
  </si>
  <si>
    <t xml:space="preserve">1. Problem Statement.
       -TDK-Lambda with serial number 09M1037A found voltage rotary knob is not responding during the calibration at 3rd party (MicroPrecision)calibration facility. Details on the attached.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210000415,210000345,210000414,210000384,210001164,210001203 and 210000444 for August month 150k requirement </t>
  </si>
  <si>
    <t xml:space="preserve">
Description : Failed dynamic leak test with leak rate was above spec limit.
Steps of Analysis : 
1.Checked BSM seal of pump A and pump B. Leakage was at pump A Accumulator.
2.Changed BSM high pressure seal at Pump A accumulator,leakage was still at pumpA accumulator.
3.Changed BSM vent valve and can recover from leakage and passed dynamic leak test.
 Result: Need to change BSM vent valve of BSM tester TE83064-13.
Shipment Impact : No shipment impact due to this issue.  Estimated Date : NA
Additional Time needed for analysis : functional of TE13 has been verified with both I Class and H Class units. Results are ok.
Attachment : Photos of leakage results.</t>
  </si>
  <si>
    <t>[23Jul20] Label reprinted and close this OESR.</t>
  </si>
  <si>
    <t>[23Jul20] Sigmasure server is back normal.</t>
  </si>
  <si>
    <t>[30Jul20] Tester was fixed by replaced requested parts.</t>
  </si>
  <si>
    <t>[03.08.20] Isue resolved by William Hudd by remote logging to the Tester PC. Alan at Venture has conofrmed that the issue is resolved.</t>
  </si>
  <si>
    <t>Tooling 999042549 Insert, Upper Ram, Check Valve Housing.  
Found tooling with hair line crack .
Please refer email picture.</t>
  </si>
  <si>
    <t>[03Aug20] Replaced the cracked insert.</t>
  </si>
  <si>
    <t>TB-08</t>
  </si>
  <si>
    <t>Mimi</t>
  </si>
  <si>
    <t xml:space="preserve">Description :  Detected loud grinding noise from rotary backing pump which is installed inside the QDa Test Bay no 8.
Other observation:
Check the pump waste pump oil level, seems normal. Derbris/rusty particulates around the pump's itself.
Pump S/N:100120703, PM due date:26-MAR-2021
</t>
  </si>
  <si>
    <t xml:space="preserve">Description : System Error.
Steps of Analysis : 
Check RTZ assembly and no issue found.
Check cable connection from RTZ assembly to Test box. No issue found.
Check sensor cable connection to sensor interface board. Found connector J4 is wear and tear. It was came out from PCB.
Replaced new sensor interface board 210000393. Re-run the test. Passed.
Verified testing with a few RTZ sub-assemblies and no issue occurred. 
Affected Part No &amp; Qty need for replacement : 210000393 (Qty 1)
Shipment Impact : No impact                    Estimated Date : NA
Additional Time needed for analysis : Analysis performed.Resolved system error.
Attachment : Referene photos &amp; price info.
 </t>
  </si>
  <si>
    <t>[18Jul20] OESR 204192 was sent to Milford to request a replacement air valve and meanwhile asking Flex to source it locally
[26Jul20] Flex is working with local distributor to get a replacement part. Presently the loading able to hold-off until Aug 2020 with 1 working test station, unless there’s as surge of loading (or more than 25 units per day).
[02Aug20] Milford shipped repair parts to Flex and Flex to update repair status
[06Aug20] Flex has received and replaced air switch from Milford. Tester is recovered. Closed</t>
  </si>
  <si>
    <t>[02Aug20] Spare power supply has been calibrated and all equipment was shipped back to Flex Senai. Flex to update status
[06Aug20] Flex updated the GTS is covered. Closed.</t>
  </si>
  <si>
    <t>[6Aug20] Tester is recovered. Closed</t>
  </si>
  <si>
    <t xml:space="preserve">Eugene </t>
  </si>
  <si>
    <t>We have received the following 4 units for rework. The packaging boxes were damaged upon receiving and need to be replaced. As a result serial labels need to be replaced. 
RMA#	Material	Serial Number		
20918	186015014	A19CPO551H		
20919	186015014	A19CPO560H		
20920	186015014	A19CPO561H	      
20921	186015014	B19CPO574H	  
Request to manual print the serial labels as above.</t>
  </si>
  <si>
    <t xml:space="preserve">1. Problem Statement.
       -Keithley 236 SN  0810603 found failed during verification after repair and calibrate from Tektronix US. Attached the failures encounter.
   2. Acceptance criteria that is not met. (e.g. relevant specification number and revision)
       - Must be able to pass calibration requirements
   3. Relevant records (e.g. Incomin QA, Test Records, Photos, trackise NCRs numbers and related issue)
      - Test Record
   4. Info on whether this issue impacts revenue
     -Impact on 279002660/279001098/081318 for September month requirement </t>
  </si>
  <si>
    <t>Instrument Serial Number Printing:
Instrument Serial Number print out with missing Waters logo and request by WPPL Loh Wei Xiang)
1. Model: 186017002 Aquity Arc 2489 UV/Vis Det          S/N:H20VTU429A ( Miss Waters logo)
2. Model: 186017002 Aquity Arc 2489 UV/Vis Det          S/N:F20VTU387A  (Request by WPPL Loh Wei Xiang)
3. Model: 186015033 Aquity UPLC PDA eLambda Det   S/N:F20UPL702A  (Request by WPPL Loh Wei Xiang)</t>
  </si>
  <si>
    <t>[11Aug20] Desmond have helped to print the serial label for CEI.</t>
  </si>
  <si>
    <t xml:space="preserve">Instrument Serial Number Printing:
Instrument Serial Number print out with missing Waters logo and Label PC WATERSPNL1 unable boost-up (Intermittent)
1. Model: 186269506 e2695 Sep  Mod w/HC    S/N:H20SM4717A ( Miss Waters logo)
</t>
  </si>
  <si>
    <t>TSP 735000589 Rev F, page 7 of 7, steps 4 to 6 are repetitive in 735000615.
Our practice is following TSP 735000615 for these steps as per our training in Wexford during year 2013.
As such we would like to remove these steps from this TSP 735000589.</t>
  </si>
  <si>
    <t>2475FLRDLWEX</t>
  </si>
  <si>
    <t>[13Aug20] Flex should confirm the repaired unit performance and claim warranty if ncessary. Void this OESR as it's closed under previous OESR.</t>
  </si>
  <si>
    <t>1. Problem Statement.
       - TE82526-1 Pump Tray Tester keeps on restarting when running test.(May need to replaced PCB
          p/n:056370 keep on restarting), and ASFVO due to leak, unable to Ramp pressure during Ramp and
          Decay Test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</si>
  <si>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[16Aug20] Need to review update before checking with Milford
[21Aug20] OESR 204249 was created for this TSP update. No actions from WPPL and put it under monitoring</t>
  </si>
  <si>
    <t>Investiation is required before printing.</t>
  </si>
  <si>
    <t xml:space="preserve">1. Problem Statement.
       -NI- DAQmx devices no communciation. Attached the screenshoot for system status showing PCI and NI not detected.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210000345 for this month of August requirement and all associated model for month of September. </t>
  </si>
  <si>
    <t>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t>
  </si>
  <si>
    <t xml:space="preserve">1. Problem Statement.
       - Tester unable to print out test report.Unable to perform Oper 3.6
       1.1 Reset CPU
       1.2 Check on IP address
       1.3. Check on DNS and ports used
       1.4. Able to ping server
       1.5. Able Print Test Page (manual printing okay)
   2. Acceptance criteria that is not met. (e.g. relevant specification number and revision)
       - UUT shall pass complete test as per ASP 735001613.
   3. Relevant records (e.g. Incomin QA, Test Records, Photos, trackise NCRs numbers and related issue)
       - N/A.
   4. Info on whether this issue impacts revenue.
       - May impact revenue if not able to recover tester in time.  </t>
  </si>
  <si>
    <t xml:space="preserve">
1) Analog Board (210000399) in fixture 210000699 ACQUITY RI PERSONALITY (RoHS) PCBA was left with 1 spare.
This board always Burnt on U9 on every production workorder test since Apr 2015 when fixture received.
we would like to trigger to request for spare of 3pcs
</t>
  </si>
  <si>
    <t>Meryl</t>
  </si>
  <si>
    <t xml:space="preserve">
BEACON EI ATE PCB P/N 210001167 in TE# 82988-9 (279003920) for testing of 289011953 REV C (PBA 210001028 REV L) EI (RoHS) ASSY --our spare is faulty with Q6 spoilt shorted. (IRFB7430
We would like to request for 2pcs spare
</t>
  </si>
  <si>
    <t xml:space="preserve">
   1.Testing for 210000422 Vista Pump PCBA at GTS with only last Degasser board inused in test fixture.
   2. Request for one 3pcs spare degasser boards, p/n.725000459 Waters QPSI Degasser PCBA.
</t>
  </si>
  <si>
    <t>TE8299-1</t>
  </si>
  <si>
    <t xml:space="preserve">ADAPTOR INTERFACE (510000149 REV A)--no spare
   1.Testing for 210000422 Vista Pump PCBA at GTS1 
 for wear and tear maintenance--qty:2pcs
  </t>
  </si>
  <si>
    <t>ADAPTOR INTERFACE TE82996-Driver RevA
for 210000368 REV H CPSM DRIVER BD (RoHS) PCBA
request for spare
Qty:2pcs</t>
  </si>
  <si>
    <t>TE82994-2</t>
  </si>
  <si>
    <t>ADAPTOR INTERFACE (TE82996-Control RevA)----No spare
for 210000903 REV A SM CONTROL (RoHS) PCBA
for maintenance spare qty:2pcs</t>
  </si>
  <si>
    <t>[31Aug20] Review and raise OESR to Milford to update tester configuration 
[07Sep20] Close as problem fixed</t>
  </si>
  <si>
    <t>[07Sep20] closed. Parts collected</t>
  </si>
  <si>
    <t>[07Sep20] closed. CEI to check with UK team</t>
  </si>
  <si>
    <t>TE82865</t>
  </si>
  <si>
    <t xml:space="preserve">
I was performing PC maintenance found at "Step 1.7 Check for unsent test files in all the 3 testers below. Just to inform that there were number of files in the folder Directory C: \program files\sigmaQuest\sigmaProbe\sigmaQueue\Sendbuffer. 
  Testers name as shown below:
  TE82865-5	CPSO Final Test Station
  TE82865-6	CPSO Final Test Station
  TE82865-2	ASO Final Test Station 
  </t>
  </si>
  <si>
    <t>Description: QDa DCC Board 210001115 Failed FCT3 functional Tests 
Steps of Analysis: 
1) Use passed DCC board for verification, the failure still the same, the measured resistance for Event Out 1 ON at 11 ohm.
2) Swap the fixture interface card as per Sadiq’s suggestion, the failure still persisted.
3) Move the test fixture from GTS12 to GTS3, the failures follow the test fixture.
4) In the mean time, working with Sadip to identify the root cause.  
Affected Part No : 210001115  
Shipment Impact:  12 units                                          Estimated Date: 30 September 2020
Additional Time needed for analysis: 7 days
Attachment: Refer to the attachment for failure symptom and data</t>
  </si>
  <si>
    <t>1. Problem Statement.
       - TE83057-4 able to auto download for all PDA families.However,after auto download for PDA p/n:186015032,the wavelength calibration of unit will be auto loaded with incorrect wavelength of pixel 512 (must be 802 instead of 502).  
   2. Acceptance criteria that is not met. (e.g. relevant specification number and revision)
       - UUT shall pass complete test as per TSP 735001613
   3. Relevant records (e.g. Incomin QA, Test Records, Photos, trackise NCRs numbers and related issue)
       - Refer to attached for details.
   4. Info on whether this issue impacts revenue
       - may impact revenue if not able to recover in time</t>
  </si>
  <si>
    <t xml:space="preserve">
Description : Needle Seal Calibration failure.
Steps of Analysis : 
Check seal force seal force sensor cable connection to sensor interface board.No issue
Checked seal wash assembly and re-installed.Retested. Still failed.from PCB.
Replaced new seal force sensor cablke. Re-run the test. Passed.
Verifiedected Part No &amp; Qty need for replacement : 279001865 (Qty 1)
Shipment Impact : No impact                    Estimated Date : NA
Additional Time needed for analysis : Analysis performed.Resolved Needle Seal calibration failure.
Attachment : Referene photos &amp; price info.
 </t>
  </si>
  <si>
    <t xml:space="preserve">1. Problem Statement.
       - Not able to perform 289003847 step 8.16 onwards.ester unable to print out test report.
         Unable to perform Oper 3.6
   2. Acceptance criteria that is not met. (e.g. relevant specification number and revision)
       - OB shall pass complete test as per ASP 289003847.
   3. Relevant records (e.g. Incomin QA, Test Records, Photos, trackise NCRs numbers and related issue)
       - refer to attached photo.
   4. Info on whether this issue impacts revenue.
       - May impact revenue if not able to recover tester in time.  </t>
  </si>
  <si>
    <t>TE0084040-2</t>
  </si>
  <si>
    <t xml:space="preserve">
Description : Micro BSM initialization, pump homing error at pump A.
Steps of Analysis : 
Reset BSm for 5 times and cannot resolve.
Verifiedected Part No &amp; Qty need for replacement : Cannot find the root cause
Shipment Impact : WATS2008041  (Qty 11)             Estimated Date : 23 Sep 2020
Additional Time needed for analysis : TBD. Need advice from WPPL for further troubleshooting
Attachment : Referene error photo.</t>
  </si>
  <si>
    <t>[17Sep20] This OESR is closed after restarted GTS.</t>
  </si>
  <si>
    <t>[17Sep20] Venture team fixed the reported issue by replacing a cable inside BSM. This OESR is closed.</t>
  </si>
  <si>
    <t>Description: To reprint serial number label for 186015088 x3 (S/N B19FNP016G, B19FNP025G &amp; B19FNP032G) to perform rework on Needle Carriage Assembly. The units was required to inspect, retest and reprint out serial number as per stated in NCR report as attached.
Shipment Impact: Yes                                               Estimated Date: 16th Sep 2020
Attachment: NCR-SG200702</t>
  </si>
  <si>
    <t xml:space="preserve">1. Problem Statement.
       - 2998 Aperture Adjust Station unable to proceed oper 4.5 onwards.Reading on position (tenths from centre) specs: +/-2 tenths Alignment is not captured.Value remains at '0' even after adjusting the micrometer.Both aperture is affected. 
   2. Acceptance criteria that is not met. (e.g. relevant specification number and revision)
       - UUT shall pass complete Aperture Adj as per ASP 289001974.
   3. Relevant records (e.g. Incomin QA, Test Records, Photos, trackise NCRs numbers and related issue)
       - Refer to attached pictures.
   4. Info on whether this issue impacts revenue.
       - may impact revenue if not able to recover tester in time.  </t>
  </si>
  <si>
    <t xml:space="preserve">1. Problem Statement.
       - Test Noise Failed. Charge Injection Actual reading 20xxx.xxx Spec Low 8000, High 18400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210001164 for this month of Sept requirement. </t>
  </si>
  <si>
    <t>Description : Failed dynamic leak test with high pressure during PM.
Steps of Analysis : 
1.Identifed severe leak rate at BSM of TE11.
2.Changed BSM high pressure seal at both pumps as per PM plan.
3.Changed BSM I2V and Dual B&amp;S check vale as per PM.
 Result: Need to change BSM vent valve of BSM tester TE83064-11.
Shipment Impact : No shipment impact due to this issue.  Estimated Date : NA
Additional Time needed for analysis : functional of TE11 has been verified with H Class units. Results are ok.
Attachment : Photos of leakage results.</t>
  </si>
  <si>
    <t xml:space="preserve">Description: QDa High Voltage Card 210001113 / 1114 Failed FCT Due to no high voltage from Test Fixture 
Steps of Analysis: 
1) Check interlock - The door sensor is working, all the required voltage (24V / +15V / -15V) are present when door is closed
2) Plug in good 210001113 / 210001114 interface card, the fixture still remain no high voltage.
3) No high voltage is due front LED not light up.
Affected Part No : 210001113 / 210001114  
Shipment Impact:  27 units                                          Estimated Date: 13 November 2020
Additional Time needed for analysis: 7 days
Attachment: Refer to the attachment for showing the fixture connection </t>
  </si>
  <si>
    <t>168-FCT</t>
  </si>
  <si>
    <t xml:space="preserve">[27Aug20] Advised Flex to check power supply to/in NI chassis, PC and PXI-8360 card. OESR 204256 was raised to Milford.
[28Aug20] Flex found the faulty power supply in chassis and confirmed by using an equivalent power supply. Flex is repair the original power and verify the system performance before production.
[21Sep20] No acitons from WPPL and equivalent solution was in place. Close this OESR and park under monitoring
</t>
  </si>
  <si>
    <t>[31Aug20] Review and raise OESR to Milford to request a golden flow cell
[13Sep20] Milford is working on new golden flow cell as Matt F update
[23Sep20] No action in WPPL, keep this OESR under monitoring</t>
  </si>
  <si>
    <t>[10Sep20] Venture replaced parts and tester is recovered.</t>
  </si>
  <si>
    <t>[23Sep20] Flex has found a workaround and check with Flex to know more about the issue. If necessary to replace the shunt as requested.</t>
  </si>
  <si>
    <t>[23Sep20] Advise Lwin to replace vent valve and close this repair.</t>
  </si>
  <si>
    <t>[25Sep20] Teo and Sadip managed to fix this report issue. Closed</t>
  </si>
  <si>
    <t>[13Sep20] review and send OESR to Milford
[25Sep20] Informed Milford for unsent files</t>
  </si>
  <si>
    <t>Description: To reprint serial number label for 186015082 7x (S/N: G20BSP605G-G20BSP610G, H20BSP669G) on the BSM RSC packaging testing. All unit was required to inspect, retest and reprint out serial number. 
Shipment Impact: Yes                                               Estimated Date: 30 Sep 2020
Attachment:NA</t>
  </si>
  <si>
    <t>1. Problem Statement.
       - 186015001 BSM Assembly not able to PASS Ripple Test at Final Test.
   2. Acceptance criteria that is not met. (e.g. relevant specification number and revision)
       - Not able to meet the specification at 0.000 to 15.000 PSI
   3. Relevant records (e.g. Incomin QA, Test Records, Photos, trackise NCRs numbers and related issue)
       - Refr to attached photo of comparison.
   4. Info on whether this issue impacts revenue
       - Build  3x UUT and not able to PASS final test, will impact revenue if not recover on time</t>
  </si>
  <si>
    <t xml:space="preserve">Problem Statement.
       -  The new label printing sofware enLabel is not able to print the Certificate of Functional Performance (COFP) from September 2020 serial numbers printed from Label View start from 01-Oct-20.
   2. Acceptance criteria that is not met. (e.g. relevant specification number and revision)
       - COFP from enLabel can only print if serial number printed from enLabel
   3. Relevant records (e.g. Incomin QA, Test Records, Photos, trackise NCRs numbers and related issue)
       - Not Appliacable.  
   4. Info on whether this issue impacts revenue.
       - may impact revenue if not able to recover printing of COFP in time.  </t>
  </si>
  <si>
    <t xml:space="preserve">Problem Statement.
       - Light Source fiber optic cable is worn out. However, it still can proceed Oper 11.0. We may need replacement for the optic fibre as cable is not in good condition. 
   2. Acceptance criteria that is not met. (e.g. relevant specification number and revision)
       - UUT shall pass complete test as per ASP 279001922.
   3. Relevant records (e.g. Incoming QA, Test Records, Photos, trackise NCRs numbers and related issue)
       - N/A.
   4. Info on whether this issue impacts revenue.
       - May impact revenue if not able to recover tester in time.  </t>
  </si>
  <si>
    <t>Aldwin</t>
  </si>
  <si>
    <t xml:space="preserve">
This is from Racal system
Model: 1260-100	Part Number: 407655-01T	S/N:00040092
problem happen on relay card, I will attached within e-mail for reference
cage code: 21783 and another cage code on relay card : 21793
</t>
  </si>
  <si>
    <t>we found that Racal self test fixture connector socket adapter Acrylic has totally give way.
over the years we have been not getting a good self test result is due to the Acrylic adapter has some hairline crack that result in not holding the connector alignment correctly.
I will attached details photo within this e-mail as well</t>
  </si>
  <si>
    <t>[23Sep20] From information provided by Flex, the same tester and fixture pass the test on another model. Recommend to continue the test and fulfill the sept order, meanwhile working on investigate the root cause if it's from process or materials. Flex to provide the data collection for investigation 
[28Sep20] the root cause was identitified. The issue is from U8 on UUT. No problem with tester. Close this OESR</t>
  </si>
  <si>
    <t>[23Sep20] Thumbscrew was replaced and working well. Will close this OESR once confirmed by Flex
[02Oct20] Alignment issue was fixed . Close this OESR</t>
  </si>
  <si>
    <t>[21Sep20] Eric was informed and he will take care of software and Flex to verify if it's updated.
[25Sep20] Emailed Eric about software update. 
[02Oct20] Eric has updated software. Close this case</t>
  </si>
  <si>
    <t>Printed</t>
  </si>
  <si>
    <t>PTST production face high reject on WA-7353-G     ( 210001232)
Fail at ICT test station, we have swap some major components from Good PCA to Bad PCA, still no help.
we are not confirm this problem comes from PCA or ICT test fixture.
we plan test PCA with CPSO advice by Paul Deschenes…will update on this.
I will attached Fail ICT test log for reference.
please contact me for more details, I will standby for any questions regarding this.</t>
  </si>
  <si>
    <t>TE008407</t>
  </si>
  <si>
    <t>1) 210000526 SFC Personality FCT Fixture [TE#83045-2] starts to have vacuum leakage which result in contact issue between pogo pin and test point. This result in UUT always fail at initialization or 5V power up fail. Temporary we fixed by adding Kapton tape on the hole location K2, K1, J53, j60,J61 and Fixture area covered by yellow insulation tape, pls refer to attached picture.</t>
  </si>
  <si>
    <t>TE83045-2</t>
  </si>
  <si>
    <t xml:space="preserve">WPPL Jen Chen request to re-print CoFP 
1. K12QSM086A Acquity UPLC PDA eLambda Del
2. A13UPL368A  ACQ H-Class QSM Plus 
Re-Print Instrument Serial Number (Order Number should show NA instead of 0 Typo error) 
1. Model: 186015080  ACQ H-Class QSM Plus   S/N: K20QSP018A 
2. Model: 186015080  ACQ H-Class QSM Plus   S/N:K20QSP019A 
</t>
  </si>
  <si>
    <t>[1 Oct20] On hold this OESR while team is investigating the transducer differences between the batchs.
[7Oct20] This OESR request is rejected/cancelled as it not due to a tester issue</t>
  </si>
  <si>
    <t>[21Aug20] Requested parts collected by Flex. Flex to update status.
[25Aug20] Confirmed the Ramp pressure issue was resolved by replacing ASFVO. And also confirmed tester restarting is not related PCB. 
[28Aug20] Flex is getting power supply to verify if the restarting issue may be resolved.
[07Sep20] OESR 204270 was raised to Milford for support on this repair
[18Sep20] Flex updated Mark J regarding inqueris from Mark
[23Sep20] Mark has advised to check diode and wiring, no issue was found
[30Sep20] Tester partially recover and put into monitoring;
[09Oct20] Tester restarting issue is improved and under monitor. Temperary close this OESR and park under montioring. Will revisit again once issue appeared.</t>
  </si>
  <si>
    <t>[02Oct20] We don’t have spare for this fibre optic cable in spare inventory. Flex to source and share with us the quotation. We need to acquire one before it’s broken. 
[09Oct20] Joel to purchase a spare as original one is worn out. Park this Request under monitoring since no action from WPPL</t>
  </si>
  <si>
    <t xml:space="preserve">
   1.Testing for 210000422 Vista Pump PCBA at GTS with only last Degasser board inused in test fixture.
   2. Request for  3pcs spare degasser boards, p/n.725000459 Waters QPSI Degasser PCBA.
</t>
  </si>
  <si>
    <t>[05 Aug 2020]
Mandy contatcted the supplier and the supplier will collect the pump on 11-Aug (2pm) for further investigation. 
[11 Aug 2020] Mandy said "The pump has been collected and the engineer will do the inspection by the end of this week when he can access his office. Ill keep you updated. [03Aug20] Replaced the cracked insert.[03Aug20] Replaced the cracked insert.''
[25 Aug] Mandy has raised PO WPPL-OP-043 for the pump to be repaired.
[04Sept] The pump is at the supplier. The supplier waiting for parts to start the repair.
[07 Oct] ITS has mentioned that the parts are enroute to SG. No ETD yet from the supplier
[13 Oct] Pump repaired and delivered to Venture. Service report submitted and Mimi mentioned that the pump is working fine. Therefore, OESR can be closed.</t>
  </si>
  <si>
    <t>Manually printed the labels based on OESR request.</t>
  </si>
  <si>
    <t>Provided Flex with Labelview access to print CoFP on 1st and 2nd Oct.</t>
  </si>
  <si>
    <t>[09Oct20] Investigation is ongoing, still working in progress;
[14Oct20] Router date is not set to latest date. Fixed by updated router setting. Close</t>
  </si>
  <si>
    <t>Parts collected</t>
  </si>
  <si>
    <t xml:space="preserve">WPPL QA request to reprint Certificates of Functional Performance (Reason for request : Customer misplace)
1. Model: 186015031 Acquity TUV TC Detector  S/N:C12TUV115A (Reason for request :Customer misplaced)
</t>
  </si>
  <si>
    <t xml:space="preserve">Description : 
 One of the tester cables which is used in testing of Beacon Inner/Outer source assembly is broken and unabe to fix.  Required a new 6 pin female connector to do cable crimping and repairing.
Refer to attchment for details.
  </t>
  </si>
  <si>
    <t xml:space="preserve">ECO9235494 BOM/ ASP 279000805 Assy, Detector 2998 Classic (Top Level 186002998)
Request to change below :
Remove 210000520 Assy PCB 3VCCPU AHCT
Add  210001232 Ass PCB , 3V CCPU  
</t>
  </si>
  <si>
    <t>[02Oct20] CEI to source it from market if any replacement part is available and keep us updated with details. 
[16Oct20] Paul sent replacement parts to CEI. Close this request.</t>
  </si>
  <si>
    <t>[09Oct20] OESR 204337 is rasied to Milford on support of this fxiture repair
[23Oct20] CEI to update the repair status as per Matt's advice</t>
  </si>
  <si>
    <t>Reprinted CoFP as per request</t>
  </si>
  <si>
    <t>Raised OESR 204395 for Milford support</t>
  </si>
  <si>
    <t>[23 Oct 2020] Connector given to Mimi. Mimi has fixed and tested it. It works fine now.</t>
  </si>
  <si>
    <t>ECO9233927 BOM/ ASP 279003271 Assy, Detector, 2489 W/O Flow Cell  (Top Level 186248900 and 186017002)
Request to change below :
Remove 210000520 Assy PCB 3VCCPU AHCT
Add  210001232 Ass PCB , 3V CCPU  
Remove 210000355  Assy, PCB 2489 TUV Personality 
Add 279004194  Assy, Personality Board</t>
  </si>
  <si>
    <t>[02Oct20] CEI to source it from market if any replacement part is available and keep us updated with details. 
[23Oct20] Reviewing the request and PO for the request part.
[01Nov20] Replacement part is shipped and no action required from WPPL. Close</t>
  </si>
  <si>
    <t xml:space="preserve">Instrument Serial Number Printing:
1. Model: 186269506 e2695 Sep  Mod w/HC    S/N:K20SM4089A (Inaccurate scan of serial number due to label pasted with crease)
</t>
  </si>
  <si>
    <t xml:space="preserve">1. Problem Statement.
       - Tester having loss comm failure on all position
       1.1 Check using Instacal able to close/open the relay
       1.2 Check on control switch not able to closed the relay
   2. Acceptance criteria that is not met. (e.g. relevant specification number and revision)
       - UUT shall pass complete test as per TSP 735001613.
   3. Relevant records (e.g. Incomin QA, Test Records, Photos, trackise NCRs numbers and related issue)
       - N/A.
   4. Info on whether this issue impacts revenue.
       - May impact revenue if not able to recover tester in time.  </t>
  </si>
  <si>
    <t xml:space="preserve">Description : 2 issues detected :
1. A red light found on the LED display for all 3 channels and testing cannot be perform on all 3 channels.
 </t>
  </si>
  <si>
    <t>TB573 B</t>
  </si>
  <si>
    <t>Reprinted ISNL as per request</t>
  </si>
  <si>
    <t>[02 Nov 2020}Will Hudd has resolved the issue. It was a software issue which has to be resolved.</t>
  </si>
  <si>
    <t>TE82951-1</t>
  </si>
  <si>
    <t xml:space="preserve">1. Problem Statement.
       - TE82951 Mask Alignment System not able to performed intended usage. (oper 3.2 onwards) 
   2. Acceptance criteria that is not met. (e.g. relevant specification number and revision)
       - UUT shall be actviated from operation 3.2 onwards. 
   3. Relevant records (e.g. Incomin QA, Test Records, Photos, trackise NCRs numbers and related issue)
       - Refer to attached pictures.
   4. Info on whether this issue impacts revenue.
       - shall impact revenue for box build and spare.  </t>
  </si>
  <si>
    <t>1) ICT will fail U1 test, old EOL parts from Micron is working well. since we switch to new replacement parts from ISSI, ICT will all shows fail…we need technical support on this.</t>
  </si>
  <si>
    <t>TE83053</t>
  </si>
  <si>
    <t>[27Oct20] Sent to Milford and genealogy is updated.</t>
  </si>
  <si>
    <t xml:space="preserve">Reprint of Waters Label due to : 
1. NCG-SG200903 (2 labels) - Field return due to Damaged packaging
2. NCR-SG200905 (1 label)- Field return due to broken pallet
3. 186186301 (2 labels)-  label misaligned
</t>
  </si>
  <si>
    <t>[08Nov20] OESR 204443 was raised to Milford. Milford is working with CEI about this IC programming. 
[15Nov20] Fixture will be shipping to Milford for programming. No action from WPPL. Close</t>
  </si>
  <si>
    <t xml:space="preserve">[02Nov20] Alternate solution is in place as per Eric's email. No impact to production, put under monitoring
</t>
  </si>
  <si>
    <t>Request for Sigmasure Appliaction to be installed on Detector offline station</t>
  </si>
  <si>
    <t>Instrument Serial Number Printing:
Instrument Serial Number L20SHC492N print out as "Product of USA" instead of "Product of Singapore"
1. Model: 289000560  HEATER/COOLER MODULE  S/N: L20SHC492N</t>
  </si>
  <si>
    <t>Reprint of Waters Label due to : 
1. 186015043 (1 label) - serial number had faded and affected serial number is L20CMP221G</t>
  </si>
  <si>
    <t xml:space="preserve">Aliance Carousal Tooling Wear and Tear.
1. Tooling 999042653 Locating Pin Assy , Fixture
2. Tooling 999025393 Tool Press Clip to Mounting Plate 
 </t>
  </si>
  <si>
    <t>999025393 / 999042653</t>
  </si>
  <si>
    <t>Reprint of Waters Label due to : 
1. 186017000 (1 label) - the description code had faded and affected serial number is L20VQS190G. Please refer to the attachement "L20VQS190G.JPG"</t>
  </si>
  <si>
    <t>printed</t>
  </si>
  <si>
    <t>Description: There is no output file or report in test station if UUT is FAIL and missing information in the test report of passed record.
Details: 
1) TE82760-7 test software do not generate test report in "Output File" of software directory and also no physical report for the case of failure for all the affected models. The other two stations are able to print out failed report. 
2) The PASS report from TE82760-7 is missing firmware version for 186002475,186017006 and 186247500 and appears only one TMD number (not able to show more than one TMD number)
Attachments:1)eventlogforfailure.pdf and 2) Testreport_missinginfo.pdf</t>
  </si>
  <si>
    <t>[13Sep20] CEI to update justification. 
[21Nov20] No justification was provided. CEI agreed to close this OESR for now</t>
  </si>
  <si>
    <t>Replaced with existing spares in Flex;
RFQ for spare fabrication</t>
  </si>
  <si>
    <t>Reprint of Waters Label due to : 
1. 186015082 (1 label) - the lablel had missing last portion and affected serial number is L20BSP188G. Please refer to the attachement "L20BSP188G.JPG"</t>
  </si>
  <si>
    <t>Reprint of Waters Label due to : 
1. 186015082 (3 labels) - the label had mis-alignment and affected serial number is L20BSP179G, L20BSP185G and L20BSP186G. Please refer to the attachement "L20BSP179G.JPG, L20BSP185G, L20BSP186G"</t>
  </si>
  <si>
    <t>Reprint of Waters Label due to : 
1. 186179100 (3 labels) - the label had mis-alignment and affected serial number is L20SMC721G to L20SMC723G. Please refer to the attachement "L20SMC721G.JPG, L20SMC722G, L20SMC723G"</t>
  </si>
  <si>
    <t>1. Problem Statement.
       - TE82526-1 Pump Tray Tester not able to initialize UUT 
       - Trouble shootin in progress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</si>
  <si>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 xml:space="preserve">Sigmasure is up </t>
  </si>
  <si>
    <t>Description: Communication lost in between test PC to SwitchAndSense-8/8 (switch box).
Details: Switch box USB power is off during testing or before starting test.
Troubleshooting: 
1) Reconnect USB cable to PC
2) Changed USB port at PC
3) Shut down PC and turn on. It is ok for one unit and thenLED turn off again after 1 unit test. In some cases, PC has to be shut down twice as the test software is hang.
4)Inspected cable for loose or damage wires and did not observe any abnomalities
5) Check connectivity from cable to switch box and connection is okay 
6) Device driver could not be detected if USB is off
7) While testing, only stop at "dump leakdetector"
Frequency: every unit
Observed date: 25Nov20
Production Impact: Yes
Attachment: Yes</t>
  </si>
  <si>
    <t>[24.11.20] Eric: the system is only set up to print passing records.  We did this so we don’t have a bunch of failing test records on the production floor in case of an audit.  I will look to see if I can update the test record.  It may require a code change, in which case I would do for the release of the next FLR ( 1st Q next year)</t>
  </si>
  <si>
    <t xml:space="preserve">[08Nov20] Temprary solution is in place. No impact to shipment. Soucing replacement power adpator in progress;
[26Nov20] Matt: If you can find an 18 VDC supply with at least 1 Amp output locally, with the same pinout, it should be fine.  </t>
  </si>
  <si>
    <t>[29Nov20] Repaired and monitoring
1. Replaced fan p/n:WAT270313
2. Test 3x UUT and able to PASS
3. Release back to Production</t>
  </si>
  <si>
    <t>Reprint of Waters Label due to : 
Misalignment of the label for SIT units . 
Serial Number affected : L20SCM026G,L20SCM027G,L20SCM028G,L20SCM029G,</t>
  </si>
  <si>
    <t>[04Dec20] Lwin to arrange PM as schedule</t>
  </si>
  <si>
    <t>Problem Statement.
       - Communication error for model WT210000416 and WT0000425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model 210000416 and 210000425 weekly requirement</t>
  </si>
  <si>
    <t xml:space="preserve">
Description : Lamp lighting failure at TUV of FTN tester TE83064-15.
Steps of Analysis : 
1.Relight the lamp.Still failed.
2.Reset (power cycle) to TUV detector. Still failed.
3.Swapped lamp with other tester. Failure followed to the lamp.
 Result: Basic verification shows lamp has issue .
Shipment Impact : No shipment impact due to this issue.  Estimated Date : NA
Additional Time needed for analysis : This tester and TUV will be due to annual PM on 05 Dec 2020 .
Attachment : Photos of lamp lighting failure.</t>
  </si>
  <si>
    <t>Description : Flow Cell replacements for TE14,15,16 and 17 annual PM. Request flow cells (Qty 4) for FTN testers.
Steps of Analysis : 
1. Flow cells (Qty 4) were shipped to Milford for testing.
2. Checked status of return with Milford on 30 Nov and 2 Dec. Didn't receive status reply.
3. HuaZhen replied on 03 Dec that he also didn't receive returned flow cells from Milford.
Shipment Impact : No shipment impact due to this issue.  Estimated Date : NA
Additional Time needed for analysis : (x2) Flow cells will be required on 11 Dec and another (x2) will be required on 21 Dec.
Attachment : Email history attached.</t>
  </si>
  <si>
    <t>Operator has damaged the label when he was going to paste on the instrument. As a result serial labels need to be replaced. 
Material	Serial Number		
186002441	M20TC2O63H		
Request to manual print the serial labels as above.</t>
  </si>
  <si>
    <t>[06Dec20] Senai will collect a spare cpu from waters on Monday.
[10Dec20] Tester is recovered by replacing old CPU board from Waters</t>
  </si>
  <si>
    <t>[30Nov20] Check power adaptor and relay box. It's not a root cause
[04Dec20] Passed used relay box and pc power supply to chan for troublehshooting.
[10Dec20] tester is recovered by replacing power supply adaptor</t>
  </si>
  <si>
    <t>[8Dec20] Lamp will be placed during PM and PM is arranged per schedule.</t>
  </si>
  <si>
    <t xml:space="preserve">Notice Skip serial Number when Printing Label.
Model : 186015042
Last Serial number printed was L20CHA634G and when printing the next work order start from M20CHA647G.
There are missing serial numbers from 635 to 646. </t>
  </si>
  <si>
    <t>Description : 
When the Heater power switch is turn on, the temperature does not increase and there is no increase in the Current Readback reading.</t>
  </si>
  <si>
    <t>[10Dec20] The fuses had blown out. Got new fuses and it works. Issue fixed and line up.</t>
  </si>
  <si>
    <t>Rejected</t>
  </si>
  <si>
    <t>Clarified with Bill, the missing the number were used by Milford on IVD product. No action needed.</t>
  </si>
  <si>
    <t>WC601B</t>
  </si>
  <si>
    <t>Keypoint</t>
  </si>
  <si>
    <t>Ee Soon</t>
  </si>
  <si>
    <t xml:space="preserve">1. Problem Statement.
       - ASP for 279001922 &amp; 279003224 needs update per Nov'20 Flex Competency Check feedback..
   2. Acceptance criteria that is not met. (e.g. relevant specification number and revision)
       - Optics Bench shall pass complete assembly per respective ASP 279001922 &amp; 279003224.
   3. Relevant records (e.g. Incomin QA, Test Records, Photos, trackise NCRs numbers and related issue)
       - Refer to PPT attachment for details "OSER ASP Update for 279001922 &amp; 279003224 15Dec20"
   4. Info on whether this issue impacts revenue
       - No impact to revenue  </t>
  </si>
  <si>
    <t>Description : 
Genelogy Scanning still displaying old part number: 
186017006 and 186247500
Power Supply: should be 279003675 instead of 27900852
187018008
Flowcell : should be 289014848 instead of 289003590
Optic Bench : should be 279004494 instead of 279001335</t>
  </si>
  <si>
    <t xml:space="preserve">Instrument Serial Number Printing:
1. Model: 186015033 Acquity UPLC PDA elambda  S/N:K20UPL078A (Return from ADC Warehouse) 
</t>
  </si>
  <si>
    <t>TE82619-FCT</t>
  </si>
  <si>
    <t>Kwan</t>
  </si>
  <si>
    <t xml:space="preserve">Tube cutting machine down
Scope: Q1 2021 Shipment
ERASER Machine shipped for repairs
Support requested from Milford to support build plan for affected tubes
</t>
  </si>
  <si>
    <t>Problem fixed by reset server</t>
  </si>
  <si>
    <t>WPPL QA request to reprint Certificates of Functional Performance (Reason for request :  Certificate missing in box)
1. Model: 186248900 UV/Visible Detector (Blue)  S/N:C1987E158A (Reason for request :Certificate missing in Box)</t>
  </si>
  <si>
    <t>Reprinted as per request</t>
  </si>
  <si>
    <t xml:space="preserve">Description:FCT ModelW1081060/Z  2487 Panel Tester failed Communication Error  
Steps of Analysis: 
1) All all the connection cables no problem
2) Plug in good  W1081060/Z same failed commication error.
3) Unable to to cumminicate with the UUT.
Affected Part No : W1081060/Z
Shipment Impact:Debug boards 2pcs, next coming build                                        Estimated Date:  Dec 2020
Additional Time needed for analysis: 7 days
Attachment: Refer to the attachment for tester image error </t>
  </si>
  <si>
    <t xml:space="preserve">[27Oct20] Venture advised to change battery and re-test
[04Jan21] Last order from Milford was fulfilled and no more outstanding test required. </t>
  </si>
  <si>
    <t>[09Oct20] OESR 204337 is rasied to Milford on support of this fxiture repair
[23Oct20] CEI to update the repair status as per Matt's advice
[04Jan21] Meryl advise to closet this OESR and only revisit this OESR when needed.</t>
  </si>
  <si>
    <t xml:space="preserve">OESR-204497 raise to request PN change by Milford ME. </t>
  </si>
  <si>
    <t>Target Closure Date</t>
  </si>
  <si>
    <t>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</si>
</sst>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4809]dddd\,\ d\ mmmm\,\ yyyy;@"/>
    <numFmt numFmtId="165" formatCode="[$-F800]dddd\,\ mmmm\ dd\,\ yyyy"/>
    <numFmt numFmtId="166" formatCode="[$-14809]d/m/yy;@"/>
  </numFmts>
  <fonts count="23"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b/>
      <sz val="11"/>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0"/>
      <color rgb="FFFF0000"/>
      <name val="Calibri"/>
      <family val="2"/>
      <scheme val="minor"/>
    </font>
    <font>
      <b/>
      <sz val="12"/>
      <color theme="1"/>
      <name val="Calibri"/>
      <family val="2"/>
      <scheme val="minor"/>
    </font>
    <font>
      <sz val="14"/>
      <color theme="1"/>
      <name val="Calibri"/>
      <family val="2"/>
      <scheme val="minor"/>
    </font>
    <font>
      <sz val="14"/>
      <name val="Calibri"/>
      <family val="2"/>
      <scheme val="minor"/>
    </font>
    <font>
      <sz val="11"/>
      <color theme="1"/>
      <name val="Segoe UI"/>
      <family val="2"/>
    </font>
    <font>
      <u/>
      <sz val="10"/>
      <color theme="10"/>
      <name val="Calibri"/>
      <family val="2"/>
      <scheme val="minor"/>
    </font>
    <font>
      <b/>
      <sz val="10"/>
      <color theme="1"/>
      <name val="Calibri"/>
      <family val="2"/>
      <scheme val="minor"/>
    </font>
    <font>
      <b/>
      <sz val="10"/>
      <color rgb="FF000000"/>
      <name val="Verdana"/>
      <family val="2"/>
    </font>
    <font>
      <sz val="12"/>
      <color theme="1"/>
      <name val="Calibri"/>
      <family val="2"/>
      <scheme val="minor"/>
    </font>
    <font>
      <strike/>
      <sz val="10"/>
      <name val="Calibri"/>
      <family val="2"/>
      <scheme val="minor"/>
    </font>
    <font>
      <strike/>
      <sz val="10"/>
      <color theme="1"/>
      <name val="Calibri"/>
      <family val="2"/>
      <scheme val="minor"/>
    </font>
    <font>
      <strike/>
      <sz val="14"/>
      <color theme="1"/>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4"/>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6" fillId="0" borderId="0" applyNumberFormat="0" applyFill="0" applyBorder="0" applyAlignment="0" applyProtection="0"/>
  </cellStyleXfs>
  <cellXfs count="185">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6"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6" fillId="5" borderId="1" xfId="0" applyFont="1" applyFill="1" applyBorder="1" applyAlignment="1">
      <alignment horizontal="left" vertical="top" wrapText="1"/>
    </xf>
    <xf numFmtId="0" fontId="8" fillId="5" borderId="0" xfId="0" applyFont="1" applyFill="1" applyAlignment="1">
      <alignment horizontal="center" vertical="top"/>
    </xf>
    <xf numFmtId="0" fontId="7" fillId="5" borderId="1" xfId="0" applyFont="1" applyFill="1" applyBorder="1" applyAlignment="1">
      <alignment horizontal="left" vertical="top" wrapText="1"/>
    </xf>
    <xf numFmtId="0" fontId="8" fillId="0" borderId="0" xfId="0" applyFont="1"/>
    <xf numFmtId="0" fontId="8" fillId="5" borderId="0" xfId="0" applyFont="1" applyFill="1"/>
    <xf numFmtId="0" fontId="0" fillId="0" borderId="0" xfId="0" pivotButton="1"/>
    <xf numFmtId="0" fontId="0" fillId="0" borderId="0" xfId="0" applyAlignment="1">
      <alignment horizontal="left"/>
    </xf>
    <xf numFmtId="0" fontId="0" fillId="0" borderId="0" xfId="0" applyNumberFormat="1" applyAlignment="1">
      <alignment horizontal="center"/>
    </xf>
    <xf numFmtId="0" fontId="0" fillId="0" borderId="1" xfId="0" applyFont="1" applyFill="1" applyBorder="1" applyAlignment="1">
      <alignment horizontal="left" vertical="top" wrapText="1"/>
    </xf>
    <xf numFmtId="0" fontId="12" fillId="7"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0" fillId="4" borderId="1" xfId="0" applyFill="1" applyBorder="1" applyAlignment="1">
      <alignment horizontal="center" vertical="center"/>
    </xf>
    <xf numFmtId="0" fontId="14"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0" fillId="5" borderId="1" xfId="0" applyFill="1" applyBorder="1" applyAlignment="1">
      <alignment horizontal="center" vertical="center"/>
    </xf>
    <xf numFmtId="0" fontId="5" fillId="0" borderId="1" xfId="0" applyNumberFormat="1" applyFont="1" applyFill="1" applyBorder="1" applyAlignment="1">
      <alignment horizontal="left" vertical="center" wrapText="1"/>
    </xf>
    <xf numFmtId="0" fontId="0" fillId="0" borderId="0" xfId="0" applyNumberFormat="1"/>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0" fillId="6" borderId="1" xfId="0" applyFill="1" applyBorder="1" applyAlignment="1">
      <alignment horizontal="center" vertical="center"/>
    </xf>
    <xf numFmtId="0" fontId="4" fillId="5" borderId="5" xfId="0" applyFont="1" applyFill="1" applyBorder="1" applyAlignment="1">
      <alignment horizontal="center" vertical="center"/>
    </xf>
    <xf numFmtId="0" fontId="4"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49" fontId="4" fillId="0" borderId="1" xfId="0" applyNumberFormat="1" applyFont="1" applyFill="1" applyBorder="1" applyAlignment="1">
      <alignment horizontal="center" vertical="top"/>
    </xf>
    <xf numFmtId="0" fontId="4" fillId="5" borderId="5" xfId="0" applyFont="1" applyFill="1" applyBorder="1" applyAlignment="1">
      <alignment horizontal="center" vertical="center" wrapText="1"/>
    </xf>
    <xf numFmtId="166" fontId="4" fillId="0" borderId="1" xfId="0" applyNumberFormat="1" applyFont="1" applyFill="1" applyBorder="1" applyAlignment="1">
      <alignment horizontal="left" vertical="top"/>
    </xf>
    <xf numFmtId="166" fontId="0" fillId="0" borderId="1" xfId="0" applyNumberFormat="1" applyBorder="1" applyAlignment="1">
      <alignment horizontal="center" vertical="center"/>
    </xf>
    <xf numFmtId="166" fontId="0" fillId="5" borderId="1" xfId="0" applyNumberFormat="1" applyFill="1" applyBorder="1" applyAlignment="1">
      <alignment horizontal="center"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lignment horizontal="center" vertical="center" wrapText="1"/>
    </xf>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16" fillId="5" borderId="1" xfId="1" applyFill="1" applyBorder="1" applyAlignment="1">
      <alignment horizontal="center" vertical="center"/>
    </xf>
    <xf numFmtId="1" fontId="0" fillId="0" borderId="1" xfId="0" applyNumberFormat="1" applyBorder="1"/>
    <xf numFmtId="0" fontId="17" fillId="0" borderId="1" xfId="0" applyFont="1" applyBorder="1"/>
    <xf numFmtId="1" fontId="17" fillId="0" borderId="1" xfId="0" applyNumberFormat="1" applyFont="1" applyBorder="1"/>
    <xf numFmtId="0" fontId="14" fillId="5" borderId="1" xfId="0" applyFont="1" applyFill="1" applyBorder="1" applyAlignment="1">
      <alignment horizontal="center" vertical="center"/>
    </xf>
    <xf numFmtId="1" fontId="0" fillId="5" borderId="1" xfId="0" applyNumberFormat="1" applyFill="1" applyBorder="1" applyAlignment="1">
      <alignment horizontal="center" vertical="center"/>
    </xf>
    <xf numFmtId="0" fontId="13" fillId="5" borderId="1" xfId="0" applyFont="1" applyFill="1" applyBorder="1" applyAlignment="1">
      <alignment horizontal="center" vertical="center" wrapText="1"/>
    </xf>
    <xf numFmtId="166" fontId="4" fillId="0" borderId="1" xfId="0" applyNumberFormat="1" applyFont="1" applyFill="1" applyBorder="1" applyAlignment="1">
      <alignment horizontal="center" vertical="center"/>
    </xf>
    <xf numFmtId="0" fontId="15" fillId="5" borderId="0" xfId="0" applyFont="1" applyFill="1" applyAlignment="1">
      <alignment horizontal="left" vertical="center" wrapText="1"/>
    </xf>
    <xf numFmtId="0" fontId="0" fillId="0" borderId="1" xfId="0" applyBorder="1" applyAlignment="1">
      <alignment horizontal="left" vertical="center" wrapText="1"/>
    </xf>
    <xf numFmtId="166" fontId="4" fillId="0" borderId="1" xfId="0" applyNumberFormat="1" applyFont="1" applyFill="1" applyBorder="1" applyAlignment="1">
      <alignment horizontal="left" vertical="center"/>
    </xf>
    <xf numFmtId="0" fontId="13" fillId="0" borderId="1" xfId="0" applyFont="1" applyFill="1" applyBorder="1" applyAlignment="1">
      <alignment horizontal="center" vertical="center"/>
    </xf>
    <xf numFmtId="0" fontId="18" fillId="8" borderId="1" xfId="0" applyFont="1" applyFill="1" applyBorder="1" applyAlignment="1">
      <alignment horizontal="center" vertical="top" wrapText="1" readingOrder="1"/>
    </xf>
    <xf numFmtId="0" fontId="18" fillId="9" borderId="1" xfId="0" applyFont="1" applyFill="1" applyBorder="1" applyAlignment="1">
      <alignment horizontal="center" vertical="top" wrapText="1" readingOrder="1"/>
    </xf>
    <xf numFmtId="0" fontId="19" fillId="0" borderId="1" xfId="0" applyFont="1" applyBorder="1"/>
    <xf numFmtId="0" fontId="12" fillId="0" borderId="1" xfId="0" applyFont="1" applyBorder="1"/>
    <xf numFmtId="0" fontId="18" fillId="8" borderId="1" xfId="0" applyFont="1" applyFill="1" applyBorder="1" applyAlignment="1">
      <alignment horizontal="left" vertical="top" wrapText="1" readingOrder="1"/>
    </xf>
    <xf numFmtId="166" fontId="4" fillId="5" borderId="1" xfId="0" applyNumberFormat="1" applyFont="1" applyFill="1" applyBorder="1" applyAlignment="1">
      <alignment horizontal="center" vertical="center"/>
    </xf>
    <xf numFmtId="166" fontId="0" fillId="0" borderId="1" xfId="0" applyNumberFormat="1" applyFill="1" applyBorder="1" applyAlignment="1">
      <alignment horizontal="center" vertical="center"/>
    </xf>
    <xf numFmtId="49" fontId="0" fillId="5" borderId="1" xfId="0" applyNumberFormat="1" applyFont="1" applyFill="1" applyBorder="1" applyAlignment="1">
      <alignment horizontal="center" vertical="center" wrapText="1"/>
    </xf>
    <xf numFmtId="166" fontId="0" fillId="5" borderId="1" xfId="0" applyNumberFormat="1" applyFill="1" applyBorder="1" applyAlignment="1">
      <alignment horizontal="center" vertical="center" wrapText="1"/>
    </xf>
    <xf numFmtId="0" fontId="12" fillId="7"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0" fillId="4" borderId="1" xfId="0" applyFont="1" applyFill="1" applyBorder="1" applyAlignment="1">
      <alignment horizontal="center" vertical="center"/>
    </xf>
    <xf numFmtId="165" fontId="4" fillId="5" borderId="1" xfId="0" applyNumberFormat="1" applyFont="1" applyFill="1" applyBorder="1" applyAlignment="1">
      <alignment horizontal="center" vertical="center"/>
    </xf>
    <xf numFmtId="0" fontId="5" fillId="5" borderId="1" xfId="0" applyNumberFormat="1" applyFont="1" applyFill="1" applyBorder="1" applyAlignment="1">
      <alignment horizontal="center" vertical="center" wrapText="1"/>
    </xf>
    <xf numFmtId="0" fontId="8" fillId="5" borderId="0" xfId="0" applyFont="1" applyFill="1" applyAlignment="1">
      <alignment horizontal="center" vertical="center"/>
    </xf>
    <xf numFmtId="0" fontId="8" fillId="5" borderId="1" xfId="0" applyFont="1" applyFill="1" applyBorder="1" applyAlignment="1">
      <alignment horizontal="center" vertical="center"/>
    </xf>
    <xf numFmtId="166" fontId="0" fillId="5" borderId="1" xfId="0" applyNumberFormat="1" applyFont="1" applyFill="1" applyBorder="1" applyAlignment="1">
      <alignment horizontal="center" vertical="center"/>
    </xf>
    <xf numFmtId="166" fontId="1" fillId="5" borderId="0" xfId="0" applyNumberFormat="1" applyFont="1" applyFill="1" applyAlignment="1">
      <alignment horizontal="center" vertical="center"/>
    </xf>
    <xf numFmtId="0" fontId="5" fillId="5" borderId="1" xfId="0" applyNumberFormat="1" applyFont="1" applyFill="1" applyBorder="1" applyAlignment="1">
      <alignment horizontal="center" vertical="center"/>
    </xf>
    <xf numFmtId="14" fontId="0" fillId="5" borderId="1" xfId="0" applyNumberFormat="1" applyFill="1" applyBorder="1" applyAlignment="1">
      <alignment horizontal="center" vertical="center"/>
    </xf>
    <xf numFmtId="165" fontId="4" fillId="0" borderId="1" xfId="0" applyNumberFormat="1" applyFont="1" applyFill="1" applyBorder="1" applyAlignment="1">
      <alignment horizontal="center" vertical="center"/>
    </xf>
    <xf numFmtId="0" fontId="8" fillId="0" borderId="0" xfId="0" applyFont="1" applyAlignment="1">
      <alignment horizontal="center" vertical="center"/>
    </xf>
    <xf numFmtId="49" fontId="4" fillId="0"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0" xfId="0" applyAlignment="1">
      <alignment horizontal="center" vertical="center" wrapText="1"/>
    </xf>
    <xf numFmtId="0" fontId="3" fillId="3" borderId="1" xfId="0" applyNumberFormat="1" applyFont="1" applyFill="1" applyBorder="1" applyAlignment="1">
      <alignment horizontal="center" vertical="center"/>
    </xf>
    <xf numFmtId="0" fontId="0" fillId="0" borderId="0" xfId="0" applyAlignment="1">
      <alignment horizontal="center" vertical="center"/>
    </xf>
    <xf numFmtId="166" fontId="3" fillId="3" borderId="1" xfId="0"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0" xfId="0" applyFill="1" applyAlignment="1">
      <alignment horizontal="center" vertical="center"/>
    </xf>
    <xf numFmtId="0" fontId="0" fillId="4" borderId="0" xfId="0" applyFill="1" applyAlignment="1">
      <alignment horizontal="center" vertical="center"/>
    </xf>
    <xf numFmtId="0" fontId="6" fillId="5" borderId="1" xfId="0" applyFont="1" applyFill="1" applyBorder="1" applyAlignment="1">
      <alignment horizontal="center" vertical="center"/>
    </xf>
    <xf numFmtId="0" fontId="4" fillId="4" borderId="0" xfId="0" applyFont="1" applyFill="1" applyAlignment="1">
      <alignment horizontal="center" vertical="center"/>
    </xf>
    <xf numFmtId="49" fontId="0" fillId="0" borderId="0" xfId="0" applyNumberFormat="1" applyFont="1" applyAlignment="1">
      <alignment horizontal="center" vertical="center"/>
    </xf>
    <xf numFmtId="49" fontId="4" fillId="6"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2" fillId="5" borderId="1" xfId="0" applyNumberFormat="1" applyFont="1" applyFill="1" applyBorder="1" applyAlignment="1">
      <alignment horizontal="left" vertical="center" wrapText="1"/>
    </xf>
    <xf numFmtId="0" fontId="2" fillId="5"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166" fontId="11" fillId="5" borderId="1"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166" fontId="4" fillId="5" borderId="4"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1" fontId="13" fillId="5" borderId="1" xfId="0" applyNumberFormat="1" applyFont="1" applyFill="1" applyBorder="1" applyAlignment="1">
      <alignment horizontal="center" vertical="center"/>
    </xf>
    <xf numFmtId="0" fontId="13" fillId="0" borderId="1" xfId="0" applyFont="1" applyBorder="1" applyAlignment="1">
      <alignment horizontal="center" vertical="center"/>
    </xf>
    <xf numFmtId="0" fontId="3" fillId="3" borderId="1" xfId="0" applyNumberFormat="1" applyFont="1" applyFill="1" applyBorder="1" applyAlignment="1">
      <alignment horizontal="left" vertical="center"/>
    </xf>
    <xf numFmtId="0" fontId="6" fillId="5" borderId="1" xfId="0" applyFont="1" applyFill="1" applyBorder="1" applyAlignment="1">
      <alignment horizontal="left" vertical="center" wrapText="1"/>
    </xf>
    <xf numFmtId="0" fontId="10"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1" fontId="13" fillId="0" borderId="1" xfId="0" applyNumberFormat="1" applyFont="1" applyBorder="1" applyAlignment="1">
      <alignment horizontal="center" vertical="center"/>
    </xf>
    <xf numFmtId="166" fontId="0" fillId="5" borderId="0" xfId="0" applyNumberFormat="1" applyFill="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5" borderId="6" xfId="0" applyFill="1" applyBorder="1" applyAlignment="1">
      <alignment horizontal="left" vertical="center" wrapText="1"/>
    </xf>
    <xf numFmtId="0" fontId="3" fillId="3" borderId="1" xfId="0" applyNumberFormat="1" applyFont="1" applyFill="1" applyBorder="1" applyAlignment="1">
      <alignment vertical="top"/>
    </xf>
    <xf numFmtId="0" fontId="4" fillId="0" borderId="1" xfId="0" applyFont="1" applyFill="1" applyBorder="1" applyAlignment="1">
      <alignment vertical="center"/>
    </xf>
    <xf numFmtId="0" fontId="4" fillId="0" borderId="1" xfId="0" applyFont="1" applyFill="1" applyBorder="1" applyAlignment="1">
      <alignment vertical="top"/>
    </xf>
    <xf numFmtId="0" fontId="3" fillId="3" borderId="1" xfId="0" applyNumberFormat="1" applyFont="1" applyFill="1" applyBorder="1" applyAlignment="1">
      <alignment horizontal="left" vertical="center" wrapText="1"/>
    </xf>
    <xf numFmtId="165" fontId="4" fillId="0" borderId="1" xfId="0" applyNumberFormat="1" applyFont="1" applyFill="1" applyBorder="1" applyAlignment="1">
      <alignment horizontal="left" vertical="top"/>
    </xf>
    <xf numFmtId="49" fontId="4" fillId="0" borderId="1" xfId="0" applyNumberFormat="1" applyFont="1" applyFill="1" applyBorder="1" applyAlignment="1" applyProtection="1">
      <alignment horizontal="left" vertical="top"/>
      <protection locked="0"/>
    </xf>
    <xf numFmtId="0" fontId="4" fillId="0" borderId="1" xfId="0" applyNumberFormat="1" applyFont="1" applyFill="1" applyBorder="1" applyAlignment="1">
      <alignment horizontal="center" vertical="center"/>
    </xf>
    <xf numFmtId="0" fontId="0" fillId="0" borderId="1" xfId="0" applyFill="1" applyBorder="1"/>
    <xf numFmtId="0" fontId="4" fillId="7" borderId="1" xfId="0" applyFont="1" applyFill="1" applyBorder="1" applyAlignment="1">
      <alignment horizontal="left" vertical="top" wrapText="1"/>
    </xf>
    <xf numFmtId="0" fontId="4" fillId="4" borderId="5" xfId="0" applyFont="1" applyFill="1" applyBorder="1" applyAlignment="1">
      <alignment horizontal="center" vertical="center"/>
    </xf>
    <xf numFmtId="0" fontId="0" fillId="4" borderId="1" xfId="0" applyFill="1" applyBorder="1" applyAlignment="1">
      <alignment horizontal="center" vertical="center" wrapText="1"/>
    </xf>
    <xf numFmtId="166" fontId="0" fillId="4" borderId="1" xfId="0" applyNumberFormat="1" applyFill="1" applyBorder="1" applyAlignment="1">
      <alignment horizontal="center" vertical="center"/>
    </xf>
    <xf numFmtId="0" fontId="0" fillId="4" borderId="1" xfId="0" applyFill="1" applyBorder="1" applyAlignment="1">
      <alignment horizontal="left" vertical="center" wrapText="1"/>
    </xf>
    <xf numFmtId="1" fontId="13" fillId="4" borderId="1" xfId="0" applyNumberFormat="1" applyFont="1" applyFill="1" applyBorder="1" applyAlignment="1">
      <alignment horizontal="center" vertical="center"/>
    </xf>
    <xf numFmtId="0" fontId="4" fillId="4" borderId="1" xfId="0" applyFont="1" applyFill="1" applyBorder="1" applyAlignment="1">
      <alignment horizontal="center" vertical="center" wrapText="1"/>
    </xf>
    <xf numFmtId="14" fontId="0" fillId="4" borderId="1" xfId="0" applyNumberFormat="1" applyFill="1" applyBorder="1" applyAlignment="1">
      <alignment horizontal="center" vertical="center"/>
    </xf>
    <xf numFmtId="0" fontId="9" fillId="4" borderId="5" xfId="0" applyFont="1" applyFill="1" applyBorder="1" applyAlignment="1">
      <alignment horizontal="center" vertical="center"/>
    </xf>
    <xf numFmtId="0" fontId="1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19" fillId="4" borderId="1" xfId="0" applyFont="1" applyFill="1" applyBorder="1" applyAlignment="1">
      <alignment horizontal="center" vertical="center"/>
    </xf>
    <xf numFmtId="0" fontId="19" fillId="4" borderId="1" xfId="0" applyFont="1" applyFill="1" applyBorder="1" applyAlignment="1">
      <alignment horizontal="left" vertical="center" wrapText="1"/>
    </xf>
    <xf numFmtId="166" fontId="0" fillId="4" borderId="1" xfId="0" applyNumberFormat="1" applyFill="1" applyBorder="1" applyAlignment="1">
      <alignment horizontal="center" vertical="center" wrapText="1"/>
    </xf>
    <xf numFmtId="0" fontId="0" fillId="4" borderId="0" xfId="0" applyFill="1" applyAlignment="1">
      <alignment horizontal="left" vertical="center"/>
    </xf>
    <xf numFmtId="0" fontId="0" fillId="4" borderId="1" xfId="0" applyFill="1" applyBorder="1" applyAlignment="1">
      <alignment vertical="center" wrapText="1"/>
    </xf>
    <xf numFmtId="0" fontId="8" fillId="0" borderId="0" xfId="0" applyFont="1" applyAlignment="1">
      <alignment wrapText="1"/>
    </xf>
    <xf numFmtId="0" fontId="20" fillId="4" borderId="5" xfId="0" applyFont="1" applyFill="1" applyBorder="1" applyAlignment="1">
      <alignment horizontal="center" vertical="center"/>
    </xf>
    <xf numFmtId="0" fontId="21" fillId="4" borderId="1" xfId="0" applyFont="1" applyFill="1" applyBorder="1" applyAlignment="1">
      <alignment horizontal="center" vertical="center" wrapText="1"/>
    </xf>
    <xf numFmtId="166" fontId="21" fillId="4" borderId="1" xfId="0" applyNumberFormat="1" applyFont="1" applyFill="1" applyBorder="1" applyAlignment="1">
      <alignment horizontal="center" vertical="center"/>
    </xf>
    <xf numFmtId="0" fontId="21" fillId="4" borderId="1" xfId="0" applyFont="1" applyFill="1" applyBorder="1" applyAlignment="1">
      <alignment horizontal="center" vertical="center"/>
    </xf>
    <xf numFmtId="0" fontId="21" fillId="4" borderId="1" xfId="0" applyFont="1" applyFill="1" applyBorder="1" applyAlignment="1">
      <alignment horizontal="left" vertical="center" wrapText="1"/>
    </xf>
    <xf numFmtId="0" fontId="20" fillId="4" borderId="1" xfId="0" applyFont="1" applyFill="1" applyBorder="1" applyAlignment="1">
      <alignment horizontal="center" vertical="center" wrapText="1"/>
    </xf>
    <xf numFmtId="49" fontId="20" fillId="4" borderId="1" xfId="0" applyNumberFormat="1" applyFont="1" applyFill="1" applyBorder="1" applyAlignment="1">
      <alignment horizontal="center" vertical="center"/>
    </xf>
    <xf numFmtId="1" fontId="22" fillId="4" borderId="1" xfId="0" applyNumberFormat="1" applyFont="1" applyFill="1" applyBorder="1" applyAlignment="1">
      <alignment horizontal="center" vertical="center"/>
    </xf>
    <xf numFmtId="166" fontId="0" fillId="4" borderId="0" xfId="0" applyNumberForma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Slide!$B$19</c:f>
              <c:strCache>
                <c:ptCount val="1"/>
                <c:pt idx="0">
                  <c:v>Singapore</c:v>
                </c:pt>
              </c:strCache>
            </c:strRef>
          </c:tx>
          <c:spPr>
            <a:solidFill>
              <a:schemeClr val="accent1"/>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Slide!$C$19:$G$19</c:f>
              <c:numCache>
                <c:formatCode>General</c:formatCode>
                <c:ptCount val="5"/>
                <c:pt idx="0">
                  <c:v>105</c:v>
                </c:pt>
                <c:pt idx="1">
                  <c:v>103</c:v>
                </c:pt>
                <c:pt idx="2">
                  <c:v>2</c:v>
                </c:pt>
                <c:pt idx="3" formatCode="0">
                  <c:v>5</c:v>
                </c:pt>
                <c:pt idx="4" formatCode="0">
                  <c:v>19</c:v>
                </c:pt>
              </c:numCache>
            </c:numRef>
          </c:val>
          <c:extLst>
            <c:ext xmlns:c16="http://schemas.microsoft.com/office/drawing/2014/chart" uri="{C3380CC4-5D6E-409C-BE32-E72D297353CC}">
              <c16:uniqueId val="{00000000-75ED-4721-A5B7-E6DC9F119B40}"/>
            </c:ext>
          </c:extLst>
        </c:ser>
        <c:ser>
          <c:idx val="1"/>
          <c:order val="1"/>
          <c:tx>
            <c:strRef>
              <c:f>Slide!$B$20</c:f>
              <c:strCache>
                <c:ptCount val="1"/>
                <c:pt idx="0">
                  <c:v>Milford</c:v>
                </c:pt>
              </c:strCache>
            </c:strRef>
          </c:tx>
          <c:spPr>
            <a:solidFill>
              <a:schemeClr val="accent2"/>
            </a:solidFill>
            <a:ln>
              <a:noFill/>
            </a:ln>
            <a:effectLst/>
          </c:spPr>
          <c:invertIfNegative val="0"/>
          <c:cat>
            <c:strRef>
              <c:f>Slide!$C$18:$G$18</c:f>
              <c:strCache>
                <c:ptCount val="5"/>
                <c:pt idx="0">
                  <c:v>Total  OESR</c:v>
                </c:pt>
                <c:pt idx="1">
                  <c:v>No. of Closed </c:v>
                </c:pt>
                <c:pt idx="2">
                  <c:v>No. of Open
</c:v>
                </c:pt>
                <c:pt idx="3">
                  <c:v>Days Closed (Avg)
</c:v>
                </c:pt>
                <c:pt idx="4">
                  <c:v>Days Open (Avg)
</c:v>
                </c:pt>
              </c:strCache>
            </c:strRef>
          </c:cat>
          <c:val>
            <c:numRef>
              <c:f>Slide!$C$20:$G$20</c:f>
              <c:numCache>
                <c:formatCode>General</c:formatCode>
                <c:ptCount val="5"/>
                <c:pt idx="0">
                  <c:v>29</c:v>
                </c:pt>
                <c:pt idx="1">
                  <c:v>28</c:v>
                </c:pt>
                <c:pt idx="2">
                  <c:v>1</c:v>
                </c:pt>
                <c:pt idx="3" formatCode="0">
                  <c:v>10</c:v>
                </c:pt>
                <c:pt idx="4" formatCode="0">
                  <c:v>16</c:v>
                </c:pt>
              </c:numCache>
            </c:numRef>
          </c:val>
          <c:extLst>
            <c:ext xmlns:c16="http://schemas.microsoft.com/office/drawing/2014/chart" uri="{C3380CC4-5D6E-409C-BE32-E72D297353CC}">
              <c16:uniqueId val="{00000001-75ED-4721-A5B7-E6DC9F119B40}"/>
            </c:ext>
          </c:extLst>
        </c:ser>
        <c:dLbls>
          <c:showLegendKey val="0"/>
          <c:showVal val="0"/>
          <c:showCatName val="0"/>
          <c:showSerName val="0"/>
          <c:showPercent val="0"/>
          <c:showBubbleSize val="0"/>
        </c:dLbls>
        <c:gapWidth val="219"/>
        <c:overlap val="-27"/>
        <c:axId val="541322976"/>
        <c:axId val="541323304"/>
      </c:barChart>
      <c:catAx>
        <c:axId val="54132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3304"/>
        <c:crosses val="autoZero"/>
        <c:auto val="1"/>
        <c:lblAlgn val="ctr"/>
        <c:lblOffset val="100"/>
        <c:noMultiLvlLbl val="0"/>
      </c:catAx>
      <c:valAx>
        <c:axId val="541323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395287</xdr:colOff>
      <xdr:row>11</xdr:row>
      <xdr:rowOff>0</xdr:rowOff>
    </xdr:from>
    <xdr:to>
      <xdr:col>15</xdr:col>
      <xdr:colOff>571500</xdr:colOff>
      <xdr:row>22</xdr:row>
      <xdr:rowOff>0</xdr:rowOff>
    </xdr:to>
    <xdr:graphicFrame macro="">
      <xdr:nvGraphicFramePr>
        <xdr:cNvPr id="4" name="Chart 3">
          <a:extLst>
            <a:ext uri="{FF2B5EF4-FFF2-40B4-BE49-F238E27FC236}">
              <a16:creationId xmlns:a16="http://schemas.microsoft.com/office/drawing/2014/main" id="{23F9B262-EC7D-4875-9441-A871184C924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7"/>
  <sheetViews>
    <sheetView topLeftCell="A46" workbookViewId="0"/>
  </sheetViews>
  <sheetFormatPr defaultRowHeight="12.75" x14ac:dyDescent="0.2"/>
  <sheetData>
    <row r="1" spans="1:21" ht="30"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29" t="s">
        <v>52</v>
      </c>
      <c r="S1" s="30" t="s">
        <v>287</v>
      </c>
    </row>
    <row r="2" spans="1:21" ht="30" x14ac:dyDescent="0.2">
      <c r="A2" s="1"/>
      <c r="B2" s="1"/>
      <c r="C2" s="16"/>
      <c r="D2" s="1"/>
      <c r="E2" s="1"/>
      <c r="F2" s="1"/>
      <c r="G2" s="1"/>
      <c r="H2" s="1"/>
      <c r="I2" s="1"/>
      <c r="J2" s="1"/>
      <c r="K2" s="16"/>
      <c r="L2" s="5"/>
      <c r="M2" s="5" t="s">
        <v>272</v>
      </c>
      <c r="N2" s="1"/>
      <c r="P2" s="4" t="s">
        <v>272</v>
      </c>
    </row>
    <row r="3" spans="1:21" ht="225" x14ac:dyDescent="0.2">
      <c r="A3" s="22" t="s">
        <v>36</v>
      </c>
      <c r="B3" s="23" t="s">
        <v>8</v>
      </c>
      <c r="C3" s="24">
        <v>43203</v>
      </c>
      <c r="D3" s="23" t="s">
        <v>10</v>
      </c>
      <c r="E3" s="23" t="s">
        <v>195</v>
      </c>
      <c r="F3" s="25" t="s">
        <v>11</v>
      </c>
      <c r="G3" s="25" t="s">
        <v>53</v>
      </c>
      <c r="H3" s="23" t="s">
        <v>57</v>
      </c>
      <c r="I3" s="23"/>
      <c r="J3" s="22" t="s">
        <v>152</v>
      </c>
      <c r="K3" s="24">
        <v>43203</v>
      </c>
      <c r="L3" s="26" t="s">
        <v>12</v>
      </c>
      <c r="M3" s="26" t="s">
        <v>460</v>
      </c>
      <c r="N3" s="23" t="s">
        <v>7</v>
      </c>
      <c r="P3" s="4" t="s">
        <v>459</v>
      </c>
      <c r="R3" s="29" t="s">
        <v>193</v>
      </c>
      <c r="S3" s="29" t="s">
        <v>538</v>
      </c>
      <c r="T3" s="30"/>
      <c r="U3" s="30"/>
    </row>
    <row r="4" spans="1:21" ht="409.5" x14ac:dyDescent="0.2">
      <c r="A4" s="22" t="s">
        <v>37</v>
      </c>
      <c r="B4" s="23" t="s">
        <v>127</v>
      </c>
      <c r="C4" s="24">
        <v>43210</v>
      </c>
      <c r="D4" s="23">
        <v>999119657</v>
      </c>
      <c r="E4" s="23" t="s">
        <v>195</v>
      </c>
      <c r="F4" s="25" t="s">
        <v>13</v>
      </c>
      <c r="G4" s="25" t="s">
        <v>53</v>
      </c>
      <c r="H4" s="23" t="s">
        <v>57</v>
      </c>
      <c r="I4" s="23"/>
      <c r="J4" s="22" t="s">
        <v>152</v>
      </c>
      <c r="K4" s="24">
        <v>43210</v>
      </c>
      <c r="L4" s="26" t="s">
        <v>18</v>
      </c>
      <c r="M4" s="26" t="s">
        <v>460</v>
      </c>
      <c r="N4" s="23" t="s">
        <v>7</v>
      </c>
      <c r="P4" s="14" t="s">
        <v>273</v>
      </c>
      <c r="R4" s="29" t="s">
        <v>539</v>
      </c>
      <c r="S4" s="30" t="s">
        <v>7</v>
      </c>
      <c r="T4" s="30" t="s">
        <v>17</v>
      </c>
      <c r="U4" s="30" t="s">
        <v>154</v>
      </c>
    </row>
    <row r="5" spans="1:21" ht="409.5" x14ac:dyDescent="0.2">
      <c r="A5" s="22" t="s">
        <v>38</v>
      </c>
      <c r="B5" s="23" t="s">
        <v>127</v>
      </c>
      <c r="C5" s="24" t="s">
        <v>14</v>
      </c>
      <c r="D5" s="23" t="s">
        <v>15</v>
      </c>
      <c r="E5" s="23" t="s">
        <v>197</v>
      </c>
      <c r="F5" s="25" t="s">
        <v>16</v>
      </c>
      <c r="G5" s="25" t="s">
        <v>53</v>
      </c>
      <c r="H5" s="23" t="s">
        <v>58</v>
      </c>
      <c r="I5" s="23"/>
      <c r="J5" s="22" t="s">
        <v>33</v>
      </c>
      <c r="K5" s="24">
        <v>43290</v>
      </c>
      <c r="L5" s="26" t="s">
        <v>145</v>
      </c>
      <c r="M5" s="26" t="s">
        <v>460</v>
      </c>
      <c r="N5" s="23" t="s">
        <v>7</v>
      </c>
      <c r="R5" s="31" t="s">
        <v>152</v>
      </c>
      <c r="S5" s="32">
        <v>9</v>
      </c>
      <c r="T5" s="32"/>
      <c r="U5" s="32">
        <v>9</v>
      </c>
    </row>
    <row r="6" spans="1:21" ht="409.5" x14ac:dyDescent="0.2">
      <c r="A6" s="22" t="s">
        <v>39</v>
      </c>
      <c r="B6" s="18" t="s">
        <v>8</v>
      </c>
      <c r="C6" s="34">
        <v>43278</v>
      </c>
      <c r="D6" s="18" t="s">
        <v>35</v>
      </c>
      <c r="E6" s="18" t="s">
        <v>199</v>
      </c>
      <c r="F6" s="20" t="s">
        <v>185</v>
      </c>
      <c r="G6" s="20" t="s">
        <v>53</v>
      </c>
      <c r="H6" s="18" t="s">
        <v>59</v>
      </c>
      <c r="I6" s="28" t="s">
        <v>139</v>
      </c>
      <c r="J6" s="17" t="s">
        <v>149</v>
      </c>
      <c r="K6" s="19"/>
      <c r="L6" s="21" t="s">
        <v>427</v>
      </c>
      <c r="M6" s="21" t="s">
        <v>273</v>
      </c>
      <c r="N6" s="18" t="s">
        <v>17</v>
      </c>
      <c r="P6" s="12" t="s">
        <v>191</v>
      </c>
      <c r="R6" s="35" t="s">
        <v>272</v>
      </c>
      <c r="S6" s="32">
        <v>3</v>
      </c>
      <c r="T6" s="32"/>
      <c r="U6" s="32">
        <v>3</v>
      </c>
    </row>
    <row r="7" spans="1:21" ht="409.5" x14ac:dyDescent="0.2">
      <c r="A7" s="22" t="s">
        <v>40</v>
      </c>
      <c r="B7" s="18" t="s">
        <v>8</v>
      </c>
      <c r="C7" s="34" t="s">
        <v>19</v>
      </c>
      <c r="D7" s="18" t="s">
        <v>61</v>
      </c>
      <c r="E7" s="18" t="s">
        <v>198</v>
      </c>
      <c r="F7" s="20" t="s">
        <v>186</v>
      </c>
      <c r="G7" s="20" t="s">
        <v>53</v>
      </c>
      <c r="H7" s="18" t="s">
        <v>60</v>
      </c>
      <c r="I7" s="18" t="s">
        <v>126</v>
      </c>
      <c r="J7" s="36" t="s">
        <v>149</v>
      </c>
      <c r="K7" s="19"/>
      <c r="L7" s="21" t="s">
        <v>415</v>
      </c>
      <c r="M7" s="21" t="s">
        <v>273</v>
      </c>
      <c r="N7" s="18" t="s">
        <v>17</v>
      </c>
      <c r="P7" s="7" t="s">
        <v>17</v>
      </c>
      <c r="R7" s="35" t="s">
        <v>463</v>
      </c>
      <c r="S7" s="32">
        <v>6</v>
      </c>
      <c r="T7" s="32"/>
      <c r="U7" s="32">
        <v>6</v>
      </c>
    </row>
    <row r="8" spans="1:21" ht="409.5" x14ac:dyDescent="0.2">
      <c r="A8" s="22" t="s">
        <v>41</v>
      </c>
      <c r="B8" s="23" t="s">
        <v>127</v>
      </c>
      <c r="C8" s="24" t="s">
        <v>132</v>
      </c>
      <c r="D8" s="23" t="s">
        <v>131</v>
      </c>
      <c r="E8" s="23" t="s">
        <v>199</v>
      </c>
      <c r="F8" s="25" t="s">
        <v>201</v>
      </c>
      <c r="G8" s="25" t="s">
        <v>53</v>
      </c>
      <c r="H8" s="23" t="s">
        <v>57</v>
      </c>
      <c r="I8" s="23" t="s">
        <v>128</v>
      </c>
      <c r="J8" s="22" t="s">
        <v>152</v>
      </c>
      <c r="K8" s="24">
        <v>43278</v>
      </c>
      <c r="L8" s="26" t="s">
        <v>129</v>
      </c>
      <c r="M8" s="26" t="s">
        <v>460</v>
      </c>
      <c r="N8" s="23" t="s">
        <v>7</v>
      </c>
      <c r="P8" s="12" t="s">
        <v>192</v>
      </c>
      <c r="R8" s="31" t="s">
        <v>169</v>
      </c>
      <c r="S8" s="32">
        <v>6</v>
      </c>
      <c r="T8" s="32">
        <v>1</v>
      </c>
      <c r="U8" s="32">
        <v>7</v>
      </c>
    </row>
    <row r="9" spans="1:21" ht="216.75" x14ac:dyDescent="0.2">
      <c r="A9" s="22" t="s">
        <v>42</v>
      </c>
      <c r="B9" s="23" t="s">
        <v>8</v>
      </c>
      <c r="C9" s="24" t="s">
        <v>21</v>
      </c>
      <c r="D9" s="23" t="s">
        <v>22</v>
      </c>
      <c r="E9" s="23" t="s">
        <v>199</v>
      </c>
      <c r="F9" s="25" t="s">
        <v>23</v>
      </c>
      <c r="G9" s="25" t="s">
        <v>54</v>
      </c>
      <c r="H9" s="23" t="s">
        <v>24</v>
      </c>
      <c r="I9" s="23"/>
      <c r="J9" s="22" t="s">
        <v>149</v>
      </c>
      <c r="K9" s="24">
        <v>43279</v>
      </c>
      <c r="L9" s="26" t="s">
        <v>130</v>
      </c>
      <c r="M9" s="26" t="s">
        <v>460</v>
      </c>
      <c r="N9" s="23" t="s">
        <v>7</v>
      </c>
      <c r="P9" s="7" t="s">
        <v>194</v>
      </c>
      <c r="R9" s="35" t="s">
        <v>272</v>
      </c>
      <c r="S9" s="32">
        <v>1</v>
      </c>
      <c r="T9" s="32"/>
      <c r="U9" s="32">
        <v>1</v>
      </c>
    </row>
    <row r="10" spans="1:21" ht="60" x14ac:dyDescent="0.2">
      <c r="A10" s="22" t="s">
        <v>43</v>
      </c>
      <c r="B10" s="18" t="s">
        <v>8</v>
      </c>
      <c r="C10" s="19" t="s">
        <v>26</v>
      </c>
      <c r="D10" s="18" t="s">
        <v>25</v>
      </c>
      <c r="E10" s="18" t="s">
        <v>198</v>
      </c>
      <c r="F10" s="20" t="s">
        <v>27</v>
      </c>
      <c r="G10" s="20" t="s">
        <v>55</v>
      </c>
      <c r="H10" s="18" t="s">
        <v>51</v>
      </c>
      <c r="I10" s="18" t="s">
        <v>28</v>
      </c>
      <c r="J10" s="17" t="s">
        <v>149</v>
      </c>
      <c r="K10" s="19"/>
      <c r="L10" s="21" t="s">
        <v>428</v>
      </c>
      <c r="M10" s="21" t="s">
        <v>273</v>
      </c>
      <c r="N10" s="18" t="s">
        <v>17</v>
      </c>
      <c r="P10" s="12" t="s">
        <v>195</v>
      </c>
      <c r="R10" s="35" t="s">
        <v>273</v>
      </c>
      <c r="S10" s="32">
        <v>1</v>
      </c>
      <c r="T10" s="32">
        <v>1</v>
      </c>
      <c r="U10" s="32">
        <v>2</v>
      </c>
    </row>
    <row r="11" spans="1:21" ht="409.5" x14ac:dyDescent="0.2">
      <c r="A11" s="22" t="s">
        <v>44</v>
      </c>
      <c r="B11" s="23" t="s">
        <v>8</v>
      </c>
      <c r="C11" s="24" t="s">
        <v>19</v>
      </c>
      <c r="D11" s="23" t="s">
        <v>133</v>
      </c>
      <c r="E11" s="23" t="s">
        <v>197</v>
      </c>
      <c r="F11" s="25" t="s">
        <v>29</v>
      </c>
      <c r="G11" s="25" t="s">
        <v>53</v>
      </c>
      <c r="H11" s="18" t="s">
        <v>256</v>
      </c>
      <c r="I11" s="18"/>
      <c r="J11" s="22" t="s">
        <v>153</v>
      </c>
      <c r="K11" s="19"/>
      <c r="L11" s="26" t="s">
        <v>310</v>
      </c>
      <c r="M11" s="26" t="s">
        <v>460</v>
      </c>
      <c r="N11" s="23" t="s">
        <v>192</v>
      </c>
      <c r="P11" s="11" t="s">
        <v>196</v>
      </c>
      <c r="R11" s="35" t="s">
        <v>463</v>
      </c>
      <c r="S11" s="32">
        <v>4</v>
      </c>
      <c r="T11" s="32"/>
      <c r="U11" s="32">
        <v>4</v>
      </c>
    </row>
    <row r="12" spans="1:21" ht="409.5" x14ac:dyDescent="0.2">
      <c r="A12" s="22" t="s">
        <v>45</v>
      </c>
      <c r="B12" s="27" t="s">
        <v>127</v>
      </c>
      <c r="C12" s="24"/>
      <c r="D12" s="23"/>
      <c r="E12" s="23" t="s">
        <v>199</v>
      </c>
      <c r="F12" s="25" t="s">
        <v>137</v>
      </c>
      <c r="G12" s="25" t="s">
        <v>54</v>
      </c>
      <c r="H12" s="23" t="s">
        <v>24</v>
      </c>
      <c r="I12" s="23"/>
      <c r="J12" s="22" t="s">
        <v>149</v>
      </c>
      <c r="K12" s="24">
        <v>43279</v>
      </c>
      <c r="L12" s="26" t="s">
        <v>30</v>
      </c>
      <c r="M12" s="26" t="s">
        <v>460</v>
      </c>
      <c r="N12" s="23" t="s">
        <v>7</v>
      </c>
      <c r="P12" s="12" t="s">
        <v>197</v>
      </c>
      <c r="R12" s="31" t="s">
        <v>149</v>
      </c>
      <c r="S12" s="32">
        <v>63</v>
      </c>
      <c r="T12" s="32">
        <v>14</v>
      </c>
      <c r="U12" s="32">
        <v>77</v>
      </c>
    </row>
    <row r="13" spans="1:21" ht="409.5" x14ac:dyDescent="0.2">
      <c r="A13" s="22" t="s">
        <v>46</v>
      </c>
      <c r="B13" s="23" t="s">
        <v>8</v>
      </c>
      <c r="C13" s="24" t="s">
        <v>135</v>
      </c>
      <c r="D13" s="23" t="s">
        <v>134</v>
      </c>
      <c r="E13" s="23" t="s">
        <v>195</v>
      </c>
      <c r="F13" s="25" t="s">
        <v>31</v>
      </c>
      <c r="G13" s="25" t="s">
        <v>56</v>
      </c>
      <c r="H13" s="18" t="s">
        <v>32</v>
      </c>
      <c r="I13" s="18" t="s">
        <v>244</v>
      </c>
      <c r="J13" s="22" t="s">
        <v>149</v>
      </c>
      <c r="K13" s="19"/>
      <c r="L13" s="26" t="s">
        <v>390</v>
      </c>
      <c r="M13" s="26" t="s">
        <v>460</v>
      </c>
      <c r="N13" s="23" t="s">
        <v>192</v>
      </c>
      <c r="P13" s="7" t="s">
        <v>198</v>
      </c>
      <c r="Q13" s="8"/>
      <c r="R13" s="35" t="s">
        <v>272</v>
      </c>
      <c r="S13" s="32">
        <v>21</v>
      </c>
      <c r="T13" s="32"/>
      <c r="U13" s="32">
        <v>21</v>
      </c>
    </row>
    <row r="14" spans="1:21" ht="409.5" x14ac:dyDescent="0.2">
      <c r="A14" s="22" t="s">
        <v>47</v>
      </c>
      <c r="B14" s="23" t="s">
        <v>8</v>
      </c>
      <c r="C14" s="24">
        <v>43106</v>
      </c>
      <c r="D14" s="23" t="s">
        <v>131</v>
      </c>
      <c r="E14" s="23" t="s">
        <v>199</v>
      </c>
      <c r="F14" s="25" t="s">
        <v>34</v>
      </c>
      <c r="G14" s="25" t="s">
        <v>56</v>
      </c>
      <c r="H14" s="23" t="s">
        <v>32</v>
      </c>
      <c r="I14" s="23"/>
      <c r="J14" s="22" t="s">
        <v>152</v>
      </c>
      <c r="K14" s="24">
        <v>43278</v>
      </c>
      <c r="L14" s="26" t="s">
        <v>136</v>
      </c>
      <c r="M14" s="26" t="s">
        <v>460</v>
      </c>
      <c r="N14" s="23" t="s">
        <v>7</v>
      </c>
      <c r="P14" s="12" t="s">
        <v>199</v>
      </c>
      <c r="Q14" s="13"/>
      <c r="R14" s="35" t="s">
        <v>273</v>
      </c>
      <c r="S14" s="32">
        <v>7</v>
      </c>
      <c r="T14" s="32">
        <v>8</v>
      </c>
      <c r="U14" s="32">
        <v>15</v>
      </c>
    </row>
    <row r="15" spans="1:21" ht="409.5" x14ac:dyDescent="0.2">
      <c r="A15" s="22" t="s">
        <v>48</v>
      </c>
      <c r="B15" s="23" t="s">
        <v>8</v>
      </c>
      <c r="C15" s="24">
        <v>43280</v>
      </c>
      <c r="D15" s="23" t="s">
        <v>141</v>
      </c>
      <c r="E15" s="23" t="s">
        <v>197</v>
      </c>
      <c r="F15" s="25" t="s">
        <v>142</v>
      </c>
      <c r="G15" s="25" t="s">
        <v>53</v>
      </c>
      <c r="H15" s="18" t="s">
        <v>59</v>
      </c>
      <c r="I15" s="18" t="s">
        <v>245</v>
      </c>
      <c r="J15" s="22" t="s">
        <v>149</v>
      </c>
      <c r="K15" s="19"/>
      <c r="L15" s="26" t="s">
        <v>429</v>
      </c>
      <c r="M15" s="26" t="s">
        <v>273</v>
      </c>
      <c r="N15" s="23" t="s">
        <v>192</v>
      </c>
      <c r="Q15" s="13"/>
      <c r="R15" s="35" t="s">
        <v>463</v>
      </c>
      <c r="S15" s="32">
        <v>31</v>
      </c>
      <c r="T15" s="32">
        <v>2</v>
      </c>
      <c r="U15" s="32">
        <v>33</v>
      </c>
    </row>
    <row r="16" spans="1:21" ht="409.5" x14ac:dyDescent="0.2">
      <c r="A16" s="22" t="s">
        <v>49</v>
      </c>
      <c r="B16" s="23" t="s">
        <v>8</v>
      </c>
      <c r="C16" s="24">
        <v>43283</v>
      </c>
      <c r="D16" s="23" t="s">
        <v>62</v>
      </c>
      <c r="E16" s="23" t="s">
        <v>195</v>
      </c>
      <c r="F16" s="25" t="s">
        <v>267</v>
      </c>
      <c r="G16" s="25" t="s">
        <v>53</v>
      </c>
      <c r="H16" s="23" t="s">
        <v>63</v>
      </c>
      <c r="I16" s="23"/>
      <c r="J16" s="22" t="s">
        <v>149</v>
      </c>
      <c r="K16" s="24">
        <v>43283</v>
      </c>
      <c r="L16" s="26" t="s">
        <v>64</v>
      </c>
      <c r="M16" s="26" t="s">
        <v>272</v>
      </c>
      <c r="N16" s="23" t="s">
        <v>7</v>
      </c>
      <c r="Q16" s="13"/>
      <c r="R16" s="35" t="s">
        <v>459</v>
      </c>
      <c r="S16" s="32">
        <v>4</v>
      </c>
      <c r="T16" s="32">
        <v>4</v>
      </c>
      <c r="U16" s="32">
        <v>8</v>
      </c>
    </row>
    <row r="17" spans="1:21" ht="390" x14ac:dyDescent="0.2">
      <c r="A17" s="22" t="s">
        <v>50</v>
      </c>
      <c r="B17" s="23" t="s">
        <v>8</v>
      </c>
      <c r="C17" s="24">
        <v>43283</v>
      </c>
      <c r="D17" s="23" t="s">
        <v>65</v>
      </c>
      <c r="E17" s="23" t="s">
        <v>195</v>
      </c>
      <c r="F17" s="25" t="s">
        <v>140</v>
      </c>
      <c r="G17" s="25" t="s">
        <v>66</v>
      </c>
      <c r="H17" s="23" t="s">
        <v>67</v>
      </c>
      <c r="I17" s="23"/>
      <c r="J17" s="22" t="s">
        <v>152</v>
      </c>
      <c r="K17" s="24">
        <v>43283</v>
      </c>
      <c r="L17" s="26" t="s">
        <v>68</v>
      </c>
      <c r="M17" s="26" t="s">
        <v>272</v>
      </c>
      <c r="N17" s="23" t="s">
        <v>7</v>
      </c>
      <c r="Q17" s="6"/>
      <c r="R17" s="31" t="s">
        <v>33</v>
      </c>
      <c r="S17" s="32">
        <v>2</v>
      </c>
      <c r="T17" s="32">
        <v>1</v>
      </c>
      <c r="U17" s="32">
        <v>3</v>
      </c>
    </row>
    <row r="18" spans="1:21" ht="409.5" x14ac:dyDescent="0.2">
      <c r="A18" s="22" t="s">
        <v>69</v>
      </c>
      <c r="B18" s="23" t="s">
        <v>8</v>
      </c>
      <c r="C18" s="24">
        <v>43285</v>
      </c>
      <c r="D18" s="23" t="s">
        <v>170</v>
      </c>
      <c r="E18" s="23" t="s">
        <v>195</v>
      </c>
      <c r="F18" s="25" t="s">
        <v>320</v>
      </c>
      <c r="G18" s="25" t="s">
        <v>66</v>
      </c>
      <c r="H18" s="23" t="s">
        <v>67</v>
      </c>
      <c r="I18" s="23"/>
      <c r="J18" s="22" t="s">
        <v>149</v>
      </c>
      <c r="K18" s="24">
        <v>43291</v>
      </c>
      <c r="L18" s="26" t="s">
        <v>148</v>
      </c>
      <c r="M18" s="26" t="s">
        <v>272</v>
      </c>
      <c r="N18" s="23" t="s">
        <v>7</v>
      </c>
      <c r="R18" s="35" t="s">
        <v>273</v>
      </c>
      <c r="S18" s="32"/>
      <c r="T18" s="32">
        <v>1</v>
      </c>
      <c r="U18" s="32">
        <v>1</v>
      </c>
    </row>
    <row r="19" spans="1:21" ht="409.5" x14ac:dyDescent="0.2">
      <c r="A19" s="22" t="s">
        <v>70</v>
      </c>
      <c r="B19" s="23" t="s">
        <v>8</v>
      </c>
      <c r="C19" s="24">
        <v>43285</v>
      </c>
      <c r="D19" s="18" t="s">
        <v>82</v>
      </c>
      <c r="E19" s="18" t="s">
        <v>195</v>
      </c>
      <c r="F19" s="25" t="s">
        <v>83</v>
      </c>
      <c r="G19" s="25" t="s">
        <v>56</v>
      </c>
      <c r="H19" s="18" t="s">
        <v>32</v>
      </c>
      <c r="I19" s="18"/>
      <c r="J19" s="22" t="s">
        <v>161</v>
      </c>
      <c r="K19" s="19"/>
      <c r="L19" s="26" t="s">
        <v>407</v>
      </c>
      <c r="M19" s="26" t="s">
        <v>273</v>
      </c>
      <c r="N19" s="23" t="s">
        <v>192</v>
      </c>
      <c r="R19" s="35" t="s">
        <v>463</v>
      </c>
      <c r="S19" s="32">
        <v>2</v>
      </c>
      <c r="T19" s="32"/>
      <c r="U19" s="32">
        <v>2</v>
      </c>
    </row>
    <row r="20" spans="1:21" ht="357" x14ac:dyDescent="0.2">
      <c r="A20" s="22" t="s">
        <v>71</v>
      </c>
      <c r="B20" s="23" t="s">
        <v>8</v>
      </c>
      <c r="C20" s="24">
        <v>43285</v>
      </c>
      <c r="D20" s="23" t="s">
        <v>121</v>
      </c>
      <c r="E20" s="23" t="s">
        <v>195</v>
      </c>
      <c r="F20" s="25" t="s">
        <v>122</v>
      </c>
      <c r="G20" s="25" t="s">
        <v>56</v>
      </c>
      <c r="H20" s="23" t="s">
        <v>32</v>
      </c>
      <c r="I20" s="23"/>
      <c r="J20" s="22" t="s">
        <v>161</v>
      </c>
      <c r="K20" s="24">
        <v>43301</v>
      </c>
      <c r="L20" s="26" t="s">
        <v>187</v>
      </c>
      <c r="M20" s="26" t="s">
        <v>272</v>
      </c>
      <c r="N20" s="23" t="s">
        <v>7</v>
      </c>
      <c r="R20" s="31" t="s">
        <v>153</v>
      </c>
      <c r="S20" s="32">
        <v>1</v>
      </c>
      <c r="T20" s="32"/>
      <c r="U20" s="32">
        <v>1</v>
      </c>
    </row>
    <row r="21" spans="1:21" ht="395.25" x14ac:dyDescent="0.2">
      <c r="A21" s="22" t="s">
        <v>72</v>
      </c>
      <c r="B21" s="23" t="s">
        <v>127</v>
      </c>
      <c r="C21" s="24">
        <v>43286</v>
      </c>
      <c r="D21" s="23" t="s">
        <v>123</v>
      </c>
      <c r="E21" s="23" t="s">
        <v>195</v>
      </c>
      <c r="F21" s="25" t="s">
        <v>124</v>
      </c>
      <c r="G21" s="25" t="s">
        <v>53</v>
      </c>
      <c r="H21" s="23" t="s">
        <v>125</v>
      </c>
      <c r="I21" s="23"/>
      <c r="J21" s="22" t="s">
        <v>152</v>
      </c>
      <c r="K21" s="24">
        <v>43307</v>
      </c>
      <c r="L21" s="26" t="s">
        <v>249</v>
      </c>
      <c r="M21" s="26" t="s">
        <v>272</v>
      </c>
      <c r="N21" s="23" t="s">
        <v>7</v>
      </c>
      <c r="R21" s="35" t="s">
        <v>463</v>
      </c>
      <c r="S21" s="32">
        <v>1</v>
      </c>
      <c r="T21" s="32"/>
      <c r="U21" s="32">
        <v>1</v>
      </c>
    </row>
    <row r="22" spans="1:21" ht="409.5" x14ac:dyDescent="0.2">
      <c r="A22" s="22" t="s">
        <v>73</v>
      </c>
      <c r="B22" s="23" t="s">
        <v>8</v>
      </c>
      <c r="C22" s="24">
        <v>43106</v>
      </c>
      <c r="D22" s="23" t="s">
        <v>138</v>
      </c>
      <c r="E22" s="23" t="s">
        <v>195</v>
      </c>
      <c r="F22" s="25" t="s">
        <v>461</v>
      </c>
      <c r="G22" s="25" t="s">
        <v>56</v>
      </c>
      <c r="H22" s="23" t="s">
        <v>32</v>
      </c>
      <c r="I22" s="23"/>
      <c r="J22" s="22" t="s">
        <v>149</v>
      </c>
      <c r="K22" s="24">
        <v>43294</v>
      </c>
      <c r="L22" s="26" t="s">
        <v>155</v>
      </c>
      <c r="M22" s="26" t="s">
        <v>272</v>
      </c>
      <c r="N22" s="23" t="s">
        <v>7</v>
      </c>
      <c r="R22" s="31" t="s">
        <v>161</v>
      </c>
      <c r="S22" s="32">
        <v>14</v>
      </c>
      <c r="T22" s="32">
        <v>2</v>
      </c>
      <c r="U22" s="32">
        <v>16</v>
      </c>
    </row>
    <row r="23" spans="1:21" ht="409.5" x14ac:dyDescent="0.2">
      <c r="A23" s="22" t="s">
        <v>74</v>
      </c>
      <c r="B23" s="23" t="s">
        <v>8</v>
      </c>
      <c r="C23" s="24">
        <v>43287</v>
      </c>
      <c r="D23" s="23" t="s">
        <v>143</v>
      </c>
      <c r="E23" s="23" t="s">
        <v>197</v>
      </c>
      <c r="F23" s="25" t="s">
        <v>321</v>
      </c>
      <c r="G23" s="25" t="s">
        <v>53</v>
      </c>
      <c r="H23" s="23" t="s">
        <v>255</v>
      </c>
      <c r="I23" s="23"/>
      <c r="J23" s="22" t="s">
        <v>149</v>
      </c>
      <c r="K23" s="24">
        <v>43301</v>
      </c>
      <c r="L23" s="26" t="s">
        <v>189</v>
      </c>
      <c r="M23" s="26" t="s">
        <v>460</v>
      </c>
      <c r="N23" s="23" t="s">
        <v>7</v>
      </c>
      <c r="R23" s="35" t="s">
        <v>272</v>
      </c>
      <c r="S23" s="32">
        <v>4</v>
      </c>
      <c r="T23" s="32"/>
      <c r="U23" s="32">
        <v>4</v>
      </c>
    </row>
    <row r="24" spans="1:21" ht="409.5" x14ac:dyDescent="0.2">
      <c r="A24" s="22" t="s">
        <v>75</v>
      </c>
      <c r="B24" s="23" t="s">
        <v>8</v>
      </c>
      <c r="C24" s="24">
        <v>43290</v>
      </c>
      <c r="D24" s="23" t="s">
        <v>146</v>
      </c>
      <c r="E24" s="23" t="s">
        <v>199</v>
      </c>
      <c r="F24" s="25" t="s">
        <v>147</v>
      </c>
      <c r="G24" s="25" t="s">
        <v>56</v>
      </c>
      <c r="H24" s="23" t="s">
        <v>32</v>
      </c>
      <c r="I24" s="23"/>
      <c r="J24" s="22" t="s">
        <v>161</v>
      </c>
      <c r="K24" s="24"/>
      <c r="L24" s="26" t="s">
        <v>375</v>
      </c>
      <c r="M24" s="26" t="s">
        <v>273</v>
      </c>
      <c r="N24" s="23" t="s">
        <v>192</v>
      </c>
      <c r="R24" s="35" t="s">
        <v>273</v>
      </c>
      <c r="S24" s="32">
        <v>3</v>
      </c>
      <c r="T24" s="32">
        <v>1</v>
      </c>
      <c r="U24" s="32">
        <v>4</v>
      </c>
    </row>
    <row r="25" spans="1:21" ht="409.5" x14ac:dyDescent="0.2">
      <c r="A25" s="22" t="s">
        <v>76</v>
      </c>
      <c r="B25" s="23" t="s">
        <v>8</v>
      </c>
      <c r="C25" s="24">
        <v>43292</v>
      </c>
      <c r="D25" s="23" t="s">
        <v>156</v>
      </c>
      <c r="E25" s="23" t="s">
        <v>195</v>
      </c>
      <c r="F25" s="25" t="s">
        <v>157</v>
      </c>
      <c r="G25" s="25" t="s">
        <v>53</v>
      </c>
      <c r="H25" s="23" t="s">
        <v>63</v>
      </c>
      <c r="I25" s="23"/>
      <c r="J25" s="22" t="s">
        <v>149</v>
      </c>
      <c r="K25" s="24">
        <v>43294</v>
      </c>
      <c r="L25" s="26" t="s">
        <v>168</v>
      </c>
      <c r="M25" s="26" t="s">
        <v>272</v>
      </c>
      <c r="N25" s="23" t="s">
        <v>7</v>
      </c>
      <c r="R25" s="35" t="s">
        <v>463</v>
      </c>
      <c r="S25" s="32">
        <v>7</v>
      </c>
      <c r="T25" s="32"/>
      <c r="U25" s="32">
        <v>7</v>
      </c>
    </row>
    <row r="26" spans="1:21" ht="409.5" x14ac:dyDescent="0.2">
      <c r="A26" s="22" t="s">
        <v>77</v>
      </c>
      <c r="B26" s="23" t="s">
        <v>127</v>
      </c>
      <c r="C26" s="24">
        <v>43293</v>
      </c>
      <c r="D26" s="23" t="s">
        <v>158</v>
      </c>
      <c r="E26" s="23" t="s">
        <v>199</v>
      </c>
      <c r="F26" s="25" t="s">
        <v>159</v>
      </c>
      <c r="G26" s="25" t="s">
        <v>56</v>
      </c>
      <c r="H26" s="23" t="s">
        <v>160</v>
      </c>
      <c r="I26" s="23"/>
      <c r="J26" s="22" t="s">
        <v>161</v>
      </c>
      <c r="K26" s="24">
        <v>43293</v>
      </c>
      <c r="L26" s="26" t="s">
        <v>162</v>
      </c>
      <c r="M26" s="26" t="s">
        <v>273</v>
      </c>
      <c r="N26" s="23" t="s">
        <v>7</v>
      </c>
      <c r="P26" s="9"/>
      <c r="Q26" s="9"/>
      <c r="R26" s="35" t="s">
        <v>459</v>
      </c>
      <c r="S26" s="32"/>
      <c r="T26" s="32">
        <v>1</v>
      </c>
      <c r="U26" s="32">
        <v>1</v>
      </c>
    </row>
    <row r="27" spans="1:21" ht="409.5" x14ac:dyDescent="0.2">
      <c r="A27" s="22" t="s">
        <v>78</v>
      </c>
      <c r="B27" s="23" t="s">
        <v>8</v>
      </c>
      <c r="C27" s="24">
        <v>43293</v>
      </c>
      <c r="D27" s="23" t="s">
        <v>163</v>
      </c>
      <c r="E27" s="23" t="s">
        <v>199</v>
      </c>
      <c r="F27" s="25" t="s">
        <v>164</v>
      </c>
      <c r="G27" s="25" t="s">
        <v>53</v>
      </c>
      <c r="H27" s="23" t="s">
        <v>57</v>
      </c>
      <c r="I27" s="23"/>
      <c r="J27" s="22" t="s">
        <v>169</v>
      </c>
      <c r="K27" s="24">
        <v>43304</v>
      </c>
      <c r="L27" s="26" t="s">
        <v>204</v>
      </c>
      <c r="M27" s="26" t="s">
        <v>460</v>
      </c>
      <c r="N27" s="23" t="s">
        <v>7</v>
      </c>
      <c r="P27" s="9"/>
      <c r="R27" s="31" t="s">
        <v>251</v>
      </c>
      <c r="S27" s="32">
        <v>1</v>
      </c>
      <c r="T27" s="32"/>
      <c r="U27" s="32">
        <v>1</v>
      </c>
    </row>
    <row r="28" spans="1:21" ht="409.5" x14ac:dyDescent="0.2">
      <c r="A28" s="22" t="s">
        <v>79</v>
      </c>
      <c r="B28" s="23" t="s">
        <v>8</v>
      </c>
      <c r="C28" s="24">
        <v>43293</v>
      </c>
      <c r="D28" s="23" t="s">
        <v>170</v>
      </c>
      <c r="E28" s="23" t="s">
        <v>195</v>
      </c>
      <c r="F28" s="25" t="s">
        <v>165</v>
      </c>
      <c r="G28" s="25" t="s">
        <v>66</v>
      </c>
      <c r="H28" s="18" t="s">
        <v>67</v>
      </c>
      <c r="I28" s="18"/>
      <c r="J28" s="22" t="s">
        <v>169</v>
      </c>
      <c r="K28" s="19"/>
      <c r="L28" s="26" t="s">
        <v>315</v>
      </c>
      <c r="M28" s="26" t="s">
        <v>460</v>
      </c>
      <c r="N28" s="23" t="s">
        <v>192</v>
      </c>
      <c r="R28" s="35" t="s">
        <v>273</v>
      </c>
      <c r="S28" s="32">
        <v>1</v>
      </c>
      <c r="T28" s="32"/>
      <c r="U28" s="32">
        <v>1</v>
      </c>
    </row>
    <row r="29" spans="1:21" ht="409.5" x14ac:dyDescent="0.2">
      <c r="A29" s="22" t="s">
        <v>80</v>
      </c>
      <c r="B29" s="23" t="s">
        <v>8</v>
      </c>
      <c r="C29" s="24">
        <v>43293</v>
      </c>
      <c r="D29" s="23" t="s">
        <v>166</v>
      </c>
      <c r="E29" s="23" t="s">
        <v>195</v>
      </c>
      <c r="F29" s="25" t="s">
        <v>167</v>
      </c>
      <c r="G29" s="25" t="s">
        <v>53</v>
      </c>
      <c r="H29" s="23" t="s">
        <v>255</v>
      </c>
      <c r="I29" s="23"/>
      <c r="J29" s="22" t="s">
        <v>149</v>
      </c>
      <c r="K29" s="24">
        <v>43311</v>
      </c>
      <c r="L29" s="26" t="s">
        <v>246</v>
      </c>
      <c r="M29" s="26" t="s">
        <v>272</v>
      </c>
      <c r="N29" s="23" t="s">
        <v>7</v>
      </c>
      <c r="R29" s="31" t="s">
        <v>154</v>
      </c>
      <c r="S29" s="32">
        <v>96</v>
      </c>
      <c r="T29" s="32">
        <v>18</v>
      </c>
      <c r="U29" s="32">
        <v>114</v>
      </c>
    </row>
    <row r="30" spans="1:21" ht="409.5" x14ac:dyDescent="0.2">
      <c r="A30" s="22" t="s">
        <v>81</v>
      </c>
      <c r="B30" s="23" t="s">
        <v>8</v>
      </c>
      <c r="C30" s="24">
        <v>43294</v>
      </c>
      <c r="D30" s="23" t="s">
        <v>170</v>
      </c>
      <c r="E30" s="23" t="s">
        <v>195</v>
      </c>
      <c r="F30" s="25" t="s">
        <v>171</v>
      </c>
      <c r="G30" s="25" t="s">
        <v>66</v>
      </c>
      <c r="H30" s="23" t="s">
        <v>67</v>
      </c>
      <c r="I30" s="23"/>
      <c r="J30" s="22" t="s">
        <v>149</v>
      </c>
      <c r="K30" s="24">
        <v>43297</v>
      </c>
      <c r="L30" s="26" t="s">
        <v>175</v>
      </c>
      <c r="M30" s="26" t="s">
        <v>272</v>
      </c>
      <c r="N30" s="23" t="s">
        <v>7</v>
      </c>
    </row>
    <row r="31" spans="1:21" ht="409.5" x14ac:dyDescent="0.2">
      <c r="A31" s="22" t="s">
        <v>84</v>
      </c>
      <c r="B31" s="18" t="s">
        <v>8</v>
      </c>
      <c r="C31" s="19">
        <v>43297</v>
      </c>
      <c r="D31" s="18" t="s">
        <v>172</v>
      </c>
      <c r="E31" s="18" t="s">
        <v>197</v>
      </c>
      <c r="F31" s="20" t="s">
        <v>173</v>
      </c>
      <c r="G31" s="20" t="s">
        <v>53</v>
      </c>
      <c r="H31" s="18" t="s">
        <v>174</v>
      </c>
      <c r="I31" s="18"/>
      <c r="J31" s="17" t="s">
        <v>33</v>
      </c>
      <c r="K31" s="19"/>
      <c r="L31" s="21" t="s">
        <v>509</v>
      </c>
      <c r="M31" s="21" t="s">
        <v>273</v>
      </c>
      <c r="N31" s="18" t="s">
        <v>17</v>
      </c>
    </row>
    <row r="32" spans="1:21" ht="409.5" x14ac:dyDescent="0.2">
      <c r="A32" s="22" t="s">
        <v>85</v>
      </c>
      <c r="B32" s="23" t="s">
        <v>8</v>
      </c>
      <c r="C32" s="24">
        <v>43298</v>
      </c>
      <c r="D32" s="23" t="s">
        <v>176</v>
      </c>
      <c r="E32" s="23" t="s">
        <v>199</v>
      </c>
      <c r="F32" s="25" t="s">
        <v>177</v>
      </c>
      <c r="G32" s="25" t="s">
        <v>53</v>
      </c>
      <c r="H32" s="23" t="s">
        <v>57</v>
      </c>
      <c r="I32" s="23"/>
      <c r="J32" s="22" t="s">
        <v>169</v>
      </c>
      <c r="K32" s="24"/>
      <c r="L32" s="26" t="s">
        <v>386</v>
      </c>
      <c r="M32" s="26" t="s">
        <v>460</v>
      </c>
      <c r="N32" s="23" t="s">
        <v>192</v>
      </c>
    </row>
    <row r="33" spans="1:14" ht="210" x14ac:dyDescent="0.2">
      <c r="A33" s="22" t="s">
        <v>86</v>
      </c>
      <c r="B33" s="23" t="s">
        <v>8</v>
      </c>
      <c r="C33" s="24">
        <v>43298</v>
      </c>
      <c r="D33" s="23" t="s">
        <v>178</v>
      </c>
      <c r="E33" s="23" t="s">
        <v>199</v>
      </c>
      <c r="F33" s="25" t="s">
        <v>179</v>
      </c>
      <c r="G33" s="25" t="s">
        <v>53</v>
      </c>
      <c r="H33" s="23" t="s">
        <v>57</v>
      </c>
      <c r="I33" s="23"/>
      <c r="J33" s="22" t="s">
        <v>169</v>
      </c>
      <c r="K33" s="24">
        <v>43301</v>
      </c>
      <c r="L33" s="26" t="s">
        <v>188</v>
      </c>
      <c r="M33" s="26" t="s">
        <v>460</v>
      </c>
      <c r="N33" s="23" t="s">
        <v>7</v>
      </c>
    </row>
    <row r="34" spans="1:14" ht="285" x14ac:dyDescent="0.2">
      <c r="A34" s="22" t="s">
        <v>87</v>
      </c>
      <c r="B34" s="23" t="s">
        <v>8</v>
      </c>
      <c r="C34" s="24">
        <v>43299</v>
      </c>
      <c r="D34" s="23" t="s">
        <v>180</v>
      </c>
      <c r="E34" s="23" t="s">
        <v>199</v>
      </c>
      <c r="F34" s="25" t="s">
        <v>181</v>
      </c>
      <c r="G34" s="25" t="s">
        <v>53</v>
      </c>
      <c r="H34" s="23" t="s">
        <v>182</v>
      </c>
      <c r="I34" s="23"/>
      <c r="J34" s="22" t="s">
        <v>149</v>
      </c>
      <c r="K34" s="24">
        <v>43300</v>
      </c>
      <c r="L34" s="26" t="s">
        <v>190</v>
      </c>
      <c r="M34" s="26" t="s">
        <v>460</v>
      </c>
      <c r="N34" s="23" t="s">
        <v>7</v>
      </c>
    </row>
    <row r="35" spans="1:14" ht="409.5" x14ac:dyDescent="0.2">
      <c r="A35" s="22" t="s">
        <v>88</v>
      </c>
      <c r="B35" s="23" t="s">
        <v>8</v>
      </c>
      <c r="C35" s="24">
        <v>43299</v>
      </c>
      <c r="D35" s="23" t="s">
        <v>183</v>
      </c>
      <c r="E35" s="23" t="s">
        <v>199</v>
      </c>
      <c r="F35" s="25" t="s">
        <v>184</v>
      </c>
      <c r="G35" s="25" t="s">
        <v>53</v>
      </c>
      <c r="H35" s="23" t="s">
        <v>63</v>
      </c>
      <c r="I35" s="23"/>
      <c r="J35" s="22" t="s">
        <v>149</v>
      </c>
      <c r="K35" s="24">
        <v>43304</v>
      </c>
      <c r="L35" s="26" t="s">
        <v>247</v>
      </c>
      <c r="M35" s="26" t="s">
        <v>460</v>
      </c>
      <c r="N35" s="23" t="s">
        <v>7</v>
      </c>
    </row>
    <row r="36" spans="1:14" ht="409.5" x14ac:dyDescent="0.2">
      <c r="A36" s="22" t="s">
        <v>89</v>
      </c>
      <c r="B36" s="23" t="s">
        <v>8</v>
      </c>
      <c r="C36" s="24">
        <v>43301</v>
      </c>
      <c r="D36" s="23" t="s">
        <v>202</v>
      </c>
      <c r="E36" s="23" t="s">
        <v>198</v>
      </c>
      <c r="F36" s="25" t="s">
        <v>203</v>
      </c>
      <c r="G36" s="25" t="s">
        <v>56</v>
      </c>
      <c r="H36" s="23" t="s">
        <v>32</v>
      </c>
      <c r="I36" s="23"/>
      <c r="J36" s="22" t="s">
        <v>33</v>
      </c>
      <c r="K36" s="24"/>
      <c r="L36" s="37" t="s">
        <v>309</v>
      </c>
      <c r="M36" s="26" t="s">
        <v>460</v>
      </c>
      <c r="N36" s="23" t="s">
        <v>192</v>
      </c>
    </row>
    <row r="37" spans="1:14" ht="409.5" x14ac:dyDescent="0.2">
      <c r="A37" s="22" t="s">
        <v>90</v>
      </c>
      <c r="B37" s="23" t="s">
        <v>8</v>
      </c>
      <c r="C37" s="24">
        <v>43305</v>
      </c>
      <c r="D37" s="23" t="s">
        <v>206</v>
      </c>
      <c r="E37" s="23" t="s">
        <v>197</v>
      </c>
      <c r="F37" s="25" t="s">
        <v>205</v>
      </c>
      <c r="G37" s="25" t="s">
        <v>53</v>
      </c>
      <c r="H37" s="23" t="s">
        <v>59</v>
      </c>
      <c r="I37" s="23"/>
      <c r="J37" s="22" t="s">
        <v>149</v>
      </c>
      <c r="K37" s="24"/>
      <c r="L37" s="26" t="s">
        <v>278</v>
      </c>
      <c r="M37" s="26" t="s">
        <v>460</v>
      </c>
      <c r="N37" s="23" t="s">
        <v>192</v>
      </c>
    </row>
    <row r="38" spans="1:14" ht="409.5" x14ac:dyDescent="0.2">
      <c r="A38" s="22" t="s">
        <v>91</v>
      </c>
      <c r="B38" s="23" t="s">
        <v>8</v>
      </c>
      <c r="C38" s="24">
        <v>43305</v>
      </c>
      <c r="D38" s="23" t="s">
        <v>207</v>
      </c>
      <c r="E38" s="23" t="s">
        <v>199</v>
      </c>
      <c r="F38" s="25" t="s">
        <v>214</v>
      </c>
      <c r="G38" s="25" t="s">
        <v>53</v>
      </c>
      <c r="H38" s="23" t="s">
        <v>59</v>
      </c>
      <c r="I38" s="23"/>
      <c r="J38" s="22" t="s">
        <v>149</v>
      </c>
      <c r="K38" s="24">
        <v>43305</v>
      </c>
      <c r="L38" s="26" t="s">
        <v>248</v>
      </c>
      <c r="M38" s="26" t="s">
        <v>460</v>
      </c>
      <c r="N38" s="23" t="s">
        <v>7</v>
      </c>
    </row>
    <row r="39" spans="1:14" ht="216.75" x14ac:dyDescent="0.2">
      <c r="A39" s="22" t="s">
        <v>92</v>
      </c>
      <c r="B39" s="23" t="s">
        <v>8</v>
      </c>
      <c r="C39" s="24">
        <v>43305</v>
      </c>
      <c r="D39" s="23" t="s">
        <v>208</v>
      </c>
      <c r="E39" s="23" t="s">
        <v>195</v>
      </c>
      <c r="F39" s="25" t="s">
        <v>209</v>
      </c>
      <c r="G39" s="25" t="s">
        <v>53</v>
      </c>
      <c r="H39" s="23" t="s">
        <v>59</v>
      </c>
      <c r="I39" s="23"/>
      <c r="J39" s="22" t="s">
        <v>149</v>
      </c>
      <c r="K39" s="24">
        <v>43326</v>
      </c>
      <c r="L39" s="26" t="s">
        <v>279</v>
      </c>
      <c r="M39" s="26" t="s">
        <v>460</v>
      </c>
      <c r="N39" s="23" t="s">
        <v>192</v>
      </c>
    </row>
    <row r="40" spans="1:14" ht="409.5" x14ac:dyDescent="0.2">
      <c r="A40" s="22" t="s">
        <v>93</v>
      </c>
      <c r="B40" s="23" t="s">
        <v>8</v>
      </c>
      <c r="C40" s="24">
        <v>206</v>
      </c>
      <c r="D40" s="23" t="s">
        <v>210</v>
      </c>
      <c r="E40" s="23" t="s">
        <v>195</v>
      </c>
      <c r="F40" s="25" t="s">
        <v>211</v>
      </c>
      <c r="G40" s="25" t="s">
        <v>56</v>
      </c>
      <c r="H40" s="23" t="s">
        <v>212</v>
      </c>
      <c r="I40" s="23"/>
      <c r="J40" s="22" t="s">
        <v>161</v>
      </c>
      <c r="K40" s="24">
        <v>43307</v>
      </c>
      <c r="L40" s="26" t="s">
        <v>263</v>
      </c>
      <c r="M40" s="26" t="s">
        <v>460</v>
      </c>
      <c r="N40" s="23" t="s">
        <v>192</v>
      </c>
    </row>
    <row r="41" spans="1:14" ht="409.5" x14ac:dyDescent="0.2">
      <c r="A41" s="22" t="s">
        <v>94</v>
      </c>
      <c r="B41" s="27" t="s">
        <v>127</v>
      </c>
      <c r="C41" s="24">
        <v>43306</v>
      </c>
      <c r="D41" s="23" t="s">
        <v>207</v>
      </c>
      <c r="E41" s="23" t="s">
        <v>199</v>
      </c>
      <c r="F41" s="25" t="s">
        <v>213</v>
      </c>
      <c r="G41" s="25" t="s">
        <v>53</v>
      </c>
      <c r="H41" s="18" t="s">
        <v>174</v>
      </c>
      <c r="I41" s="18"/>
      <c r="J41" s="22" t="s">
        <v>169</v>
      </c>
      <c r="K41" s="19"/>
      <c r="L41" s="26" t="s">
        <v>316</v>
      </c>
      <c r="M41" s="26" t="s">
        <v>273</v>
      </c>
      <c r="N41" s="23" t="s">
        <v>192</v>
      </c>
    </row>
    <row r="42" spans="1:14" ht="409.5" x14ac:dyDescent="0.2">
      <c r="A42" s="22" t="s">
        <v>95</v>
      </c>
      <c r="B42" s="23" t="s">
        <v>127</v>
      </c>
      <c r="C42" s="24">
        <v>43307</v>
      </c>
      <c r="D42" s="23" t="s">
        <v>241</v>
      </c>
      <c r="E42" s="23" t="s">
        <v>197</v>
      </c>
      <c r="F42" s="25" t="s">
        <v>242</v>
      </c>
      <c r="G42" s="25" t="s">
        <v>56</v>
      </c>
      <c r="H42" s="23" t="s">
        <v>32</v>
      </c>
      <c r="I42" s="23"/>
      <c r="J42" s="22" t="s">
        <v>161</v>
      </c>
      <c r="K42" s="24">
        <v>43308</v>
      </c>
      <c r="L42" s="26" t="s">
        <v>263</v>
      </c>
      <c r="M42" s="26" t="s">
        <v>460</v>
      </c>
      <c r="N42" s="23" t="s">
        <v>192</v>
      </c>
    </row>
    <row r="43" spans="1:14" ht="409.5" x14ac:dyDescent="0.2">
      <c r="A43" s="22" t="s">
        <v>96</v>
      </c>
      <c r="B43" s="23" t="s">
        <v>8</v>
      </c>
      <c r="C43" s="24">
        <v>43308</v>
      </c>
      <c r="D43" s="23" t="s">
        <v>156</v>
      </c>
      <c r="E43" s="23" t="s">
        <v>195</v>
      </c>
      <c r="F43" s="25" t="s">
        <v>243</v>
      </c>
      <c r="G43" s="25" t="s">
        <v>53</v>
      </c>
      <c r="H43" s="23" t="s">
        <v>63</v>
      </c>
      <c r="I43" s="23"/>
      <c r="J43" s="22" t="s">
        <v>149</v>
      </c>
      <c r="K43" s="24">
        <v>43322</v>
      </c>
      <c r="L43" s="26" t="s">
        <v>271</v>
      </c>
      <c r="M43" s="26" t="s">
        <v>460</v>
      </c>
      <c r="N43" s="23" t="s">
        <v>192</v>
      </c>
    </row>
    <row r="44" spans="1:14" ht="409.5" x14ac:dyDescent="0.2">
      <c r="A44" s="22" t="s">
        <v>97</v>
      </c>
      <c r="B44" s="23" t="s">
        <v>127</v>
      </c>
      <c r="C44" s="24">
        <v>43311</v>
      </c>
      <c r="D44" s="23" t="s">
        <v>207</v>
      </c>
      <c r="E44" s="23" t="s">
        <v>197</v>
      </c>
      <c r="F44" s="25" t="s">
        <v>250</v>
      </c>
      <c r="G44" s="25" t="s">
        <v>66</v>
      </c>
      <c r="H44" s="23" t="s">
        <v>252</v>
      </c>
      <c r="I44" s="23"/>
      <c r="J44" s="22" t="s">
        <v>251</v>
      </c>
      <c r="K44" s="24"/>
      <c r="L44" s="26" t="s">
        <v>397</v>
      </c>
      <c r="M44" s="26" t="s">
        <v>273</v>
      </c>
      <c r="N44" s="23" t="s">
        <v>192</v>
      </c>
    </row>
    <row r="45" spans="1:14" ht="345" x14ac:dyDescent="0.2">
      <c r="A45" s="22" t="s">
        <v>98</v>
      </c>
      <c r="B45" s="23" t="s">
        <v>8</v>
      </c>
      <c r="C45" s="24">
        <v>43312</v>
      </c>
      <c r="D45" s="23" t="s">
        <v>253</v>
      </c>
      <c r="E45" s="23" t="s">
        <v>196</v>
      </c>
      <c r="F45" s="25" t="s">
        <v>254</v>
      </c>
      <c r="G45" s="25" t="s">
        <v>56</v>
      </c>
      <c r="H45" s="23" t="s">
        <v>32</v>
      </c>
      <c r="I45" s="23"/>
      <c r="J45" s="22" t="s">
        <v>149</v>
      </c>
      <c r="K45" s="24">
        <v>43312</v>
      </c>
      <c r="L45" s="26" t="s">
        <v>257</v>
      </c>
      <c r="M45" s="26" t="s">
        <v>460</v>
      </c>
      <c r="N45" s="23" t="s">
        <v>7</v>
      </c>
    </row>
    <row r="46" spans="1:14" ht="409.5" x14ac:dyDescent="0.2">
      <c r="A46" s="22" t="s">
        <v>99</v>
      </c>
      <c r="B46" s="23" t="s">
        <v>127</v>
      </c>
      <c r="C46" s="24">
        <v>43313</v>
      </c>
      <c r="D46" s="23" t="s">
        <v>258</v>
      </c>
      <c r="E46" s="23" t="s">
        <v>195</v>
      </c>
      <c r="F46" s="25" t="s">
        <v>259</v>
      </c>
      <c r="G46" s="25" t="s">
        <v>56</v>
      </c>
      <c r="H46" s="23" t="s">
        <v>212</v>
      </c>
      <c r="I46" s="23"/>
      <c r="J46" s="22" t="s">
        <v>152</v>
      </c>
      <c r="K46" s="24"/>
      <c r="L46" s="26" t="s">
        <v>281</v>
      </c>
      <c r="M46" s="26" t="s">
        <v>272</v>
      </c>
      <c r="N46" s="23" t="s">
        <v>7</v>
      </c>
    </row>
    <row r="47" spans="1:14" ht="255" x14ac:dyDescent="0.2">
      <c r="A47" s="22" t="s">
        <v>100</v>
      </c>
      <c r="B47" s="23" t="s">
        <v>8</v>
      </c>
      <c r="C47" s="24">
        <v>43314</v>
      </c>
      <c r="D47" s="23" t="s">
        <v>260</v>
      </c>
      <c r="E47" s="23" t="s">
        <v>196</v>
      </c>
      <c r="F47" s="25" t="s">
        <v>261</v>
      </c>
      <c r="G47" s="25" t="s">
        <v>56</v>
      </c>
      <c r="H47" s="23" t="s">
        <v>32</v>
      </c>
      <c r="I47" s="23"/>
      <c r="J47" s="22" t="s">
        <v>149</v>
      </c>
      <c r="K47" s="24">
        <v>43314</v>
      </c>
      <c r="L47" s="26" t="s">
        <v>257</v>
      </c>
      <c r="M47" s="26" t="s">
        <v>460</v>
      </c>
      <c r="N47" s="23" t="s">
        <v>192</v>
      </c>
    </row>
    <row r="48" spans="1:14" ht="210" x14ac:dyDescent="0.2">
      <c r="A48" s="22" t="s">
        <v>101</v>
      </c>
      <c r="B48" s="23" t="s">
        <v>8</v>
      </c>
      <c r="C48" s="24">
        <v>43314</v>
      </c>
      <c r="D48" s="23" t="s">
        <v>262</v>
      </c>
      <c r="E48" s="23" t="s">
        <v>195</v>
      </c>
      <c r="F48" s="25" t="s">
        <v>331</v>
      </c>
      <c r="G48" s="25" t="s">
        <v>66</v>
      </c>
      <c r="H48" s="18" t="s">
        <v>67</v>
      </c>
      <c r="I48" s="18"/>
      <c r="J48" s="22" t="s">
        <v>149</v>
      </c>
      <c r="K48" s="19"/>
      <c r="L48" s="26" t="s">
        <v>388</v>
      </c>
      <c r="M48" s="26" t="s">
        <v>273</v>
      </c>
      <c r="N48" s="23" t="s">
        <v>192</v>
      </c>
    </row>
    <row r="49" spans="1:14" ht="409.5" x14ac:dyDescent="0.2">
      <c r="A49" s="22" t="s">
        <v>102</v>
      </c>
      <c r="B49" s="23" t="s">
        <v>8</v>
      </c>
      <c r="C49" s="24">
        <v>43318</v>
      </c>
      <c r="D49" s="23" t="s">
        <v>264</v>
      </c>
      <c r="E49" s="23" t="s">
        <v>195</v>
      </c>
      <c r="F49" s="25" t="s">
        <v>265</v>
      </c>
      <c r="G49" s="25" t="s">
        <v>53</v>
      </c>
      <c r="H49" s="23" t="s">
        <v>63</v>
      </c>
      <c r="I49" s="23"/>
      <c r="J49" s="22" t="s">
        <v>149</v>
      </c>
      <c r="K49" s="24">
        <v>43318</v>
      </c>
      <c r="L49" s="26" t="s">
        <v>266</v>
      </c>
      <c r="M49" s="26" t="s">
        <v>272</v>
      </c>
      <c r="N49" s="23" t="s">
        <v>192</v>
      </c>
    </row>
    <row r="50" spans="1:14" ht="409.5" x14ac:dyDescent="0.2">
      <c r="A50" s="22" t="s">
        <v>103</v>
      </c>
      <c r="B50" s="23" t="s">
        <v>8</v>
      </c>
      <c r="C50" s="24">
        <v>43318</v>
      </c>
      <c r="D50" s="23" t="s">
        <v>260</v>
      </c>
      <c r="E50" s="23" t="s">
        <v>196</v>
      </c>
      <c r="F50" s="25" t="s">
        <v>268</v>
      </c>
      <c r="G50" s="25" t="s">
        <v>56</v>
      </c>
      <c r="H50" s="23" t="s">
        <v>32</v>
      </c>
      <c r="I50" s="23"/>
      <c r="J50" s="22" t="s">
        <v>149</v>
      </c>
      <c r="K50" s="24">
        <v>43314</v>
      </c>
      <c r="L50" s="26" t="s">
        <v>257</v>
      </c>
      <c r="M50" s="26" t="s">
        <v>460</v>
      </c>
      <c r="N50" s="23" t="s">
        <v>192</v>
      </c>
    </row>
    <row r="51" spans="1:14" ht="409.5" x14ac:dyDescent="0.2">
      <c r="A51" s="22" t="s">
        <v>104</v>
      </c>
      <c r="B51" s="23" t="s">
        <v>127</v>
      </c>
      <c r="C51" s="24">
        <v>43320</v>
      </c>
      <c r="D51" s="23" t="s">
        <v>269</v>
      </c>
      <c r="E51" s="23" t="s">
        <v>195</v>
      </c>
      <c r="F51" s="25" t="s">
        <v>270</v>
      </c>
      <c r="G51" s="25" t="s">
        <v>56</v>
      </c>
      <c r="H51" s="23" t="s">
        <v>212</v>
      </c>
      <c r="I51" s="23"/>
      <c r="J51" s="22" t="s">
        <v>161</v>
      </c>
      <c r="K51" s="24">
        <v>43322</v>
      </c>
      <c r="L51" s="26" t="s">
        <v>275</v>
      </c>
      <c r="M51" s="26" t="s">
        <v>272</v>
      </c>
      <c r="N51" s="23" t="s">
        <v>192</v>
      </c>
    </row>
    <row r="52" spans="1:14" ht="409.5" x14ac:dyDescent="0.2">
      <c r="A52" s="22" t="s">
        <v>105</v>
      </c>
      <c r="B52" s="23" t="s">
        <v>8</v>
      </c>
      <c r="C52" s="24">
        <v>43325</v>
      </c>
      <c r="D52" s="23" t="s">
        <v>276</v>
      </c>
      <c r="E52" s="23" t="s">
        <v>195</v>
      </c>
      <c r="F52" s="25" t="s">
        <v>277</v>
      </c>
      <c r="G52" s="25" t="s">
        <v>56</v>
      </c>
      <c r="H52" s="23" t="s">
        <v>32</v>
      </c>
      <c r="I52" s="23"/>
      <c r="J52" s="22" t="s">
        <v>149</v>
      </c>
      <c r="K52" s="24">
        <v>43327</v>
      </c>
      <c r="L52" s="26" t="s">
        <v>282</v>
      </c>
      <c r="M52" s="26" t="s">
        <v>460</v>
      </c>
      <c r="N52" s="23" t="s">
        <v>192</v>
      </c>
    </row>
    <row r="53" spans="1:14" ht="409.5" x14ac:dyDescent="0.2">
      <c r="A53" s="22" t="s">
        <v>106</v>
      </c>
      <c r="B53" s="23" t="s">
        <v>127</v>
      </c>
      <c r="C53" s="24">
        <v>43326</v>
      </c>
      <c r="D53" s="23" t="s">
        <v>207</v>
      </c>
      <c r="E53" s="23" t="s">
        <v>199</v>
      </c>
      <c r="F53" s="25" t="s">
        <v>280</v>
      </c>
      <c r="G53" s="25" t="s">
        <v>56</v>
      </c>
      <c r="H53" s="23" t="s">
        <v>212</v>
      </c>
      <c r="I53" s="23" t="s">
        <v>283</v>
      </c>
      <c r="J53" s="22" t="s">
        <v>161</v>
      </c>
      <c r="K53" s="24"/>
      <c r="L53" s="26" t="s">
        <v>377</v>
      </c>
      <c r="M53" s="26" t="s">
        <v>460</v>
      </c>
      <c r="N53" s="23" t="s">
        <v>192</v>
      </c>
    </row>
    <row r="54" spans="1:14" ht="405" x14ac:dyDescent="0.2">
      <c r="A54" s="22" t="s">
        <v>107</v>
      </c>
      <c r="B54" s="23" t="s">
        <v>8</v>
      </c>
      <c r="C54" s="24">
        <v>43328</v>
      </c>
      <c r="D54" s="23" t="s">
        <v>284</v>
      </c>
      <c r="E54" s="23"/>
      <c r="F54" s="25" t="s">
        <v>285</v>
      </c>
      <c r="G54" s="25" t="s">
        <v>56</v>
      </c>
      <c r="H54" s="23" t="s">
        <v>32</v>
      </c>
      <c r="I54" s="23"/>
      <c r="J54" s="22" t="s">
        <v>161</v>
      </c>
      <c r="K54" s="24">
        <v>43328</v>
      </c>
      <c r="L54" s="26" t="s">
        <v>286</v>
      </c>
      <c r="M54" s="26" t="s">
        <v>272</v>
      </c>
      <c r="N54" s="23" t="s">
        <v>192</v>
      </c>
    </row>
    <row r="55" spans="1:14" ht="405" x14ac:dyDescent="0.2">
      <c r="A55" s="22" t="s">
        <v>108</v>
      </c>
      <c r="B55" s="23" t="s">
        <v>127</v>
      </c>
      <c r="C55" s="24">
        <v>43329</v>
      </c>
      <c r="D55" s="23" t="s">
        <v>290</v>
      </c>
      <c r="E55" s="23" t="s">
        <v>199</v>
      </c>
      <c r="F55" s="25" t="s">
        <v>291</v>
      </c>
      <c r="G55" s="25" t="s">
        <v>56</v>
      </c>
      <c r="H55" s="23" t="s">
        <v>212</v>
      </c>
      <c r="I55" s="23"/>
      <c r="J55" s="22" t="s">
        <v>161</v>
      </c>
      <c r="K55" s="24"/>
      <c r="L55" s="26" t="s">
        <v>376</v>
      </c>
      <c r="M55" s="26" t="s">
        <v>460</v>
      </c>
      <c r="N55" s="23" t="s">
        <v>192</v>
      </c>
    </row>
    <row r="56" spans="1:14" ht="409.5" x14ac:dyDescent="0.2">
      <c r="A56" s="22" t="s">
        <v>109</v>
      </c>
      <c r="B56" s="18" t="s">
        <v>8</v>
      </c>
      <c r="C56" s="19">
        <v>43329</v>
      </c>
      <c r="D56" s="18" t="s">
        <v>292</v>
      </c>
      <c r="E56" s="18" t="s">
        <v>197</v>
      </c>
      <c r="F56" s="20" t="s">
        <v>293</v>
      </c>
      <c r="G56" s="20" t="s">
        <v>53</v>
      </c>
      <c r="H56" s="18" t="s">
        <v>174</v>
      </c>
      <c r="I56" s="18"/>
      <c r="J56" s="17" t="s">
        <v>169</v>
      </c>
      <c r="K56" s="19"/>
      <c r="L56" s="33" t="s">
        <v>387</v>
      </c>
      <c r="M56" s="21" t="s">
        <v>273</v>
      </c>
      <c r="N56" s="18" t="s">
        <v>17</v>
      </c>
    </row>
    <row r="57" spans="1:14" ht="409.5" x14ac:dyDescent="0.2">
      <c r="A57" s="22" t="s">
        <v>110</v>
      </c>
      <c r="B57" s="23" t="s">
        <v>8</v>
      </c>
      <c r="C57" s="24">
        <v>43329</v>
      </c>
      <c r="D57" s="23" t="s">
        <v>288</v>
      </c>
      <c r="E57" s="23" t="s">
        <v>195</v>
      </c>
      <c r="F57" s="25" t="s">
        <v>289</v>
      </c>
      <c r="G57" s="25" t="s">
        <v>56</v>
      </c>
      <c r="H57" s="23" t="s">
        <v>32</v>
      </c>
      <c r="I57" s="23"/>
      <c r="J57" s="22" t="s">
        <v>149</v>
      </c>
      <c r="K57" s="24"/>
      <c r="L57" s="26" t="s">
        <v>294</v>
      </c>
      <c r="M57" s="26" t="s">
        <v>272</v>
      </c>
      <c r="N57" s="23" t="s">
        <v>192</v>
      </c>
    </row>
    <row r="58" spans="1:14" ht="345" x14ac:dyDescent="0.2">
      <c r="A58" s="22" t="s">
        <v>111</v>
      </c>
      <c r="B58" s="23" t="s">
        <v>8</v>
      </c>
      <c r="C58" s="24">
        <v>43333</v>
      </c>
      <c r="D58" s="23" t="s">
        <v>207</v>
      </c>
      <c r="E58" s="23" t="s">
        <v>199</v>
      </c>
      <c r="F58" s="25" t="s">
        <v>295</v>
      </c>
      <c r="G58" s="25" t="s">
        <v>53</v>
      </c>
      <c r="H58" s="23" t="s">
        <v>59</v>
      </c>
      <c r="I58" s="23"/>
      <c r="J58" s="22" t="s">
        <v>149</v>
      </c>
      <c r="K58" s="24">
        <v>43335</v>
      </c>
      <c r="L58" s="26" t="s">
        <v>296</v>
      </c>
      <c r="M58" s="26" t="s">
        <v>460</v>
      </c>
      <c r="N58" s="23" t="s">
        <v>192</v>
      </c>
    </row>
    <row r="59" spans="1:14" ht="409.5" x14ac:dyDescent="0.2">
      <c r="A59" s="22" t="s">
        <v>112</v>
      </c>
      <c r="B59" s="23" t="s">
        <v>8</v>
      </c>
      <c r="C59" s="24">
        <v>43335</v>
      </c>
      <c r="D59" s="23" t="s">
        <v>297</v>
      </c>
      <c r="E59" s="23" t="s">
        <v>195</v>
      </c>
      <c r="F59" s="25" t="s">
        <v>298</v>
      </c>
      <c r="G59" s="25" t="s">
        <v>53</v>
      </c>
      <c r="H59" s="23" t="s">
        <v>63</v>
      </c>
      <c r="I59" s="23"/>
      <c r="J59" s="22" t="s">
        <v>149</v>
      </c>
      <c r="K59" s="24"/>
      <c r="L59" s="26" t="s">
        <v>302</v>
      </c>
      <c r="M59" s="26" t="s">
        <v>460</v>
      </c>
      <c r="N59" s="23" t="s">
        <v>192</v>
      </c>
    </row>
    <row r="60" spans="1:14" ht="331.5" x14ac:dyDescent="0.2">
      <c r="A60" s="22" t="s">
        <v>113</v>
      </c>
      <c r="B60" s="23" t="s">
        <v>8</v>
      </c>
      <c r="C60" s="24">
        <v>43335</v>
      </c>
      <c r="D60" s="23" t="s">
        <v>299</v>
      </c>
      <c r="E60" s="23" t="s">
        <v>195</v>
      </c>
      <c r="F60" s="25" t="s">
        <v>300</v>
      </c>
      <c r="G60" s="25" t="s">
        <v>53</v>
      </c>
      <c r="H60" s="23" t="s">
        <v>63</v>
      </c>
      <c r="I60" s="23"/>
      <c r="J60" s="22" t="s">
        <v>149</v>
      </c>
      <c r="K60" s="24"/>
      <c r="L60" s="26" t="s">
        <v>301</v>
      </c>
      <c r="M60" s="26" t="s">
        <v>460</v>
      </c>
      <c r="N60" s="23" t="s">
        <v>192</v>
      </c>
    </row>
    <row r="61" spans="1:14" ht="409.5" x14ac:dyDescent="0.2">
      <c r="A61" s="22" t="s">
        <v>114</v>
      </c>
      <c r="B61" s="23" t="s">
        <v>8</v>
      </c>
      <c r="C61" s="24">
        <v>43335</v>
      </c>
      <c r="D61" s="23" t="s">
        <v>303</v>
      </c>
      <c r="E61" s="23" t="s">
        <v>195</v>
      </c>
      <c r="F61" s="25" t="s">
        <v>304</v>
      </c>
      <c r="G61" s="25" t="s">
        <v>53</v>
      </c>
      <c r="H61" s="18" t="s">
        <v>63</v>
      </c>
      <c r="I61" s="18"/>
      <c r="J61" s="22" t="s">
        <v>149</v>
      </c>
      <c r="K61" s="19"/>
      <c r="L61" s="26" t="s">
        <v>308</v>
      </c>
      <c r="M61" s="26" t="s">
        <v>460</v>
      </c>
      <c r="N61" s="23" t="s">
        <v>192</v>
      </c>
    </row>
    <row r="62" spans="1:14" ht="409.5" x14ac:dyDescent="0.2">
      <c r="A62" s="22" t="s">
        <v>115</v>
      </c>
      <c r="B62" s="23" t="s">
        <v>127</v>
      </c>
      <c r="C62" s="24">
        <v>43336</v>
      </c>
      <c r="D62" s="23" t="s">
        <v>305</v>
      </c>
      <c r="E62" s="23" t="s">
        <v>199</v>
      </c>
      <c r="F62" s="25" t="s">
        <v>306</v>
      </c>
      <c r="G62" s="25" t="s">
        <v>56</v>
      </c>
      <c r="H62" s="23" t="s">
        <v>32</v>
      </c>
      <c r="I62" s="23"/>
      <c r="J62" s="22" t="s">
        <v>152</v>
      </c>
      <c r="K62" s="24"/>
      <c r="L62" s="26" t="s">
        <v>307</v>
      </c>
      <c r="M62" s="26" t="s">
        <v>460</v>
      </c>
      <c r="N62" s="23" t="s">
        <v>192</v>
      </c>
    </row>
    <row r="63" spans="1:14" ht="409.5" x14ac:dyDescent="0.2">
      <c r="A63" s="22" t="s">
        <v>116</v>
      </c>
      <c r="B63" s="23" t="s">
        <v>8</v>
      </c>
      <c r="C63" s="24">
        <v>43346</v>
      </c>
      <c r="D63" s="23" t="s">
        <v>311</v>
      </c>
      <c r="E63" s="23" t="s">
        <v>195</v>
      </c>
      <c r="F63" s="25" t="s">
        <v>312</v>
      </c>
      <c r="G63" s="25" t="s">
        <v>53</v>
      </c>
      <c r="H63" s="18"/>
      <c r="I63" s="18"/>
      <c r="J63" s="22" t="s">
        <v>149</v>
      </c>
      <c r="K63" s="19"/>
      <c r="L63" s="26" t="s">
        <v>381</v>
      </c>
      <c r="M63" s="26" t="s">
        <v>272</v>
      </c>
      <c r="N63" s="23" t="s">
        <v>192</v>
      </c>
    </row>
    <row r="64" spans="1:14" ht="409.5" x14ac:dyDescent="0.2">
      <c r="A64" s="22" t="s">
        <v>117</v>
      </c>
      <c r="B64" s="23" t="s">
        <v>8</v>
      </c>
      <c r="C64" s="24">
        <v>43346</v>
      </c>
      <c r="D64" s="23" t="s">
        <v>313</v>
      </c>
      <c r="E64" s="23" t="s">
        <v>199</v>
      </c>
      <c r="F64" s="25" t="s">
        <v>314</v>
      </c>
      <c r="G64" s="25" t="s">
        <v>56</v>
      </c>
      <c r="H64" s="18"/>
      <c r="I64" s="18"/>
      <c r="J64" s="22" t="s">
        <v>169</v>
      </c>
      <c r="K64" s="19"/>
      <c r="L64" s="26" t="s">
        <v>324</v>
      </c>
      <c r="M64" s="26" t="s">
        <v>272</v>
      </c>
      <c r="N64" s="23" t="s">
        <v>192</v>
      </c>
    </row>
    <row r="65" spans="1:14" ht="409.5" x14ac:dyDescent="0.2">
      <c r="A65" s="22" t="s">
        <v>118</v>
      </c>
      <c r="B65" s="23" t="s">
        <v>127</v>
      </c>
      <c r="C65" s="24">
        <v>43349</v>
      </c>
      <c r="D65" s="23" t="s">
        <v>317</v>
      </c>
      <c r="E65" s="23" t="s">
        <v>199</v>
      </c>
      <c r="F65" s="25" t="s">
        <v>318</v>
      </c>
      <c r="G65" s="25" t="s">
        <v>56</v>
      </c>
      <c r="H65" s="23"/>
      <c r="I65" s="23"/>
      <c r="J65" s="22" t="s">
        <v>161</v>
      </c>
      <c r="K65" s="24"/>
      <c r="L65" s="26" t="s">
        <v>398</v>
      </c>
      <c r="M65" s="26" t="s">
        <v>460</v>
      </c>
      <c r="N65" s="23" t="s">
        <v>192</v>
      </c>
    </row>
    <row r="66" spans="1:14" ht="409.5" x14ac:dyDescent="0.2">
      <c r="A66" s="22" t="s">
        <v>119</v>
      </c>
      <c r="B66" s="23" t="s">
        <v>8</v>
      </c>
      <c r="C66" s="24">
        <v>43350</v>
      </c>
      <c r="D66" s="23" t="s">
        <v>303</v>
      </c>
      <c r="E66" s="23" t="s">
        <v>195</v>
      </c>
      <c r="F66" s="25" t="s">
        <v>319</v>
      </c>
      <c r="G66" s="25" t="s">
        <v>53</v>
      </c>
      <c r="H66" s="23"/>
      <c r="I66" s="23"/>
      <c r="J66" s="22" t="s">
        <v>149</v>
      </c>
      <c r="K66" s="24"/>
      <c r="L66" s="26"/>
      <c r="M66" s="26" t="s">
        <v>460</v>
      </c>
      <c r="N66" s="23" t="s">
        <v>192</v>
      </c>
    </row>
    <row r="67" spans="1:14" ht="225" x14ac:dyDescent="0.2">
      <c r="A67" s="22" t="s">
        <v>120</v>
      </c>
      <c r="B67" s="23" t="s">
        <v>8</v>
      </c>
      <c r="C67" s="24">
        <v>43350</v>
      </c>
      <c r="D67" s="23" t="s">
        <v>131</v>
      </c>
      <c r="E67" s="23" t="s">
        <v>199</v>
      </c>
      <c r="F67" s="25" t="s">
        <v>322</v>
      </c>
      <c r="G67" s="25" t="s">
        <v>53</v>
      </c>
      <c r="H67" s="23"/>
      <c r="I67" s="23"/>
      <c r="J67" s="22" t="s">
        <v>149</v>
      </c>
      <c r="K67" s="24"/>
      <c r="L67" s="26" t="s">
        <v>323</v>
      </c>
      <c r="M67" s="26" t="s">
        <v>460</v>
      </c>
      <c r="N67" s="23" t="s">
        <v>192</v>
      </c>
    </row>
    <row r="68" spans="1:14" ht="390" x14ac:dyDescent="0.2">
      <c r="A68" s="22" t="s">
        <v>215</v>
      </c>
      <c r="B68" s="23" t="s">
        <v>8</v>
      </c>
      <c r="C68" s="24">
        <v>43356</v>
      </c>
      <c r="D68" s="23" t="s">
        <v>325</v>
      </c>
      <c r="E68" s="23" t="s">
        <v>195</v>
      </c>
      <c r="F68" s="25" t="s">
        <v>326</v>
      </c>
      <c r="G68" s="25" t="s">
        <v>66</v>
      </c>
      <c r="H68" s="23"/>
      <c r="I68" s="23"/>
      <c r="J68" s="22" t="s">
        <v>149</v>
      </c>
      <c r="K68" s="24"/>
      <c r="L68" s="26" t="s">
        <v>328</v>
      </c>
      <c r="M68" s="26" t="s">
        <v>272</v>
      </c>
      <c r="N68" s="23" t="s">
        <v>192</v>
      </c>
    </row>
    <row r="69" spans="1:14" ht="210" x14ac:dyDescent="0.2">
      <c r="A69" s="22" t="s">
        <v>216</v>
      </c>
      <c r="B69" s="18" t="s">
        <v>127</v>
      </c>
      <c r="C69" s="19">
        <v>43356</v>
      </c>
      <c r="D69" s="18" t="s">
        <v>330</v>
      </c>
      <c r="E69" s="18" t="s">
        <v>196</v>
      </c>
      <c r="F69" s="20" t="s">
        <v>378</v>
      </c>
      <c r="G69" s="20" t="s">
        <v>56</v>
      </c>
      <c r="H69" s="18"/>
      <c r="I69" s="18"/>
      <c r="J69" s="17" t="s">
        <v>161</v>
      </c>
      <c r="K69" s="19"/>
      <c r="L69" s="21" t="s">
        <v>431</v>
      </c>
      <c r="M69" s="21" t="s">
        <v>273</v>
      </c>
      <c r="N69" s="18" t="s">
        <v>17</v>
      </c>
    </row>
    <row r="70" spans="1:14" ht="390" x14ac:dyDescent="0.2">
      <c r="A70" s="22" t="s">
        <v>217</v>
      </c>
      <c r="B70" s="23" t="s">
        <v>8</v>
      </c>
      <c r="C70" s="24">
        <v>43357</v>
      </c>
      <c r="D70" s="23" t="s">
        <v>262</v>
      </c>
      <c r="E70" s="23" t="s">
        <v>195</v>
      </c>
      <c r="F70" s="25" t="s">
        <v>327</v>
      </c>
      <c r="G70" s="25" t="s">
        <v>66</v>
      </c>
      <c r="H70" s="18"/>
      <c r="I70" s="18"/>
      <c r="J70" s="22" t="s">
        <v>149</v>
      </c>
      <c r="K70" s="19"/>
      <c r="L70" s="26" t="s">
        <v>379</v>
      </c>
      <c r="M70" s="26" t="s">
        <v>272</v>
      </c>
      <c r="N70" s="23" t="s">
        <v>192</v>
      </c>
    </row>
    <row r="71" spans="1:14" ht="409.5" x14ac:dyDescent="0.2">
      <c r="A71" s="22" t="s">
        <v>218</v>
      </c>
      <c r="B71" s="23" t="s">
        <v>8</v>
      </c>
      <c r="C71" s="24">
        <v>43360</v>
      </c>
      <c r="D71" s="23" t="s">
        <v>297</v>
      </c>
      <c r="E71" s="23" t="s">
        <v>195</v>
      </c>
      <c r="F71" s="25" t="s">
        <v>329</v>
      </c>
      <c r="G71" s="25" t="s">
        <v>53</v>
      </c>
      <c r="H71" s="23"/>
      <c r="I71" s="23"/>
      <c r="J71" s="22" t="s">
        <v>149</v>
      </c>
      <c r="K71" s="24"/>
      <c r="L71" s="26" t="s">
        <v>380</v>
      </c>
      <c r="M71" s="26" t="s">
        <v>272</v>
      </c>
      <c r="N71" s="23" t="s">
        <v>192</v>
      </c>
    </row>
    <row r="72" spans="1:14" ht="409.5" x14ac:dyDescent="0.2">
      <c r="A72" s="22" t="s">
        <v>219</v>
      </c>
      <c r="B72" s="23" t="s">
        <v>8</v>
      </c>
      <c r="C72" s="24">
        <v>43363</v>
      </c>
      <c r="D72" s="23" t="s">
        <v>382</v>
      </c>
      <c r="E72" s="23" t="s">
        <v>195</v>
      </c>
      <c r="F72" s="25" t="s">
        <v>383</v>
      </c>
      <c r="G72" s="25" t="s">
        <v>53</v>
      </c>
      <c r="H72" s="18"/>
      <c r="I72" s="18"/>
      <c r="J72" s="22" t="s">
        <v>149</v>
      </c>
      <c r="K72" s="19"/>
      <c r="L72" s="26" t="s">
        <v>389</v>
      </c>
      <c r="M72" s="26" t="s">
        <v>272</v>
      </c>
      <c r="N72" s="23" t="s">
        <v>192</v>
      </c>
    </row>
    <row r="73" spans="1:14" ht="409.5" x14ac:dyDescent="0.2">
      <c r="A73" s="22" t="s">
        <v>220</v>
      </c>
      <c r="B73" s="23" t="s">
        <v>8</v>
      </c>
      <c r="C73" s="24">
        <v>43363</v>
      </c>
      <c r="D73" s="23" t="s">
        <v>384</v>
      </c>
      <c r="E73" s="23" t="s">
        <v>195</v>
      </c>
      <c r="F73" s="25" t="s">
        <v>385</v>
      </c>
      <c r="G73" s="25" t="s">
        <v>66</v>
      </c>
      <c r="H73" s="23"/>
      <c r="I73" s="23"/>
      <c r="J73" s="22" t="s">
        <v>149</v>
      </c>
      <c r="K73" s="24"/>
      <c r="L73" s="39" t="s">
        <v>444</v>
      </c>
      <c r="M73" s="26" t="s">
        <v>273</v>
      </c>
      <c r="N73" s="23" t="s">
        <v>192</v>
      </c>
    </row>
    <row r="74" spans="1:14" ht="409.5" x14ac:dyDescent="0.2">
      <c r="A74" s="22" t="s">
        <v>221</v>
      </c>
      <c r="B74" s="23" t="s">
        <v>8</v>
      </c>
      <c r="C74" s="24">
        <v>43364</v>
      </c>
      <c r="D74" s="23" t="s">
        <v>391</v>
      </c>
      <c r="E74" s="23" t="s">
        <v>199</v>
      </c>
      <c r="F74" s="25" t="s">
        <v>392</v>
      </c>
      <c r="G74" s="25" t="s">
        <v>56</v>
      </c>
      <c r="H74" s="23"/>
      <c r="I74" s="23"/>
      <c r="J74" s="22" t="s">
        <v>149</v>
      </c>
      <c r="K74" s="24"/>
      <c r="L74" s="26" t="s">
        <v>395</v>
      </c>
      <c r="M74" s="26" t="s">
        <v>272</v>
      </c>
      <c r="N74" s="23" t="s">
        <v>192</v>
      </c>
    </row>
    <row r="75" spans="1:14" ht="409.5" x14ac:dyDescent="0.2">
      <c r="A75" s="22" t="s">
        <v>222</v>
      </c>
      <c r="B75" s="23" t="s">
        <v>8</v>
      </c>
      <c r="C75" s="24">
        <v>43364</v>
      </c>
      <c r="D75" s="23" t="s">
        <v>393</v>
      </c>
      <c r="E75" s="23" t="s">
        <v>195</v>
      </c>
      <c r="F75" s="25" t="s">
        <v>394</v>
      </c>
      <c r="G75" s="25" t="s">
        <v>56</v>
      </c>
      <c r="H75" s="23"/>
      <c r="I75" s="23"/>
      <c r="J75" s="22" t="s">
        <v>149</v>
      </c>
      <c r="K75" s="24"/>
      <c r="L75" s="26" t="s">
        <v>396</v>
      </c>
      <c r="M75" s="26" t="s">
        <v>272</v>
      </c>
      <c r="N75" s="23" t="s">
        <v>192</v>
      </c>
    </row>
    <row r="76" spans="1:14" ht="409.5" x14ac:dyDescent="0.2">
      <c r="A76" s="22" t="s">
        <v>223</v>
      </c>
      <c r="B76" s="23" t="s">
        <v>8</v>
      </c>
      <c r="C76" s="24">
        <v>43374</v>
      </c>
      <c r="D76" s="23" t="s">
        <v>405</v>
      </c>
      <c r="E76" s="23" t="s">
        <v>195</v>
      </c>
      <c r="F76" s="25" t="s">
        <v>399</v>
      </c>
      <c r="G76" s="25" t="s">
        <v>56</v>
      </c>
      <c r="H76" s="23"/>
      <c r="I76" s="23"/>
      <c r="J76" s="22" t="s">
        <v>149</v>
      </c>
      <c r="K76" s="24"/>
      <c r="L76" s="26" t="s">
        <v>401</v>
      </c>
      <c r="M76" s="26" t="s">
        <v>460</v>
      </c>
      <c r="N76" s="23" t="s">
        <v>192</v>
      </c>
    </row>
    <row r="77" spans="1:14" ht="360" x14ac:dyDescent="0.2">
      <c r="A77" s="22" t="s">
        <v>224</v>
      </c>
      <c r="B77" s="23" t="s">
        <v>8</v>
      </c>
      <c r="C77" s="24">
        <v>43374</v>
      </c>
      <c r="D77" s="23" t="s">
        <v>405</v>
      </c>
      <c r="E77" s="23" t="s">
        <v>195</v>
      </c>
      <c r="F77" s="25" t="s">
        <v>400</v>
      </c>
      <c r="G77" s="25" t="s">
        <v>56</v>
      </c>
      <c r="H77" s="23"/>
      <c r="I77" s="23"/>
      <c r="J77" s="22" t="s">
        <v>149</v>
      </c>
      <c r="K77" s="24"/>
      <c r="L77" s="26" t="s">
        <v>402</v>
      </c>
      <c r="M77" s="26" t="s">
        <v>460</v>
      </c>
      <c r="N77" s="23" t="s">
        <v>192</v>
      </c>
    </row>
    <row r="78" spans="1:14" ht="240" x14ac:dyDescent="0.2">
      <c r="A78" s="22" t="s">
        <v>225</v>
      </c>
      <c r="B78" s="23" t="s">
        <v>8</v>
      </c>
      <c r="C78" s="24">
        <v>43375</v>
      </c>
      <c r="D78" s="23" t="s">
        <v>404</v>
      </c>
      <c r="E78" s="23" t="s">
        <v>199</v>
      </c>
      <c r="F78" s="25" t="s">
        <v>403</v>
      </c>
      <c r="G78" s="25" t="s">
        <v>53</v>
      </c>
      <c r="H78" s="23"/>
      <c r="I78" s="23"/>
      <c r="J78" s="22" t="s">
        <v>149</v>
      </c>
      <c r="K78" s="24"/>
      <c r="L78" s="26" t="s">
        <v>406</v>
      </c>
      <c r="M78" s="26" t="s">
        <v>460</v>
      </c>
      <c r="N78" s="23" t="s">
        <v>192</v>
      </c>
    </row>
    <row r="79" spans="1:14" ht="409.5" x14ac:dyDescent="0.2">
      <c r="A79" s="22" t="s">
        <v>226</v>
      </c>
      <c r="B79" s="23" t="s">
        <v>8</v>
      </c>
      <c r="C79" s="24">
        <v>43376</v>
      </c>
      <c r="D79" s="23" t="s">
        <v>297</v>
      </c>
      <c r="E79" s="23" t="s">
        <v>195</v>
      </c>
      <c r="F79" s="25" t="s">
        <v>408</v>
      </c>
      <c r="G79" s="25" t="s">
        <v>53</v>
      </c>
      <c r="H79" s="23"/>
      <c r="I79" s="23"/>
      <c r="J79" s="22" t="s">
        <v>149</v>
      </c>
      <c r="K79" s="24"/>
      <c r="L79" s="26"/>
      <c r="M79" s="26" t="s">
        <v>460</v>
      </c>
      <c r="N79" s="23" t="s">
        <v>192</v>
      </c>
    </row>
    <row r="80" spans="1:14" ht="409.5" x14ac:dyDescent="0.2">
      <c r="A80" s="22" t="s">
        <v>227</v>
      </c>
      <c r="B80" s="23" t="s">
        <v>8</v>
      </c>
      <c r="C80" s="24">
        <v>43376</v>
      </c>
      <c r="D80" s="23" t="s">
        <v>405</v>
      </c>
      <c r="E80" s="23" t="s">
        <v>195</v>
      </c>
      <c r="F80" s="25" t="s">
        <v>409</v>
      </c>
      <c r="G80" s="25" t="s">
        <v>56</v>
      </c>
      <c r="H80" s="23"/>
      <c r="I80" s="23"/>
      <c r="J80" s="22" t="s">
        <v>149</v>
      </c>
      <c r="K80" s="24"/>
      <c r="L80" s="26"/>
      <c r="M80" s="26" t="s">
        <v>460</v>
      </c>
      <c r="N80" s="23" t="s">
        <v>192</v>
      </c>
    </row>
    <row r="81" spans="1:14" ht="409.5" x14ac:dyDescent="0.2">
      <c r="A81" s="22" t="s">
        <v>228</v>
      </c>
      <c r="B81" s="23" t="s">
        <v>127</v>
      </c>
      <c r="C81" s="24">
        <v>43377</v>
      </c>
      <c r="D81" s="23" t="s">
        <v>158</v>
      </c>
      <c r="E81" s="23" t="s">
        <v>199</v>
      </c>
      <c r="F81" s="25" t="s">
        <v>410</v>
      </c>
      <c r="G81" s="25" t="s">
        <v>66</v>
      </c>
      <c r="H81" s="23"/>
      <c r="I81" s="23"/>
      <c r="J81" s="22" t="s">
        <v>161</v>
      </c>
      <c r="K81" s="24"/>
      <c r="L81" s="26" t="s">
        <v>411</v>
      </c>
      <c r="M81" s="26" t="s">
        <v>272</v>
      </c>
      <c r="N81" s="23" t="s">
        <v>192</v>
      </c>
    </row>
    <row r="82" spans="1:14" ht="409.5" x14ac:dyDescent="0.2">
      <c r="A82" s="22" t="s">
        <v>229</v>
      </c>
      <c r="B82" s="23" t="s">
        <v>8</v>
      </c>
      <c r="C82" s="24">
        <v>43382</v>
      </c>
      <c r="D82" s="23" t="s">
        <v>405</v>
      </c>
      <c r="E82" s="23" t="s">
        <v>195</v>
      </c>
      <c r="F82" s="25" t="s">
        <v>412</v>
      </c>
      <c r="G82" s="25" t="s">
        <v>66</v>
      </c>
      <c r="H82" s="23"/>
      <c r="I82" s="23"/>
      <c r="J82" s="22" t="s">
        <v>149</v>
      </c>
      <c r="K82" s="24"/>
      <c r="L82" s="26" t="s">
        <v>414</v>
      </c>
      <c r="M82" s="26" t="s">
        <v>460</v>
      </c>
      <c r="N82" s="23" t="s">
        <v>192</v>
      </c>
    </row>
    <row r="83" spans="1:14" ht="409.5" x14ac:dyDescent="0.2">
      <c r="A83" s="22" t="s">
        <v>230</v>
      </c>
      <c r="B83" s="23" t="s">
        <v>127</v>
      </c>
      <c r="C83" s="24">
        <v>43383</v>
      </c>
      <c r="D83" s="23" t="s">
        <v>35</v>
      </c>
      <c r="E83" s="23" t="s">
        <v>199</v>
      </c>
      <c r="F83" s="25" t="s">
        <v>413</v>
      </c>
      <c r="G83" s="25" t="s">
        <v>56</v>
      </c>
      <c r="H83" s="23"/>
      <c r="I83" s="23"/>
      <c r="J83" s="22" t="s">
        <v>161</v>
      </c>
      <c r="K83" s="24"/>
      <c r="L83" s="26" t="s">
        <v>419</v>
      </c>
      <c r="M83" s="26" t="s">
        <v>460</v>
      </c>
      <c r="N83" s="23" t="s">
        <v>192</v>
      </c>
    </row>
    <row r="84" spans="1:14" ht="409.5" x14ac:dyDescent="0.2">
      <c r="A84" s="22" t="s">
        <v>231</v>
      </c>
      <c r="B84" s="23" t="s">
        <v>8</v>
      </c>
      <c r="C84" s="24">
        <v>43384</v>
      </c>
      <c r="D84" s="38" t="s">
        <v>416</v>
      </c>
      <c r="E84" s="23" t="s">
        <v>195</v>
      </c>
      <c r="F84" s="25" t="s">
        <v>417</v>
      </c>
      <c r="G84" s="25" t="s">
        <v>56</v>
      </c>
      <c r="H84" s="23"/>
      <c r="I84" s="23"/>
      <c r="J84" s="22" t="s">
        <v>149</v>
      </c>
      <c r="K84" s="24"/>
      <c r="L84" s="26" t="s">
        <v>418</v>
      </c>
      <c r="M84" s="26" t="s">
        <v>460</v>
      </c>
      <c r="N84" s="23" t="s">
        <v>192</v>
      </c>
    </row>
    <row r="85" spans="1:14" ht="409.5" x14ac:dyDescent="0.2">
      <c r="A85" s="22" t="s">
        <v>232</v>
      </c>
      <c r="B85" s="23" t="s">
        <v>8</v>
      </c>
      <c r="C85" s="24">
        <v>43389</v>
      </c>
      <c r="D85" s="23" t="s">
        <v>420</v>
      </c>
      <c r="E85" s="23" t="s">
        <v>199</v>
      </c>
      <c r="F85" s="25" t="s">
        <v>423</v>
      </c>
      <c r="G85" s="25" t="s">
        <v>66</v>
      </c>
      <c r="H85" s="23"/>
      <c r="I85" s="23"/>
      <c r="J85" s="22" t="s">
        <v>149</v>
      </c>
      <c r="K85" s="24"/>
      <c r="L85" s="26" t="s">
        <v>426</v>
      </c>
      <c r="M85" s="26" t="s">
        <v>460</v>
      </c>
      <c r="N85" s="23" t="s">
        <v>192</v>
      </c>
    </row>
    <row r="86" spans="1:14" ht="409.5" x14ac:dyDescent="0.2">
      <c r="A86" s="22" t="s">
        <v>233</v>
      </c>
      <c r="B86" s="23" t="s">
        <v>8</v>
      </c>
      <c r="C86" s="24">
        <v>43390</v>
      </c>
      <c r="D86" s="23" t="s">
        <v>422</v>
      </c>
      <c r="E86" s="23" t="s">
        <v>199</v>
      </c>
      <c r="F86" s="25" t="s">
        <v>421</v>
      </c>
      <c r="G86" s="25" t="s">
        <v>66</v>
      </c>
      <c r="H86" s="18"/>
      <c r="I86" s="18"/>
      <c r="J86" s="22" t="s">
        <v>149</v>
      </c>
      <c r="K86" s="19"/>
      <c r="L86" s="26" t="s">
        <v>430</v>
      </c>
      <c r="M86" s="26" t="s">
        <v>273</v>
      </c>
      <c r="N86" s="23" t="s">
        <v>192</v>
      </c>
    </row>
    <row r="87" spans="1:14" ht="409.5" x14ac:dyDescent="0.2">
      <c r="A87" s="22" t="s">
        <v>234</v>
      </c>
      <c r="B87" s="23" t="s">
        <v>8</v>
      </c>
      <c r="C87" s="24">
        <v>43391</v>
      </c>
      <c r="D87" s="23" t="s">
        <v>424</v>
      </c>
      <c r="E87" s="23" t="s">
        <v>195</v>
      </c>
      <c r="F87" s="25" t="s">
        <v>425</v>
      </c>
      <c r="G87" s="25" t="s">
        <v>53</v>
      </c>
      <c r="H87" s="23"/>
      <c r="I87" s="23"/>
      <c r="J87" s="22" t="s">
        <v>149</v>
      </c>
      <c r="K87" s="24"/>
      <c r="L87" s="26" t="s">
        <v>441</v>
      </c>
      <c r="M87" s="26" t="s">
        <v>460</v>
      </c>
      <c r="N87" s="23" t="s">
        <v>192</v>
      </c>
    </row>
    <row r="88" spans="1:14" ht="409.5" x14ac:dyDescent="0.2">
      <c r="A88" s="22" t="s">
        <v>235</v>
      </c>
      <c r="B88" s="23" t="s">
        <v>8</v>
      </c>
      <c r="C88" s="24">
        <v>43398</v>
      </c>
      <c r="D88" s="23" t="s">
        <v>432</v>
      </c>
      <c r="E88" s="23" t="s">
        <v>195</v>
      </c>
      <c r="F88" s="25" t="s">
        <v>433</v>
      </c>
      <c r="G88" s="25" t="s">
        <v>56</v>
      </c>
      <c r="H88" s="23"/>
      <c r="I88" s="23"/>
      <c r="J88" s="22" t="s">
        <v>149</v>
      </c>
      <c r="K88" s="24"/>
      <c r="L88" s="26" t="s">
        <v>434</v>
      </c>
      <c r="M88" s="26" t="s">
        <v>272</v>
      </c>
      <c r="N88" s="23" t="s">
        <v>192</v>
      </c>
    </row>
    <row r="89" spans="1:14" ht="409.5" x14ac:dyDescent="0.2">
      <c r="A89" s="22" t="s">
        <v>236</v>
      </c>
      <c r="B89" s="23" t="s">
        <v>8</v>
      </c>
      <c r="C89" s="24">
        <v>43402</v>
      </c>
      <c r="D89" s="23" t="s">
        <v>435</v>
      </c>
      <c r="E89" s="23" t="s">
        <v>195</v>
      </c>
      <c r="F89" s="25" t="s">
        <v>436</v>
      </c>
      <c r="G89" s="25" t="s">
        <v>56</v>
      </c>
      <c r="H89" s="23"/>
      <c r="I89" s="23"/>
      <c r="J89" s="22" t="s">
        <v>149</v>
      </c>
      <c r="K89" s="24"/>
      <c r="L89" s="26" t="s">
        <v>439</v>
      </c>
      <c r="M89" s="26" t="s">
        <v>272</v>
      </c>
      <c r="N89" s="23" t="s">
        <v>192</v>
      </c>
    </row>
    <row r="90" spans="1:14" ht="242.25" x14ac:dyDescent="0.2">
      <c r="A90" s="22" t="s">
        <v>237</v>
      </c>
      <c r="B90" s="23" t="s">
        <v>8</v>
      </c>
      <c r="C90" s="24">
        <v>43402</v>
      </c>
      <c r="D90" s="23" t="s">
        <v>437</v>
      </c>
      <c r="E90" s="23" t="s">
        <v>195</v>
      </c>
      <c r="F90" s="25" t="s">
        <v>438</v>
      </c>
      <c r="G90" s="25" t="s">
        <v>56</v>
      </c>
      <c r="H90" s="23"/>
      <c r="I90" s="23"/>
      <c r="J90" s="22" t="s">
        <v>149</v>
      </c>
      <c r="K90" s="24"/>
      <c r="L90" s="26" t="s">
        <v>440</v>
      </c>
      <c r="M90" s="26" t="s">
        <v>272</v>
      </c>
      <c r="N90" s="23" t="s">
        <v>192</v>
      </c>
    </row>
    <row r="91" spans="1:14" ht="225" x14ac:dyDescent="0.2">
      <c r="A91" s="22" t="s">
        <v>238</v>
      </c>
      <c r="B91" s="23" t="s">
        <v>8</v>
      </c>
      <c r="C91" s="24">
        <v>43412</v>
      </c>
      <c r="D91" s="23" t="s">
        <v>442</v>
      </c>
      <c r="E91" s="23" t="s">
        <v>199</v>
      </c>
      <c r="F91" s="25" t="s">
        <v>443</v>
      </c>
      <c r="G91" s="25" t="s">
        <v>53</v>
      </c>
      <c r="H91" s="23"/>
      <c r="I91" s="23"/>
      <c r="J91" s="22" t="s">
        <v>149</v>
      </c>
      <c r="K91" s="24"/>
      <c r="L91" s="26"/>
      <c r="M91" s="26" t="s">
        <v>273</v>
      </c>
      <c r="N91" s="23" t="s">
        <v>192</v>
      </c>
    </row>
    <row r="92" spans="1:14" ht="409.5" x14ac:dyDescent="0.2">
      <c r="A92" s="22" t="s">
        <v>239</v>
      </c>
      <c r="B92" s="18" t="s">
        <v>127</v>
      </c>
      <c r="C92" s="19">
        <v>43418</v>
      </c>
      <c r="D92" s="18" t="s">
        <v>445</v>
      </c>
      <c r="E92" s="18" t="s">
        <v>199</v>
      </c>
      <c r="F92" s="20" t="s">
        <v>446</v>
      </c>
      <c r="G92" s="20" t="s">
        <v>56</v>
      </c>
      <c r="H92" s="18"/>
      <c r="I92" s="18"/>
      <c r="J92" s="17" t="s">
        <v>161</v>
      </c>
      <c r="K92" s="19"/>
      <c r="L92" s="21" t="s">
        <v>447</v>
      </c>
      <c r="M92" s="21" t="s">
        <v>460</v>
      </c>
      <c r="N92" s="18" t="s">
        <v>192</v>
      </c>
    </row>
    <row r="93" spans="1:14" ht="409.5" x14ac:dyDescent="0.2">
      <c r="A93" s="22" t="s">
        <v>240</v>
      </c>
      <c r="B93" s="23" t="s">
        <v>8</v>
      </c>
      <c r="C93" s="24">
        <v>43419</v>
      </c>
      <c r="D93" s="23" t="s">
        <v>62</v>
      </c>
      <c r="E93" s="23" t="s">
        <v>195</v>
      </c>
      <c r="F93" s="25" t="s">
        <v>448</v>
      </c>
      <c r="G93" s="25" t="s">
        <v>53</v>
      </c>
      <c r="H93" s="18"/>
      <c r="I93" s="18"/>
      <c r="J93" s="22" t="s">
        <v>149</v>
      </c>
      <c r="K93" s="19"/>
      <c r="L93" s="26"/>
      <c r="M93" s="26" t="s">
        <v>460</v>
      </c>
      <c r="N93" s="23" t="s">
        <v>192</v>
      </c>
    </row>
    <row r="94" spans="1:14" ht="409.5" x14ac:dyDescent="0.2">
      <c r="A94" s="22" t="s">
        <v>332</v>
      </c>
      <c r="B94" s="23" t="s">
        <v>8</v>
      </c>
      <c r="C94" s="24">
        <v>43419</v>
      </c>
      <c r="D94" s="23" t="s">
        <v>449</v>
      </c>
      <c r="E94" s="23" t="s">
        <v>195</v>
      </c>
      <c r="F94" s="25" t="s">
        <v>450</v>
      </c>
      <c r="G94" s="25" t="s">
        <v>56</v>
      </c>
      <c r="H94" s="23"/>
      <c r="I94" s="23"/>
      <c r="J94" s="22" t="s">
        <v>149</v>
      </c>
      <c r="K94" s="24"/>
      <c r="L94" s="26" t="s">
        <v>489</v>
      </c>
      <c r="M94" s="26" t="s">
        <v>272</v>
      </c>
      <c r="N94" s="23" t="s">
        <v>192</v>
      </c>
    </row>
    <row r="95" spans="1:14" ht="409.5" x14ac:dyDescent="0.2">
      <c r="A95" s="22" t="s">
        <v>333</v>
      </c>
      <c r="B95" s="22" t="s">
        <v>127</v>
      </c>
      <c r="C95" s="22">
        <v>43420</v>
      </c>
      <c r="D95" s="22" t="s">
        <v>163</v>
      </c>
      <c r="E95" s="22" t="s">
        <v>199</v>
      </c>
      <c r="F95" s="26" t="s">
        <v>451</v>
      </c>
      <c r="G95" s="22" t="s">
        <v>54</v>
      </c>
      <c r="H95" s="22"/>
      <c r="I95" s="22"/>
      <c r="J95" s="22" t="s">
        <v>152</v>
      </c>
      <c r="K95" s="22"/>
      <c r="L95" s="22" t="s">
        <v>453</v>
      </c>
      <c r="M95" s="22" t="s">
        <v>460</v>
      </c>
      <c r="N95" s="22" t="s">
        <v>7</v>
      </c>
    </row>
    <row r="96" spans="1:14" ht="409.5" x14ac:dyDescent="0.2">
      <c r="A96" s="22" t="s">
        <v>334</v>
      </c>
      <c r="B96" s="18" t="s">
        <v>8</v>
      </c>
      <c r="C96" s="19">
        <v>43425</v>
      </c>
      <c r="D96" s="18" t="s">
        <v>452</v>
      </c>
      <c r="E96" s="18" t="s">
        <v>195</v>
      </c>
      <c r="F96" s="20" t="s">
        <v>462</v>
      </c>
      <c r="G96" s="20" t="s">
        <v>53</v>
      </c>
      <c r="H96" s="18"/>
      <c r="I96" s="18"/>
      <c r="J96" s="17" t="s">
        <v>149</v>
      </c>
      <c r="K96" s="19"/>
      <c r="L96" s="21" t="s">
        <v>470</v>
      </c>
      <c r="M96" s="21" t="s">
        <v>460</v>
      </c>
      <c r="N96" s="18" t="s">
        <v>17</v>
      </c>
    </row>
    <row r="97" spans="1:14" ht="409.5" x14ac:dyDescent="0.2">
      <c r="A97" s="22" t="s">
        <v>335</v>
      </c>
      <c r="B97" s="23" t="s">
        <v>8</v>
      </c>
      <c r="C97" s="24">
        <v>43425</v>
      </c>
      <c r="D97" s="18" t="s">
        <v>455</v>
      </c>
      <c r="E97" s="18" t="s">
        <v>199</v>
      </c>
      <c r="F97" s="25" t="s">
        <v>454</v>
      </c>
      <c r="G97" s="25" t="s">
        <v>53</v>
      </c>
      <c r="H97" s="18"/>
      <c r="I97" s="18"/>
      <c r="J97" s="22" t="s">
        <v>149</v>
      </c>
      <c r="K97" s="19"/>
      <c r="L97" s="26" t="s">
        <v>456</v>
      </c>
      <c r="M97" s="26" t="s">
        <v>460</v>
      </c>
      <c r="N97" s="23" t="s">
        <v>192</v>
      </c>
    </row>
    <row r="98" spans="1:14" ht="270" x14ac:dyDescent="0.2">
      <c r="A98" s="22" t="s">
        <v>336</v>
      </c>
      <c r="B98" s="18" t="s">
        <v>8</v>
      </c>
      <c r="C98" s="19">
        <v>43425</v>
      </c>
      <c r="D98" s="40" t="s">
        <v>457</v>
      </c>
      <c r="E98" s="18" t="s">
        <v>199</v>
      </c>
      <c r="F98" s="20" t="s">
        <v>458</v>
      </c>
      <c r="G98" s="20" t="s">
        <v>53</v>
      </c>
      <c r="H98" s="18"/>
      <c r="I98" s="18"/>
      <c r="J98" s="17" t="s">
        <v>149</v>
      </c>
      <c r="K98" s="19"/>
      <c r="L98" s="21" t="s">
        <v>471</v>
      </c>
      <c r="M98" s="21" t="s">
        <v>460</v>
      </c>
      <c r="N98" s="18" t="s">
        <v>17</v>
      </c>
    </row>
    <row r="99" spans="1:14" ht="285" x14ac:dyDescent="0.2">
      <c r="A99" s="22" t="s">
        <v>337</v>
      </c>
      <c r="B99" s="18" t="s">
        <v>127</v>
      </c>
      <c r="C99" s="19">
        <v>43428</v>
      </c>
      <c r="D99" s="18" t="s">
        <v>464</v>
      </c>
      <c r="E99" s="18" t="s">
        <v>199</v>
      </c>
      <c r="F99" s="20" t="s">
        <v>465</v>
      </c>
      <c r="G99" s="20" t="s">
        <v>56</v>
      </c>
      <c r="H99" s="18"/>
      <c r="I99" s="18"/>
      <c r="J99" s="17" t="s">
        <v>161</v>
      </c>
      <c r="K99" s="19"/>
      <c r="L99" s="21" t="s">
        <v>491</v>
      </c>
      <c r="M99" s="21" t="s">
        <v>459</v>
      </c>
      <c r="N99" s="18" t="s">
        <v>17</v>
      </c>
    </row>
    <row r="100" spans="1:14" ht="409.5" x14ac:dyDescent="0.2">
      <c r="A100" s="22" t="s">
        <v>338</v>
      </c>
      <c r="B100" s="23" t="s">
        <v>8</v>
      </c>
      <c r="C100" s="24">
        <v>43432</v>
      </c>
      <c r="D100" s="23" t="s">
        <v>156</v>
      </c>
      <c r="E100" s="23" t="s">
        <v>195</v>
      </c>
      <c r="F100" s="25" t="s">
        <v>466</v>
      </c>
      <c r="G100" s="25" t="s">
        <v>53</v>
      </c>
      <c r="H100" s="23"/>
      <c r="I100" s="23"/>
      <c r="J100" s="22" t="s">
        <v>149</v>
      </c>
      <c r="K100" s="24"/>
      <c r="L100" s="26" t="s">
        <v>490</v>
      </c>
      <c r="M100" s="26" t="s">
        <v>272</v>
      </c>
      <c r="N100" s="23" t="s">
        <v>192</v>
      </c>
    </row>
    <row r="101" spans="1:14" ht="409.5" x14ac:dyDescent="0.2">
      <c r="A101" s="22" t="s">
        <v>339</v>
      </c>
      <c r="B101" s="18" t="s">
        <v>8</v>
      </c>
      <c r="C101" s="19">
        <v>43431</v>
      </c>
      <c r="D101" s="18" t="s">
        <v>432</v>
      </c>
      <c r="E101" s="18" t="s">
        <v>199</v>
      </c>
      <c r="F101" s="20" t="s">
        <v>467</v>
      </c>
      <c r="G101" s="20" t="s">
        <v>56</v>
      </c>
      <c r="H101" s="18"/>
      <c r="I101" s="18"/>
      <c r="J101" s="17" t="s">
        <v>149</v>
      </c>
      <c r="K101" s="19"/>
      <c r="L101" s="21" t="s">
        <v>472</v>
      </c>
      <c r="M101" s="21" t="s">
        <v>459</v>
      </c>
      <c r="N101" s="18" t="s">
        <v>17</v>
      </c>
    </row>
    <row r="102" spans="1:14" ht="409.5" x14ac:dyDescent="0.2">
      <c r="A102" s="22" t="s">
        <v>340</v>
      </c>
      <c r="B102" s="23" t="s">
        <v>8</v>
      </c>
      <c r="C102" s="24">
        <v>43438</v>
      </c>
      <c r="D102" s="41" t="s">
        <v>468</v>
      </c>
      <c r="E102" s="23" t="s">
        <v>195</v>
      </c>
      <c r="F102" s="25" t="s">
        <v>469</v>
      </c>
      <c r="G102" s="25" t="s">
        <v>53</v>
      </c>
      <c r="H102" s="23"/>
      <c r="I102" s="23"/>
      <c r="J102" s="22" t="s">
        <v>149</v>
      </c>
      <c r="K102" s="24"/>
      <c r="L102" s="26" t="s">
        <v>473</v>
      </c>
      <c r="M102" s="26" t="s">
        <v>459</v>
      </c>
      <c r="N102" s="23" t="s">
        <v>192</v>
      </c>
    </row>
    <row r="103" spans="1:14" ht="255" x14ac:dyDescent="0.2">
      <c r="A103" s="22" t="s">
        <v>341</v>
      </c>
      <c r="B103" s="23" t="s">
        <v>8</v>
      </c>
      <c r="C103" s="24">
        <v>43441</v>
      </c>
      <c r="D103" s="23" t="s">
        <v>442</v>
      </c>
      <c r="E103" s="23" t="s">
        <v>199</v>
      </c>
      <c r="F103" s="25" t="s">
        <v>474</v>
      </c>
      <c r="G103" s="25" t="s">
        <v>53</v>
      </c>
      <c r="H103" s="18"/>
      <c r="I103" s="18"/>
      <c r="J103" s="22" t="s">
        <v>149</v>
      </c>
      <c r="K103" s="19"/>
      <c r="L103" s="26" t="s">
        <v>487</v>
      </c>
      <c r="M103" s="26" t="s">
        <v>273</v>
      </c>
      <c r="N103" s="23" t="s">
        <v>192</v>
      </c>
    </row>
    <row r="104" spans="1:14" ht="409.5" x14ac:dyDescent="0.2">
      <c r="A104" s="22" t="s">
        <v>342</v>
      </c>
      <c r="B104" s="18" t="s">
        <v>8</v>
      </c>
      <c r="C104" s="19">
        <v>43439</v>
      </c>
      <c r="D104" s="18" t="s">
        <v>138</v>
      </c>
      <c r="E104" s="18" t="s">
        <v>199</v>
      </c>
      <c r="F104" s="20" t="s">
        <v>475</v>
      </c>
      <c r="G104" s="20" t="s">
        <v>56</v>
      </c>
      <c r="H104" s="18"/>
      <c r="I104" s="18"/>
      <c r="J104" s="17" t="s">
        <v>149</v>
      </c>
      <c r="K104" s="19"/>
      <c r="L104" s="21" t="s">
        <v>486</v>
      </c>
      <c r="M104" s="21" t="s">
        <v>273</v>
      </c>
      <c r="N104" s="18" t="s">
        <v>17</v>
      </c>
    </row>
    <row r="105" spans="1:14" ht="409.5" x14ac:dyDescent="0.2">
      <c r="A105" s="22" t="s">
        <v>343</v>
      </c>
      <c r="B105" s="18" t="s">
        <v>8</v>
      </c>
      <c r="C105" s="19">
        <v>43439</v>
      </c>
      <c r="D105" s="18" t="s">
        <v>476</v>
      </c>
      <c r="E105" s="18" t="s">
        <v>199</v>
      </c>
      <c r="F105" s="20" t="s">
        <v>477</v>
      </c>
      <c r="G105" s="20" t="s">
        <v>56</v>
      </c>
      <c r="H105" s="18"/>
      <c r="I105" s="18"/>
      <c r="J105" s="17" t="s">
        <v>149</v>
      </c>
      <c r="K105" s="19"/>
      <c r="L105" s="21" t="s">
        <v>486</v>
      </c>
      <c r="M105" s="21" t="s">
        <v>273</v>
      </c>
      <c r="N105" s="18" t="s">
        <v>17</v>
      </c>
    </row>
    <row r="106" spans="1:14" ht="409.5" x14ac:dyDescent="0.2">
      <c r="A106" s="22" t="s">
        <v>344</v>
      </c>
      <c r="B106" s="18" t="s">
        <v>8</v>
      </c>
      <c r="C106" s="19">
        <v>43439</v>
      </c>
      <c r="D106" s="18" t="s">
        <v>479</v>
      </c>
      <c r="E106" s="18" t="s">
        <v>199</v>
      </c>
      <c r="F106" s="20" t="s">
        <v>478</v>
      </c>
      <c r="G106" s="20" t="s">
        <v>56</v>
      </c>
      <c r="H106" s="18"/>
      <c r="I106" s="18"/>
      <c r="J106" s="17" t="s">
        <v>149</v>
      </c>
      <c r="K106" s="19"/>
      <c r="L106" s="21" t="s">
        <v>486</v>
      </c>
      <c r="M106" s="21" t="s">
        <v>273</v>
      </c>
      <c r="N106" s="18" t="s">
        <v>17</v>
      </c>
    </row>
    <row r="107" spans="1:14" ht="409.5" x14ac:dyDescent="0.2">
      <c r="A107" s="22" t="s">
        <v>345</v>
      </c>
      <c r="B107" s="18" t="s">
        <v>8</v>
      </c>
      <c r="C107" s="19">
        <v>43439</v>
      </c>
      <c r="D107" s="18" t="s">
        <v>481</v>
      </c>
      <c r="E107" s="18" t="s">
        <v>199</v>
      </c>
      <c r="F107" s="20" t="s">
        <v>480</v>
      </c>
      <c r="G107" s="20" t="s">
        <v>56</v>
      </c>
      <c r="H107" s="18"/>
      <c r="I107" s="18"/>
      <c r="J107" s="17" t="s">
        <v>149</v>
      </c>
      <c r="K107" s="19"/>
      <c r="L107" s="21" t="s">
        <v>486</v>
      </c>
      <c r="M107" s="21" t="s">
        <v>273</v>
      </c>
      <c r="N107" s="18" t="s">
        <v>17</v>
      </c>
    </row>
    <row r="108" spans="1:14" ht="409.5" x14ac:dyDescent="0.2">
      <c r="A108" s="22" t="s">
        <v>346</v>
      </c>
      <c r="B108" s="18" t="s">
        <v>8</v>
      </c>
      <c r="C108" s="19">
        <v>43439</v>
      </c>
      <c r="D108" s="18" t="s">
        <v>476</v>
      </c>
      <c r="E108" s="18" t="s">
        <v>199</v>
      </c>
      <c r="F108" s="20" t="s">
        <v>482</v>
      </c>
      <c r="G108" s="20" t="s">
        <v>56</v>
      </c>
      <c r="H108" s="18"/>
      <c r="I108" s="18"/>
      <c r="J108" s="17" t="s">
        <v>149</v>
      </c>
      <c r="K108" s="19"/>
      <c r="L108" s="21" t="s">
        <v>486</v>
      </c>
      <c r="M108" s="21" t="s">
        <v>273</v>
      </c>
      <c r="N108" s="18" t="s">
        <v>17</v>
      </c>
    </row>
    <row r="109" spans="1:14" ht="285" x14ac:dyDescent="0.2">
      <c r="A109" s="22" t="s">
        <v>347</v>
      </c>
      <c r="B109" s="23" t="s">
        <v>8</v>
      </c>
      <c r="C109" s="24">
        <v>43446</v>
      </c>
      <c r="D109" s="23" t="s">
        <v>483</v>
      </c>
      <c r="E109" s="23" t="s">
        <v>199</v>
      </c>
      <c r="F109" s="25" t="s">
        <v>484</v>
      </c>
      <c r="G109" s="25" t="s">
        <v>66</v>
      </c>
      <c r="H109" s="23"/>
      <c r="I109" s="23"/>
      <c r="J109" s="22" t="s">
        <v>149</v>
      </c>
      <c r="K109" s="24"/>
      <c r="L109" s="26"/>
      <c r="M109" s="26" t="s">
        <v>273</v>
      </c>
      <c r="N109" s="23" t="s">
        <v>192</v>
      </c>
    </row>
    <row r="110" spans="1:14" ht="409.5" x14ac:dyDescent="0.2">
      <c r="A110" s="22" t="s">
        <v>348</v>
      </c>
      <c r="B110" s="23" t="s">
        <v>8</v>
      </c>
      <c r="C110" s="24">
        <v>43448</v>
      </c>
      <c r="D110" s="23" t="s">
        <v>178</v>
      </c>
      <c r="E110" s="23" t="s">
        <v>195</v>
      </c>
      <c r="F110" s="25" t="s">
        <v>485</v>
      </c>
      <c r="G110" s="25" t="s">
        <v>53</v>
      </c>
      <c r="H110" s="18"/>
      <c r="I110" s="18"/>
      <c r="J110" s="22" t="s">
        <v>149</v>
      </c>
      <c r="K110" s="19"/>
      <c r="L110" s="26" t="s">
        <v>488</v>
      </c>
      <c r="M110" s="26" t="s">
        <v>272</v>
      </c>
      <c r="N110" s="23" t="s">
        <v>192</v>
      </c>
    </row>
    <row r="111" spans="1:14" ht="409.5" x14ac:dyDescent="0.2">
      <c r="A111" s="22" t="s">
        <v>349</v>
      </c>
      <c r="B111" s="23" t="s">
        <v>8</v>
      </c>
      <c r="C111" s="24">
        <v>43452</v>
      </c>
      <c r="D111" s="23" t="s">
        <v>492</v>
      </c>
      <c r="E111" s="23" t="s">
        <v>199</v>
      </c>
      <c r="F111" s="25" t="s">
        <v>493</v>
      </c>
      <c r="G111" s="25" t="s">
        <v>53</v>
      </c>
      <c r="H111" s="23"/>
      <c r="I111" s="23"/>
      <c r="J111" s="22" t="s">
        <v>149</v>
      </c>
      <c r="K111" s="24"/>
      <c r="L111" s="26" t="s">
        <v>496</v>
      </c>
      <c r="M111" s="26" t="s">
        <v>459</v>
      </c>
      <c r="N111" s="23" t="s">
        <v>192</v>
      </c>
    </row>
    <row r="112" spans="1:14" ht="409.5" x14ac:dyDescent="0.2">
      <c r="A112" s="22" t="s">
        <v>350</v>
      </c>
      <c r="B112" s="18" t="s">
        <v>8</v>
      </c>
      <c r="C112" s="19">
        <v>43430</v>
      </c>
      <c r="D112" s="18" t="s">
        <v>178</v>
      </c>
      <c r="E112" s="18" t="s">
        <v>198</v>
      </c>
      <c r="F112" s="20" t="s">
        <v>510</v>
      </c>
      <c r="G112" s="20" t="s">
        <v>53</v>
      </c>
      <c r="H112" s="18"/>
      <c r="I112" s="18"/>
      <c r="J112" s="17" t="s">
        <v>149</v>
      </c>
      <c r="K112" s="19"/>
      <c r="L112" s="21" t="s">
        <v>495</v>
      </c>
      <c r="M112" s="21" t="s">
        <v>459</v>
      </c>
      <c r="N112" s="18" t="s">
        <v>17</v>
      </c>
    </row>
    <row r="113" spans="1:14" ht="210" x14ac:dyDescent="0.2">
      <c r="A113" s="22" t="s">
        <v>351</v>
      </c>
      <c r="B113" s="23" t="s">
        <v>8</v>
      </c>
      <c r="C113" s="24">
        <v>43455</v>
      </c>
      <c r="D113" s="18" t="s">
        <v>382</v>
      </c>
      <c r="E113" s="18" t="s">
        <v>195</v>
      </c>
      <c r="F113" s="25" t="s">
        <v>494</v>
      </c>
      <c r="G113" s="25" t="s">
        <v>53</v>
      </c>
      <c r="H113" s="18"/>
      <c r="I113" s="18"/>
      <c r="J113" s="22" t="s">
        <v>149</v>
      </c>
      <c r="K113" s="19"/>
      <c r="L113" s="26" t="s">
        <v>496</v>
      </c>
      <c r="M113" s="26" t="s">
        <v>459</v>
      </c>
      <c r="N113" s="23" t="s">
        <v>192</v>
      </c>
    </row>
    <row r="114" spans="1:14" ht="165.75" x14ac:dyDescent="0.2">
      <c r="A114" s="22" t="s">
        <v>352</v>
      </c>
      <c r="B114" s="18" t="s">
        <v>8</v>
      </c>
      <c r="C114" s="19" t="s">
        <v>497</v>
      </c>
      <c r="D114" s="18" t="s">
        <v>498</v>
      </c>
      <c r="E114" s="18" t="s">
        <v>199</v>
      </c>
      <c r="F114" s="20" t="s">
        <v>499</v>
      </c>
      <c r="G114" s="20" t="s">
        <v>500</v>
      </c>
      <c r="H114" s="18"/>
      <c r="I114" s="18"/>
      <c r="J114" s="17" t="s">
        <v>149</v>
      </c>
      <c r="K114" s="19"/>
      <c r="L114" s="21" t="s">
        <v>501</v>
      </c>
      <c r="M114" s="21" t="s">
        <v>459</v>
      </c>
      <c r="N114" s="18" t="s">
        <v>17</v>
      </c>
    </row>
    <row r="115" spans="1:14" ht="127.5" x14ac:dyDescent="0.2">
      <c r="A115" s="22" t="s">
        <v>353</v>
      </c>
      <c r="B115" s="18" t="s">
        <v>8</v>
      </c>
      <c r="C115" s="19" t="s">
        <v>502</v>
      </c>
      <c r="D115" s="18" t="s">
        <v>503</v>
      </c>
      <c r="E115" s="18" t="s">
        <v>195</v>
      </c>
      <c r="F115" s="20" t="s">
        <v>504</v>
      </c>
      <c r="G115" s="20" t="s">
        <v>56</v>
      </c>
      <c r="H115" s="18"/>
      <c r="I115" s="18"/>
      <c r="J115" s="17" t="s">
        <v>149</v>
      </c>
      <c r="K115" s="19"/>
      <c r="L115" s="21" t="s">
        <v>505</v>
      </c>
      <c r="M115" s="21" t="s">
        <v>459</v>
      </c>
      <c r="N115" s="18" t="s">
        <v>17</v>
      </c>
    </row>
    <row r="116" spans="1:14" ht="135" x14ac:dyDescent="0.2">
      <c r="A116" s="22" t="s">
        <v>354</v>
      </c>
      <c r="B116" s="23" t="s">
        <v>8</v>
      </c>
      <c r="C116" s="24">
        <v>43827</v>
      </c>
      <c r="D116" s="23" t="s">
        <v>506</v>
      </c>
      <c r="E116" s="23" t="s">
        <v>199</v>
      </c>
      <c r="F116" s="25" t="s">
        <v>507</v>
      </c>
      <c r="G116" s="25" t="s">
        <v>56</v>
      </c>
      <c r="H116" s="23"/>
      <c r="I116" s="23"/>
      <c r="J116" s="22" t="s">
        <v>149</v>
      </c>
      <c r="K116" s="24"/>
      <c r="L116" s="26" t="s">
        <v>508</v>
      </c>
      <c r="M116" s="26" t="s">
        <v>459</v>
      </c>
      <c r="N116" s="23" t="s">
        <v>192</v>
      </c>
    </row>
    <row r="117" spans="1:14" ht="15" x14ac:dyDescent="0.2">
      <c r="A117" s="22" t="s">
        <v>355</v>
      </c>
      <c r="B117" s="18"/>
      <c r="C117" s="19"/>
      <c r="D117" s="18"/>
      <c r="E117" s="18"/>
      <c r="F117" s="20"/>
      <c r="G117" s="20"/>
      <c r="H117" s="18"/>
      <c r="I117" s="18"/>
      <c r="J117" s="17"/>
      <c r="K117" s="19"/>
      <c r="L117" s="21"/>
      <c r="M117" s="21"/>
      <c r="N117" s="18"/>
    </row>
    <row r="118" spans="1:14" ht="15" x14ac:dyDescent="0.2">
      <c r="A118" s="22" t="s">
        <v>356</v>
      </c>
      <c r="B118" s="18"/>
      <c r="C118" s="19"/>
      <c r="D118" s="18"/>
      <c r="E118" s="18"/>
      <c r="F118" s="20"/>
      <c r="G118" s="20"/>
      <c r="H118" s="18"/>
      <c r="I118" s="18"/>
      <c r="J118" s="17"/>
      <c r="K118" s="19"/>
      <c r="L118" s="21"/>
      <c r="M118" s="21"/>
      <c r="N118" s="18"/>
    </row>
    <row r="119" spans="1:14" ht="15" x14ac:dyDescent="0.2">
      <c r="A119" s="22" t="s">
        <v>357</v>
      </c>
      <c r="B119" s="18"/>
      <c r="C119" s="19"/>
      <c r="D119" s="18"/>
      <c r="E119" s="18"/>
      <c r="F119" s="20"/>
      <c r="G119" s="20"/>
      <c r="H119" s="18"/>
      <c r="I119" s="18"/>
      <c r="J119" s="17"/>
      <c r="K119" s="19"/>
      <c r="L119" s="21"/>
      <c r="M119" s="21"/>
      <c r="N119" s="18"/>
    </row>
    <row r="120" spans="1:14" ht="15" x14ac:dyDescent="0.2">
      <c r="A120" s="22" t="s">
        <v>358</v>
      </c>
      <c r="B120" s="18"/>
      <c r="C120" s="19"/>
      <c r="D120" s="18"/>
      <c r="E120" s="18"/>
      <c r="F120" s="20"/>
      <c r="G120" s="20"/>
      <c r="H120" s="18"/>
      <c r="I120" s="18"/>
      <c r="J120" s="17"/>
      <c r="K120" s="19"/>
      <c r="L120" s="21"/>
      <c r="M120" s="21"/>
      <c r="N120" s="18"/>
    </row>
    <row r="121" spans="1:14" ht="15" x14ac:dyDescent="0.2">
      <c r="A121" s="22" t="s">
        <v>359</v>
      </c>
      <c r="B121" s="18"/>
      <c r="C121" s="19"/>
      <c r="D121" s="18"/>
      <c r="E121" s="18"/>
      <c r="F121" s="20"/>
      <c r="G121" s="20"/>
      <c r="H121" s="18"/>
      <c r="I121" s="18"/>
      <c r="J121" s="17"/>
      <c r="K121" s="19"/>
      <c r="L121" s="21"/>
      <c r="M121" s="21"/>
      <c r="N121" s="18"/>
    </row>
    <row r="122" spans="1:14" ht="15" x14ac:dyDescent="0.2">
      <c r="A122" s="22" t="s">
        <v>360</v>
      </c>
      <c r="B122" s="18"/>
      <c r="C122" s="19"/>
      <c r="D122" s="18"/>
      <c r="E122" s="18"/>
      <c r="F122" s="20"/>
      <c r="G122" s="20"/>
      <c r="H122" s="18"/>
      <c r="I122" s="18"/>
      <c r="J122" s="17"/>
      <c r="K122" s="19"/>
      <c r="L122" s="21"/>
      <c r="M122" s="21"/>
      <c r="N122" s="18"/>
    </row>
    <row r="123" spans="1:14" ht="15" x14ac:dyDescent="0.2">
      <c r="A123" s="22" t="s">
        <v>361</v>
      </c>
      <c r="B123" s="18"/>
      <c r="C123" s="19"/>
      <c r="D123" s="18"/>
      <c r="E123" s="18"/>
      <c r="F123" s="20"/>
      <c r="G123" s="20"/>
      <c r="H123" s="18"/>
      <c r="I123" s="18"/>
      <c r="J123" s="17"/>
      <c r="K123" s="19"/>
      <c r="L123" s="21"/>
      <c r="M123" s="21"/>
      <c r="N123" s="18"/>
    </row>
    <row r="124" spans="1:14" ht="15" x14ac:dyDescent="0.2">
      <c r="A124" s="22" t="s">
        <v>362</v>
      </c>
      <c r="B124" s="18"/>
      <c r="C124" s="19"/>
      <c r="D124" s="18"/>
      <c r="E124" s="18"/>
      <c r="F124" s="20"/>
      <c r="G124" s="20"/>
      <c r="H124" s="18"/>
      <c r="I124" s="18"/>
      <c r="J124" s="17"/>
      <c r="K124" s="19"/>
      <c r="L124" s="21"/>
      <c r="M124" s="21"/>
      <c r="N124" s="18"/>
    </row>
    <row r="125" spans="1:14" ht="15" x14ac:dyDescent="0.2">
      <c r="A125" s="22" t="s">
        <v>363</v>
      </c>
      <c r="B125" s="18"/>
      <c r="C125" s="19"/>
      <c r="D125" s="18"/>
      <c r="E125" s="18"/>
      <c r="F125" s="20"/>
      <c r="G125" s="20"/>
      <c r="H125" s="18"/>
      <c r="I125" s="18"/>
      <c r="J125" s="17"/>
      <c r="K125" s="19"/>
      <c r="L125" s="21"/>
      <c r="M125" s="21"/>
      <c r="N125" s="18"/>
    </row>
    <row r="126" spans="1:14" ht="15" x14ac:dyDescent="0.2">
      <c r="A126" s="22" t="s">
        <v>364</v>
      </c>
      <c r="B126" s="18"/>
      <c r="C126" s="19"/>
      <c r="D126" s="18"/>
      <c r="E126" s="18"/>
      <c r="F126" s="20"/>
      <c r="G126" s="20"/>
      <c r="H126" s="18"/>
      <c r="I126" s="18"/>
      <c r="J126" s="17"/>
      <c r="K126" s="19"/>
      <c r="L126" s="21"/>
      <c r="M126" s="21"/>
      <c r="N126" s="18"/>
    </row>
    <row r="127" spans="1:14" ht="15" x14ac:dyDescent="0.2">
      <c r="A127" s="22" t="s">
        <v>365</v>
      </c>
      <c r="B127" s="18"/>
      <c r="C127" s="19"/>
      <c r="D127" s="18"/>
      <c r="E127" s="18"/>
      <c r="F127" s="20"/>
      <c r="G127" s="20"/>
      <c r="H127" s="18"/>
      <c r="I127" s="18"/>
      <c r="J127" s="17"/>
      <c r="K127" s="19"/>
      <c r="L127" s="21"/>
      <c r="M127" s="21"/>
      <c r="N127" s="18"/>
    </row>
    <row r="128" spans="1:14" ht="15" x14ac:dyDescent="0.2">
      <c r="A128" s="22" t="s">
        <v>366</v>
      </c>
      <c r="B128" s="18"/>
      <c r="C128" s="19"/>
      <c r="D128" s="18"/>
      <c r="E128" s="18"/>
      <c r="F128" s="20"/>
      <c r="G128" s="20"/>
      <c r="H128" s="18"/>
      <c r="I128" s="18"/>
      <c r="J128" s="17"/>
      <c r="K128" s="19"/>
      <c r="L128" s="21"/>
      <c r="M128" s="21"/>
      <c r="N128" s="18"/>
    </row>
    <row r="129" spans="1:14" ht="15" x14ac:dyDescent="0.2">
      <c r="A129" s="22" t="s">
        <v>367</v>
      </c>
      <c r="B129" s="18"/>
      <c r="C129" s="19"/>
      <c r="D129" s="18"/>
      <c r="E129" s="18"/>
      <c r="F129" s="20"/>
      <c r="G129" s="20"/>
      <c r="H129" s="18"/>
      <c r="I129" s="18"/>
      <c r="J129" s="17"/>
      <c r="K129" s="19"/>
      <c r="L129" s="21"/>
      <c r="M129" s="21"/>
      <c r="N129" s="18"/>
    </row>
    <row r="130" spans="1:14" ht="15" x14ac:dyDescent="0.2">
      <c r="A130" s="22" t="s">
        <v>368</v>
      </c>
      <c r="B130" s="18"/>
      <c r="C130" s="19"/>
      <c r="D130" s="18"/>
      <c r="E130" s="18"/>
      <c r="F130" s="20"/>
      <c r="G130" s="20"/>
      <c r="H130" s="18"/>
      <c r="I130" s="18"/>
      <c r="J130" s="17"/>
      <c r="K130" s="19"/>
      <c r="L130" s="21"/>
      <c r="M130" s="21"/>
      <c r="N130" s="18"/>
    </row>
    <row r="131" spans="1:14" ht="15" x14ac:dyDescent="0.2">
      <c r="A131" s="22" t="s">
        <v>369</v>
      </c>
      <c r="B131" s="18"/>
      <c r="C131" s="19"/>
      <c r="D131" s="18"/>
      <c r="E131" s="18"/>
      <c r="F131" s="20"/>
      <c r="G131" s="20"/>
      <c r="H131" s="18"/>
      <c r="I131" s="18"/>
      <c r="J131" s="17"/>
      <c r="K131" s="19"/>
      <c r="L131" s="21"/>
      <c r="M131" s="21"/>
      <c r="N131" s="18"/>
    </row>
    <row r="132" spans="1:14" ht="15" x14ac:dyDescent="0.2">
      <c r="A132" s="22" t="s">
        <v>370</v>
      </c>
      <c r="B132" s="18"/>
      <c r="C132" s="19"/>
      <c r="D132" s="18"/>
      <c r="E132" s="18"/>
      <c r="F132" s="20"/>
      <c r="G132" s="20"/>
      <c r="H132" s="18"/>
      <c r="I132" s="18"/>
      <c r="J132" s="17"/>
      <c r="K132" s="19"/>
      <c r="L132" s="21"/>
      <c r="M132" s="21"/>
      <c r="N132" s="18"/>
    </row>
    <row r="133" spans="1:14" ht="15" x14ac:dyDescent="0.2">
      <c r="A133" s="22" t="s">
        <v>371</v>
      </c>
      <c r="B133" s="18"/>
      <c r="C133" s="19"/>
      <c r="D133" s="18"/>
      <c r="E133" s="18"/>
      <c r="F133" s="20"/>
      <c r="G133" s="20"/>
      <c r="H133" s="18"/>
      <c r="I133" s="18"/>
      <c r="J133" s="17"/>
      <c r="K133" s="19"/>
      <c r="L133" s="21"/>
      <c r="M133" s="21"/>
      <c r="N133" s="18"/>
    </row>
    <row r="134" spans="1:14" ht="15" x14ac:dyDescent="0.2">
      <c r="A134" s="22" t="s">
        <v>372</v>
      </c>
      <c r="B134" s="18"/>
      <c r="C134" s="19"/>
      <c r="D134" s="18"/>
      <c r="E134" s="18"/>
      <c r="F134" s="20"/>
      <c r="G134" s="20"/>
      <c r="H134" s="18"/>
      <c r="I134" s="18"/>
      <c r="J134" s="17"/>
      <c r="K134" s="19"/>
      <c r="L134" s="21"/>
      <c r="M134" s="21"/>
      <c r="N134" s="18"/>
    </row>
    <row r="135" spans="1:14" ht="15" x14ac:dyDescent="0.2">
      <c r="A135" s="22" t="s">
        <v>373</v>
      </c>
      <c r="B135" s="18"/>
      <c r="C135" s="19"/>
      <c r="D135" s="18"/>
      <c r="E135" s="18"/>
      <c r="F135" s="20"/>
      <c r="G135" s="20"/>
      <c r="H135" s="18"/>
      <c r="I135" s="18"/>
      <c r="J135" s="17"/>
      <c r="K135" s="19"/>
      <c r="L135" s="21"/>
      <c r="M135" s="21"/>
      <c r="N135" s="18"/>
    </row>
    <row r="136" spans="1:14" ht="15" x14ac:dyDescent="0.2">
      <c r="A136" s="22" t="s">
        <v>374</v>
      </c>
      <c r="B136" s="18"/>
      <c r="C136" s="19"/>
      <c r="D136" s="18"/>
      <c r="E136" s="18"/>
      <c r="F136" s="20"/>
      <c r="G136" s="20"/>
      <c r="H136" s="18"/>
      <c r="I136" s="18"/>
      <c r="J136" s="17"/>
      <c r="K136" s="19"/>
      <c r="L136" s="21"/>
      <c r="M136" s="21"/>
      <c r="N136" s="18"/>
    </row>
    <row r="137" spans="1:14" ht="15" x14ac:dyDescent="0.2">
      <c r="B137" s="18"/>
      <c r="C137" s="19"/>
      <c r="D137" s="18"/>
      <c r="E137" s="18"/>
      <c r="F137" s="20"/>
      <c r="G137" s="20"/>
      <c r="H137" s="18"/>
      <c r="I137" s="18"/>
      <c r="J137" s="17"/>
      <c r="K137" s="19"/>
      <c r="L137" s="21"/>
      <c r="M137" s="21"/>
      <c r="N137" s="1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X1333"/>
  <sheetViews>
    <sheetView tabSelected="1" zoomScale="80" zoomScaleNormal="80" workbookViewId="0">
      <pane ySplit="1" topLeftCell="A116" activePane="bottomLeft" state="frozen"/>
      <selection pane="bottomLeft" activeCell="E135" sqref="E135"/>
    </sheetView>
  </sheetViews>
  <sheetFormatPr defaultRowHeight="12.75" x14ac:dyDescent="0.2"/>
  <cols>
    <col min="1" max="1" width="12" bestFit="1" customWidth="1"/>
    <col min="2" max="2" width="14.5703125" customWidth="1"/>
    <col min="3" max="3" width="25.5703125" bestFit="1" customWidth="1"/>
    <col min="4" max="4" width="23.42578125" customWidth="1"/>
    <col min="5" max="5" width="16.42578125" bestFit="1" customWidth="1"/>
    <col min="6" max="6" width="210" bestFit="1" customWidth="1"/>
    <col min="7" max="7" width="9.140625" customWidth="1"/>
    <col min="8" max="8" width="17.85546875" hidden="1" customWidth="1"/>
    <col min="9" max="9" width="12" hidden="1" customWidth="1"/>
    <col min="10" max="10" width="17.85546875" hidden="1" customWidth="1"/>
    <col min="11" max="11" width="16" hidden="1" customWidth="1"/>
    <col min="12" max="12" width="9.140625" hidden="1" customWidth="1"/>
    <col min="13" max="13" width="41.5703125" customWidth="1"/>
    <col min="14" max="14" width="20" customWidth="1"/>
    <col min="15" max="16" width="16.85546875" customWidth="1"/>
    <col min="18" max="18" width="9.42578125" customWidth="1"/>
  </cols>
  <sheetData>
    <row r="1" spans="1:24" ht="47.25" x14ac:dyDescent="0.2">
      <c r="A1" s="118" t="s">
        <v>0</v>
      </c>
      <c r="B1" s="116" t="s">
        <v>9</v>
      </c>
      <c r="C1" s="120" t="s">
        <v>867</v>
      </c>
      <c r="D1" s="120" t="s">
        <v>1768</v>
      </c>
      <c r="E1" s="120" t="s">
        <v>2</v>
      </c>
      <c r="F1" s="154" t="s">
        <v>3</v>
      </c>
      <c r="G1" s="118" t="s">
        <v>52</v>
      </c>
      <c r="H1" s="142" t="s">
        <v>4</v>
      </c>
      <c r="I1" s="142" t="s">
        <v>150</v>
      </c>
      <c r="J1" s="118" t="s">
        <v>151</v>
      </c>
      <c r="K1" s="120" t="s">
        <v>5</v>
      </c>
      <c r="L1" s="120" t="s">
        <v>1198</v>
      </c>
      <c r="M1" s="142" t="s">
        <v>20</v>
      </c>
      <c r="N1" s="118" t="s">
        <v>565</v>
      </c>
      <c r="O1" s="118" t="s">
        <v>1221</v>
      </c>
      <c r="P1" s="118" t="s">
        <v>272</v>
      </c>
      <c r="Q1" s="118" t="s">
        <v>6</v>
      </c>
      <c r="R1" s="102" t="s">
        <v>863</v>
      </c>
      <c r="S1" s="46" t="s">
        <v>864</v>
      </c>
      <c r="T1" s="46" t="s">
        <v>274</v>
      </c>
      <c r="U1" s="46" t="s">
        <v>1199</v>
      </c>
    </row>
    <row r="2" spans="1:24" ht="89.25" hidden="1" x14ac:dyDescent="0.2">
      <c r="A2" s="160" t="s">
        <v>1222</v>
      </c>
      <c r="B2" s="161" t="s">
        <v>1223</v>
      </c>
      <c r="C2" s="162">
        <v>43836</v>
      </c>
      <c r="D2" s="162"/>
      <c r="E2" s="49" t="s">
        <v>207</v>
      </c>
      <c r="F2" s="161" t="s">
        <v>1224</v>
      </c>
      <c r="G2" s="49" t="s">
        <v>66</v>
      </c>
      <c r="H2" s="49" t="s">
        <v>252</v>
      </c>
      <c r="I2" s="49"/>
      <c r="J2" s="49" t="s">
        <v>1203</v>
      </c>
      <c r="K2" s="162">
        <v>43896</v>
      </c>
      <c r="L2" s="162">
        <f ca="1">TODAY()</f>
        <v>44217</v>
      </c>
      <c r="M2" s="163" t="s">
        <v>1528</v>
      </c>
      <c r="N2" s="49" t="s">
        <v>579</v>
      </c>
      <c r="O2" s="49"/>
      <c r="P2" s="165" t="s">
        <v>459</v>
      </c>
      <c r="Q2" s="65" t="s">
        <v>1233</v>
      </c>
      <c r="R2" s="164">
        <f t="shared" ref="R2:R33" si="0">NETWORKDAYS(C2,K2)</f>
        <v>45</v>
      </c>
      <c r="S2" s="49"/>
      <c r="T2" s="49"/>
      <c r="U2" s="49"/>
    </row>
    <row r="3" spans="1:24" ht="216.75" hidden="1" x14ac:dyDescent="0.2">
      <c r="A3" s="160" t="s">
        <v>1225</v>
      </c>
      <c r="B3" s="161" t="s">
        <v>1223</v>
      </c>
      <c r="C3" s="162">
        <v>43838</v>
      </c>
      <c r="D3" s="162"/>
      <c r="E3" s="49" t="s">
        <v>1227</v>
      </c>
      <c r="F3" s="161" t="s">
        <v>1226</v>
      </c>
      <c r="G3" s="49" t="s">
        <v>53</v>
      </c>
      <c r="H3" s="49" t="s">
        <v>58</v>
      </c>
      <c r="I3" s="49"/>
      <c r="J3" s="49" t="s">
        <v>153</v>
      </c>
      <c r="K3" s="162">
        <v>43872</v>
      </c>
      <c r="L3" s="162">
        <f t="shared" ref="L3:L66" ca="1" si="1">TODAY()</f>
        <v>44217</v>
      </c>
      <c r="M3" s="163" t="s">
        <v>1509</v>
      </c>
      <c r="N3" s="49" t="s">
        <v>1016</v>
      </c>
      <c r="O3" s="49"/>
      <c r="P3" s="165" t="s">
        <v>459</v>
      </c>
      <c r="Q3" s="65" t="s">
        <v>1233</v>
      </c>
      <c r="R3" s="164">
        <f t="shared" si="0"/>
        <v>25</v>
      </c>
      <c r="S3" s="49"/>
      <c r="T3" s="49"/>
      <c r="U3" s="49"/>
      <c r="V3" s="119"/>
      <c r="W3" s="119"/>
      <c r="X3" s="119"/>
    </row>
    <row r="4" spans="1:24" ht="140.25" hidden="1" x14ac:dyDescent="0.2">
      <c r="A4" s="160" t="s">
        <v>1228</v>
      </c>
      <c r="B4" s="161" t="s">
        <v>1229</v>
      </c>
      <c r="C4" s="162">
        <v>43840</v>
      </c>
      <c r="D4" s="162"/>
      <c r="E4" s="49" t="s">
        <v>1230</v>
      </c>
      <c r="F4" s="161" t="s">
        <v>1231</v>
      </c>
      <c r="G4" s="49" t="s">
        <v>56</v>
      </c>
      <c r="H4" s="49" t="s">
        <v>32</v>
      </c>
      <c r="I4" s="49"/>
      <c r="J4" s="49" t="s">
        <v>149</v>
      </c>
      <c r="K4" s="162">
        <v>43840</v>
      </c>
      <c r="L4" s="162">
        <f t="shared" ca="1" si="1"/>
        <v>44217</v>
      </c>
      <c r="M4" s="163" t="s">
        <v>1232</v>
      </c>
      <c r="N4" s="49" t="s">
        <v>1016</v>
      </c>
      <c r="O4" s="49"/>
      <c r="P4" s="165" t="s">
        <v>272</v>
      </c>
      <c r="Q4" s="65" t="s">
        <v>1233</v>
      </c>
      <c r="R4" s="164">
        <f t="shared" si="0"/>
        <v>1</v>
      </c>
      <c r="S4" s="49"/>
      <c r="T4" s="49"/>
      <c r="U4" s="49"/>
    </row>
    <row r="5" spans="1:24" ht="140.25" hidden="1" x14ac:dyDescent="0.2">
      <c r="A5" s="160" t="s">
        <v>1234</v>
      </c>
      <c r="B5" s="161" t="s">
        <v>1229</v>
      </c>
      <c r="C5" s="162">
        <v>43843</v>
      </c>
      <c r="D5" s="162"/>
      <c r="E5" s="49" t="s">
        <v>264</v>
      </c>
      <c r="F5" s="161" t="s">
        <v>1492</v>
      </c>
      <c r="G5" s="49" t="s">
        <v>53</v>
      </c>
      <c r="H5" s="49" t="s">
        <v>1493</v>
      </c>
      <c r="I5" s="49"/>
      <c r="J5" s="49" t="s">
        <v>149</v>
      </c>
      <c r="K5" s="162">
        <v>43843</v>
      </c>
      <c r="L5" s="162">
        <f t="shared" ca="1" si="1"/>
        <v>44217</v>
      </c>
      <c r="M5" s="163" t="s">
        <v>1498</v>
      </c>
      <c r="N5" s="49" t="s">
        <v>1016</v>
      </c>
      <c r="O5" s="49"/>
      <c r="P5" s="165" t="s">
        <v>459</v>
      </c>
      <c r="Q5" s="65" t="s">
        <v>1233</v>
      </c>
      <c r="R5" s="164">
        <f t="shared" si="0"/>
        <v>1</v>
      </c>
      <c r="S5" s="49"/>
      <c r="T5" s="49"/>
      <c r="U5" s="49"/>
      <c r="V5" s="119"/>
      <c r="W5" s="119"/>
      <c r="X5" s="119"/>
    </row>
    <row r="6" spans="1:24" ht="76.5" x14ac:dyDescent="0.2">
      <c r="A6" s="160" t="s">
        <v>1235</v>
      </c>
      <c r="B6" s="161" t="s">
        <v>1223</v>
      </c>
      <c r="C6" s="162">
        <v>43845</v>
      </c>
      <c r="D6" s="162"/>
      <c r="E6" s="49" t="s">
        <v>1769</v>
      </c>
      <c r="F6" s="161" t="s">
        <v>1495</v>
      </c>
      <c r="G6" s="49" t="s">
        <v>56</v>
      </c>
      <c r="H6" s="49" t="s">
        <v>212</v>
      </c>
      <c r="I6" s="49"/>
      <c r="J6" s="49" t="s">
        <v>149</v>
      </c>
      <c r="K6" s="162">
        <v>43845</v>
      </c>
      <c r="L6" s="162">
        <f t="shared" ca="1" si="1"/>
        <v>44217</v>
      </c>
      <c r="M6" s="173" t="s">
        <v>1499</v>
      </c>
      <c r="N6" s="49" t="s">
        <v>1016</v>
      </c>
      <c r="O6" s="49"/>
      <c r="P6" s="165" t="s">
        <v>272</v>
      </c>
      <c r="Q6" s="65" t="s">
        <v>1233</v>
      </c>
      <c r="R6" s="164">
        <f t="shared" si="0"/>
        <v>1</v>
      </c>
      <c r="S6" s="49"/>
      <c r="T6" s="49"/>
      <c r="U6" s="49"/>
      <c r="V6" s="119"/>
      <c r="W6" s="119"/>
      <c r="X6" s="119"/>
    </row>
    <row r="7" spans="1:24" ht="140.25" x14ac:dyDescent="0.2">
      <c r="A7" s="160" t="s">
        <v>1236</v>
      </c>
      <c r="B7" s="161" t="s">
        <v>1223</v>
      </c>
      <c r="C7" s="162">
        <v>43845</v>
      </c>
      <c r="D7" s="162"/>
      <c r="E7" s="49" t="s">
        <v>1769</v>
      </c>
      <c r="F7" s="161" t="s">
        <v>1496</v>
      </c>
      <c r="G7" s="49" t="s">
        <v>53</v>
      </c>
      <c r="H7" s="49" t="s">
        <v>1494</v>
      </c>
      <c r="I7" s="49"/>
      <c r="J7" s="49" t="s">
        <v>1203</v>
      </c>
      <c r="K7" s="162">
        <v>43845</v>
      </c>
      <c r="L7" s="162">
        <f t="shared" ca="1" si="1"/>
        <v>44217</v>
      </c>
      <c r="M7" s="163"/>
      <c r="N7" s="49" t="s">
        <v>1016</v>
      </c>
      <c r="O7" s="49"/>
      <c r="P7" s="165" t="s">
        <v>272</v>
      </c>
      <c r="Q7" s="65" t="s">
        <v>1233</v>
      </c>
      <c r="R7" s="164">
        <f t="shared" si="0"/>
        <v>1</v>
      </c>
      <c r="S7" s="49"/>
      <c r="T7" s="49"/>
      <c r="U7" s="49"/>
      <c r="V7" s="119"/>
      <c r="W7" s="119"/>
      <c r="X7" s="119"/>
    </row>
    <row r="8" spans="1:24" ht="76.5" x14ac:dyDescent="0.2">
      <c r="A8" s="160" t="s">
        <v>1237</v>
      </c>
      <c r="B8" s="161" t="s">
        <v>1223</v>
      </c>
      <c r="C8" s="162">
        <v>43845</v>
      </c>
      <c r="D8" s="162"/>
      <c r="E8" s="49" t="s">
        <v>1769</v>
      </c>
      <c r="F8" s="163" t="s">
        <v>1497</v>
      </c>
      <c r="G8" s="49" t="s">
        <v>56</v>
      </c>
      <c r="H8" s="49" t="s">
        <v>212</v>
      </c>
      <c r="I8" s="49"/>
      <c r="J8" s="49" t="s">
        <v>149</v>
      </c>
      <c r="K8" s="162">
        <v>43845</v>
      </c>
      <c r="L8" s="162">
        <f t="shared" ca="1" si="1"/>
        <v>44217</v>
      </c>
      <c r="M8" s="173" t="s">
        <v>1499</v>
      </c>
      <c r="N8" s="49" t="s">
        <v>1016</v>
      </c>
      <c r="O8" s="49"/>
      <c r="P8" s="165" t="s">
        <v>272</v>
      </c>
      <c r="Q8" s="65" t="s">
        <v>1233</v>
      </c>
      <c r="R8" s="164">
        <f t="shared" si="0"/>
        <v>1</v>
      </c>
      <c r="S8" s="49"/>
      <c r="T8" s="49"/>
      <c r="U8" s="49"/>
      <c r="V8" s="119"/>
      <c r="W8" s="119"/>
      <c r="X8" s="119"/>
    </row>
    <row r="9" spans="1:24" ht="38.25" hidden="1" x14ac:dyDescent="0.2">
      <c r="A9" s="160" t="s">
        <v>1238</v>
      </c>
      <c r="B9" s="161" t="s">
        <v>1223</v>
      </c>
      <c r="C9" s="162">
        <v>43861</v>
      </c>
      <c r="D9" s="162"/>
      <c r="E9" s="49" t="s">
        <v>207</v>
      </c>
      <c r="F9" s="163" t="s">
        <v>1031</v>
      </c>
      <c r="G9" s="49" t="s">
        <v>56</v>
      </c>
      <c r="H9" s="49" t="s">
        <v>212</v>
      </c>
      <c r="I9" s="49"/>
      <c r="J9" s="49" t="s">
        <v>1147</v>
      </c>
      <c r="K9" s="162">
        <v>43861</v>
      </c>
      <c r="L9" s="162">
        <f t="shared" ca="1" si="1"/>
        <v>44217</v>
      </c>
      <c r="M9" s="163"/>
      <c r="N9" s="49" t="s">
        <v>1016</v>
      </c>
      <c r="O9" s="49"/>
      <c r="P9" s="165" t="s">
        <v>272</v>
      </c>
      <c r="Q9" s="65" t="s">
        <v>1233</v>
      </c>
      <c r="R9" s="164">
        <f t="shared" si="0"/>
        <v>1</v>
      </c>
      <c r="S9" s="49"/>
      <c r="T9" s="49"/>
      <c r="U9" s="49"/>
      <c r="V9" s="119"/>
      <c r="W9" s="119"/>
      <c r="X9" s="119"/>
    </row>
    <row r="10" spans="1:24" ht="63.75" x14ac:dyDescent="0.2">
      <c r="A10" s="160" t="s">
        <v>1239</v>
      </c>
      <c r="B10" s="161" t="s">
        <v>1223</v>
      </c>
      <c r="C10" s="162">
        <v>43861</v>
      </c>
      <c r="D10" s="162"/>
      <c r="E10" s="49" t="s">
        <v>1769</v>
      </c>
      <c r="F10" s="163" t="s">
        <v>1500</v>
      </c>
      <c r="G10" s="49" t="s">
        <v>56</v>
      </c>
      <c r="H10" s="49" t="s">
        <v>212</v>
      </c>
      <c r="I10" s="49"/>
      <c r="J10" s="49" t="s">
        <v>1147</v>
      </c>
      <c r="K10" s="162">
        <v>43861</v>
      </c>
      <c r="L10" s="162">
        <f t="shared" ca="1" si="1"/>
        <v>44217</v>
      </c>
      <c r="M10" s="163"/>
      <c r="N10" s="49" t="s">
        <v>579</v>
      </c>
      <c r="O10" s="49"/>
      <c r="P10" s="165" t="s">
        <v>272</v>
      </c>
      <c r="Q10" s="65" t="s">
        <v>1233</v>
      </c>
      <c r="R10" s="164">
        <f t="shared" si="0"/>
        <v>1</v>
      </c>
      <c r="S10" s="49"/>
      <c r="T10" s="49"/>
      <c r="U10" s="49"/>
      <c r="V10" s="119"/>
      <c r="W10" s="119"/>
      <c r="X10" s="119"/>
    </row>
    <row r="11" spans="1:24" ht="102" x14ac:dyDescent="0.2">
      <c r="A11" s="160" t="s">
        <v>1240</v>
      </c>
      <c r="B11" s="161" t="s">
        <v>1223</v>
      </c>
      <c r="C11" s="162">
        <v>43866</v>
      </c>
      <c r="D11" s="162"/>
      <c r="E11" s="49" t="s">
        <v>1769</v>
      </c>
      <c r="F11" s="163" t="s">
        <v>1501</v>
      </c>
      <c r="G11" s="49" t="s">
        <v>53</v>
      </c>
      <c r="H11" s="49" t="s">
        <v>1502</v>
      </c>
      <c r="I11" s="49"/>
      <c r="J11" s="49" t="s">
        <v>711</v>
      </c>
      <c r="K11" s="162">
        <v>43871</v>
      </c>
      <c r="L11" s="162">
        <f t="shared" ca="1" si="1"/>
        <v>44217</v>
      </c>
      <c r="M11" s="163"/>
      <c r="N11" s="49" t="s">
        <v>579</v>
      </c>
      <c r="O11" s="49"/>
      <c r="P11" s="165" t="s">
        <v>272</v>
      </c>
      <c r="Q11" s="65" t="s">
        <v>1233</v>
      </c>
      <c r="R11" s="164">
        <f t="shared" si="0"/>
        <v>4</v>
      </c>
      <c r="S11" s="49"/>
      <c r="T11" s="49"/>
      <c r="U11" s="49"/>
    </row>
    <row r="12" spans="1:24" ht="153" hidden="1" x14ac:dyDescent="0.2">
      <c r="A12" s="160" t="s">
        <v>1241</v>
      </c>
      <c r="B12" s="161" t="s">
        <v>1229</v>
      </c>
      <c r="C12" s="162">
        <v>43866</v>
      </c>
      <c r="D12" s="162"/>
      <c r="E12" s="49" t="s">
        <v>1503</v>
      </c>
      <c r="F12" s="163" t="s">
        <v>1504</v>
      </c>
      <c r="G12" s="49" t="s">
        <v>56</v>
      </c>
      <c r="H12" s="49" t="s">
        <v>32</v>
      </c>
      <c r="I12" s="49"/>
      <c r="J12" s="49" t="s">
        <v>149</v>
      </c>
      <c r="K12" s="162">
        <v>43867</v>
      </c>
      <c r="L12" s="162">
        <f t="shared" ca="1" si="1"/>
        <v>44217</v>
      </c>
      <c r="M12" s="163" t="s">
        <v>1505</v>
      </c>
      <c r="N12" s="49" t="s">
        <v>1016</v>
      </c>
      <c r="O12" s="49"/>
      <c r="P12" s="165" t="s">
        <v>459</v>
      </c>
      <c r="Q12" s="65" t="s">
        <v>1233</v>
      </c>
      <c r="R12" s="164">
        <f t="shared" si="0"/>
        <v>2</v>
      </c>
      <c r="S12" s="49"/>
      <c r="T12" s="49"/>
      <c r="U12" s="49"/>
    </row>
    <row r="13" spans="1:24" ht="153" hidden="1" x14ac:dyDescent="0.2">
      <c r="A13" s="160" t="s">
        <v>1242</v>
      </c>
      <c r="B13" s="161" t="s">
        <v>1229</v>
      </c>
      <c r="C13" s="162">
        <v>43869</v>
      </c>
      <c r="D13" s="162"/>
      <c r="E13" s="49" t="s">
        <v>432</v>
      </c>
      <c r="F13" s="163" t="s">
        <v>1506</v>
      </c>
      <c r="G13" s="49" t="s">
        <v>56</v>
      </c>
      <c r="H13" s="49" t="s">
        <v>1507</v>
      </c>
      <c r="I13" s="49"/>
      <c r="J13" s="49" t="s">
        <v>149</v>
      </c>
      <c r="K13" s="162">
        <v>43875</v>
      </c>
      <c r="L13" s="162">
        <f t="shared" ca="1" si="1"/>
        <v>44217</v>
      </c>
      <c r="M13" s="163" t="s">
        <v>1511</v>
      </c>
      <c r="N13" s="49" t="s">
        <v>566</v>
      </c>
      <c r="O13" s="49">
        <v>203936</v>
      </c>
      <c r="P13" s="165" t="s">
        <v>272</v>
      </c>
      <c r="Q13" s="65" t="s">
        <v>1233</v>
      </c>
      <c r="R13" s="164">
        <f t="shared" si="0"/>
        <v>5</v>
      </c>
      <c r="S13" s="49"/>
      <c r="T13" s="49"/>
      <c r="U13" s="49"/>
    </row>
    <row r="14" spans="1:24" ht="51" x14ac:dyDescent="0.2">
      <c r="A14" s="160" t="s">
        <v>1243</v>
      </c>
      <c r="B14" s="161" t="s">
        <v>1223</v>
      </c>
      <c r="C14" s="162">
        <v>43872</v>
      </c>
      <c r="D14" s="162"/>
      <c r="E14" s="49" t="s">
        <v>1769</v>
      </c>
      <c r="F14" s="163" t="s">
        <v>1508</v>
      </c>
      <c r="G14" s="49" t="s">
        <v>56</v>
      </c>
      <c r="H14" s="49" t="s">
        <v>212</v>
      </c>
      <c r="I14" s="49"/>
      <c r="J14" s="49" t="s">
        <v>1147</v>
      </c>
      <c r="K14" s="162">
        <v>43872</v>
      </c>
      <c r="L14" s="162">
        <f t="shared" ca="1" si="1"/>
        <v>44217</v>
      </c>
      <c r="M14" s="163" t="s">
        <v>1512</v>
      </c>
      <c r="N14" s="49" t="s">
        <v>579</v>
      </c>
      <c r="O14" s="49"/>
      <c r="P14" s="165" t="s">
        <v>272</v>
      </c>
      <c r="Q14" s="65" t="s">
        <v>1233</v>
      </c>
      <c r="R14" s="164">
        <f t="shared" si="0"/>
        <v>1</v>
      </c>
      <c r="S14" s="49"/>
      <c r="T14" s="49"/>
      <c r="U14" s="49"/>
    </row>
    <row r="15" spans="1:24" ht="140.25" x14ac:dyDescent="0.2">
      <c r="A15" s="160" t="s">
        <v>1244</v>
      </c>
      <c r="B15" s="161" t="s">
        <v>1223</v>
      </c>
      <c r="C15" s="162">
        <v>43873</v>
      </c>
      <c r="D15" s="162"/>
      <c r="E15" s="49" t="s">
        <v>1769</v>
      </c>
      <c r="F15" s="163" t="s">
        <v>1510</v>
      </c>
      <c r="G15" s="49" t="s">
        <v>53</v>
      </c>
      <c r="H15" s="49" t="s">
        <v>1494</v>
      </c>
      <c r="I15" s="49"/>
      <c r="J15" s="49" t="s">
        <v>1203</v>
      </c>
      <c r="K15" s="162">
        <v>43875</v>
      </c>
      <c r="L15" s="162">
        <f t="shared" ca="1" si="1"/>
        <v>44217</v>
      </c>
      <c r="M15" s="163" t="s">
        <v>1512</v>
      </c>
      <c r="N15" s="49" t="s">
        <v>1016</v>
      </c>
      <c r="O15" s="49"/>
      <c r="P15" s="165" t="s">
        <v>272</v>
      </c>
      <c r="Q15" s="65" t="s">
        <v>1233</v>
      </c>
      <c r="R15" s="164">
        <f t="shared" si="0"/>
        <v>3</v>
      </c>
      <c r="S15" s="49"/>
      <c r="T15" s="49"/>
      <c r="U15" s="49"/>
    </row>
    <row r="16" spans="1:24" ht="140.25" x14ac:dyDescent="0.2">
      <c r="A16" s="160" t="s">
        <v>1245</v>
      </c>
      <c r="B16" s="161" t="s">
        <v>1223</v>
      </c>
      <c r="C16" s="162">
        <v>43879</v>
      </c>
      <c r="D16" s="162"/>
      <c r="E16" s="49" t="s">
        <v>1769</v>
      </c>
      <c r="F16" s="163" t="s">
        <v>1513</v>
      </c>
      <c r="G16" s="49" t="s">
        <v>53</v>
      </c>
      <c r="H16" s="49" t="s">
        <v>1494</v>
      </c>
      <c r="I16" s="49"/>
      <c r="J16" s="49" t="s">
        <v>161</v>
      </c>
      <c r="K16" s="162">
        <v>43879</v>
      </c>
      <c r="L16" s="162">
        <f t="shared" ca="1" si="1"/>
        <v>44217</v>
      </c>
      <c r="M16" s="163" t="s">
        <v>1512</v>
      </c>
      <c r="N16" s="49" t="s">
        <v>579</v>
      </c>
      <c r="O16" s="49"/>
      <c r="P16" s="165" t="s">
        <v>272</v>
      </c>
      <c r="Q16" s="65" t="s">
        <v>1233</v>
      </c>
      <c r="R16" s="164">
        <f t="shared" si="0"/>
        <v>1</v>
      </c>
      <c r="S16" s="49"/>
      <c r="T16" s="49"/>
      <c r="U16" s="49"/>
    </row>
    <row r="17" spans="1:21" ht="216.75" hidden="1" x14ac:dyDescent="0.2">
      <c r="A17" s="103" t="s">
        <v>1246</v>
      </c>
      <c r="B17" s="161" t="s">
        <v>1229</v>
      </c>
      <c r="C17" s="162">
        <v>43881</v>
      </c>
      <c r="D17" s="162"/>
      <c r="E17" s="49" t="s">
        <v>143</v>
      </c>
      <c r="F17" s="163" t="s">
        <v>1514</v>
      </c>
      <c r="G17" s="49" t="s">
        <v>53</v>
      </c>
      <c r="H17" s="49" t="s">
        <v>1515</v>
      </c>
      <c r="I17" s="49"/>
      <c r="J17" s="49" t="s">
        <v>149</v>
      </c>
      <c r="K17" s="162">
        <v>43887</v>
      </c>
      <c r="L17" s="162">
        <f t="shared" ca="1" si="1"/>
        <v>44217</v>
      </c>
      <c r="M17" s="163" t="s">
        <v>1521</v>
      </c>
      <c r="N17" s="49" t="s">
        <v>566</v>
      </c>
      <c r="O17" s="166"/>
      <c r="P17" s="165" t="s">
        <v>272</v>
      </c>
      <c r="Q17" s="65" t="s">
        <v>1233</v>
      </c>
      <c r="R17" s="164">
        <f t="shared" si="0"/>
        <v>5</v>
      </c>
      <c r="S17" s="49"/>
      <c r="T17" s="49"/>
      <c r="U17" s="49"/>
    </row>
    <row r="18" spans="1:21" ht="165.75" hidden="1" x14ac:dyDescent="0.2">
      <c r="A18" s="160" t="s">
        <v>1247</v>
      </c>
      <c r="B18" s="161" t="s">
        <v>1229</v>
      </c>
      <c r="C18" s="162">
        <v>43886</v>
      </c>
      <c r="D18" s="162"/>
      <c r="E18" s="49" t="s">
        <v>1517</v>
      </c>
      <c r="F18" s="163" t="s">
        <v>1516</v>
      </c>
      <c r="G18" s="49" t="s">
        <v>66</v>
      </c>
      <c r="H18" s="49" t="s">
        <v>1518</v>
      </c>
      <c r="I18" s="49"/>
      <c r="J18" s="49" t="s">
        <v>149</v>
      </c>
      <c r="K18" s="162">
        <v>43889</v>
      </c>
      <c r="L18" s="162">
        <f t="shared" ca="1" si="1"/>
        <v>44217</v>
      </c>
      <c r="M18" s="163" t="s">
        <v>1522</v>
      </c>
      <c r="N18" s="49" t="s">
        <v>579</v>
      </c>
      <c r="O18" s="49"/>
      <c r="P18" s="165" t="s">
        <v>272</v>
      </c>
      <c r="Q18" s="65" t="s">
        <v>1233</v>
      </c>
      <c r="R18" s="164">
        <f t="shared" si="0"/>
        <v>4</v>
      </c>
      <c r="S18" s="49"/>
      <c r="T18" s="49"/>
      <c r="U18" s="49"/>
    </row>
    <row r="19" spans="1:21" ht="51" x14ac:dyDescent="0.2">
      <c r="A19" s="160" t="s">
        <v>1248</v>
      </c>
      <c r="B19" s="161" t="s">
        <v>1223</v>
      </c>
      <c r="C19" s="162">
        <v>43888</v>
      </c>
      <c r="D19" s="162"/>
      <c r="E19" s="49" t="s">
        <v>1769</v>
      </c>
      <c r="F19" s="163" t="s">
        <v>1519</v>
      </c>
      <c r="G19" s="49" t="s">
        <v>56</v>
      </c>
      <c r="H19" s="49" t="s">
        <v>212</v>
      </c>
      <c r="I19" s="49"/>
      <c r="J19" s="49" t="s">
        <v>1147</v>
      </c>
      <c r="K19" s="162">
        <v>43888</v>
      </c>
      <c r="L19" s="162">
        <f t="shared" ca="1" si="1"/>
        <v>44217</v>
      </c>
      <c r="M19" s="163" t="s">
        <v>1520</v>
      </c>
      <c r="N19" s="49" t="s">
        <v>579</v>
      </c>
      <c r="O19" s="49"/>
      <c r="P19" s="165" t="s">
        <v>272</v>
      </c>
      <c r="Q19" s="65" t="s">
        <v>1233</v>
      </c>
      <c r="R19" s="164">
        <f t="shared" si="0"/>
        <v>1</v>
      </c>
      <c r="S19" s="49"/>
      <c r="T19" s="49"/>
      <c r="U19" s="49"/>
    </row>
    <row r="20" spans="1:21" ht="204" hidden="1" x14ac:dyDescent="0.2">
      <c r="A20" s="160" t="s">
        <v>1249</v>
      </c>
      <c r="B20" s="161" t="s">
        <v>1229</v>
      </c>
      <c r="C20" s="162">
        <v>43892</v>
      </c>
      <c r="D20" s="162"/>
      <c r="E20" s="49" t="s">
        <v>297</v>
      </c>
      <c r="F20" s="163" t="s">
        <v>1523</v>
      </c>
      <c r="G20" s="49" t="s">
        <v>53</v>
      </c>
      <c r="H20" s="49" t="s">
        <v>1493</v>
      </c>
      <c r="I20" s="49"/>
      <c r="J20" s="49" t="s">
        <v>149</v>
      </c>
      <c r="K20" s="162">
        <v>43893</v>
      </c>
      <c r="L20" s="162">
        <f t="shared" ca="1" si="1"/>
        <v>44217</v>
      </c>
      <c r="M20" s="163" t="s">
        <v>1526</v>
      </c>
      <c r="N20" s="49" t="s">
        <v>579</v>
      </c>
      <c r="O20" s="49"/>
      <c r="P20" s="165" t="s">
        <v>459</v>
      </c>
      <c r="Q20" s="65" t="s">
        <v>1233</v>
      </c>
      <c r="R20" s="164">
        <f t="shared" si="0"/>
        <v>2</v>
      </c>
      <c r="S20" s="49"/>
      <c r="T20" s="49"/>
      <c r="U20" s="49"/>
    </row>
    <row r="21" spans="1:21" ht="153" hidden="1" x14ac:dyDescent="0.2">
      <c r="A21" s="160" t="s">
        <v>1250</v>
      </c>
      <c r="B21" s="161" t="s">
        <v>1229</v>
      </c>
      <c r="C21" s="162">
        <v>43895</v>
      </c>
      <c r="D21" s="162"/>
      <c r="E21" s="49" t="s">
        <v>1503</v>
      </c>
      <c r="F21" s="163" t="s">
        <v>1525</v>
      </c>
      <c r="G21" s="49" t="s">
        <v>56</v>
      </c>
      <c r="H21" s="49" t="s">
        <v>32</v>
      </c>
      <c r="I21" s="49"/>
      <c r="J21" s="49" t="s">
        <v>149</v>
      </c>
      <c r="K21" s="162">
        <v>43895</v>
      </c>
      <c r="L21" s="162">
        <f t="shared" ca="1" si="1"/>
        <v>44217</v>
      </c>
      <c r="M21" s="163" t="s">
        <v>1527</v>
      </c>
      <c r="N21" s="49" t="s">
        <v>579</v>
      </c>
      <c r="O21" s="49"/>
      <c r="P21" s="165" t="s">
        <v>459</v>
      </c>
      <c r="Q21" s="65" t="s">
        <v>1233</v>
      </c>
      <c r="R21" s="164">
        <f t="shared" si="0"/>
        <v>1</v>
      </c>
      <c r="S21" s="49"/>
      <c r="T21" s="49"/>
      <c r="U21" s="49"/>
    </row>
    <row r="22" spans="1:21" ht="76.5" hidden="1" x14ac:dyDescent="0.2">
      <c r="A22" s="160" t="s">
        <v>1251</v>
      </c>
      <c r="B22" s="161" t="s">
        <v>1229</v>
      </c>
      <c r="C22" s="162">
        <v>43895</v>
      </c>
      <c r="D22" s="162"/>
      <c r="E22" s="49" t="s">
        <v>1517</v>
      </c>
      <c r="F22" s="163" t="s">
        <v>1524</v>
      </c>
      <c r="G22" s="49" t="s">
        <v>66</v>
      </c>
      <c r="H22" s="49" t="s">
        <v>1518</v>
      </c>
      <c r="I22" s="49"/>
      <c r="J22" s="49" t="s">
        <v>149</v>
      </c>
      <c r="K22" s="162">
        <v>43902</v>
      </c>
      <c r="L22" s="162">
        <f t="shared" ca="1" si="1"/>
        <v>44217</v>
      </c>
      <c r="M22" s="163" t="s">
        <v>1531</v>
      </c>
      <c r="N22" s="49" t="s">
        <v>566</v>
      </c>
      <c r="O22" s="49"/>
      <c r="P22" s="165" t="s">
        <v>272</v>
      </c>
      <c r="Q22" s="65" t="s">
        <v>1233</v>
      </c>
      <c r="R22" s="164">
        <f t="shared" si="0"/>
        <v>6</v>
      </c>
      <c r="S22" s="49"/>
      <c r="T22" s="49"/>
      <c r="U22" s="49"/>
    </row>
    <row r="23" spans="1:21" ht="153" x14ac:dyDescent="0.2">
      <c r="A23" s="160" t="s">
        <v>1252</v>
      </c>
      <c r="B23" s="161" t="s">
        <v>1223</v>
      </c>
      <c r="C23" s="162">
        <v>43899</v>
      </c>
      <c r="D23" s="162"/>
      <c r="E23" s="49" t="s">
        <v>1769</v>
      </c>
      <c r="F23" s="163" t="s">
        <v>1529</v>
      </c>
      <c r="G23" s="49" t="s">
        <v>53</v>
      </c>
      <c r="H23" s="49" t="s">
        <v>1494</v>
      </c>
      <c r="I23" s="49"/>
      <c r="J23" s="49" t="s">
        <v>161</v>
      </c>
      <c r="K23" s="162">
        <v>43899</v>
      </c>
      <c r="L23" s="162">
        <f t="shared" ca="1" si="1"/>
        <v>44217</v>
      </c>
      <c r="M23" s="163" t="s">
        <v>1530</v>
      </c>
      <c r="N23" s="49" t="s">
        <v>579</v>
      </c>
      <c r="O23" s="49"/>
      <c r="P23" s="165" t="s">
        <v>272</v>
      </c>
      <c r="Q23" s="65" t="s">
        <v>1233</v>
      </c>
      <c r="R23" s="164">
        <f t="shared" si="0"/>
        <v>1</v>
      </c>
      <c r="S23" s="49"/>
      <c r="T23" s="49"/>
      <c r="U23" s="49"/>
    </row>
    <row r="24" spans="1:21" ht="173.25" hidden="1" x14ac:dyDescent="0.2">
      <c r="A24" s="167" t="s">
        <v>1253</v>
      </c>
      <c r="B24" s="168" t="s">
        <v>1229</v>
      </c>
      <c r="C24" s="162">
        <v>43903</v>
      </c>
      <c r="D24" s="162"/>
      <c r="E24" s="170" t="s">
        <v>1204</v>
      </c>
      <c r="F24" s="171" t="s">
        <v>1533</v>
      </c>
      <c r="G24" s="170" t="s">
        <v>56</v>
      </c>
      <c r="H24" s="49" t="s">
        <v>32</v>
      </c>
      <c r="I24" s="49"/>
      <c r="J24" s="49" t="s">
        <v>149</v>
      </c>
      <c r="K24" s="162">
        <v>43908</v>
      </c>
      <c r="L24" s="162">
        <f t="shared" ca="1" si="1"/>
        <v>44217</v>
      </c>
      <c r="M24" s="171" t="s">
        <v>1536</v>
      </c>
      <c r="N24" s="49" t="s">
        <v>579</v>
      </c>
      <c r="O24" s="49"/>
      <c r="P24" s="165" t="s">
        <v>272</v>
      </c>
      <c r="Q24" s="65" t="s">
        <v>1233</v>
      </c>
      <c r="R24" s="164">
        <f t="shared" si="0"/>
        <v>4</v>
      </c>
      <c r="S24" s="49"/>
      <c r="T24" s="49"/>
      <c r="U24" s="49"/>
    </row>
    <row r="25" spans="1:21" ht="204.75" hidden="1" x14ac:dyDescent="0.2">
      <c r="A25" s="169" t="s">
        <v>1254</v>
      </c>
      <c r="B25" s="168" t="s">
        <v>1229</v>
      </c>
      <c r="C25" s="162">
        <v>43903</v>
      </c>
      <c r="D25" s="162"/>
      <c r="E25" s="170" t="s">
        <v>22</v>
      </c>
      <c r="F25" s="171" t="s">
        <v>1532</v>
      </c>
      <c r="G25" s="170" t="s">
        <v>56</v>
      </c>
      <c r="H25" s="49" t="s">
        <v>32</v>
      </c>
      <c r="I25" s="49"/>
      <c r="J25" s="49" t="s">
        <v>149</v>
      </c>
      <c r="K25" s="162">
        <v>43908</v>
      </c>
      <c r="L25" s="162">
        <f t="shared" ca="1" si="1"/>
        <v>44217</v>
      </c>
      <c r="M25" s="171" t="s">
        <v>1535</v>
      </c>
      <c r="N25" s="49" t="s">
        <v>579</v>
      </c>
      <c r="O25" s="49"/>
      <c r="P25" s="165" t="s">
        <v>459</v>
      </c>
      <c r="Q25" s="65" t="s">
        <v>1233</v>
      </c>
      <c r="R25" s="164">
        <f t="shared" si="0"/>
        <v>4</v>
      </c>
      <c r="S25" s="49"/>
      <c r="T25" s="49"/>
      <c r="U25" s="49"/>
    </row>
    <row r="26" spans="1:21" ht="76.5" x14ac:dyDescent="0.2">
      <c r="A26" s="160" t="s">
        <v>1255</v>
      </c>
      <c r="B26" s="161" t="s">
        <v>1223</v>
      </c>
      <c r="C26" s="162">
        <v>43906</v>
      </c>
      <c r="D26" s="162"/>
      <c r="E26" s="49" t="s">
        <v>1769</v>
      </c>
      <c r="F26" s="163" t="s">
        <v>1534</v>
      </c>
      <c r="G26" s="49" t="s">
        <v>56</v>
      </c>
      <c r="H26" s="49" t="s">
        <v>212</v>
      </c>
      <c r="I26" s="49"/>
      <c r="J26" s="49" t="s">
        <v>1147</v>
      </c>
      <c r="K26" s="162">
        <v>43906</v>
      </c>
      <c r="L26" s="162">
        <f t="shared" ca="1" si="1"/>
        <v>44217</v>
      </c>
      <c r="M26" s="163" t="s">
        <v>1537</v>
      </c>
      <c r="N26" s="49" t="s">
        <v>579</v>
      </c>
      <c r="O26" s="49"/>
      <c r="P26" s="165" t="s">
        <v>272</v>
      </c>
      <c r="Q26" s="65" t="s">
        <v>1233</v>
      </c>
      <c r="R26" s="164">
        <f t="shared" si="0"/>
        <v>1</v>
      </c>
      <c r="S26" s="49"/>
      <c r="T26" s="49"/>
      <c r="U26" s="49"/>
    </row>
    <row r="27" spans="1:21" ht="165.75" hidden="1" x14ac:dyDescent="0.2">
      <c r="A27" s="160" t="s">
        <v>1256</v>
      </c>
      <c r="B27" s="161" t="s">
        <v>1229</v>
      </c>
      <c r="C27" s="162">
        <v>43913</v>
      </c>
      <c r="D27" s="162"/>
      <c r="E27" s="49" t="s">
        <v>851</v>
      </c>
      <c r="F27" s="163" t="s">
        <v>1538</v>
      </c>
      <c r="G27" s="49" t="s">
        <v>53</v>
      </c>
      <c r="H27" s="49" t="s">
        <v>1539</v>
      </c>
      <c r="I27" s="49"/>
      <c r="J27" s="49" t="s">
        <v>149</v>
      </c>
      <c r="K27" s="162">
        <v>43914</v>
      </c>
      <c r="L27" s="162">
        <f t="shared" ca="1" si="1"/>
        <v>44217</v>
      </c>
      <c r="M27" s="163" t="s">
        <v>1544</v>
      </c>
      <c r="N27" s="49" t="s">
        <v>579</v>
      </c>
      <c r="O27" s="49"/>
      <c r="P27" s="165" t="s">
        <v>272</v>
      </c>
      <c r="Q27" s="65" t="s">
        <v>1233</v>
      </c>
      <c r="R27" s="164">
        <f t="shared" si="0"/>
        <v>2</v>
      </c>
      <c r="S27" s="49"/>
      <c r="T27" s="49"/>
      <c r="U27" s="49"/>
    </row>
    <row r="28" spans="1:21" ht="140.25" x14ac:dyDescent="0.2">
      <c r="A28" s="160" t="s">
        <v>1257</v>
      </c>
      <c r="B28" s="161" t="s">
        <v>1223</v>
      </c>
      <c r="C28" s="162">
        <v>43914</v>
      </c>
      <c r="D28" s="162"/>
      <c r="E28" s="49" t="s">
        <v>1769</v>
      </c>
      <c r="F28" s="163" t="s">
        <v>1540</v>
      </c>
      <c r="G28" s="49" t="s">
        <v>53</v>
      </c>
      <c r="H28" s="49" t="s">
        <v>1494</v>
      </c>
      <c r="I28" s="49"/>
      <c r="J28" s="49" t="s">
        <v>161</v>
      </c>
      <c r="K28" s="162">
        <v>43915</v>
      </c>
      <c r="L28" s="162">
        <f t="shared" ca="1" si="1"/>
        <v>44217</v>
      </c>
      <c r="M28" s="163" t="s">
        <v>1543</v>
      </c>
      <c r="N28" s="49" t="s">
        <v>579</v>
      </c>
      <c r="O28" s="49"/>
      <c r="P28" s="165" t="s">
        <v>272</v>
      </c>
      <c r="Q28" s="65" t="s">
        <v>1233</v>
      </c>
      <c r="R28" s="164">
        <f t="shared" si="0"/>
        <v>2</v>
      </c>
      <c r="S28" s="49"/>
      <c r="T28" s="49"/>
      <c r="U28" s="49"/>
    </row>
    <row r="29" spans="1:21" ht="140.25" hidden="1" x14ac:dyDescent="0.2">
      <c r="A29" s="160" t="s">
        <v>1258</v>
      </c>
      <c r="B29" s="161" t="s">
        <v>1229</v>
      </c>
      <c r="C29" s="162">
        <v>43915</v>
      </c>
      <c r="D29" s="162"/>
      <c r="E29" s="49" t="s">
        <v>207</v>
      </c>
      <c r="F29" s="163" t="s">
        <v>1541</v>
      </c>
      <c r="G29" s="49" t="s">
        <v>66</v>
      </c>
      <c r="H29" s="49" t="s">
        <v>1518</v>
      </c>
      <c r="I29" s="49"/>
      <c r="J29" s="49" t="s">
        <v>149</v>
      </c>
      <c r="K29" s="162">
        <v>43921</v>
      </c>
      <c r="L29" s="162">
        <f t="shared" ca="1" si="1"/>
        <v>44217</v>
      </c>
      <c r="M29" s="163" t="s">
        <v>1545</v>
      </c>
      <c r="N29" s="49" t="s">
        <v>579</v>
      </c>
      <c r="O29" s="49"/>
      <c r="P29" s="165" t="s">
        <v>459</v>
      </c>
      <c r="Q29" s="65" t="s">
        <v>1233</v>
      </c>
      <c r="R29" s="164">
        <f t="shared" si="0"/>
        <v>5</v>
      </c>
      <c r="S29" s="49"/>
      <c r="T29" s="49"/>
      <c r="U29" s="49"/>
    </row>
    <row r="30" spans="1:21" ht="140.25" x14ac:dyDescent="0.2">
      <c r="A30" s="160" t="s">
        <v>1259</v>
      </c>
      <c r="B30" s="161" t="s">
        <v>1223</v>
      </c>
      <c r="C30" s="162">
        <v>43916</v>
      </c>
      <c r="D30" s="162"/>
      <c r="E30" s="49" t="s">
        <v>1769</v>
      </c>
      <c r="F30" s="163" t="s">
        <v>1542</v>
      </c>
      <c r="G30" s="49" t="s">
        <v>53</v>
      </c>
      <c r="H30" s="49" t="s">
        <v>1494</v>
      </c>
      <c r="I30" s="49"/>
      <c r="J30" s="49" t="s">
        <v>161</v>
      </c>
      <c r="K30" s="162">
        <v>43916</v>
      </c>
      <c r="L30" s="162">
        <f t="shared" ca="1" si="1"/>
        <v>44217</v>
      </c>
      <c r="M30" s="163" t="s">
        <v>1543</v>
      </c>
      <c r="N30" s="49" t="s">
        <v>579</v>
      </c>
      <c r="O30" s="49"/>
      <c r="P30" s="165" t="s">
        <v>272</v>
      </c>
      <c r="Q30" s="65" t="s">
        <v>1233</v>
      </c>
      <c r="R30" s="164">
        <f t="shared" si="0"/>
        <v>1</v>
      </c>
      <c r="S30" s="49"/>
      <c r="T30" s="49"/>
      <c r="U30" s="49"/>
    </row>
    <row r="31" spans="1:21" ht="140.25" hidden="1" x14ac:dyDescent="0.2">
      <c r="A31" s="160" t="s">
        <v>1260</v>
      </c>
      <c r="B31" s="161" t="s">
        <v>1229</v>
      </c>
      <c r="C31" s="162">
        <v>43924</v>
      </c>
      <c r="D31" s="162"/>
      <c r="E31" s="49" t="s">
        <v>435</v>
      </c>
      <c r="F31" s="163" t="s">
        <v>1546</v>
      </c>
      <c r="G31" s="49" t="s">
        <v>56</v>
      </c>
      <c r="H31" s="49" t="s">
        <v>1507</v>
      </c>
      <c r="I31" s="49"/>
      <c r="J31" s="49" t="s">
        <v>149</v>
      </c>
      <c r="K31" s="162">
        <v>43927</v>
      </c>
      <c r="L31" s="162">
        <f t="shared" ca="1" si="1"/>
        <v>44217</v>
      </c>
      <c r="M31" s="163" t="s">
        <v>1549</v>
      </c>
      <c r="N31" s="49" t="s">
        <v>579</v>
      </c>
      <c r="O31" s="49"/>
      <c r="P31" s="165" t="s">
        <v>272</v>
      </c>
      <c r="Q31" s="65" t="s">
        <v>1233</v>
      </c>
      <c r="R31" s="164">
        <f t="shared" si="0"/>
        <v>2</v>
      </c>
      <c r="S31" s="49"/>
      <c r="T31" s="49"/>
      <c r="U31" s="49"/>
    </row>
    <row r="32" spans="1:21" ht="178.5" hidden="1" x14ac:dyDescent="0.2">
      <c r="A32" s="160" t="s">
        <v>1261</v>
      </c>
      <c r="B32" s="161" t="s">
        <v>1229</v>
      </c>
      <c r="C32" s="162">
        <v>43928</v>
      </c>
      <c r="D32" s="162"/>
      <c r="E32" s="49" t="s">
        <v>577</v>
      </c>
      <c r="F32" s="163" t="s">
        <v>1547</v>
      </c>
      <c r="G32" s="49" t="s">
        <v>53</v>
      </c>
      <c r="H32" s="49" t="s">
        <v>1539</v>
      </c>
      <c r="I32" s="49"/>
      <c r="J32" s="49" t="s">
        <v>149</v>
      </c>
      <c r="K32" s="162">
        <v>43928</v>
      </c>
      <c r="L32" s="162">
        <f t="shared" ca="1" si="1"/>
        <v>44217</v>
      </c>
      <c r="M32" s="163" t="s">
        <v>1548</v>
      </c>
      <c r="N32" s="49" t="s">
        <v>579</v>
      </c>
      <c r="O32" s="49"/>
      <c r="P32" s="165" t="s">
        <v>272</v>
      </c>
      <c r="Q32" s="65" t="s">
        <v>1233</v>
      </c>
      <c r="R32" s="164">
        <f t="shared" si="0"/>
        <v>1</v>
      </c>
      <c r="S32" s="49"/>
      <c r="T32" s="49"/>
      <c r="U32" s="49"/>
    </row>
    <row r="33" spans="1:21" ht="127.5" hidden="1" x14ac:dyDescent="0.2">
      <c r="A33" s="160" t="s">
        <v>1262</v>
      </c>
      <c r="B33" s="161" t="s">
        <v>1229</v>
      </c>
      <c r="C33" s="162">
        <v>43937</v>
      </c>
      <c r="D33" s="162"/>
      <c r="E33" s="49" t="s">
        <v>455</v>
      </c>
      <c r="F33" s="163" t="s">
        <v>1550</v>
      </c>
      <c r="G33" s="49" t="s">
        <v>53</v>
      </c>
      <c r="H33" s="49" t="s">
        <v>1539</v>
      </c>
      <c r="I33" s="49"/>
      <c r="J33" s="49" t="s">
        <v>169</v>
      </c>
      <c r="K33" s="162">
        <v>43959</v>
      </c>
      <c r="L33" s="162">
        <f t="shared" ca="1" si="1"/>
        <v>44217</v>
      </c>
      <c r="M33" s="163" t="s">
        <v>1563</v>
      </c>
      <c r="N33" s="49" t="s">
        <v>579</v>
      </c>
      <c r="O33" s="49"/>
      <c r="P33" s="165" t="s">
        <v>459</v>
      </c>
      <c r="Q33" s="65" t="s">
        <v>1233</v>
      </c>
      <c r="R33" s="164">
        <f t="shared" si="0"/>
        <v>17</v>
      </c>
      <c r="S33" s="49"/>
      <c r="T33" s="49"/>
      <c r="U33" s="49"/>
    </row>
    <row r="34" spans="1:21" ht="127.5" hidden="1" x14ac:dyDescent="0.2">
      <c r="A34" s="160" t="s">
        <v>1263</v>
      </c>
      <c r="B34" s="161" t="s">
        <v>1229</v>
      </c>
      <c r="C34" s="162">
        <v>43937</v>
      </c>
      <c r="D34" s="162"/>
      <c r="E34" s="49" t="s">
        <v>35</v>
      </c>
      <c r="F34" s="163" t="s">
        <v>1551</v>
      </c>
      <c r="G34" s="49" t="s">
        <v>53</v>
      </c>
      <c r="H34" s="49" t="s">
        <v>1539</v>
      </c>
      <c r="I34" s="49"/>
      <c r="J34" s="49" t="s">
        <v>169</v>
      </c>
      <c r="K34" s="162">
        <v>43960</v>
      </c>
      <c r="L34" s="162">
        <f t="shared" ca="1" si="1"/>
        <v>44217</v>
      </c>
      <c r="M34" s="163" t="s">
        <v>1563</v>
      </c>
      <c r="N34" s="49" t="s">
        <v>579</v>
      </c>
      <c r="O34" s="49"/>
      <c r="P34" s="165" t="s">
        <v>459</v>
      </c>
      <c r="Q34" s="65" t="s">
        <v>1233</v>
      </c>
      <c r="R34" s="164">
        <f t="shared" ref="R34:R52" si="2">NETWORKDAYS(C34,K34)</f>
        <v>17</v>
      </c>
      <c r="S34" s="49"/>
      <c r="T34" s="49"/>
      <c r="U34" s="49"/>
    </row>
    <row r="35" spans="1:21" ht="191.25" hidden="1" x14ac:dyDescent="0.2">
      <c r="A35" s="160" t="s">
        <v>1264</v>
      </c>
      <c r="B35" s="161" t="s">
        <v>1229</v>
      </c>
      <c r="C35" s="162">
        <v>43945</v>
      </c>
      <c r="D35" s="162"/>
      <c r="E35" s="49" t="s">
        <v>1552</v>
      </c>
      <c r="F35" s="163" t="s">
        <v>1553</v>
      </c>
      <c r="G35" s="49" t="s">
        <v>53</v>
      </c>
      <c r="H35" s="49" t="s">
        <v>1515</v>
      </c>
      <c r="I35" s="49"/>
      <c r="J35" s="49" t="s">
        <v>149</v>
      </c>
      <c r="K35" s="162">
        <v>43962</v>
      </c>
      <c r="L35" s="162">
        <f t="shared" ca="1" si="1"/>
        <v>44217</v>
      </c>
      <c r="M35" s="163" t="s">
        <v>1564</v>
      </c>
      <c r="N35" s="49" t="s">
        <v>566</v>
      </c>
      <c r="O35" s="49">
        <v>204090</v>
      </c>
      <c r="P35" s="165" t="s">
        <v>272</v>
      </c>
      <c r="Q35" s="65" t="s">
        <v>1233</v>
      </c>
      <c r="R35" s="164">
        <f t="shared" si="2"/>
        <v>12</v>
      </c>
      <c r="S35" s="49"/>
      <c r="T35" s="49"/>
      <c r="U35" s="49"/>
    </row>
    <row r="36" spans="1:21" ht="127.5" hidden="1" x14ac:dyDescent="0.2">
      <c r="A36" s="160" t="s">
        <v>1265</v>
      </c>
      <c r="B36" s="161" t="s">
        <v>1229</v>
      </c>
      <c r="C36" s="162">
        <v>43948</v>
      </c>
      <c r="D36" s="162"/>
      <c r="E36" s="49" t="s">
        <v>1554</v>
      </c>
      <c r="F36" s="163" t="s">
        <v>1555</v>
      </c>
      <c r="G36" s="49" t="s">
        <v>56</v>
      </c>
      <c r="H36" s="49" t="s">
        <v>1507</v>
      </c>
      <c r="I36" s="49"/>
      <c r="J36" s="49" t="s">
        <v>149</v>
      </c>
      <c r="K36" s="162">
        <v>43962</v>
      </c>
      <c r="L36" s="162">
        <f t="shared" ca="1" si="1"/>
        <v>44217</v>
      </c>
      <c r="M36" s="163" t="s">
        <v>1568</v>
      </c>
      <c r="N36" s="49" t="s">
        <v>566</v>
      </c>
      <c r="O36" s="49"/>
      <c r="P36" s="165" t="s">
        <v>459</v>
      </c>
      <c r="Q36" s="65" t="s">
        <v>1233</v>
      </c>
      <c r="R36" s="164">
        <f t="shared" si="2"/>
        <v>11</v>
      </c>
      <c r="S36" s="49"/>
      <c r="T36" s="49"/>
      <c r="U36" s="49"/>
    </row>
    <row r="37" spans="1:21" ht="140.25" x14ac:dyDescent="0.2">
      <c r="A37" s="160" t="s">
        <v>1266</v>
      </c>
      <c r="B37" s="161" t="s">
        <v>1223</v>
      </c>
      <c r="C37" s="162">
        <v>43949</v>
      </c>
      <c r="D37" s="162"/>
      <c r="E37" s="49" t="s">
        <v>1769</v>
      </c>
      <c r="F37" s="163" t="s">
        <v>1556</v>
      </c>
      <c r="G37" s="49" t="s">
        <v>53</v>
      </c>
      <c r="H37" s="49" t="s">
        <v>1494</v>
      </c>
      <c r="I37" s="49"/>
      <c r="J37" s="49" t="s">
        <v>161</v>
      </c>
      <c r="K37" s="162">
        <v>43951</v>
      </c>
      <c r="L37" s="162">
        <f t="shared" ca="1" si="1"/>
        <v>44217</v>
      </c>
      <c r="M37" s="163" t="s">
        <v>1560</v>
      </c>
      <c r="N37" s="49" t="s">
        <v>579</v>
      </c>
      <c r="O37" s="49"/>
      <c r="P37" s="165" t="s">
        <v>272</v>
      </c>
      <c r="Q37" s="65" t="s">
        <v>1233</v>
      </c>
      <c r="R37" s="164">
        <f t="shared" si="2"/>
        <v>3</v>
      </c>
      <c r="S37" s="49"/>
      <c r="T37" s="49"/>
      <c r="U37" s="49"/>
    </row>
    <row r="38" spans="1:21" ht="127.5" hidden="1" x14ac:dyDescent="0.2">
      <c r="A38" s="160" t="s">
        <v>1267</v>
      </c>
      <c r="B38" s="161" t="s">
        <v>1229</v>
      </c>
      <c r="C38" s="162">
        <v>43950</v>
      </c>
      <c r="D38" s="162"/>
      <c r="E38" s="49" t="s">
        <v>1124</v>
      </c>
      <c r="F38" s="163" t="s">
        <v>1557</v>
      </c>
      <c r="G38" s="49" t="s">
        <v>56</v>
      </c>
      <c r="H38" s="49" t="s">
        <v>1558</v>
      </c>
      <c r="I38" s="49"/>
      <c r="J38" s="49" t="s">
        <v>149</v>
      </c>
      <c r="K38" s="172">
        <v>43951</v>
      </c>
      <c r="L38" s="162">
        <f t="shared" ca="1" si="1"/>
        <v>44217</v>
      </c>
      <c r="M38" s="163" t="s">
        <v>1559</v>
      </c>
      <c r="N38" s="49" t="s">
        <v>579</v>
      </c>
      <c r="O38" s="49"/>
      <c r="P38" s="165" t="s">
        <v>272</v>
      </c>
      <c r="Q38" s="65" t="s">
        <v>1233</v>
      </c>
      <c r="R38" s="164">
        <f t="shared" si="2"/>
        <v>2</v>
      </c>
      <c r="S38" s="49"/>
      <c r="T38" s="49"/>
      <c r="U38" s="49"/>
    </row>
    <row r="39" spans="1:21" ht="114.75" hidden="1" x14ac:dyDescent="0.2">
      <c r="A39" s="160" t="s">
        <v>1268</v>
      </c>
      <c r="B39" s="161" t="s">
        <v>1229</v>
      </c>
      <c r="C39" s="162">
        <v>43957</v>
      </c>
      <c r="D39" s="162"/>
      <c r="E39" s="49" t="s">
        <v>1561</v>
      </c>
      <c r="F39" s="163" t="s">
        <v>1562</v>
      </c>
      <c r="G39" s="49" t="s">
        <v>66</v>
      </c>
      <c r="H39" s="49" t="s">
        <v>252</v>
      </c>
      <c r="I39" s="49"/>
      <c r="J39" s="49" t="s">
        <v>149</v>
      </c>
      <c r="K39" s="162">
        <v>43965</v>
      </c>
      <c r="L39" s="162">
        <f t="shared" ca="1" si="1"/>
        <v>44217</v>
      </c>
      <c r="M39" s="163" t="s">
        <v>1567</v>
      </c>
      <c r="N39" s="49" t="s">
        <v>566</v>
      </c>
      <c r="O39" s="49"/>
      <c r="P39" s="165" t="s">
        <v>272</v>
      </c>
      <c r="Q39" s="65" t="s">
        <v>1233</v>
      </c>
      <c r="R39" s="164">
        <f t="shared" si="2"/>
        <v>7</v>
      </c>
      <c r="S39" s="49"/>
      <c r="T39" s="49"/>
      <c r="U39" s="49"/>
    </row>
    <row r="40" spans="1:21" ht="153" hidden="1" x14ac:dyDescent="0.2">
      <c r="A40" s="160" t="s">
        <v>1269</v>
      </c>
      <c r="B40" s="161" t="s">
        <v>1229</v>
      </c>
      <c r="C40" s="162">
        <v>43965</v>
      </c>
      <c r="D40" s="162"/>
      <c r="E40" s="49" t="s">
        <v>1565</v>
      </c>
      <c r="F40" s="163" t="s">
        <v>1566</v>
      </c>
      <c r="G40" s="49" t="s">
        <v>56</v>
      </c>
      <c r="H40" s="49" t="s">
        <v>1558</v>
      </c>
      <c r="I40" s="49"/>
      <c r="J40" s="49" t="s">
        <v>149</v>
      </c>
      <c r="K40" s="162">
        <v>43985</v>
      </c>
      <c r="L40" s="162">
        <f t="shared" ca="1" si="1"/>
        <v>44217</v>
      </c>
      <c r="M40" s="163" t="s">
        <v>1575</v>
      </c>
      <c r="N40" s="49" t="s">
        <v>566</v>
      </c>
      <c r="O40" s="49"/>
      <c r="P40" s="165" t="s">
        <v>272</v>
      </c>
      <c r="Q40" s="65" t="s">
        <v>1233</v>
      </c>
      <c r="R40" s="164">
        <f t="shared" si="2"/>
        <v>15</v>
      </c>
      <c r="S40" s="49"/>
      <c r="T40" s="49"/>
      <c r="U40" s="49"/>
    </row>
    <row r="41" spans="1:21" ht="165.75" hidden="1" x14ac:dyDescent="0.2">
      <c r="A41" s="160" t="s">
        <v>1270</v>
      </c>
      <c r="B41" s="161" t="s">
        <v>1229</v>
      </c>
      <c r="C41" s="162">
        <v>43970</v>
      </c>
      <c r="D41" s="162"/>
      <c r="E41" s="49" t="s">
        <v>1569</v>
      </c>
      <c r="F41" s="163" t="s">
        <v>1570</v>
      </c>
      <c r="G41" s="49" t="s">
        <v>53</v>
      </c>
      <c r="H41" s="49" t="s">
        <v>1493</v>
      </c>
      <c r="I41" s="49"/>
      <c r="J41" s="49" t="s">
        <v>149</v>
      </c>
      <c r="K41" s="162">
        <v>43971</v>
      </c>
      <c r="L41" s="162">
        <f t="shared" ca="1" si="1"/>
        <v>44217</v>
      </c>
      <c r="M41" s="163" t="s">
        <v>1573</v>
      </c>
      <c r="N41" s="49" t="s">
        <v>579</v>
      </c>
      <c r="O41" s="49"/>
      <c r="P41" s="165" t="s">
        <v>459</v>
      </c>
      <c r="Q41" s="65" t="s">
        <v>1233</v>
      </c>
      <c r="R41" s="164">
        <f t="shared" si="2"/>
        <v>2</v>
      </c>
      <c r="S41" s="49"/>
      <c r="T41" s="49"/>
      <c r="U41" s="49"/>
    </row>
    <row r="42" spans="1:21" ht="102" x14ac:dyDescent="0.2">
      <c r="A42" s="160" t="s">
        <v>1271</v>
      </c>
      <c r="B42" s="161" t="s">
        <v>1223</v>
      </c>
      <c r="C42" s="162">
        <v>43972</v>
      </c>
      <c r="D42" s="162"/>
      <c r="E42" s="49" t="s">
        <v>1769</v>
      </c>
      <c r="F42" s="163" t="s">
        <v>1571</v>
      </c>
      <c r="G42" s="49" t="s">
        <v>53</v>
      </c>
      <c r="H42" s="49" t="s">
        <v>1502</v>
      </c>
      <c r="I42" s="49"/>
      <c r="J42" s="49" t="s">
        <v>161</v>
      </c>
      <c r="K42" s="162">
        <v>43990</v>
      </c>
      <c r="L42" s="162">
        <f t="shared" ca="1" si="1"/>
        <v>44217</v>
      </c>
      <c r="M42" s="163" t="s">
        <v>1725</v>
      </c>
      <c r="N42" s="49" t="s">
        <v>579</v>
      </c>
      <c r="O42" s="49"/>
      <c r="P42" s="165" t="s">
        <v>272</v>
      </c>
      <c r="Q42" s="65" t="s">
        <v>1233</v>
      </c>
      <c r="R42" s="164">
        <f t="shared" si="2"/>
        <v>13</v>
      </c>
      <c r="S42" s="49"/>
      <c r="T42" s="49"/>
      <c r="U42" s="49"/>
    </row>
    <row r="43" spans="1:21" ht="140.25" hidden="1" x14ac:dyDescent="0.2">
      <c r="A43" s="160" t="s">
        <v>1272</v>
      </c>
      <c r="B43" s="161" t="s">
        <v>1229</v>
      </c>
      <c r="C43" s="162">
        <v>43972</v>
      </c>
      <c r="D43" s="162"/>
      <c r="E43" s="49" t="s">
        <v>1030</v>
      </c>
      <c r="F43" s="163" t="s">
        <v>1572</v>
      </c>
      <c r="G43" s="49" t="s">
        <v>56</v>
      </c>
      <c r="H43" s="49" t="s">
        <v>32</v>
      </c>
      <c r="I43" s="49"/>
      <c r="J43" s="49" t="s">
        <v>149</v>
      </c>
      <c r="K43" s="162">
        <v>43985</v>
      </c>
      <c r="L43" s="162">
        <f t="shared" ca="1" si="1"/>
        <v>44217</v>
      </c>
      <c r="M43" s="163" t="s">
        <v>1576</v>
      </c>
      <c r="N43" s="49" t="s">
        <v>566</v>
      </c>
      <c r="O43" s="49">
        <v>204142</v>
      </c>
      <c r="P43" s="165" t="s">
        <v>272</v>
      </c>
      <c r="Q43" s="65" t="s">
        <v>1233</v>
      </c>
      <c r="R43" s="164">
        <f t="shared" si="2"/>
        <v>10</v>
      </c>
      <c r="S43" s="49"/>
      <c r="T43" s="49"/>
      <c r="U43" s="49"/>
    </row>
    <row r="44" spans="1:21" ht="51" x14ac:dyDescent="0.2">
      <c r="A44" s="160" t="s">
        <v>1273</v>
      </c>
      <c r="B44" s="161" t="s">
        <v>1223</v>
      </c>
      <c r="C44" s="162">
        <v>43987</v>
      </c>
      <c r="D44" s="162"/>
      <c r="E44" s="49" t="s">
        <v>1769</v>
      </c>
      <c r="F44" s="163" t="s">
        <v>1574</v>
      </c>
      <c r="G44" s="49" t="s">
        <v>56</v>
      </c>
      <c r="H44" s="49" t="s">
        <v>212</v>
      </c>
      <c r="I44" s="49"/>
      <c r="J44" s="49" t="s">
        <v>711</v>
      </c>
      <c r="K44" s="162">
        <v>43987</v>
      </c>
      <c r="L44" s="162">
        <f t="shared" ca="1" si="1"/>
        <v>44217</v>
      </c>
      <c r="M44" s="163" t="s">
        <v>1577</v>
      </c>
      <c r="N44" s="49" t="s">
        <v>566</v>
      </c>
      <c r="O44" s="49">
        <v>204146</v>
      </c>
      <c r="P44" s="165" t="s">
        <v>272</v>
      </c>
      <c r="Q44" s="65" t="s">
        <v>1233</v>
      </c>
      <c r="R44" s="164">
        <f t="shared" si="2"/>
        <v>1</v>
      </c>
      <c r="S44" s="49"/>
      <c r="T44" s="49"/>
      <c r="U44" s="49"/>
    </row>
    <row r="45" spans="1:21" ht="127.5" hidden="1" x14ac:dyDescent="0.2">
      <c r="A45" s="160" t="s">
        <v>1274</v>
      </c>
      <c r="B45" s="161" t="s">
        <v>1229</v>
      </c>
      <c r="C45" s="162">
        <v>43991</v>
      </c>
      <c r="D45" s="162"/>
      <c r="E45" s="49" t="s">
        <v>1578</v>
      </c>
      <c r="F45" s="174" t="s">
        <v>1579</v>
      </c>
      <c r="G45" s="49" t="s">
        <v>56</v>
      </c>
      <c r="H45" s="49" t="s">
        <v>32</v>
      </c>
      <c r="I45" s="49"/>
      <c r="J45" s="49" t="s">
        <v>149</v>
      </c>
      <c r="K45" s="162">
        <v>44008</v>
      </c>
      <c r="L45" s="162">
        <f t="shared" ca="1" si="1"/>
        <v>44217</v>
      </c>
      <c r="M45" s="163" t="s">
        <v>1584</v>
      </c>
      <c r="N45" s="49" t="s">
        <v>566</v>
      </c>
      <c r="O45" s="49">
        <v>204156</v>
      </c>
      <c r="P45" s="165" t="s">
        <v>272</v>
      </c>
      <c r="Q45" s="65" t="s">
        <v>1233</v>
      </c>
      <c r="R45" s="164">
        <f t="shared" si="2"/>
        <v>14</v>
      </c>
      <c r="S45" s="49"/>
      <c r="T45" s="49"/>
      <c r="U45" s="49"/>
    </row>
    <row r="46" spans="1:21" ht="178.5" hidden="1" x14ac:dyDescent="0.2">
      <c r="A46" s="160" t="s">
        <v>1275</v>
      </c>
      <c r="B46" s="161" t="s">
        <v>1229</v>
      </c>
      <c r="C46" s="162">
        <v>43999</v>
      </c>
      <c r="D46" s="162"/>
      <c r="E46" s="49" t="s">
        <v>207</v>
      </c>
      <c r="F46" s="163" t="s">
        <v>1580</v>
      </c>
      <c r="G46" s="49" t="s">
        <v>66</v>
      </c>
      <c r="H46" s="49" t="s">
        <v>1581</v>
      </c>
      <c r="I46" s="49"/>
      <c r="J46" s="49" t="s">
        <v>149</v>
      </c>
      <c r="K46" s="162">
        <v>44017</v>
      </c>
      <c r="L46" s="162">
        <f t="shared" ca="1" si="1"/>
        <v>44217</v>
      </c>
      <c r="M46" s="163" t="s">
        <v>1588</v>
      </c>
      <c r="N46" s="49" t="s">
        <v>579</v>
      </c>
      <c r="O46" s="49"/>
      <c r="P46" s="165" t="s">
        <v>272</v>
      </c>
      <c r="Q46" s="65" t="s">
        <v>1233</v>
      </c>
      <c r="R46" s="164">
        <f t="shared" si="2"/>
        <v>13</v>
      </c>
      <c r="S46" s="49"/>
      <c r="T46" s="49"/>
      <c r="U46" s="49"/>
    </row>
    <row r="47" spans="1:21" ht="63.75" x14ac:dyDescent="0.2">
      <c r="A47" s="160" t="s">
        <v>1276</v>
      </c>
      <c r="B47" s="161" t="s">
        <v>1223</v>
      </c>
      <c r="C47" s="162">
        <v>44000</v>
      </c>
      <c r="D47" s="162"/>
      <c r="E47" s="49" t="s">
        <v>1769</v>
      </c>
      <c r="F47" s="163" t="s">
        <v>1582</v>
      </c>
      <c r="G47" s="49" t="s">
        <v>56</v>
      </c>
      <c r="H47" s="49" t="s">
        <v>212</v>
      </c>
      <c r="I47" s="49"/>
      <c r="J47" s="49" t="s">
        <v>711</v>
      </c>
      <c r="K47" s="162">
        <v>44000</v>
      </c>
      <c r="L47" s="162">
        <f t="shared" ca="1" si="1"/>
        <v>44217</v>
      </c>
      <c r="M47" s="163" t="s">
        <v>1583</v>
      </c>
      <c r="N47" s="49" t="s">
        <v>579</v>
      </c>
      <c r="O47" s="49"/>
      <c r="P47" s="165" t="s">
        <v>272</v>
      </c>
      <c r="Q47" s="65" t="s">
        <v>1233</v>
      </c>
      <c r="R47" s="164">
        <f t="shared" si="2"/>
        <v>1</v>
      </c>
      <c r="S47" s="49"/>
      <c r="T47" s="49"/>
      <c r="U47" s="49"/>
    </row>
    <row r="48" spans="1:21" ht="165.75" hidden="1" x14ac:dyDescent="0.2">
      <c r="A48" s="160" t="s">
        <v>1277</v>
      </c>
      <c r="B48" s="161" t="s">
        <v>1229</v>
      </c>
      <c r="C48" s="162">
        <v>44011</v>
      </c>
      <c r="D48" s="162"/>
      <c r="E48" s="49" t="s">
        <v>1585</v>
      </c>
      <c r="F48" s="163" t="s">
        <v>1586</v>
      </c>
      <c r="G48" s="49" t="s">
        <v>66</v>
      </c>
      <c r="H48" s="49" t="s">
        <v>252</v>
      </c>
      <c r="I48" s="49"/>
      <c r="J48" s="49" t="s">
        <v>149</v>
      </c>
      <c r="K48" s="162">
        <v>44017</v>
      </c>
      <c r="L48" s="162">
        <f t="shared" ca="1" si="1"/>
        <v>44217</v>
      </c>
      <c r="M48" s="163" t="s">
        <v>1587</v>
      </c>
      <c r="N48" s="49" t="s">
        <v>579</v>
      </c>
      <c r="O48" s="49"/>
      <c r="P48" s="165" t="s">
        <v>459</v>
      </c>
      <c r="Q48" s="65" t="s">
        <v>1233</v>
      </c>
      <c r="R48" s="164">
        <f t="shared" si="2"/>
        <v>5</v>
      </c>
      <c r="S48" s="49"/>
      <c r="T48" s="49"/>
      <c r="U48" s="49"/>
    </row>
    <row r="49" spans="1:21" ht="165.75" hidden="1" x14ac:dyDescent="0.2">
      <c r="A49" s="160" t="s">
        <v>1278</v>
      </c>
      <c r="B49" s="161" t="s">
        <v>1229</v>
      </c>
      <c r="C49" s="162">
        <v>44018</v>
      </c>
      <c r="D49" s="162"/>
      <c r="E49" s="49" t="s">
        <v>1590</v>
      </c>
      <c r="F49" s="163" t="s">
        <v>1589</v>
      </c>
      <c r="G49" s="49" t="s">
        <v>53</v>
      </c>
      <c r="H49" s="49" t="s">
        <v>1493</v>
      </c>
      <c r="I49" s="49"/>
      <c r="J49" s="49" t="s">
        <v>149</v>
      </c>
      <c r="K49" s="162">
        <v>44022</v>
      </c>
      <c r="L49" s="162">
        <f t="shared" ca="1" si="1"/>
        <v>44217</v>
      </c>
      <c r="M49" s="163" t="s">
        <v>1594</v>
      </c>
      <c r="N49" s="49" t="s">
        <v>566</v>
      </c>
      <c r="O49" s="49">
        <v>204167</v>
      </c>
      <c r="P49" s="165" t="s">
        <v>459</v>
      </c>
      <c r="Q49" s="65" t="s">
        <v>1233</v>
      </c>
      <c r="R49" s="164">
        <f t="shared" si="2"/>
        <v>5</v>
      </c>
      <c r="S49" s="49"/>
      <c r="T49" s="49"/>
      <c r="U49" s="49"/>
    </row>
    <row r="50" spans="1:21" ht="191.25" hidden="1" x14ac:dyDescent="0.2">
      <c r="A50" s="160" t="s">
        <v>1279</v>
      </c>
      <c r="B50" s="161" t="s">
        <v>1229</v>
      </c>
      <c r="C50" s="162">
        <v>44018</v>
      </c>
      <c r="D50" s="162"/>
      <c r="E50" s="49" t="s">
        <v>62</v>
      </c>
      <c r="F50" s="163" t="s">
        <v>1591</v>
      </c>
      <c r="G50" s="49" t="s">
        <v>53</v>
      </c>
      <c r="H50" s="49" t="s">
        <v>1493</v>
      </c>
      <c r="I50" s="49"/>
      <c r="J50" s="49" t="s">
        <v>149</v>
      </c>
      <c r="K50" s="162">
        <v>44020</v>
      </c>
      <c r="L50" s="162">
        <f t="shared" ca="1" si="1"/>
        <v>44217</v>
      </c>
      <c r="M50" s="163" t="s">
        <v>1595</v>
      </c>
      <c r="N50" s="49" t="s">
        <v>579</v>
      </c>
      <c r="O50" s="49"/>
      <c r="P50" s="165" t="s">
        <v>459</v>
      </c>
      <c r="Q50" s="65" t="s">
        <v>1233</v>
      </c>
      <c r="R50" s="164">
        <f t="shared" si="2"/>
        <v>3</v>
      </c>
      <c r="S50" s="49"/>
      <c r="T50" s="49"/>
      <c r="U50" s="49"/>
    </row>
    <row r="51" spans="1:21" ht="114.75" hidden="1" x14ac:dyDescent="0.2">
      <c r="A51" s="160" t="s">
        <v>1280</v>
      </c>
      <c r="B51" s="161" t="s">
        <v>1229</v>
      </c>
      <c r="C51" s="162">
        <v>44020</v>
      </c>
      <c r="D51" s="162"/>
      <c r="E51" s="49" t="s">
        <v>1592</v>
      </c>
      <c r="F51" s="163" t="s">
        <v>1593</v>
      </c>
      <c r="G51" s="49" t="s">
        <v>56</v>
      </c>
      <c r="H51" s="49" t="s">
        <v>32</v>
      </c>
      <c r="I51" s="49"/>
      <c r="J51" s="49" t="s">
        <v>149</v>
      </c>
      <c r="K51" s="162">
        <v>44021</v>
      </c>
      <c r="L51" s="162">
        <f t="shared" ca="1" si="1"/>
        <v>44217</v>
      </c>
      <c r="M51" s="163" t="s">
        <v>1596</v>
      </c>
      <c r="N51" s="49" t="s">
        <v>579</v>
      </c>
      <c r="O51" s="49"/>
      <c r="P51" s="165" t="s">
        <v>272</v>
      </c>
      <c r="Q51" s="65" t="s">
        <v>1233</v>
      </c>
      <c r="R51" s="164">
        <f t="shared" si="2"/>
        <v>2</v>
      </c>
      <c r="S51" s="49"/>
      <c r="T51" s="49"/>
      <c r="U51" s="49"/>
    </row>
    <row r="52" spans="1:21" ht="38.25" hidden="1" x14ac:dyDescent="0.2">
      <c r="A52" s="160" t="s">
        <v>1281</v>
      </c>
      <c r="B52" s="161" t="s">
        <v>1223</v>
      </c>
      <c r="C52" s="162">
        <v>44026</v>
      </c>
      <c r="D52" s="162"/>
      <c r="E52" s="49" t="s">
        <v>207</v>
      </c>
      <c r="F52" s="163" t="s">
        <v>1031</v>
      </c>
      <c r="G52" s="49" t="s">
        <v>56</v>
      </c>
      <c r="H52" s="49" t="s">
        <v>212</v>
      </c>
      <c r="I52" s="49"/>
      <c r="J52" s="49" t="s">
        <v>711</v>
      </c>
      <c r="K52" s="162">
        <v>44026</v>
      </c>
      <c r="L52" s="162">
        <f t="shared" ca="1" si="1"/>
        <v>44217</v>
      </c>
      <c r="M52" s="163" t="s">
        <v>1597</v>
      </c>
      <c r="N52" s="49" t="s">
        <v>579</v>
      </c>
      <c r="O52" s="49"/>
      <c r="P52" s="165" t="s">
        <v>272</v>
      </c>
      <c r="Q52" s="65" t="s">
        <v>1233</v>
      </c>
      <c r="R52" s="164">
        <f t="shared" si="2"/>
        <v>1</v>
      </c>
      <c r="S52" s="49"/>
      <c r="T52" s="49"/>
      <c r="U52" s="49"/>
    </row>
    <row r="53" spans="1:21" ht="153" hidden="1" x14ac:dyDescent="0.2">
      <c r="A53" s="160" t="s">
        <v>1282</v>
      </c>
      <c r="B53" s="161" t="s">
        <v>1229</v>
      </c>
      <c r="C53" s="162">
        <v>44027</v>
      </c>
      <c r="D53" s="162"/>
      <c r="E53" s="49" t="s">
        <v>1006</v>
      </c>
      <c r="F53" s="163" t="s">
        <v>1598</v>
      </c>
      <c r="G53" s="49" t="s">
        <v>56</v>
      </c>
      <c r="H53" s="49" t="s">
        <v>32</v>
      </c>
      <c r="I53" s="49"/>
      <c r="J53" s="49" t="s">
        <v>149</v>
      </c>
      <c r="K53" s="162">
        <v>44049</v>
      </c>
      <c r="L53" s="162">
        <f t="shared" ca="1" si="1"/>
        <v>44217</v>
      </c>
      <c r="M53" s="163" t="s">
        <v>1617</v>
      </c>
      <c r="N53" s="49" t="s">
        <v>566</v>
      </c>
      <c r="O53" s="49">
        <v>204192</v>
      </c>
      <c r="P53" s="165" t="s">
        <v>272</v>
      </c>
      <c r="Q53" s="65" t="s">
        <v>1233</v>
      </c>
      <c r="R53" s="164">
        <v>17</v>
      </c>
      <c r="S53" s="49"/>
      <c r="T53" s="49"/>
      <c r="U53" s="49"/>
    </row>
    <row r="54" spans="1:21" ht="38.25" hidden="1" x14ac:dyDescent="0.2">
      <c r="A54" s="160" t="s">
        <v>1283</v>
      </c>
      <c r="B54" s="161" t="s">
        <v>1223</v>
      </c>
      <c r="C54" s="162">
        <v>44035</v>
      </c>
      <c r="D54" s="162"/>
      <c r="E54" s="49" t="s">
        <v>207</v>
      </c>
      <c r="F54" s="163" t="s">
        <v>1599</v>
      </c>
      <c r="G54" s="49" t="s">
        <v>53</v>
      </c>
      <c r="H54" s="49" t="s">
        <v>1539</v>
      </c>
      <c r="I54" s="49"/>
      <c r="J54" s="49" t="s">
        <v>161</v>
      </c>
      <c r="K54" s="162">
        <v>44035</v>
      </c>
      <c r="L54" s="162">
        <f t="shared" ca="1" si="1"/>
        <v>44217</v>
      </c>
      <c r="M54" s="163" t="s">
        <v>1601</v>
      </c>
      <c r="N54" s="49" t="s">
        <v>579</v>
      </c>
      <c r="O54" s="49"/>
      <c r="P54" s="165" t="s">
        <v>272</v>
      </c>
      <c r="Q54" s="65" t="s">
        <v>1233</v>
      </c>
      <c r="R54" s="164">
        <f>NETWORKDAYS(C54,K54)</f>
        <v>1</v>
      </c>
      <c r="S54" s="49"/>
      <c r="T54" s="49"/>
      <c r="U54" s="49"/>
    </row>
    <row r="55" spans="1:21" ht="25.5" x14ac:dyDescent="0.2">
      <c r="A55" s="160" t="s">
        <v>1284</v>
      </c>
      <c r="B55" s="161" t="s">
        <v>1223</v>
      </c>
      <c r="C55" s="162">
        <v>44035</v>
      </c>
      <c r="D55" s="162"/>
      <c r="E55" s="49" t="s">
        <v>1769</v>
      </c>
      <c r="F55" s="163" t="s">
        <v>1600</v>
      </c>
      <c r="G55" s="49" t="s">
        <v>56</v>
      </c>
      <c r="H55" s="49" t="s">
        <v>212</v>
      </c>
      <c r="I55" s="49"/>
      <c r="J55" s="49" t="s">
        <v>711</v>
      </c>
      <c r="K55" s="162">
        <v>44035</v>
      </c>
      <c r="L55" s="162">
        <f t="shared" ca="1" si="1"/>
        <v>44217</v>
      </c>
      <c r="M55" s="163" t="s">
        <v>1607</v>
      </c>
      <c r="N55" s="49" t="s">
        <v>579</v>
      </c>
      <c r="O55" s="49"/>
      <c r="P55" s="165" t="s">
        <v>272</v>
      </c>
      <c r="Q55" s="65" t="s">
        <v>1233</v>
      </c>
      <c r="R55" s="164">
        <f>NETWORKDAYS(C55,K55)</f>
        <v>1</v>
      </c>
      <c r="S55" s="49"/>
      <c r="T55" s="49"/>
      <c r="U55" s="49"/>
    </row>
    <row r="56" spans="1:21" ht="38.25" hidden="1" x14ac:dyDescent="0.2">
      <c r="A56" s="160" t="s">
        <v>1285</v>
      </c>
      <c r="B56" s="161" t="s">
        <v>1223</v>
      </c>
      <c r="C56" s="162">
        <v>44035</v>
      </c>
      <c r="D56" s="162"/>
      <c r="E56" s="49" t="s">
        <v>207</v>
      </c>
      <c r="F56" s="163" t="s">
        <v>1031</v>
      </c>
      <c r="G56" s="49" t="s">
        <v>56</v>
      </c>
      <c r="H56" s="49" t="s">
        <v>212</v>
      </c>
      <c r="I56" s="49"/>
      <c r="J56" s="49" t="s">
        <v>711</v>
      </c>
      <c r="K56" s="162">
        <v>44035</v>
      </c>
      <c r="L56" s="162">
        <f t="shared" ca="1" si="1"/>
        <v>44217</v>
      </c>
      <c r="M56" s="163" t="s">
        <v>1608</v>
      </c>
      <c r="N56" s="49" t="s">
        <v>579</v>
      </c>
      <c r="O56" s="49"/>
      <c r="P56" s="165" t="s">
        <v>272</v>
      </c>
      <c r="Q56" s="65" t="s">
        <v>1233</v>
      </c>
      <c r="R56" s="164">
        <f>NETWORKDAYS(C56,K56)</f>
        <v>1</v>
      </c>
      <c r="S56" s="49"/>
      <c r="T56" s="49"/>
      <c r="U56" s="49"/>
    </row>
    <row r="57" spans="1:21" ht="51" hidden="1" x14ac:dyDescent="0.2">
      <c r="A57" s="160" t="s">
        <v>1286</v>
      </c>
      <c r="B57" s="161" t="s">
        <v>1229</v>
      </c>
      <c r="C57" s="162">
        <v>44036</v>
      </c>
      <c r="D57" s="162"/>
      <c r="E57" s="49" t="s">
        <v>1603</v>
      </c>
      <c r="F57" s="163" t="s">
        <v>1602</v>
      </c>
      <c r="G57" s="49" t="s">
        <v>53</v>
      </c>
      <c r="H57" s="49" t="s">
        <v>58</v>
      </c>
      <c r="I57" s="49"/>
      <c r="J57" s="49" t="s">
        <v>153</v>
      </c>
      <c r="K57" s="162">
        <v>44046</v>
      </c>
      <c r="L57" s="162">
        <f t="shared" ca="1" si="1"/>
        <v>44217</v>
      </c>
      <c r="M57" s="163" t="s">
        <v>1610</v>
      </c>
      <c r="N57" s="49" t="s">
        <v>579</v>
      </c>
      <c r="O57" s="49"/>
      <c r="P57" s="165" t="s">
        <v>459</v>
      </c>
      <c r="Q57" s="65" t="s">
        <v>1233</v>
      </c>
      <c r="R57" s="164">
        <f>NETWORKDAYS(C57,K57)</f>
        <v>7</v>
      </c>
      <c r="S57" s="49"/>
      <c r="T57" s="49"/>
      <c r="U57" s="49"/>
    </row>
    <row r="58" spans="1:21" ht="63.75" x14ac:dyDescent="0.2">
      <c r="A58" s="160" t="s">
        <v>1287</v>
      </c>
      <c r="B58" s="161" t="s">
        <v>1223</v>
      </c>
      <c r="C58" s="162">
        <v>44039</v>
      </c>
      <c r="D58" s="162"/>
      <c r="E58" s="49" t="s">
        <v>1769</v>
      </c>
      <c r="F58" s="163" t="s">
        <v>1604</v>
      </c>
      <c r="G58" s="49" t="s">
        <v>56</v>
      </c>
      <c r="H58" s="49" t="s">
        <v>212</v>
      </c>
      <c r="I58" s="49"/>
      <c r="J58" s="49" t="s">
        <v>711</v>
      </c>
      <c r="K58" s="162">
        <v>44039</v>
      </c>
      <c r="L58" s="162">
        <f t="shared" ca="1" si="1"/>
        <v>44217</v>
      </c>
      <c r="M58" s="163" t="s">
        <v>1607</v>
      </c>
      <c r="N58" s="49" t="s">
        <v>579</v>
      </c>
      <c r="O58" s="49"/>
      <c r="P58" s="165" t="s">
        <v>272</v>
      </c>
      <c r="Q58" s="65" t="s">
        <v>1233</v>
      </c>
      <c r="R58" s="164">
        <f>NETWORKDAYS(C58,K58)</f>
        <v>1</v>
      </c>
      <c r="S58" s="49"/>
      <c r="T58" s="49"/>
      <c r="U58" s="49"/>
    </row>
    <row r="59" spans="1:21" ht="140.25" hidden="1" x14ac:dyDescent="0.2">
      <c r="A59" s="160" t="s">
        <v>1288</v>
      </c>
      <c r="B59" s="161" t="s">
        <v>1229</v>
      </c>
      <c r="C59" s="162">
        <v>44039</v>
      </c>
      <c r="D59" s="162"/>
      <c r="E59" s="49" t="s">
        <v>432</v>
      </c>
      <c r="F59" s="163" t="s">
        <v>1605</v>
      </c>
      <c r="G59" s="49" t="s">
        <v>56</v>
      </c>
      <c r="H59" s="49" t="s">
        <v>1507</v>
      </c>
      <c r="I59" s="49"/>
      <c r="J59" s="49" t="s">
        <v>149</v>
      </c>
      <c r="K59" s="162">
        <v>44049</v>
      </c>
      <c r="L59" s="162">
        <f t="shared" ca="1" si="1"/>
        <v>44217</v>
      </c>
      <c r="M59" s="163" t="s">
        <v>1618</v>
      </c>
      <c r="N59" s="49" t="s">
        <v>1016</v>
      </c>
      <c r="O59" s="49"/>
      <c r="P59" s="165" t="s">
        <v>272</v>
      </c>
      <c r="Q59" s="65" t="s">
        <v>1233</v>
      </c>
      <c r="R59" s="164">
        <v>9</v>
      </c>
      <c r="S59" s="49"/>
      <c r="T59" s="49"/>
      <c r="U59" s="49"/>
    </row>
    <row r="60" spans="1:21" ht="204" hidden="1" x14ac:dyDescent="0.2">
      <c r="A60" s="160" t="s">
        <v>1289</v>
      </c>
      <c r="B60" s="161" t="s">
        <v>1229</v>
      </c>
      <c r="C60" s="162">
        <v>44041</v>
      </c>
      <c r="D60" s="162"/>
      <c r="E60" s="49" t="s">
        <v>156</v>
      </c>
      <c r="F60" s="163" t="s">
        <v>1606</v>
      </c>
      <c r="G60" s="49" t="s">
        <v>53</v>
      </c>
      <c r="H60" s="49" t="s">
        <v>1493</v>
      </c>
      <c r="I60" s="49"/>
      <c r="J60" s="49" t="s">
        <v>149</v>
      </c>
      <c r="K60" s="162">
        <v>44042</v>
      </c>
      <c r="L60" s="162">
        <f t="shared" ca="1" si="1"/>
        <v>44217</v>
      </c>
      <c r="M60" s="163" t="s">
        <v>1609</v>
      </c>
      <c r="N60" s="49" t="s">
        <v>579</v>
      </c>
      <c r="O60" s="49"/>
      <c r="P60" s="165" t="s">
        <v>459</v>
      </c>
      <c r="Q60" s="65" t="s">
        <v>1233</v>
      </c>
      <c r="R60" s="164">
        <f>NETWORKDAYS(C60,K60)</f>
        <v>2</v>
      </c>
      <c r="S60" s="49"/>
      <c r="T60" s="49"/>
      <c r="U60" s="49"/>
    </row>
    <row r="61" spans="1:21" ht="38.25" hidden="1" x14ac:dyDescent="0.2">
      <c r="A61" s="160" t="s">
        <v>1290</v>
      </c>
      <c r="B61" s="161" t="s">
        <v>1223</v>
      </c>
      <c r="C61" s="162">
        <v>44041</v>
      </c>
      <c r="D61" s="162"/>
      <c r="E61" s="49">
        <v>999042549</v>
      </c>
      <c r="F61" s="163" t="s">
        <v>1611</v>
      </c>
      <c r="G61" s="49" t="s">
        <v>56</v>
      </c>
      <c r="H61" s="49" t="s">
        <v>212</v>
      </c>
      <c r="I61" s="49"/>
      <c r="J61" s="49" t="s">
        <v>1147</v>
      </c>
      <c r="K61" s="162">
        <v>44046</v>
      </c>
      <c r="L61" s="162">
        <f t="shared" ca="1" si="1"/>
        <v>44217</v>
      </c>
      <c r="M61" s="163" t="s">
        <v>1612</v>
      </c>
      <c r="N61" s="49" t="s">
        <v>579</v>
      </c>
      <c r="O61" s="49"/>
      <c r="P61" s="165" t="s">
        <v>272</v>
      </c>
      <c r="Q61" s="65" t="s">
        <v>1233</v>
      </c>
      <c r="R61" s="164">
        <f>NETWORKDAYS(C61,K61)</f>
        <v>4</v>
      </c>
      <c r="S61" s="49"/>
      <c r="T61" s="49"/>
      <c r="U61" s="49"/>
    </row>
    <row r="62" spans="1:21" ht="255" hidden="1" x14ac:dyDescent="0.2">
      <c r="A62" s="160" t="s">
        <v>1291</v>
      </c>
      <c r="B62" s="161" t="s">
        <v>1229</v>
      </c>
      <c r="C62" s="162">
        <v>44048</v>
      </c>
      <c r="D62" s="162"/>
      <c r="E62" s="49" t="s">
        <v>1613</v>
      </c>
      <c r="F62" s="163" t="s">
        <v>1615</v>
      </c>
      <c r="G62" s="49" t="s">
        <v>53</v>
      </c>
      <c r="H62" s="49" t="s">
        <v>1614</v>
      </c>
      <c r="I62" s="49"/>
      <c r="J62" s="49" t="s">
        <v>153</v>
      </c>
      <c r="K62" s="162">
        <v>44117</v>
      </c>
      <c r="L62" s="162">
        <f t="shared" ca="1" si="1"/>
        <v>44217</v>
      </c>
      <c r="M62" s="163" t="s">
        <v>1690</v>
      </c>
      <c r="N62" s="49" t="s">
        <v>579</v>
      </c>
      <c r="O62" s="49"/>
      <c r="P62" s="165" t="s">
        <v>459</v>
      </c>
      <c r="Q62" s="65" t="s">
        <v>1233</v>
      </c>
      <c r="R62" s="164">
        <f>NETWORKDAYS(C62,K62)</f>
        <v>50</v>
      </c>
      <c r="S62" s="49"/>
      <c r="T62" s="49"/>
      <c r="U62" s="49"/>
    </row>
    <row r="63" spans="1:21" ht="229.5" hidden="1" x14ac:dyDescent="0.2">
      <c r="A63" s="160" t="s">
        <v>1292</v>
      </c>
      <c r="B63" s="161" t="s">
        <v>1229</v>
      </c>
      <c r="C63" s="162">
        <v>44049</v>
      </c>
      <c r="D63" s="162"/>
      <c r="E63" s="49" t="s">
        <v>10</v>
      </c>
      <c r="F63" s="163" t="s">
        <v>1616</v>
      </c>
      <c r="G63" s="49" t="s">
        <v>53</v>
      </c>
      <c r="H63" s="49" t="s">
        <v>1493</v>
      </c>
      <c r="I63" s="49"/>
      <c r="J63" s="49" t="s">
        <v>149</v>
      </c>
      <c r="K63" s="162">
        <v>44049</v>
      </c>
      <c r="L63" s="162">
        <f t="shared" ca="1" si="1"/>
        <v>44217</v>
      </c>
      <c r="M63" s="163" t="s">
        <v>1619</v>
      </c>
      <c r="N63" s="49" t="s">
        <v>579</v>
      </c>
      <c r="O63" s="49"/>
      <c r="P63" s="165" t="s">
        <v>459</v>
      </c>
      <c r="Q63" s="65" t="s">
        <v>1233</v>
      </c>
      <c r="R63" s="164">
        <v>1</v>
      </c>
      <c r="S63" s="49"/>
      <c r="T63" s="49"/>
      <c r="U63" s="49"/>
    </row>
    <row r="64" spans="1:21" ht="102" x14ac:dyDescent="0.2">
      <c r="A64" s="160" t="s">
        <v>1293</v>
      </c>
      <c r="B64" s="161" t="s">
        <v>1223</v>
      </c>
      <c r="C64" s="162">
        <v>44050</v>
      </c>
      <c r="D64" s="162"/>
      <c r="E64" s="49" t="s">
        <v>1769</v>
      </c>
      <c r="F64" s="163" t="s">
        <v>1621</v>
      </c>
      <c r="G64" s="49" t="s">
        <v>66</v>
      </c>
      <c r="H64" s="49" t="s">
        <v>252</v>
      </c>
      <c r="I64" s="49"/>
      <c r="J64" s="49" t="s">
        <v>1620</v>
      </c>
      <c r="K64" s="162">
        <v>44054</v>
      </c>
      <c r="L64" s="162">
        <f t="shared" ca="1" si="1"/>
        <v>44217</v>
      </c>
      <c r="M64" s="175" t="s">
        <v>1624</v>
      </c>
      <c r="N64" s="49" t="s">
        <v>579</v>
      </c>
      <c r="O64" s="49"/>
      <c r="P64" s="165" t="s">
        <v>272</v>
      </c>
      <c r="Q64" s="65" t="s">
        <v>1233</v>
      </c>
      <c r="R64" s="164">
        <v>1</v>
      </c>
      <c r="S64" s="49"/>
      <c r="T64" s="49"/>
      <c r="U64" s="49"/>
    </row>
    <row r="65" spans="1:21" ht="127.5" hidden="1" x14ac:dyDescent="0.2">
      <c r="A65" s="160" t="s">
        <v>1294</v>
      </c>
      <c r="B65" s="161" t="s">
        <v>1229</v>
      </c>
      <c r="C65" s="162">
        <v>44054</v>
      </c>
      <c r="D65" s="162"/>
      <c r="E65" s="49" t="s">
        <v>435</v>
      </c>
      <c r="F65" s="163" t="s">
        <v>1622</v>
      </c>
      <c r="G65" s="49" t="s">
        <v>56</v>
      </c>
      <c r="H65" s="49" t="s">
        <v>1507</v>
      </c>
      <c r="I65" s="49"/>
      <c r="J65" s="49" t="s">
        <v>149</v>
      </c>
      <c r="K65" s="162">
        <v>44056</v>
      </c>
      <c r="L65" s="162">
        <f t="shared" ca="1" si="1"/>
        <v>44217</v>
      </c>
      <c r="M65" s="163" t="s">
        <v>1628</v>
      </c>
      <c r="N65" s="49" t="s">
        <v>579</v>
      </c>
      <c r="O65" s="49"/>
      <c r="P65" s="165" t="s">
        <v>272</v>
      </c>
      <c r="Q65" s="65" t="s">
        <v>1233</v>
      </c>
      <c r="R65" s="164">
        <v>1</v>
      </c>
      <c r="S65" s="49"/>
      <c r="T65" s="49"/>
      <c r="U65" s="49"/>
    </row>
    <row r="66" spans="1:21" ht="114.75" x14ac:dyDescent="0.2">
      <c r="A66" s="160" t="s">
        <v>1295</v>
      </c>
      <c r="B66" s="161" t="s">
        <v>1223</v>
      </c>
      <c r="C66" s="162">
        <v>44055</v>
      </c>
      <c r="D66" s="162"/>
      <c r="E66" s="49" t="s">
        <v>1769</v>
      </c>
      <c r="F66" s="163" t="s">
        <v>1623</v>
      </c>
      <c r="G66" s="49" t="s">
        <v>56</v>
      </c>
      <c r="H66" s="49" t="s">
        <v>212</v>
      </c>
      <c r="I66" s="49"/>
      <c r="J66" s="49" t="s">
        <v>711</v>
      </c>
      <c r="K66" s="162">
        <v>44055</v>
      </c>
      <c r="L66" s="162">
        <f t="shared" ca="1" si="1"/>
        <v>44217</v>
      </c>
      <c r="M66" s="163" t="s">
        <v>1631</v>
      </c>
      <c r="N66" s="49" t="s">
        <v>579</v>
      </c>
      <c r="O66" s="49"/>
      <c r="P66" s="165" t="s">
        <v>272</v>
      </c>
      <c r="Q66" s="65" t="s">
        <v>1233</v>
      </c>
      <c r="R66" s="164">
        <v>1</v>
      </c>
      <c r="S66" s="49"/>
      <c r="T66" s="49"/>
      <c r="U66" s="49"/>
    </row>
    <row r="67" spans="1:21" ht="23.25" customHeight="1" x14ac:dyDescent="0.2">
      <c r="A67" s="160" t="s">
        <v>1296</v>
      </c>
      <c r="B67" s="161" t="s">
        <v>1223</v>
      </c>
      <c r="C67" s="162">
        <v>44057</v>
      </c>
      <c r="D67" s="162"/>
      <c r="E67" s="49" t="s">
        <v>1769</v>
      </c>
      <c r="F67" s="163" t="s">
        <v>1625</v>
      </c>
      <c r="G67" s="49" t="s">
        <v>56</v>
      </c>
      <c r="H67" s="49" t="s">
        <v>212</v>
      </c>
      <c r="I67" s="49"/>
      <c r="J67" s="49" t="s">
        <v>711</v>
      </c>
      <c r="K67" s="162">
        <v>44057</v>
      </c>
      <c r="L67" s="162">
        <f t="shared" ref="L67:L130" ca="1" si="3">TODAY()</f>
        <v>44217</v>
      </c>
      <c r="M67" s="163" t="s">
        <v>1543</v>
      </c>
      <c r="N67" s="49" t="s">
        <v>579</v>
      </c>
      <c r="O67" s="49"/>
      <c r="P67" s="165" t="s">
        <v>272</v>
      </c>
      <c r="Q67" s="65" t="s">
        <v>1233</v>
      </c>
      <c r="R67" s="164">
        <v>1</v>
      </c>
      <c r="S67" s="49"/>
      <c r="T67" s="49"/>
      <c r="U67" s="49"/>
    </row>
    <row r="68" spans="1:21" ht="12.75" hidden="1" customHeight="1" x14ac:dyDescent="0.2">
      <c r="A68" s="160" t="s">
        <v>1297</v>
      </c>
      <c r="B68" s="161" t="s">
        <v>1229</v>
      </c>
      <c r="C68" s="162">
        <v>44057</v>
      </c>
      <c r="D68" s="162"/>
      <c r="E68" s="49" t="s">
        <v>1627</v>
      </c>
      <c r="F68" s="163" t="s">
        <v>1626</v>
      </c>
      <c r="G68" s="49" t="s">
        <v>53</v>
      </c>
      <c r="H68" s="49" t="s">
        <v>1614</v>
      </c>
      <c r="I68" s="49"/>
      <c r="J68" s="49" t="s">
        <v>149</v>
      </c>
      <c r="K68" s="162">
        <v>44064</v>
      </c>
      <c r="L68" s="162">
        <f t="shared" ca="1" si="3"/>
        <v>44217</v>
      </c>
      <c r="M68" s="163" t="s">
        <v>1630</v>
      </c>
      <c r="N68" s="49" t="s">
        <v>566</v>
      </c>
      <c r="O68" s="49">
        <v>204249</v>
      </c>
      <c r="P68" s="165" t="s">
        <v>459</v>
      </c>
      <c r="Q68" s="65" t="s">
        <v>1233</v>
      </c>
      <c r="R68" s="164">
        <v>1</v>
      </c>
      <c r="S68" s="49"/>
      <c r="T68" s="49"/>
      <c r="U68" s="49"/>
    </row>
    <row r="69" spans="1:21" ht="242.25" hidden="1" x14ac:dyDescent="0.2">
      <c r="A69" s="160" t="s">
        <v>1298</v>
      </c>
      <c r="B69" s="161" t="s">
        <v>1229</v>
      </c>
      <c r="C69" s="162">
        <v>44063</v>
      </c>
      <c r="D69" s="162"/>
      <c r="E69" s="49" t="s">
        <v>1230</v>
      </c>
      <c r="F69" s="163" t="s">
        <v>1629</v>
      </c>
      <c r="G69" s="49" t="s">
        <v>56</v>
      </c>
      <c r="H69" s="49" t="s">
        <v>32</v>
      </c>
      <c r="I69" s="166">
        <v>44113</v>
      </c>
      <c r="J69" s="49" t="s">
        <v>149</v>
      </c>
      <c r="K69" s="162">
        <v>44113</v>
      </c>
      <c r="L69" s="162">
        <f t="shared" ca="1" si="3"/>
        <v>44217</v>
      </c>
      <c r="M69" s="163" t="s">
        <v>1687</v>
      </c>
      <c r="N69" s="49" t="s">
        <v>566</v>
      </c>
      <c r="O69" s="49">
        <v>204270</v>
      </c>
      <c r="P69" s="165" t="s">
        <v>272</v>
      </c>
      <c r="Q69" s="65" t="s">
        <v>1233</v>
      </c>
      <c r="R69" s="164">
        <f>NETWORKDAYS(C69,I69)</f>
        <v>37</v>
      </c>
      <c r="S69" s="49"/>
      <c r="T69" s="49"/>
      <c r="U69" s="49"/>
    </row>
    <row r="70" spans="1:21" ht="138.75" hidden="1" customHeight="1" x14ac:dyDescent="0.2">
      <c r="A70" s="160" t="s">
        <v>1299</v>
      </c>
      <c r="B70" s="161" t="s">
        <v>1229</v>
      </c>
      <c r="C70" s="162">
        <v>44069</v>
      </c>
      <c r="D70" s="162"/>
      <c r="E70" s="49" t="s">
        <v>432</v>
      </c>
      <c r="F70" s="163" t="s">
        <v>1632</v>
      </c>
      <c r="G70" s="49" t="s">
        <v>56</v>
      </c>
      <c r="H70" s="49" t="s">
        <v>1507</v>
      </c>
      <c r="I70" s="49"/>
      <c r="J70" s="49" t="s">
        <v>149</v>
      </c>
      <c r="K70" s="162">
        <v>44095</v>
      </c>
      <c r="L70" s="162">
        <f t="shared" ca="1" si="3"/>
        <v>44217</v>
      </c>
      <c r="M70" s="163" t="s">
        <v>1663</v>
      </c>
      <c r="N70" s="49" t="s">
        <v>566</v>
      </c>
      <c r="O70" s="49">
        <v>204256</v>
      </c>
      <c r="P70" s="165" t="s">
        <v>272</v>
      </c>
      <c r="Q70" s="65" t="s">
        <v>1233</v>
      </c>
      <c r="R70" s="164">
        <v>15</v>
      </c>
      <c r="S70" s="49"/>
      <c r="T70" s="49"/>
      <c r="U70" s="49"/>
    </row>
    <row r="71" spans="1:21" ht="140.25" hidden="1" x14ac:dyDescent="0.2">
      <c r="A71" s="160" t="s">
        <v>1300</v>
      </c>
      <c r="B71" s="161" t="s">
        <v>1229</v>
      </c>
      <c r="C71" s="162">
        <v>44070</v>
      </c>
      <c r="D71" s="162"/>
      <c r="E71" s="49" t="s">
        <v>172</v>
      </c>
      <c r="F71" s="163" t="s">
        <v>1633</v>
      </c>
      <c r="G71" s="49" t="s">
        <v>53</v>
      </c>
      <c r="H71" s="49" t="s">
        <v>1614</v>
      </c>
      <c r="I71" s="49"/>
      <c r="J71" s="49" t="s">
        <v>149</v>
      </c>
      <c r="K71" s="162">
        <v>44097</v>
      </c>
      <c r="L71" s="162">
        <f t="shared" ca="1" si="3"/>
        <v>44217</v>
      </c>
      <c r="M71" s="163" t="s">
        <v>1664</v>
      </c>
      <c r="N71" s="49" t="s">
        <v>566</v>
      </c>
      <c r="O71" s="49"/>
      <c r="P71" s="165" t="s">
        <v>459</v>
      </c>
      <c r="Q71" s="65" t="s">
        <v>1233</v>
      </c>
      <c r="R71" s="164">
        <v>15</v>
      </c>
      <c r="S71" s="49"/>
      <c r="T71" s="49"/>
      <c r="U71" s="49"/>
    </row>
    <row r="72" spans="1:21" ht="178.5" hidden="1" x14ac:dyDescent="0.2">
      <c r="A72" s="160" t="s">
        <v>1301</v>
      </c>
      <c r="B72" s="161" t="s">
        <v>1229</v>
      </c>
      <c r="C72" s="162">
        <v>44070</v>
      </c>
      <c r="D72" s="162"/>
      <c r="E72" s="49" t="s">
        <v>1503</v>
      </c>
      <c r="F72" s="163" t="s">
        <v>1634</v>
      </c>
      <c r="G72" s="49" t="s">
        <v>56</v>
      </c>
      <c r="H72" s="49" t="s">
        <v>1558</v>
      </c>
      <c r="I72" s="49"/>
      <c r="J72" s="49" t="s">
        <v>149</v>
      </c>
      <c r="K72" s="162">
        <v>44081</v>
      </c>
      <c r="L72" s="162">
        <f t="shared" ca="1" si="3"/>
        <v>44217</v>
      </c>
      <c r="M72" s="163" t="s">
        <v>1644</v>
      </c>
      <c r="N72" s="49" t="s">
        <v>566</v>
      </c>
      <c r="O72" s="49"/>
      <c r="P72" s="165" t="s">
        <v>272</v>
      </c>
      <c r="Q72" s="65" t="s">
        <v>1233</v>
      </c>
      <c r="R72" s="164">
        <v>5</v>
      </c>
      <c r="S72" s="49"/>
      <c r="T72" s="49"/>
      <c r="U72" s="49"/>
    </row>
    <row r="73" spans="1:21" ht="127.5" hidden="1" x14ac:dyDescent="0.2">
      <c r="A73" s="160" t="s">
        <v>1302</v>
      </c>
      <c r="B73" s="161" t="s">
        <v>1229</v>
      </c>
      <c r="C73" s="162">
        <v>44077</v>
      </c>
      <c r="D73" s="162"/>
      <c r="E73" s="49" t="s">
        <v>325</v>
      </c>
      <c r="F73" s="163" t="s">
        <v>1635</v>
      </c>
      <c r="G73" s="49" t="s">
        <v>66</v>
      </c>
      <c r="H73" s="49" t="s">
        <v>1636</v>
      </c>
      <c r="I73" s="49"/>
      <c r="J73" s="49" t="s">
        <v>149</v>
      </c>
      <c r="K73" s="162"/>
      <c r="L73" s="162">
        <f t="shared" ca="1" si="3"/>
        <v>44217</v>
      </c>
      <c r="M73" s="163" t="s">
        <v>1645</v>
      </c>
      <c r="N73" s="49" t="s">
        <v>579</v>
      </c>
      <c r="O73" s="49"/>
      <c r="P73" s="165" t="s">
        <v>272</v>
      </c>
      <c r="Q73" s="65" t="s">
        <v>1233</v>
      </c>
      <c r="R73" s="164">
        <v>1</v>
      </c>
      <c r="S73" s="49"/>
      <c r="T73" s="49"/>
      <c r="U73" s="49"/>
    </row>
    <row r="74" spans="1:21" ht="76.5" hidden="1" x14ac:dyDescent="0.2">
      <c r="A74" s="160" t="s">
        <v>1303</v>
      </c>
      <c r="B74" s="161" t="s">
        <v>1229</v>
      </c>
      <c r="C74" s="162">
        <v>44077</v>
      </c>
      <c r="D74" s="162"/>
      <c r="E74" s="49" t="s">
        <v>384</v>
      </c>
      <c r="F74" s="163" t="s">
        <v>1637</v>
      </c>
      <c r="G74" s="49" t="s">
        <v>66</v>
      </c>
      <c r="H74" s="49" t="s">
        <v>1636</v>
      </c>
      <c r="I74" s="49"/>
      <c r="J74" s="49" t="s">
        <v>149</v>
      </c>
      <c r="K74" s="162"/>
      <c r="L74" s="162">
        <f t="shared" ca="1" si="3"/>
        <v>44217</v>
      </c>
      <c r="M74" s="163" t="s">
        <v>1646</v>
      </c>
      <c r="N74" s="49" t="s">
        <v>579</v>
      </c>
      <c r="O74" s="49"/>
      <c r="P74" s="165" t="s">
        <v>272</v>
      </c>
      <c r="Q74" s="65" t="s">
        <v>1233</v>
      </c>
      <c r="R74" s="164">
        <v>1</v>
      </c>
      <c r="S74" s="49"/>
      <c r="T74" s="49"/>
      <c r="U74" s="49"/>
    </row>
    <row r="75" spans="1:21" ht="76.5" hidden="1" x14ac:dyDescent="0.2">
      <c r="A75" s="160" t="s">
        <v>1304</v>
      </c>
      <c r="B75" s="161" t="s">
        <v>1229</v>
      </c>
      <c r="C75" s="162">
        <v>44077</v>
      </c>
      <c r="D75" s="162"/>
      <c r="E75" s="49" t="s">
        <v>170</v>
      </c>
      <c r="F75" s="163" t="s">
        <v>1638</v>
      </c>
      <c r="G75" s="49" t="s">
        <v>66</v>
      </c>
      <c r="H75" s="49" t="s">
        <v>1636</v>
      </c>
      <c r="I75" s="49"/>
      <c r="J75" s="49" t="s">
        <v>149</v>
      </c>
      <c r="K75" s="162"/>
      <c r="L75" s="162">
        <f t="shared" ca="1" si="3"/>
        <v>44217</v>
      </c>
      <c r="M75" s="163" t="s">
        <v>1645</v>
      </c>
      <c r="N75" s="49" t="s">
        <v>579</v>
      </c>
      <c r="O75" s="49"/>
      <c r="P75" s="165" t="s">
        <v>272</v>
      </c>
      <c r="Q75" s="65" t="s">
        <v>1233</v>
      </c>
      <c r="R75" s="164">
        <v>1</v>
      </c>
      <c r="S75" s="49"/>
      <c r="T75" s="49"/>
      <c r="U75" s="49"/>
    </row>
    <row r="76" spans="1:21" ht="63.75" hidden="1" x14ac:dyDescent="0.2">
      <c r="A76" s="160" t="s">
        <v>1305</v>
      </c>
      <c r="B76" s="161" t="s">
        <v>1229</v>
      </c>
      <c r="C76" s="162">
        <v>44078</v>
      </c>
      <c r="D76" s="162"/>
      <c r="E76" s="49" t="s">
        <v>1639</v>
      </c>
      <c r="F76" s="163" t="s">
        <v>1640</v>
      </c>
      <c r="G76" s="49" t="s">
        <v>66</v>
      </c>
      <c r="H76" s="49" t="s">
        <v>1636</v>
      </c>
      <c r="I76" s="49"/>
      <c r="J76" s="49" t="s">
        <v>149</v>
      </c>
      <c r="K76" s="162">
        <v>44087</v>
      </c>
      <c r="L76" s="162">
        <f t="shared" ca="1" si="3"/>
        <v>44217</v>
      </c>
      <c r="M76" s="163" t="s">
        <v>1727</v>
      </c>
      <c r="N76" s="49" t="s">
        <v>579</v>
      </c>
      <c r="O76" s="49"/>
      <c r="P76" s="165" t="s">
        <v>272</v>
      </c>
      <c r="Q76" s="65" t="s">
        <v>1233</v>
      </c>
      <c r="R76" s="164">
        <v>5</v>
      </c>
      <c r="S76" s="49"/>
      <c r="T76" s="49"/>
      <c r="U76" s="49"/>
    </row>
    <row r="77" spans="1:21" ht="63.75" hidden="1" x14ac:dyDescent="0.2">
      <c r="A77" s="160" t="s">
        <v>1306</v>
      </c>
      <c r="B77" s="161" t="s">
        <v>1229</v>
      </c>
      <c r="C77" s="162">
        <v>44078</v>
      </c>
      <c r="D77" s="162"/>
      <c r="E77" s="49" t="s">
        <v>1642</v>
      </c>
      <c r="F77" s="163" t="s">
        <v>1641</v>
      </c>
      <c r="G77" s="49" t="s">
        <v>66</v>
      </c>
      <c r="H77" s="49" t="s">
        <v>1636</v>
      </c>
      <c r="I77" s="49"/>
      <c r="J77" s="49" t="s">
        <v>149</v>
      </c>
      <c r="K77" s="162">
        <v>44087</v>
      </c>
      <c r="L77" s="162">
        <f t="shared" ca="1" si="3"/>
        <v>44217</v>
      </c>
      <c r="M77" s="163" t="s">
        <v>1727</v>
      </c>
      <c r="N77" s="49" t="s">
        <v>1016</v>
      </c>
      <c r="O77" s="49"/>
      <c r="P77" s="165" t="s">
        <v>272</v>
      </c>
      <c r="Q77" s="65" t="s">
        <v>1233</v>
      </c>
      <c r="R77" s="164">
        <v>5</v>
      </c>
      <c r="S77" s="49"/>
      <c r="T77" s="49"/>
      <c r="U77" s="49"/>
    </row>
    <row r="78" spans="1:21" ht="51" hidden="1" x14ac:dyDescent="0.2">
      <c r="A78" s="160" t="s">
        <v>1307</v>
      </c>
      <c r="B78" s="161" t="s">
        <v>1229</v>
      </c>
      <c r="C78" s="162">
        <v>44078</v>
      </c>
      <c r="D78" s="162"/>
      <c r="E78" s="49" t="s">
        <v>262</v>
      </c>
      <c r="F78" s="163" t="s">
        <v>1643</v>
      </c>
      <c r="G78" s="49" t="s">
        <v>66</v>
      </c>
      <c r="H78" s="49" t="s">
        <v>1636</v>
      </c>
      <c r="I78" s="49"/>
      <c r="J78" s="49" t="s">
        <v>149</v>
      </c>
      <c r="K78" s="162">
        <v>44087</v>
      </c>
      <c r="L78" s="162">
        <f t="shared" ca="1" si="3"/>
        <v>44217</v>
      </c>
      <c r="M78" s="163" t="s">
        <v>1727</v>
      </c>
      <c r="N78" s="49" t="s">
        <v>1016</v>
      </c>
      <c r="O78" s="49"/>
      <c r="P78" s="165" t="s">
        <v>272</v>
      </c>
      <c r="Q78" s="65" t="s">
        <v>1233</v>
      </c>
      <c r="R78" s="164">
        <v>5</v>
      </c>
      <c r="S78" s="49"/>
      <c r="T78" s="49"/>
      <c r="U78" s="49"/>
    </row>
    <row r="79" spans="1:21" ht="121.5" hidden="1" customHeight="1" x14ac:dyDescent="0.2">
      <c r="A79" s="160" t="s">
        <v>1308</v>
      </c>
      <c r="B79" s="161" t="s">
        <v>1229</v>
      </c>
      <c r="C79" s="162">
        <v>44083</v>
      </c>
      <c r="D79" s="162"/>
      <c r="E79" s="49" t="s">
        <v>1647</v>
      </c>
      <c r="F79" s="163" t="s">
        <v>1648</v>
      </c>
      <c r="G79" s="49" t="s">
        <v>66</v>
      </c>
      <c r="H79" s="49" t="s">
        <v>252</v>
      </c>
      <c r="I79" s="49"/>
      <c r="J79" s="49" t="s">
        <v>149</v>
      </c>
      <c r="K79" s="162">
        <v>44087</v>
      </c>
      <c r="L79" s="162">
        <f t="shared" ca="1" si="3"/>
        <v>44217</v>
      </c>
      <c r="M79" s="163" t="s">
        <v>1669</v>
      </c>
      <c r="N79" s="49" t="s">
        <v>566</v>
      </c>
      <c r="O79" s="49"/>
      <c r="P79" s="165" t="s">
        <v>272</v>
      </c>
      <c r="Q79" s="65" t="s">
        <v>1233</v>
      </c>
      <c r="R79" s="164">
        <v>13</v>
      </c>
      <c r="S79" s="49"/>
      <c r="T79" s="49"/>
      <c r="U79" s="49"/>
    </row>
    <row r="80" spans="1:21" ht="204" hidden="1" x14ac:dyDescent="0.2">
      <c r="A80" s="160" t="s">
        <v>1309</v>
      </c>
      <c r="B80" s="161" t="s">
        <v>1229</v>
      </c>
      <c r="C80" s="162">
        <v>44085</v>
      </c>
      <c r="D80" s="162"/>
      <c r="E80" s="49" t="s">
        <v>143</v>
      </c>
      <c r="F80" s="163" t="s">
        <v>1649</v>
      </c>
      <c r="G80" s="49" t="s">
        <v>53</v>
      </c>
      <c r="H80" s="49" t="s">
        <v>1515</v>
      </c>
      <c r="I80" s="49"/>
      <c r="J80" s="49" t="s">
        <v>149</v>
      </c>
      <c r="K80" s="162"/>
      <c r="L80" s="162">
        <f t="shared" ca="1" si="3"/>
        <v>44217</v>
      </c>
      <c r="M80" s="163" t="s">
        <v>1655</v>
      </c>
      <c r="N80" s="49" t="s">
        <v>579</v>
      </c>
      <c r="O80" s="49">
        <v>5</v>
      </c>
      <c r="P80" s="165" t="s">
        <v>272</v>
      </c>
      <c r="Q80" s="65" t="s">
        <v>1233</v>
      </c>
      <c r="R80" s="164">
        <v>5</v>
      </c>
      <c r="S80" s="49"/>
      <c r="T80" s="49"/>
      <c r="U80" s="49"/>
    </row>
    <row r="81" spans="1:21" ht="140.25" hidden="1" x14ac:dyDescent="0.2">
      <c r="A81" s="160" t="s">
        <v>1310</v>
      </c>
      <c r="B81" s="161" t="s">
        <v>1229</v>
      </c>
      <c r="C81" s="162">
        <v>44088</v>
      </c>
      <c r="D81" s="162"/>
      <c r="E81" s="49" t="s">
        <v>846</v>
      </c>
      <c r="F81" s="163" t="s">
        <v>1650</v>
      </c>
      <c r="G81" s="49" t="s">
        <v>56</v>
      </c>
      <c r="H81" s="49" t="s">
        <v>32</v>
      </c>
      <c r="I81" s="49"/>
      <c r="J81" s="49" t="s">
        <v>149</v>
      </c>
      <c r="K81" s="162">
        <v>44105</v>
      </c>
      <c r="L81" s="162">
        <f t="shared" ca="1" si="3"/>
        <v>44217</v>
      </c>
      <c r="M81" s="163" t="s">
        <v>1679</v>
      </c>
      <c r="N81" s="49" t="s">
        <v>566</v>
      </c>
      <c r="O81" s="49"/>
      <c r="P81" s="165" t="s">
        <v>272</v>
      </c>
      <c r="Q81" s="65" t="s">
        <v>1233</v>
      </c>
      <c r="R81" s="164">
        <f>NETWORKDAYS(C81,K81)</f>
        <v>14</v>
      </c>
      <c r="S81" s="49"/>
      <c r="T81" s="49"/>
      <c r="U81" s="49"/>
    </row>
    <row r="82" spans="1:21" ht="216.75" hidden="1" x14ac:dyDescent="0.2">
      <c r="A82" s="160" t="s">
        <v>1311</v>
      </c>
      <c r="B82" s="161" t="s">
        <v>1229</v>
      </c>
      <c r="C82" s="162">
        <v>44089</v>
      </c>
      <c r="D82" s="162"/>
      <c r="E82" s="49" t="s">
        <v>10</v>
      </c>
      <c r="F82" s="163" t="s">
        <v>1651</v>
      </c>
      <c r="G82" s="49" t="s">
        <v>53</v>
      </c>
      <c r="H82" s="49" t="s">
        <v>1493</v>
      </c>
      <c r="I82" s="49"/>
      <c r="J82" s="49" t="s">
        <v>149</v>
      </c>
      <c r="K82" s="162"/>
      <c r="L82" s="162">
        <f t="shared" ca="1" si="3"/>
        <v>44217</v>
      </c>
      <c r="M82" s="163" t="s">
        <v>1665</v>
      </c>
      <c r="N82" s="49" t="s">
        <v>579</v>
      </c>
      <c r="O82" s="49"/>
      <c r="P82" s="165" t="s">
        <v>272</v>
      </c>
      <c r="Q82" s="65" t="s">
        <v>1233</v>
      </c>
      <c r="R82" s="164">
        <v>2</v>
      </c>
      <c r="S82" s="49"/>
      <c r="T82" s="49"/>
      <c r="U82" s="49"/>
    </row>
    <row r="83" spans="1:21" ht="127.5" hidden="1" x14ac:dyDescent="0.2">
      <c r="A83" s="160" t="s">
        <v>1312</v>
      </c>
      <c r="B83" s="161" t="s">
        <v>1229</v>
      </c>
      <c r="C83" s="162">
        <v>44088</v>
      </c>
      <c r="D83" s="162"/>
      <c r="E83" s="49">
        <v>289002227</v>
      </c>
      <c r="F83" s="163" t="s">
        <v>1652</v>
      </c>
      <c r="G83" s="49" t="s">
        <v>56</v>
      </c>
      <c r="H83" s="49" t="s">
        <v>32</v>
      </c>
      <c r="I83" s="49"/>
      <c r="J83" s="49" t="s">
        <v>149</v>
      </c>
      <c r="K83" s="162"/>
      <c r="L83" s="162">
        <f t="shared" ca="1" si="3"/>
        <v>44217</v>
      </c>
      <c r="M83" s="163" t="s">
        <v>1666</v>
      </c>
      <c r="N83" s="49" t="s">
        <v>579</v>
      </c>
      <c r="O83" s="49"/>
      <c r="P83" s="165" t="s">
        <v>272</v>
      </c>
      <c r="Q83" s="65" t="s">
        <v>1233</v>
      </c>
      <c r="R83" s="164">
        <v>10</v>
      </c>
      <c r="S83" s="49"/>
      <c r="T83" s="49"/>
      <c r="U83" s="49"/>
    </row>
    <row r="84" spans="1:21" ht="165.75" hidden="1" x14ac:dyDescent="0.2">
      <c r="A84" s="160" t="s">
        <v>1313</v>
      </c>
      <c r="B84" s="161" t="s">
        <v>1229</v>
      </c>
      <c r="C84" s="162">
        <v>44089</v>
      </c>
      <c r="D84" s="162"/>
      <c r="E84" s="49" t="s">
        <v>1653</v>
      </c>
      <c r="F84" s="163" t="s">
        <v>1654</v>
      </c>
      <c r="G84" s="49" t="s">
        <v>53</v>
      </c>
      <c r="H84" s="49" t="s">
        <v>1493</v>
      </c>
      <c r="I84" s="49"/>
      <c r="J84" s="49" t="s">
        <v>149</v>
      </c>
      <c r="K84" s="162"/>
      <c r="L84" s="162">
        <f t="shared" ca="1" si="3"/>
        <v>44217</v>
      </c>
      <c r="M84" s="163" t="s">
        <v>1656</v>
      </c>
      <c r="N84" s="49" t="s">
        <v>579</v>
      </c>
      <c r="O84" s="49">
        <v>3</v>
      </c>
      <c r="P84" s="165" t="s">
        <v>272</v>
      </c>
      <c r="Q84" s="65" t="s">
        <v>1233</v>
      </c>
      <c r="R84" s="164">
        <v>3</v>
      </c>
      <c r="S84" s="49"/>
      <c r="T84" s="49"/>
      <c r="U84" s="49"/>
    </row>
    <row r="85" spans="1:21" ht="102" x14ac:dyDescent="0.2">
      <c r="A85" s="160" t="s">
        <v>1314</v>
      </c>
      <c r="B85" s="161" t="s">
        <v>1223</v>
      </c>
      <c r="C85" s="162">
        <v>44091</v>
      </c>
      <c r="D85" s="162"/>
      <c r="E85" s="49" t="s">
        <v>1769</v>
      </c>
      <c r="F85" s="163" t="s">
        <v>1657</v>
      </c>
      <c r="G85" s="49" t="s">
        <v>53</v>
      </c>
      <c r="H85" s="49" t="s">
        <v>1502</v>
      </c>
      <c r="I85" s="49"/>
      <c r="J85" s="49" t="s">
        <v>161</v>
      </c>
      <c r="K85" s="162">
        <v>44109</v>
      </c>
      <c r="L85" s="162">
        <f t="shared" ca="1" si="3"/>
        <v>44217</v>
      </c>
      <c r="M85" s="163" t="s">
        <v>1680</v>
      </c>
      <c r="N85" s="49" t="s">
        <v>579</v>
      </c>
      <c r="O85" s="49"/>
      <c r="P85" s="165" t="s">
        <v>272</v>
      </c>
      <c r="Q85" s="65" t="s">
        <v>1233</v>
      </c>
      <c r="R85" s="164">
        <f>NETWORKDAYS(C85,K85)</f>
        <v>13</v>
      </c>
      <c r="S85" s="49"/>
      <c r="T85" s="49"/>
      <c r="U85" s="49"/>
    </row>
    <row r="86" spans="1:21" ht="127.5" hidden="1" x14ac:dyDescent="0.2">
      <c r="A86" s="160" t="s">
        <v>1315</v>
      </c>
      <c r="B86" s="161" t="s">
        <v>1229</v>
      </c>
      <c r="C86" s="162">
        <v>44095</v>
      </c>
      <c r="D86" s="162"/>
      <c r="E86" s="49" t="s">
        <v>432</v>
      </c>
      <c r="F86" s="163" t="s">
        <v>1659</v>
      </c>
      <c r="G86" s="49" t="s">
        <v>56</v>
      </c>
      <c r="H86" s="49" t="s">
        <v>1507</v>
      </c>
      <c r="I86" s="49"/>
      <c r="J86" s="49" t="s">
        <v>149</v>
      </c>
      <c r="K86" s="162">
        <v>44102</v>
      </c>
      <c r="L86" s="162">
        <f t="shared" ca="1" si="3"/>
        <v>44217</v>
      </c>
      <c r="M86" s="163" t="s">
        <v>1677</v>
      </c>
      <c r="N86" s="49" t="s">
        <v>566</v>
      </c>
      <c r="O86" s="49"/>
      <c r="P86" s="165" t="s">
        <v>272</v>
      </c>
      <c r="Q86" s="65" t="s">
        <v>1233</v>
      </c>
      <c r="R86" s="164">
        <f>NETWORKDAYS(C86,K86)</f>
        <v>6</v>
      </c>
      <c r="S86" s="49"/>
      <c r="T86" s="49"/>
      <c r="U86" s="49"/>
    </row>
    <row r="87" spans="1:21" ht="140.25" hidden="1" x14ac:dyDescent="0.2">
      <c r="A87" s="160" t="s">
        <v>1316</v>
      </c>
      <c r="B87" s="161" t="s">
        <v>1229</v>
      </c>
      <c r="C87" s="162">
        <v>44095</v>
      </c>
      <c r="D87" s="162"/>
      <c r="E87" s="49" t="s">
        <v>1565</v>
      </c>
      <c r="F87" s="163" t="s">
        <v>1658</v>
      </c>
      <c r="G87" s="49" t="s">
        <v>56</v>
      </c>
      <c r="H87" s="49" t="s">
        <v>32</v>
      </c>
      <c r="I87" s="49"/>
      <c r="J87" s="49" t="s">
        <v>149</v>
      </c>
      <c r="K87" s="162">
        <v>44105</v>
      </c>
      <c r="L87" s="162">
        <f t="shared" ca="1" si="3"/>
        <v>44217</v>
      </c>
      <c r="M87" s="163" t="s">
        <v>1678</v>
      </c>
      <c r="N87" s="49" t="s">
        <v>579</v>
      </c>
      <c r="O87" s="49"/>
      <c r="P87" s="165" t="s">
        <v>272</v>
      </c>
      <c r="Q87" s="65" t="s">
        <v>1233</v>
      </c>
      <c r="R87" s="164">
        <f>NETWORKDAYS(C87,K87)</f>
        <v>9</v>
      </c>
      <c r="S87" s="49"/>
      <c r="T87" s="49"/>
      <c r="U87" s="49"/>
    </row>
    <row r="88" spans="1:21" ht="178.5" hidden="1" x14ac:dyDescent="0.2">
      <c r="A88" s="160" t="s">
        <v>1317</v>
      </c>
      <c r="B88" s="161" t="s">
        <v>1229</v>
      </c>
      <c r="C88" s="162">
        <v>44095</v>
      </c>
      <c r="D88" s="162"/>
      <c r="E88" s="49" t="s">
        <v>299</v>
      </c>
      <c r="F88" s="163" t="s">
        <v>1660</v>
      </c>
      <c r="G88" s="49" t="s">
        <v>53</v>
      </c>
      <c r="H88" s="49" t="s">
        <v>1493</v>
      </c>
      <c r="I88" s="49"/>
      <c r="J88" s="49" t="s">
        <v>149</v>
      </c>
      <c r="K88" s="162"/>
      <c r="L88" s="162">
        <f t="shared" ca="1" si="3"/>
        <v>44217</v>
      </c>
      <c r="M88" s="163" t="s">
        <v>1667</v>
      </c>
      <c r="N88" s="49" t="s">
        <v>579</v>
      </c>
      <c r="O88" s="49"/>
      <c r="P88" s="165" t="s">
        <v>459</v>
      </c>
      <c r="Q88" s="65" t="s">
        <v>1233</v>
      </c>
      <c r="R88" s="164">
        <v>2</v>
      </c>
      <c r="S88" s="49"/>
      <c r="T88" s="49"/>
      <c r="U88" s="49"/>
    </row>
    <row r="89" spans="1:21" ht="216.75" hidden="1" x14ac:dyDescent="0.2">
      <c r="A89" s="160" t="s">
        <v>1318</v>
      </c>
      <c r="B89" s="161" t="s">
        <v>1229</v>
      </c>
      <c r="C89" s="162">
        <v>44097</v>
      </c>
      <c r="D89" s="162"/>
      <c r="E89" s="49" t="s">
        <v>1662</v>
      </c>
      <c r="F89" s="163" t="s">
        <v>1661</v>
      </c>
      <c r="G89" s="49" t="s">
        <v>53</v>
      </c>
      <c r="H89" s="49" t="s">
        <v>1515</v>
      </c>
      <c r="I89" s="49"/>
      <c r="J89" s="49" t="s">
        <v>149</v>
      </c>
      <c r="K89" s="162"/>
      <c r="L89" s="162">
        <f t="shared" ca="1" si="3"/>
        <v>44217</v>
      </c>
      <c r="M89" s="163" t="s">
        <v>1668</v>
      </c>
      <c r="N89" s="49" t="s">
        <v>579</v>
      </c>
      <c r="O89" s="49"/>
      <c r="P89" s="165" t="s">
        <v>272</v>
      </c>
      <c r="Q89" s="65" t="s">
        <v>1233</v>
      </c>
      <c r="R89" s="164">
        <v>2</v>
      </c>
      <c r="S89" s="49"/>
      <c r="T89" s="49"/>
      <c r="U89" s="49"/>
    </row>
    <row r="90" spans="1:21" ht="102" x14ac:dyDescent="0.2">
      <c r="A90" s="160" t="s">
        <v>1319</v>
      </c>
      <c r="B90" s="161" t="s">
        <v>1223</v>
      </c>
      <c r="C90" s="162">
        <v>44099</v>
      </c>
      <c r="D90" s="162"/>
      <c r="E90" s="49" t="s">
        <v>1769</v>
      </c>
      <c r="F90" s="163" t="s">
        <v>1670</v>
      </c>
      <c r="G90" s="49" t="s">
        <v>53</v>
      </c>
      <c r="H90" s="49" t="s">
        <v>1502</v>
      </c>
      <c r="I90" s="49"/>
      <c r="J90" s="49" t="s">
        <v>161</v>
      </c>
      <c r="K90" s="162">
        <v>44109</v>
      </c>
      <c r="L90" s="162">
        <f t="shared" ca="1" si="3"/>
        <v>44217</v>
      </c>
      <c r="M90" s="163" t="s">
        <v>1680</v>
      </c>
      <c r="N90" s="49" t="s">
        <v>579</v>
      </c>
      <c r="O90" s="49"/>
      <c r="P90" s="165" t="s">
        <v>272</v>
      </c>
      <c r="Q90" s="65" t="s">
        <v>1233</v>
      </c>
      <c r="R90" s="164">
        <v>11</v>
      </c>
      <c r="S90" s="49"/>
      <c r="T90" s="49"/>
      <c r="U90" s="49"/>
    </row>
    <row r="91" spans="1:21" ht="114.75" hidden="1" x14ac:dyDescent="0.2">
      <c r="A91" s="160" t="s">
        <v>1320</v>
      </c>
      <c r="B91" s="161" t="s">
        <v>1229</v>
      </c>
      <c r="C91" s="162">
        <v>44103</v>
      </c>
      <c r="D91" s="162"/>
      <c r="E91" s="49" t="s">
        <v>35</v>
      </c>
      <c r="F91" s="163" t="s">
        <v>1671</v>
      </c>
      <c r="G91" s="49" t="s">
        <v>56</v>
      </c>
      <c r="H91" s="49" t="s">
        <v>32</v>
      </c>
      <c r="I91" s="49"/>
      <c r="J91" s="49" t="s">
        <v>149</v>
      </c>
      <c r="K91" s="162"/>
      <c r="L91" s="162">
        <f t="shared" ca="1" si="3"/>
        <v>44217</v>
      </c>
      <c r="M91" s="163" t="s">
        <v>1686</v>
      </c>
      <c r="N91" s="49" t="s">
        <v>579</v>
      </c>
      <c r="O91" s="49"/>
      <c r="P91" s="165" t="s">
        <v>272</v>
      </c>
      <c r="Q91" s="65" t="s">
        <v>1233</v>
      </c>
      <c r="R91" s="164">
        <v>7</v>
      </c>
      <c r="S91" s="49"/>
      <c r="T91" s="49"/>
      <c r="U91" s="49"/>
    </row>
    <row r="92" spans="1:21" ht="140.25" x14ac:dyDescent="0.2">
      <c r="A92" s="160" t="s">
        <v>1321</v>
      </c>
      <c r="B92" s="161" t="s">
        <v>1223</v>
      </c>
      <c r="C92" s="162">
        <v>44105</v>
      </c>
      <c r="D92" s="162"/>
      <c r="E92" s="49" t="s">
        <v>1769</v>
      </c>
      <c r="F92" s="163" t="s">
        <v>1672</v>
      </c>
      <c r="G92" s="49" t="s">
        <v>56</v>
      </c>
      <c r="H92" s="49" t="s">
        <v>1674</v>
      </c>
      <c r="I92" s="49"/>
      <c r="J92" s="49" t="s">
        <v>1620</v>
      </c>
      <c r="K92" s="162">
        <v>44106</v>
      </c>
      <c r="L92" s="162">
        <f t="shared" ca="1" si="3"/>
        <v>44217</v>
      </c>
      <c r="M92" s="163" t="s">
        <v>1692</v>
      </c>
      <c r="N92" s="49" t="s">
        <v>579</v>
      </c>
      <c r="O92" s="49"/>
      <c r="P92" s="165" t="s">
        <v>272</v>
      </c>
      <c r="Q92" s="65" t="s">
        <v>1233</v>
      </c>
      <c r="R92" s="164">
        <f>NETWORKDAYS(C92,K92)</f>
        <v>2</v>
      </c>
      <c r="S92" s="49"/>
      <c r="T92" s="49"/>
      <c r="U92" s="49"/>
    </row>
    <row r="93" spans="1:21" ht="127.5" hidden="1" x14ac:dyDescent="0.2">
      <c r="A93" s="160" t="s">
        <v>1322</v>
      </c>
      <c r="B93" s="161" t="s">
        <v>1229</v>
      </c>
      <c r="C93" s="162">
        <v>44105</v>
      </c>
      <c r="D93" s="162"/>
      <c r="E93" s="49">
        <v>999120000</v>
      </c>
      <c r="F93" s="163" t="s">
        <v>1673</v>
      </c>
      <c r="G93" s="49" t="s">
        <v>56</v>
      </c>
      <c r="H93" s="49" t="s">
        <v>32</v>
      </c>
      <c r="I93" s="166">
        <v>44113</v>
      </c>
      <c r="J93" s="49" t="s">
        <v>149</v>
      </c>
      <c r="K93" s="162"/>
      <c r="L93" s="162">
        <f t="shared" ca="1" si="3"/>
        <v>44217</v>
      </c>
      <c r="M93" s="163" t="s">
        <v>1688</v>
      </c>
      <c r="N93" s="49" t="s">
        <v>579</v>
      </c>
      <c r="O93" s="49"/>
      <c r="P93" s="165" t="s">
        <v>272</v>
      </c>
      <c r="Q93" s="65" t="s">
        <v>1233</v>
      </c>
      <c r="R93" s="164">
        <f>NETWORKDAYS(C93,I93)</f>
        <v>7</v>
      </c>
      <c r="S93" s="49"/>
      <c r="T93" s="49"/>
      <c r="U93" s="49"/>
    </row>
    <row r="94" spans="1:21" ht="102" hidden="1" x14ac:dyDescent="0.2">
      <c r="A94" s="160" t="s">
        <v>1323</v>
      </c>
      <c r="B94" s="161" t="s">
        <v>1229</v>
      </c>
      <c r="C94" s="162">
        <v>44106</v>
      </c>
      <c r="D94" s="162"/>
      <c r="E94" s="49" t="s">
        <v>207</v>
      </c>
      <c r="F94" s="163" t="s">
        <v>1675</v>
      </c>
      <c r="G94" s="49" t="s">
        <v>66</v>
      </c>
      <c r="H94" s="49" t="s">
        <v>1581</v>
      </c>
      <c r="I94" s="49"/>
      <c r="J94" s="49" t="s">
        <v>149</v>
      </c>
      <c r="K94" s="162"/>
      <c r="L94" s="162">
        <f t="shared" ca="1" si="3"/>
        <v>44217</v>
      </c>
      <c r="M94" s="163" t="s">
        <v>1704</v>
      </c>
      <c r="N94" s="49" t="s">
        <v>579</v>
      </c>
      <c r="O94" s="49"/>
      <c r="P94" s="165" t="s">
        <v>459</v>
      </c>
      <c r="Q94" s="65" t="s">
        <v>1233</v>
      </c>
      <c r="R94" s="164">
        <v>21</v>
      </c>
      <c r="S94" s="49"/>
      <c r="T94" s="49"/>
      <c r="U94" s="49"/>
    </row>
    <row r="95" spans="1:21" ht="63.75" hidden="1" x14ac:dyDescent="0.2">
      <c r="A95" s="160" t="s">
        <v>1324</v>
      </c>
      <c r="B95" s="161" t="s">
        <v>1229</v>
      </c>
      <c r="C95" s="162">
        <v>44106</v>
      </c>
      <c r="D95" s="162"/>
      <c r="E95" s="49" t="s">
        <v>207</v>
      </c>
      <c r="F95" s="163" t="s">
        <v>1676</v>
      </c>
      <c r="G95" s="49" t="s">
        <v>66</v>
      </c>
      <c r="H95" s="49" t="s">
        <v>1581</v>
      </c>
      <c r="I95" s="49"/>
      <c r="J95" s="49" t="s">
        <v>149</v>
      </c>
      <c r="K95" s="162">
        <v>44120</v>
      </c>
      <c r="L95" s="162">
        <f t="shared" ca="1" si="3"/>
        <v>44217</v>
      </c>
      <c r="M95" s="163" t="s">
        <v>1698</v>
      </c>
      <c r="N95" s="49" t="s">
        <v>579</v>
      </c>
      <c r="O95" s="49"/>
      <c r="P95" s="165" t="s">
        <v>459</v>
      </c>
      <c r="Q95" s="65" t="s">
        <v>1233</v>
      </c>
      <c r="R95" s="164">
        <f>NETWORKDAYS(C95,K95)</f>
        <v>11</v>
      </c>
      <c r="S95" s="49"/>
      <c r="T95" s="49"/>
      <c r="U95" s="49"/>
    </row>
    <row r="96" spans="1:21" ht="89.25" hidden="1" x14ac:dyDescent="0.2">
      <c r="A96" s="160" t="s">
        <v>1325</v>
      </c>
      <c r="B96" s="161" t="s">
        <v>1229</v>
      </c>
      <c r="C96" s="162">
        <v>44111</v>
      </c>
      <c r="D96" s="162"/>
      <c r="E96" s="49" t="s">
        <v>1682</v>
      </c>
      <c r="F96" s="163" t="s">
        <v>1681</v>
      </c>
      <c r="G96" s="49" t="s">
        <v>66</v>
      </c>
      <c r="H96" s="49" t="s">
        <v>1581</v>
      </c>
      <c r="I96" s="49"/>
      <c r="J96" s="49" t="s">
        <v>149</v>
      </c>
      <c r="K96" s="162">
        <v>44118</v>
      </c>
      <c r="L96" s="162">
        <f t="shared" ca="1" si="3"/>
        <v>44217</v>
      </c>
      <c r="M96" s="163" t="s">
        <v>1693</v>
      </c>
      <c r="N96" s="49" t="s">
        <v>579</v>
      </c>
      <c r="O96" s="49"/>
      <c r="P96" s="165" t="s">
        <v>272</v>
      </c>
      <c r="Q96" s="65" t="s">
        <v>1233</v>
      </c>
      <c r="R96" s="164">
        <f>NETWORKDAYS(C96,K96)</f>
        <v>6</v>
      </c>
      <c r="S96" s="49"/>
      <c r="T96" s="49"/>
      <c r="U96" s="49"/>
    </row>
    <row r="97" spans="1:21" ht="63.75" hidden="1" x14ac:dyDescent="0.2">
      <c r="A97" s="160" t="s">
        <v>1326</v>
      </c>
      <c r="B97" s="161" t="s">
        <v>1229</v>
      </c>
      <c r="C97" s="162">
        <v>44111</v>
      </c>
      <c r="D97" s="162"/>
      <c r="E97" s="49" t="s">
        <v>1684</v>
      </c>
      <c r="F97" s="163" t="s">
        <v>1683</v>
      </c>
      <c r="G97" s="49" t="s">
        <v>66</v>
      </c>
      <c r="H97" s="49" t="s">
        <v>1636</v>
      </c>
      <c r="I97" s="49"/>
      <c r="J97" s="49" t="s">
        <v>149</v>
      </c>
      <c r="K97" s="162">
        <v>44127</v>
      </c>
      <c r="L97" s="162">
        <f t="shared" ca="1" si="3"/>
        <v>44217</v>
      </c>
      <c r="M97" s="163" t="s">
        <v>1699</v>
      </c>
      <c r="N97" s="49" t="s">
        <v>566</v>
      </c>
      <c r="O97" s="49">
        <v>204337</v>
      </c>
      <c r="P97" s="165" t="s">
        <v>272</v>
      </c>
      <c r="Q97" s="65" t="s">
        <v>1233</v>
      </c>
      <c r="R97" s="164">
        <f>NETWORKDAYS(C97,K97)</f>
        <v>13</v>
      </c>
      <c r="S97" s="49"/>
      <c r="T97" s="49"/>
      <c r="U97" s="49"/>
    </row>
    <row r="98" spans="1:21" ht="102" x14ac:dyDescent="0.2">
      <c r="A98" s="160" t="s">
        <v>1327</v>
      </c>
      <c r="B98" s="161" t="s">
        <v>1223</v>
      </c>
      <c r="C98" s="162">
        <v>44112</v>
      </c>
      <c r="D98" s="162"/>
      <c r="E98" s="49" t="s">
        <v>1769</v>
      </c>
      <c r="F98" s="163" t="s">
        <v>1685</v>
      </c>
      <c r="G98" s="49" t="s">
        <v>56</v>
      </c>
      <c r="H98" s="49" t="s">
        <v>212</v>
      </c>
      <c r="I98" s="49"/>
      <c r="J98" s="49" t="s">
        <v>1620</v>
      </c>
      <c r="K98" s="162">
        <v>44116</v>
      </c>
      <c r="L98" s="162">
        <f t="shared" ca="1" si="3"/>
        <v>44217</v>
      </c>
      <c r="M98" s="163" t="s">
        <v>1691</v>
      </c>
      <c r="N98" s="49" t="s">
        <v>579</v>
      </c>
      <c r="O98" s="49"/>
      <c r="P98" s="165" t="s">
        <v>272</v>
      </c>
      <c r="Q98" s="65" t="s">
        <v>1233</v>
      </c>
      <c r="R98" s="164">
        <f>NETWORKDAYS(C98,K98)</f>
        <v>3</v>
      </c>
      <c r="S98" s="49"/>
      <c r="T98" s="49"/>
      <c r="U98" s="49"/>
    </row>
    <row r="99" spans="1:21" ht="76.5" hidden="1" x14ac:dyDescent="0.2">
      <c r="A99" s="160" t="s">
        <v>1328</v>
      </c>
      <c r="B99" s="161" t="s">
        <v>1229</v>
      </c>
      <c r="C99" s="162">
        <v>44116</v>
      </c>
      <c r="D99" s="162"/>
      <c r="E99" s="49" t="s">
        <v>170</v>
      </c>
      <c r="F99" s="163" t="s">
        <v>1689</v>
      </c>
      <c r="G99" s="49" t="s">
        <v>66</v>
      </c>
      <c r="H99" s="49" t="s">
        <v>1636</v>
      </c>
      <c r="I99" s="49"/>
      <c r="J99" s="49" t="s">
        <v>149</v>
      </c>
      <c r="K99" s="162">
        <v>44116</v>
      </c>
      <c r="L99" s="162">
        <f t="shared" ca="1" si="3"/>
        <v>44217</v>
      </c>
      <c r="M99" s="163" t="s">
        <v>1694</v>
      </c>
      <c r="N99" s="49" t="s">
        <v>579</v>
      </c>
      <c r="O99" s="49"/>
      <c r="P99" s="165" t="s">
        <v>272</v>
      </c>
      <c r="Q99" s="65" t="s">
        <v>1233</v>
      </c>
      <c r="R99" s="164">
        <v>2</v>
      </c>
      <c r="S99" s="49"/>
      <c r="T99" s="49"/>
      <c r="U99" s="49"/>
    </row>
    <row r="100" spans="1:21" ht="63.75" x14ac:dyDescent="0.2">
      <c r="A100" s="160" t="s">
        <v>1329</v>
      </c>
      <c r="B100" s="161" t="s">
        <v>1223</v>
      </c>
      <c r="C100" s="162">
        <v>44124</v>
      </c>
      <c r="D100" s="162"/>
      <c r="E100" s="49" t="s">
        <v>1769</v>
      </c>
      <c r="F100" s="163" t="s">
        <v>1695</v>
      </c>
      <c r="G100" s="49" t="s">
        <v>56</v>
      </c>
      <c r="H100" s="49" t="s">
        <v>212</v>
      </c>
      <c r="I100" s="49"/>
      <c r="J100" s="49" t="s">
        <v>1620</v>
      </c>
      <c r="K100" s="162">
        <v>44125</v>
      </c>
      <c r="L100" s="162">
        <f t="shared" ca="1" si="3"/>
        <v>44217</v>
      </c>
      <c r="M100" s="163" t="s">
        <v>1700</v>
      </c>
      <c r="N100" s="49" t="s">
        <v>579</v>
      </c>
      <c r="O100" s="49"/>
      <c r="P100" s="165" t="s">
        <v>272</v>
      </c>
      <c r="Q100" s="65" t="s">
        <v>1233</v>
      </c>
      <c r="R100" s="164">
        <f>NETWORKDAYS(C100,K100)</f>
        <v>2</v>
      </c>
      <c r="S100" s="49"/>
      <c r="T100" s="49"/>
      <c r="U100" s="49"/>
    </row>
    <row r="101" spans="1:21" ht="76.5" hidden="1" x14ac:dyDescent="0.2">
      <c r="A101" s="160" t="s">
        <v>1330</v>
      </c>
      <c r="B101" s="161" t="s">
        <v>1229</v>
      </c>
      <c r="C101" s="162">
        <v>44124</v>
      </c>
      <c r="D101" s="162"/>
      <c r="E101" s="49" t="s">
        <v>705</v>
      </c>
      <c r="F101" s="163" t="s">
        <v>1696</v>
      </c>
      <c r="G101" s="49" t="s">
        <v>53</v>
      </c>
      <c r="H101" s="49" t="s">
        <v>1614</v>
      </c>
      <c r="I101" s="49"/>
      <c r="J101" s="49" t="s">
        <v>153</v>
      </c>
      <c r="K101" s="162">
        <v>44127</v>
      </c>
      <c r="L101" s="162">
        <f t="shared" ca="1" si="3"/>
        <v>44217</v>
      </c>
      <c r="M101" s="163" t="s">
        <v>1702</v>
      </c>
      <c r="N101" s="49" t="s">
        <v>579</v>
      </c>
      <c r="O101" s="49"/>
      <c r="P101" s="165" t="s">
        <v>272</v>
      </c>
      <c r="Q101" s="65" t="s">
        <v>1233</v>
      </c>
      <c r="R101" s="164">
        <f>NETWORKDAYS(C101,K101)</f>
        <v>4</v>
      </c>
      <c r="S101" s="49"/>
      <c r="T101" s="49"/>
      <c r="U101" s="49"/>
    </row>
    <row r="102" spans="1:21" ht="63.75" hidden="1" x14ac:dyDescent="0.2">
      <c r="A102" s="160" t="s">
        <v>1331</v>
      </c>
      <c r="B102" s="161" t="s">
        <v>1223</v>
      </c>
      <c r="C102" s="162">
        <v>44124</v>
      </c>
      <c r="D102" s="162"/>
      <c r="E102" s="49" t="s">
        <v>207</v>
      </c>
      <c r="F102" s="163" t="s">
        <v>1697</v>
      </c>
      <c r="G102" s="49" t="s">
        <v>56</v>
      </c>
      <c r="H102" s="49" t="s">
        <v>212</v>
      </c>
      <c r="I102" s="49"/>
      <c r="J102" s="49" t="s">
        <v>1620</v>
      </c>
      <c r="K102" s="162"/>
      <c r="L102" s="162">
        <f t="shared" ca="1" si="3"/>
        <v>44217</v>
      </c>
      <c r="M102" s="163" t="s">
        <v>1701</v>
      </c>
      <c r="N102" s="49" t="s">
        <v>566</v>
      </c>
      <c r="O102" s="49"/>
      <c r="P102" s="165" t="s">
        <v>272</v>
      </c>
      <c r="Q102" s="65" t="s">
        <v>1233</v>
      </c>
      <c r="R102" s="164">
        <v>14</v>
      </c>
      <c r="S102" s="49"/>
      <c r="T102" s="49"/>
      <c r="U102" s="49"/>
    </row>
    <row r="103" spans="1:21" ht="102" hidden="1" x14ac:dyDescent="0.2">
      <c r="A103" s="160" t="s">
        <v>1332</v>
      </c>
      <c r="B103" s="161" t="s">
        <v>1223</v>
      </c>
      <c r="C103" s="162">
        <v>44131</v>
      </c>
      <c r="D103" s="162"/>
      <c r="E103" s="49" t="s">
        <v>207</v>
      </c>
      <c r="F103" s="163" t="s">
        <v>1703</v>
      </c>
      <c r="G103" s="49" t="s">
        <v>56</v>
      </c>
      <c r="H103" s="49" t="s">
        <v>212</v>
      </c>
      <c r="I103" s="49"/>
      <c r="J103" s="49" t="s">
        <v>711</v>
      </c>
      <c r="K103" s="162"/>
      <c r="L103" s="162"/>
      <c r="M103" s="163" t="s">
        <v>1715</v>
      </c>
      <c r="N103" s="49" t="s">
        <v>566</v>
      </c>
      <c r="O103" s="49"/>
      <c r="P103" s="165" t="s">
        <v>272</v>
      </c>
      <c r="Q103" s="65" t="s">
        <v>1233</v>
      </c>
      <c r="R103" s="164">
        <v>1</v>
      </c>
      <c r="S103" s="49"/>
      <c r="T103" s="49"/>
      <c r="U103" s="49"/>
    </row>
    <row r="104" spans="1:21" ht="89.25" x14ac:dyDescent="0.2">
      <c r="A104" s="160" t="s">
        <v>1333</v>
      </c>
      <c r="B104" s="161" t="s">
        <v>1223</v>
      </c>
      <c r="C104" s="162">
        <v>44133</v>
      </c>
      <c r="D104" s="162"/>
      <c r="E104" s="49" t="s">
        <v>1769</v>
      </c>
      <c r="F104" s="163" t="s">
        <v>1705</v>
      </c>
      <c r="G104" s="49"/>
      <c r="H104" s="49" t="s">
        <v>212</v>
      </c>
      <c r="I104" s="49"/>
      <c r="J104" s="49" t="s">
        <v>1620</v>
      </c>
      <c r="K104" s="162"/>
      <c r="L104" s="162">
        <f t="shared" ca="1" si="3"/>
        <v>44217</v>
      </c>
      <c r="M104" s="163" t="s">
        <v>1709</v>
      </c>
      <c r="N104" s="49" t="s">
        <v>579</v>
      </c>
      <c r="O104" s="49"/>
      <c r="P104" s="165" t="s">
        <v>272</v>
      </c>
      <c r="Q104" s="65" t="s">
        <v>1233</v>
      </c>
      <c r="R104" s="164">
        <v>3</v>
      </c>
      <c r="S104" s="49"/>
      <c r="T104" s="49"/>
      <c r="U104" s="49"/>
    </row>
    <row r="105" spans="1:21" ht="140.25" hidden="1" x14ac:dyDescent="0.2">
      <c r="A105" s="160" t="s">
        <v>1334</v>
      </c>
      <c r="B105" s="161" t="s">
        <v>1229</v>
      </c>
      <c r="C105" s="162">
        <v>44133</v>
      </c>
      <c r="D105" s="162"/>
      <c r="E105" s="49" t="s">
        <v>260</v>
      </c>
      <c r="F105" s="163" t="s">
        <v>1706</v>
      </c>
      <c r="G105" s="49" t="s">
        <v>56</v>
      </c>
      <c r="H105" s="49" t="s">
        <v>32</v>
      </c>
      <c r="I105" s="49"/>
      <c r="J105" s="49" t="s">
        <v>149</v>
      </c>
      <c r="K105" s="162"/>
      <c r="L105" s="162">
        <f t="shared" ca="1" si="3"/>
        <v>44217</v>
      </c>
      <c r="M105" s="163" t="s">
        <v>1718</v>
      </c>
      <c r="N105" s="49" t="s">
        <v>579</v>
      </c>
      <c r="O105" s="49"/>
      <c r="P105" s="165" t="s">
        <v>272</v>
      </c>
      <c r="Q105" s="65" t="s">
        <v>1233</v>
      </c>
      <c r="R105" s="164">
        <v>10</v>
      </c>
      <c r="S105" s="49"/>
      <c r="T105" s="49"/>
      <c r="U105" s="49"/>
    </row>
    <row r="106" spans="1:21" ht="51" hidden="1" x14ac:dyDescent="0.2">
      <c r="A106" s="160" t="s">
        <v>1335</v>
      </c>
      <c r="B106" s="161" t="s">
        <v>1223</v>
      </c>
      <c r="C106" s="162">
        <v>44137</v>
      </c>
      <c r="D106" s="162"/>
      <c r="E106" s="49" t="s">
        <v>1708</v>
      </c>
      <c r="F106" s="163" t="s">
        <v>1707</v>
      </c>
      <c r="G106" s="49"/>
      <c r="H106" s="49" t="s">
        <v>58</v>
      </c>
      <c r="I106" s="49"/>
      <c r="J106" s="49" t="s">
        <v>153</v>
      </c>
      <c r="K106" s="162">
        <v>44137</v>
      </c>
      <c r="L106" s="162">
        <f t="shared" ca="1" si="3"/>
        <v>44217</v>
      </c>
      <c r="M106" s="163" t="s">
        <v>1710</v>
      </c>
      <c r="N106" s="49" t="s">
        <v>579</v>
      </c>
      <c r="O106" s="49"/>
      <c r="P106" s="165" t="s">
        <v>272</v>
      </c>
      <c r="Q106" s="65" t="s">
        <v>1233</v>
      </c>
      <c r="R106" s="164">
        <v>3</v>
      </c>
      <c r="S106" s="49"/>
      <c r="T106" s="49"/>
      <c r="U106" s="49"/>
    </row>
    <row r="107" spans="1:21" ht="114.75" hidden="1" x14ac:dyDescent="0.2">
      <c r="A107" s="160" t="s">
        <v>1336</v>
      </c>
      <c r="B107" s="161" t="s">
        <v>1229</v>
      </c>
      <c r="C107" s="162">
        <v>44138</v>
      </c>
      <c r="D107" s="162"/>
      <c r="E107" s="49" t="s">
        <v>1711</v>
      </c>
      <c r="F107" s="163" t="s">
        <v>1712</v>
      </c>
      <c r="G107" s="49" t="s">
        <v>56</v>
      </c>
      <c r="H107" s="49" t="s">
        <v>32</v>
      </c>
      <c r="I107" s="49"/>
      <c r="J107" s="49" t="s">
        <v>149</v>
      </c>
      <c r="K107" s="162">
        <v>44161</v>
      </c>
      <c r="L107" s="162">
        <f t="shared" ca="1" si="3"/>
        <v>44217</v>
      </c>
      <c r="M107" s="163" t="s">
        <v>1736</v>
      </c>
      <c r="N107" s="49" t="s">
        <v>566</v>
      </c>
      <c r="O107" s="49">
        <v>204457</v>
      </c>
      <c r="P107" s="165" t="s">
        <v>272</v>
      </c>
      <c r="Q107" s="65" t="s">
        <v>1233</v>
      </c>
      <c r="R107" s="164">
        <v>17</v>
      </c>
      <c r="S107" s="49"/>
      <c r="T107" s="49"/>
      <c r="U107" s="49"/>
    </row>
    <row r="108" spans="1:21" ht="63.75" hidden="1" x14ac:dyDescent="0.2">
      <c r="A108" s="160" t="s">
        <v>1337</v>
      </c>
      <c r="B108" s="161" t="s">
        <v>1229</v>
      </c>
      <c r="C108" s="162">
        <v>44139</v>
      </c>
      <c r="D108" s="162"/>
      <c r="E108" s="49" t="s">
        <v>1714</v>
      </c>
      <c r="F108" s="163" t="s">
        <v>1713</v>
      </c>
      <c r="G108" s="49" t="s">
        <v>66</v>
      </c>
      <c r="H108" s="49" t="s">
        <v>1581</v>
      </c>
      <c r="I108" s="49"/>
      <c r="J108" s="49" t="s">
        <v>149</v>
      </c>
      <c r="K108" s="162"/>
      <c r="L108" s="162">
        <f t="shared" ca="1" si="3"/>
        <v>44217</v>
      </c>
      <c r="M108" s="163" t="s">
        <v>1717</v>
      </c>
      <c r="N108" s="49" t="s">
        <v>566</v>
      </c>
      <c r="O108" s="49">
        <v>204443</v>
      </c>
      <c r="P108" s="165" t="s">
        <v>272</v>
      </c>
      <c r="Q108" s="65" t="s">
        <v>1233</v>
      </c>
      <c r="R108" s="164">
        <v>5</v>
      </c>
      <c r="S108" s="49"/>
      <c r="T108" s="49"/>
      <c r="U108" s="49"/>
    </row>
    <row r="109" spans="1:21" ht="63.75" x14ac:dyDescent="0.2">
      <c r="A109" s="160" t="s">
        <v>1338</v>
      </c>
      <c r="B109" s="161" t="s">
        <v>1223</v>
      </c>
      <c r="C109" s="162">
        <v>44144</v>
      </c>
      <c r="D109" s="162"/>
      <c r="E109" s="49" t="s">
        <v>1769</v>
      </c>
      <c r="F109" s="163" t="s">
        <v>1716</v>
      </c>
      <c r="G109" s="49" t="s">
        <v>53</v>
      </c>
      <c r="H109" s="49" t="s">
        <v>58</v>
      </c>
      <c r="I109" s="49"/>
      <c r="J109" s="49" t="s">
        <v>161</v>
      </c>
      <c r="K109" s="162">
        <v>44144</v>
      </c>
      <c r="L109" s="162">
        <f t="shared" ca="1" si="3"/>
        <v>44217</v>
      </c>
      <c r="M109" s="163" t="s">
        <v>1680</v>
      </c>
      <c r="N109" s="49" t="s">
        <v>1016</v>
      </c>
      <c r="O109" s="49"/>
      <c r="P109" s="165" t="s">
        <v>272</v>
      </c>
      <c r="Q109" s="65" t="s">
        <v>1233</v>
      </c>
      <c r="R109" s="164">
        <f>NETWORKDAYS(C109,K109)</f>
        <v>1</v>
      </c>
      <c r="S109" s="49"/>
      <c r="T109" s="49"/>
      <c r="U109" s="49"/>
    </row>
    <row r="110" spans="1:21" ht="25.5" hidden="1" x14ac:dyDescent="0.2">
      <c r="A110" s="176" t="s">
        <v>1339</v>
      </c>
      <c r="B110" s="177" t="s">
        <v>1223</v>
      </c>
      <c r="C110" s="178">
        <v>44144</v>
      </c>
      <c r="D110" s="178"/>
      <c r="E110" s="179" t="s">
        <v>207</v>
      </c>
      <c r="F110" s="180" t="s">
        <v>1719</v>
      </c>
      <c r="G110" s="179" t="s">
        <v>56</v>
      </c>
      <c r="H110" s="179" t="s">
        <v>1674</v>
      </c>
      <c r="I110" s="49"/>
      <c r="J110" s="179" t="s">
        <v>711</v>
      </c>
      <c r="K110" s="178"/>
      <c r="L110" s="162">
        <f t="shared" ca="1" si="3"/>
        <v>44217</v>
      </c>
      <c r="M110" s="180" t="s">
        <v>1750</v>
      </c>
      <c r="N110" s="179" t="s">
        <v>579</v>
      </c>
      <c r="O110" s="179"/>
      <c r="P110" s="181" t="s">
        <v>459</v>
      </c>
      <c r="Q110" s="182" t="s">
        <v>1233</v>
      </c>
      <c r="R110" s="183">
        <v>1</v>
      </c>
      <c r="S110" s="179"/>
      <c r="T110" s="49"/>
      <c r="U110" s="49"/>
    </row>
    <row r="111" spans="1:21" ht="63.75" x14ac:dyDescent="0.2">
      <c r="A111" s="160" t="s">
        <v>1340</v>
      </c>
      <c r="B111" s="161" t="s">
        <v>1223</v>
      </c>
      <c r="C111" s="162">
        <v>44152</v>
      </c>
      <c r="D111" s="162"/>
      <c r="E111" s="49" t="s">
        <v>1769</v>
      </c>
      <c r="F111" s="163" t="s">
        <v>1720</v>
      </c>
      <c r="G111" s="49" t="s">
        <v>56</v>
      </c>
      <c r="H111" s="49" t="s">
        <v>1674</v>
      </c>
      <c r="I111" s="49"/>
      <c r="J111" s="49" t="s">
        <v>1620</v>
      </c>
      <c r="K111" s="162">
        <v>44161</v>
      </c>
      <c r="L111" s="162">
        <f t="shared" ca="1" si="3"/>
        <v>44217</v>
      </c>
      <c r="M111" s="163" t="s">
        <v>1709</v>
      </c>
      <c r="N111" s="49" t="s">
        <v>579</v>
      </c>
      <c r="O111" s="49"/>
      <c r="P111" s="165" t="s">
        <v>272</v>
      </c>
      <c r="Q111" s="65" t="s">
        <v>1233</v>
      </c>
      <c r="R111" s="164">
        <f t="shared" ref="R111:R128" si="4">NETWORKDAYS(C111,K111)</f>
        <v>8</v>
      </c>
      <c r="S111" s="49"/>
      <c r="T111" s="49"/>
      <c r="U111" s="49"/>
    </row>
    <row r="112" spans="1:21" ht="25.5" x14ac:dyDescent="0.2">
      <c r="A112" s="160" t="s">
        <v>1341</v>
      </c>
      <c r="B112" s="161" t="s">
        <v>1223</v>
      </c>
      <c r="C112" s="162">
        <v>44152</v>
      </c>
      <c r="D112" s="162"/>
      <c r="E112" s="49" t="s">
        <v>1769</v>
      </c>
      <c r="F112" s="163" t="s">
        <v>1721</v>
      </c>
      <c r="G112" s="49" t="s">
        <v>53</v>
      </c>
      <c r="H112" s="49" t="s">
        <v>1539</v>
      </c>
      <c r="I112" s="49"/>
      <c r="J112" s="49" t="s">
        <v>161</v>
      </c>
      <c r="K112" s="162">
        <v>44152</v>
      </c>
      <c r="L112" s="162">
        <f t="shared" ca="1" si="3"/>
        <v>44217</v>
      </c>
      <c r="M112" s="163" t="s">
        <v>1680</v>
      </c>
      <c r="N112" s="49" t="s">
        <v>1016</v>
      </c>
      <c r="O112" s="49"/>
      <c r="P112" s="165" t="s">
        <v>272</v>
      </c>
      <c r="Q112" s="65" t="s">
        <v>1233</v>
      </c>
      <c r="R112" s="164">
        <f t="shared" si="4"/>
        <v>1</v>
      </c>
      <c r="S112" s="49"/>
      <c r="T112" s="49"/>
      <c r="U112" s="49"/>
    </row>
    <row r="113" spans="1:21" ht="51" hidden="1" x14ac:dyDescent="0.2">
      <c r="A113" s="160" t="s">
        <v>1342</v>
      </c>
      <c r="B113" s="161" t="s">
        <v>1223</v>
      </c>
      <c r="C113" s="162">
        <v>44152</v>
      </c>
      <c r="D113" s="162"/>
      <c r="E113" s="161" t="s">
        <v>1723</v>
      </c>
      <c r="F113" s="163" t="s">
        <v>1722</v>
      </c>
      <c r="G113" s="49" t="s">
        <v>56</v>
      </c>
      <c r="H113" s="49" t="s">
        <v>212</v>
      </c>
      <c r="I113" s="49"/>
      <c r="J113" s="49" t="s">
        <v>1147</v>
      </c>
      <c r="K113" s="162">
        <v>44155</v>
      </c>
      <c r="L113" s="162">
        <f t="shared" ca="1" si="3"/>
        <v>44217</v>
      </c>
      <c r="M113" s="163" t="s">
        <v>1728</v>
      </c>
      <c r="N113" s="49" t="s">
        <v>579</v>
      </c>
      <c r="O113" s="49"/>
      <c r="P113" s="165" t="s">
        <v>459</v>
      </c>
      <c r="Q113" s="65" t="s">
        <v>1233</v>
      </c>
      <c r="R113" s="164">
        <f t="shared" si="4"/>
        <v>4</v>
      </c>
      <c r="S113" s="49"/>
      <c r="T113" s="49"/>
      <c r="U113" s="49"/>
    </row>
    <row r="114" spans="1:21" ht="38.25" x14ac:dyDescent="0.2">
      <c r="A114" s="160" t="s">
        <v>1343</v>
      </c>
      <c r="B114" s="161" t="s">
        <v>1223</v>
      </c>
      <c r="C114" s="162">
        <v>44153</v>
      </c>
      <c r="D114" s="162"/>
      <c r="E114" s="49" t="s">
        <v>1769</v>
      </c>
      <c r="F114" s="163" t="s">
        <v>1724</v>
      </c>
      <c r="G114" s="49" t="s">
        <v>53</v>
      </c>
      <c r="H114" s="49" t="s">
        <v>1539</v>
      </c>
      <c r="I114" s="49"/>
      <c r="J114" s="49" t="s">
        <v>161</v>
      </c>
      <c r="K114" s="162">
        <v>44153</v>
      </c>
      <c r="L114" s="162">
        <f t="shared" ca="1" si="3"/>
        <v>44217</v>
      </c>
      <c r="M114" s="163" t="s">
        <v>1680</v>
      </c>
      <c r="N114" s="49" t="s">
        <v>1016</v>
      </c>
      <c r="O114" s="49"/>
      <c r="P114" s="165" t="s">
        <v>272</v>
      </c>
      <c r="Q114" s="65" t="s">
        <v>1233</v>
      </c>
      <c r="R114" s="164">
        <f t="shared" si="4"/>
        <v>1</v>
      </c>
      <c r="S114" s="49"/>
      <c r="T114" s="49"/>
      <c r="U114" s="49"/>
    </row>
    <row r="115" spans="1:21" ht="114.75" hidden="1" x14ac:dyDescent="0.2">
      <c r="A115" s="160" t="s">
        <v>1344</v>
      </c>
      <c r="B115" s="161" t="s">
        <v>1229</v>
      </c>
      <c r="C115" s="162">
        <v>44155</v>
      </c>
      <c r="D115" s="162"/>
      <c r="E115" s="49" t="s">
        <v>674</v>
      </c>
      <c r="F115" s="163" t="s">
        <v>1726</v>
      </c>
      <c r="G115" s="49" t="s">
        <v>53</v>
      </c>
      <c r="H115" s="49" t="s">
        <v>1539</v>
      </c>
      <c r="I115" s="49"/>
      <c r="J115" s="49" t="s">
        <v>149</v>
      </c>
      <c r="K115" s="162">
        <v>44159</v>
      </c>
      <c r="L115" s="162">
        <f t="shared" ca="1" si="3"/>
        <v>44217</v>
      </c>
      <c r="M115" s="163" t="s">
        <v>1735</v>
      </c>
      <c r="N115" s="49" t="s">
        <v>566</v>
      </c>
      <c r="O115" s="49">
        <v>204472</v>
      </c>
      <c r="P115" s="165" t="s">
        <v>272</v>
      </c>
      <c r="Q115" s="65" t="s">
        <v>1233</v>
      </c>
      <c r="R115" s="164">
        <f t="shared" si="4"/>
        <v>3</v>
      </c>
      <c r="S115" s="49"/>
      <c r="T115" s="49"/>
      <c r="U115" s="49"/>
    </row>
    <row r="116" spans="1:21" ht="38.25" x14ac:dyDescent="0.2">
      <c r="A116" s="160" t="s">
        <v>1345</v>
      </c>
      <c r="B116" s="161" t="s">
        <v>1223</v>
      </c>
      <c r="C116" s="162">
        <v>44158</v>
      </c>
      <c r="D116" s="162"/>
      <c r="E116" s="49" t="s">
        <v>1769</v>
      </c>
      <c r="F116" s="163" t="s">
        <v>1729</v>
      </c>
      <c r="G116" s="49" t="s">
        <v>53</v>
      </c>
      <c r="H116" s="49" t="s">
        <v>1502</v>
      </c>
      <c r="I116" s="49"/>
      <c r="J116" s="49" t="s">
        <v>161</v>
      </c>
      <c r="K116" s="162">
        <f>C116</f>
        <v>44158</v>
      </c>
      <c r="L116" s="162">
        <f t="shared" ca="1" si="3"/>
        <v>44217</v>
      </c>
      <c r="M116" s="163" t="s">
        <v>1680</v>
      </c>
      <c r="N116" s="49" t="s">
        <v>579</v>
      </c>
      <c r="O116" s="49"/>
      <c r="P116" s="165" t="s">
        <v>272</v>
      </c>
      <c r="Q116" s="65" t="s">
        <v>1233</v>
      </c>
      <c r="R116" s="164">
        <f t="shared" si="4"/>
        <v>1</v>
      </c>
      <c r="S116" s="49"/>
      <c r="T116" s="49"/>
      <c r="U116" s="49"/>
    </row>
    <row r="117" spans="1:21" ht="51" x14ac:dyDescent="0.2">
      <c r="A117" s="160" t="s">
        <v>1346</v>
      </c>
      <c r="B117" s="161" t="s">
        <v>1223</v>
      </c>
      <c r="C117" s="162">
        <v>44158</v>
      </c>
      <c r="D117" s="162"/>
      <c r="E117" s="49" t="s">
        <v>1769</v>
      </c>
      <c r="F117" s="163" t="s">
        <v>1730</v>
      </c>
      <c r="G117" s="49" t="s">
        <v>53</v>
      </c>
      <c r="H117" s="49" t="s">
        <v>1502</v>
      </c>
      <c r="I117" s="49"/>
      <c r="J117" s="49" t="s">
        <v>161</v>
      </c>
      <c r="K117" s="162">
        <f>C117</f>
        <v>44158</v>
      </c>
      <c r="L117" s="162">
        <f t="shared" ca="1" si="3"/>
        <v>44217</v>
      </c>
      <c r="M117" s="163" t="s">
        <v>1680</v>
      </c>
      <c r="N117" s="49" t="s">
        <v>579</v>
      </c>
      <c r="O117" s="49"/>
      <c r="P117" s="165" t="s">
        <v>272</v>
      </c>
      <c r="Q117" s="65" t="s">
        <v>1233</v>
      </c>
      <c r="R117" s="164">
        <f t="shared" si="4"/>
        <v>1</v>
      </c>
      <c r="S117" s="49"/>
      <c r="T117" s="49"/>
      <c r="U117" s="49"/>
    </row>
    <row r="118" spans="1:21" ht="38.25" x14ac:dyDescent="0.2">
      <c r="A118" s="160" t="s">
        <v>1347</v>
      </c>
      <c r="B118" s="161" t="s">
        <v>1223</v>
      </c>
      <c r="C118" s="162">
        <v>44158</v>
      </c>
      <c r="D118" s="162"/>
      <c r="E118" s="49" t="s">
        <v>1769</v>
      </c>
      <c r="F118" s="163" t="s">
        <v>1731</v>
      </c>
      <c r="G118" s="49" t="s">
        <v>53</v>
      </c>
      <c r="H118" s="49" t="s">
        <v>1502</v>
      </c>
      <c r="I118" s="49"/>
      <c r="J118" s="49" t="s">
        <v>161</v>
      </c>
      <c r="K118" s="162">
        <f>C118</f>
        <v>44158</v>
      </c>
      <c r="L118" s="162">
        <f t="shared" ca="1" si="3"/>
        <v>44217</v>
      </c>
      <c r="M118" s="163" t="s">
        <v>1680</v>
      </c>
      <c r="N118" s="49" t="s">
        <v>579</v>
      </c>
      <c r="O118" s="49"/>
      <c r="P118" s="165" t="s">
        <v>272</v>
      </c>
      <c r="Q118" s="65" t="s">
        <v>1233</v>
      </c>
      <c r="R118" s="164">
        <f t="shared" si="4"/>
        <v>1</v>
      </c>
      <c r="S118" s="49"/>
      <c r="T118" s="49"/>
      <c r="U118" s="49"/>
    </row>
    <row r="119" spans="1:21" ht="38.25" hidden="1" x14ac:dyDescent="0.2">
      <c r="A119" s="160" t="s">
        <v>1348</v>
      </c>
      <c r="B119" s="161" t="s">
        <v>1223</v>
      </c>
      <c r="C119" s="162">
        <v>44160</v>
      </c>
      <c r="D119" s="162"/>
      <c r="E119" s="49" t="s">
        <v>207</v>
      </c>
      <c r="F119" s="163" t="s">
        <v>1031</v>
      </c>
      <c r="G119" s="49" t="s">
        <v>56</v>
      </c>
      <c r="H119" s="49" t="s">
        <v>1674</v>
      </c>
      <c r="I119" s="49"/>
      <c r="J119" s="49" t="s">
        <v>169</v>
      </c>
      <c r="K119" s="162">
        <v>44162</v>
      </c>
      <c r="L119" s="162">
        <f t="shared" ca="1" si="3"/>
        <v>44217</v>
      </c>
      <c r="M119" s="163" t="s">
        <v>1733</v>
      </c>
      <c r="N119" s="49" t="s">
        <v>579</v>
      </c>
      <c r="O119" s="49"/>
      <c r="P119" s="165" t="s">
        <v>272</v>
      </c>
      <c r="Q119" s="65" t="s">
        <v>1233</v>
      </c>
      <c r="R119" s="164">
        <f t="shared" si="4"/>
        <v>3</v>
      </c>
      <c r="S119" s="49"/>
      <c r="T119" s="49"/>
      <c r="U119" s="49"/>
    </row>
    <row r="120" spans="1:21" ht="127.5" hidden="1" x14ac:dyDescent="0.2">
      <c r="A120" s="160" t="s">
        <v>1349</v>
      </c>
      <c r="B120" s="161" t="s">
        <v>1229</v>
      </c>
      <c r="C120" s="162">
        <v>44160</v>
      </c>
      <c r="D120" s="162"/>
      <c r="E120" s="49" t="s">
        <v>1204</v>
      </c>
      <c r="F120" s="163" t="s">
        <v>1732</v>
      </c>
      <c r="G120" s="49" t="s">
        <v>56</v>
      </c>
      <c r="H120" s="49" t="s">
        <v>32</v>
      </c>
      <c r="I120" s="49"/>
      <c r="J120" s="49" t="s">
        <v>149</v>
      </c>
      <c r="K120" s="166">
        <v>44162</v>
      </c>
      <c r="L120" s="162">
        <f t="shared" ca="1" si="3"/>
        <v>44217</v>
      </c>
      <c r="M120" s="163" t="s">
        <v>1737</v>
      </c>
      <c r="N120" s="49" t="s">
        <v>1016</v>
      </c>
      <c r="P120" s="165" t="s">
        <v>272</v>
      </c>
      <c r="Q120" s="65" t="s">
        <v>1233</v>
      </c>
      <c r="R120" s="164">
        <f t="shared" si="4"/>
        <v>3</v>
      </c>
      <c r="S120" s="49"/>
      <c r="T120" s="49"/>
      <c r="U120" s="49"/>
    </row>
    <row r="121" spans="1:21" ht="191.25" hidden="1" x14ac:dyDescent="0.2">
      <c r="A121" s="160" t="s">
        <v>1350</v>
      </c>
      <c r="B121" s="161" t="s">
        <v>1229</v>
      </c>
      <c r="C121" s="162">
        <v>44161</v>
      </c>
      <c r="D121" s="162"/>
      <c r="E121" s="49" t="s">
        <v>919</v>
      </c>
      <c r="F121" s="163" t="s">
        <v>1734</v>
      </c>
      <c r="G121" s="49" t="s">
        <v>53</v>
      </c>
      <c r="H121" s="49" t="s">
        <v>1539</v>
      </c>
      <c r="I121" s="49"/>
      <c r="J121" s="49" t="s">
        <v>149</v>
      </c>
      <c r="K121" s="162">
        <v>44172</v>
      </c>
      <c r="L121" s="162">
        <f t="shared" ca="1" si="3"/>
        <v>44217</v>
      </c>
      <c r="M121" s="163" t="s">
        <v>1745</v>
      </c>
      <c r="N121" s="49" t="s">
        <v>566</v>
      </c>
      <c r="O121" s="49">
        <v>204457</v>
      </c>
      <c r="P121" s="165" t="s">
        <v>272</v>
      </c>
      <c r="Q121" s="65" t="s">
        <v>1233</v>
      </c>
      <c r="R121" s="164">
        <f t="shared" si="4"/>
        <v>8</v>
      </c>
      <c r="S121" s="49"/>
      <c r="T121" s="49"/>
      <c r="U121" s="49"/>
    </row>
    <row r="122" spans="1:21" ht="38.25" x14ac:dyDescent="0.2">
      <c r="A122" s="160" t="s">
        <v>1351</v>
      </c>
      <c r="B122" s="161" t="s">
        <v>1223</v>
      </c>
      <c r="C122" s="162">
        <v>44165</v>
      </c>
      <c r="D122" s="162"/>
      <c r="E122" s="49" t="s">
        <v>1769</v>
      </c>
      <c r="F122" s="163" t="s">
        <v>1738</v>
      </c>
      <c r="G122" s="49" t="s">
        <v>53</v>
      </c>
      <c r="H122" s="49" t="s">
        <v>58</v>
      </c>
      <c r="I122" s="49"/>
      <c r="J122" s="49" t="s">
        <v>161</v>
      </c>
      <c r="K122" s="162">
        <f>C122</f>
        <v>44165</v>
      </c>
      <c r="L122" s="162">
        <f t="shared" ca="1" si="3"/>
        <v>44217</v>
      </c>
      <c r="M122" s="163" t="s">
        <v>1680</v>
      </c>
      <c r="N122" s="49" t="s">
        <v>1016</v>
      </c>
      <c r="O122" s="49"/>
      <c r="P122" s="165" t="s">
        <v>272</v>
      </c>
      <c r="Q122" s="65" t="s">
        <v>1233</v>
      </c>
      <c r="R122" s="164">
        <f t="shared" si="4"/>
        <v>1</v>
      </c>
      <c r="S122" s="49"/>
      <c r="T122" s="49"/>
      <c r="U122" s="49"/>
    </row>
    <row r="123" spans="1:21" ht="140.25" hidden="1" x14ac:dyDescent="0.2">
      <c r="A123" s="160" t="s">
        <v>1352</v>
      </c>
      <c r="B123" s="161" t="s">
        <v>1229</v>
      </c>
      <c r="C123" s="162">
        <v>44165</v>
      </c>
      <c r="D123" s="162"/>
      <c r="E123" s="49" t="s">
        <v>297</v>
      </c>
      <c r="F123" s="163" t="s">
        <v>1741</v>
      </c>
      <c r="G123" s="49" t="s">
        <v>53</v>
      </c>
      <c r="H123" s="49" t="s">
        <v>1493</v>
      </c>
      <c r="I123" s="49"/>
      <c r="J123" s="49" t="s">
        <v>149</v>
      </c>
      <c r="K123" s="162">
        <v>44168</v>
      </c>
      <c r="L123" s="162">
        <f t="shared" ca="1" si="3"/>
        <v>44217</v>
      </c>
      <c r="M123" s="163" t="s">
        <v>1739</v>
      </c>
      <c r="N123" s="49" t="s">
        <v>579</v>
      </c>
      <c r="O123" s="49"/>
      <c r="P123" s="165" t="s">
        <v>459</v>
      </c>
      <c r="Q123" s="65" t="s">
        <v>1233</v>
      </c>
      <c r="R123" s="164">
        <f t="shared" si="4"/>
        <v>4</v>
      </c>
      <c r="S123" s="49"/>
      <c r="T123" s="49"/>
      <c r="U123" s="49"/>
    </row>
    <row r="124" spans="1:21" ht="114.75" hidden="1" x14ac:dyDescent="0.2">
      <c r="A124" s="160" t="s">
        <v>1353</v>
      </c>
      <c r="B124" s="161" t="s">
        <v>1229</v>
      </c>
      <c r="C124" s="162">
        <v>44169</v>
      </c>
      <c r="D124" s="184"/>
      <c r="E124" s="114" t="s">
        <v>547</v>
      </c>
      <c r="F124" s="163" t="s">
        <v>1740</v>
      </c>
      <c r="G124" s="49" t="s">
        <v>56</v>
      </c>
      <c r="H124" s="49" t="s">
        <v>1507</v>
      </c>
      <c r="I124" s="49"/>
      <c r="J124" s="49" t="s">
        <v>149</v>
      </c>
      <c r="K124" s="162">
        <v>44173</v>
      </c>
      <c r="L124" s="162">
        <f t="shared" ca="1" si="3"/>
        <v>44217</v>
      </c>
      <c r="M124" s="163" t="s">
        <v>1744</v>
      </c>
      <c r="N124" s="49" t="s">
        <v>566</v>
      </c>
      <c r="O124" s="49"/>
      <c r="P124" s="103" t="s">
        <v>272</v>
      </c>
      <c r="Q124" s="65" t="s">
        <v>1233</v>
      </c>
      <c r="R124" s="164">
        <f t="shared" si="4"/>
        <v>3</v>
      </c>
      <c r="S124" s="49"/>
      <c r="T124" s="49"/>
      <c r="U124" s="49"/>
    </row>
    <row r="125" spans="1:21" ht="178.5" hidden="1" x14ac:dyDescent="0.2">
      <c r="A125" s="160" t="s">
        <v>1354</v>
      </c>
      <c r="B125" s="161" t="s">
        <v>1229</v>
      </c>
      <c r="C125" s="162">
        <v>44169</v>
      </c>
      <c r="D125" s="162"/>
      <c r="E125" s="49" t="s">
        <v>163</v>
      </c>
      <c r="F125" s="163" t="s">
        <v>1742</v>
      </c>
      <c r="G125" s="49" t="s">
        <v>53</v>
      </c>
      <c r="H125" s="49" t="s">
        <v>1493</v>
      </c>
      <c r="I125" s="49"/>
      <c r="J125" s="49" t="s">
        <v>149</v>
      </c>
      <c r="K125" s="162">
        <v>44173</v>
      </c>
      <c r="L125" s="162">
        <f t="shared" ca="1" si="3"/>
        <v>44217</v>
      </c>
      <c r="M125" s="163" t="s">
        <v>1746</v>
      </c>
      <c r="N125" s="49" t="s">
        <v>579</v>
      </c>
      <c r="O125" s="49"/>
      <c r="P125" s="103" t="s">
        <v>272</v>
      </c>
      <c r="Q125" s="65" t="s">
        <v>1233</v>
      </c>
      <c r="R125" s="164">
        <f t="shared" si="4"/>
        <v>3</v>
      </c>
      <c r="S125" s="49"/>
      <c r="T125" s="49"/>
      <c r="U125" s="49"/>
    </row>
    <row r="126" spans="1:21" ht="76.5" x14ac:dyDescent="0.2">
      <c r="A126" s="160" t="s">
        <v>1355</v>
      </c>
      <c r="B126" s="161" t="s">
        <v>1223</v>
      </c>
      <c r="C126" s="162">
        <v>44173</v>
      </c>
      <c r="D126" s="162"/>
      <c r="E126" s="49" t="s">
        <v>1769</v>
      </c>
      <c r="F126" s="163" t="s">
        <v>1743</v>
      </c>
      <c r="G126" s="49" t="s">
        <v>66</v>
      </c>
      <c r="H126" s="49" t="s">
        <v>252</v>
      </c>
      <c r="I126" s="49"/>
      <c r="J126" s="49" t="s">
        <v>1620</v>
      </c>
      <c r="K126" s="162">
        <v>44174</v>
      </c>
      <c r="L126" s="162">
        <f t="shared" ca="1" si="3"/>
        <v>44217</v>
      </c>
      <c r="M126" s="163" t="s">
        <v>1709</v>
      </c>
      <c r="N126" s="49" t="s">
        <v>579</v>
      </c>
      <c r="O126" s="49"/>
      <c r="P126" s="103" t="s">
        <v>272</v>
      </c>
      <c r="Q126" s="65" t="s">
        <v>1233</v>
      </c>
      <c r="R126" s="164">
        <f t="shared" si="4"/>
        <v>2</v>
      </c>
      <c r="S126" s="49"/>
      <c r="T126" s="49"/>
      <c r="U126" s="49"/>
    </row>
    <row r="127" spans="1:21" ht="63.75" hidden="1" x14ac:dyDescent="0.2">
      <c r="A127" s="160" t="s">
        <v>1356</v>
      </c>
      <c r="B127" s="161" t="s">
        <v>1223</v>
      </c>
      <c r="C127" s="162">
        <v>44175</v>
      </c>
      <c r="D127" s="162"/>
      <c r="E127" s="49" t="s">
        <v>207</v>
      </c>
      <c r="F127" s="163" t="s">
        <v>1747</v>
      </c>
      <c r="G127" s="49" t="s">
        <v>53</v>
      </c>
      <c r="H127" s="49" t="s">
        <v>58</v>
      </c>
      <c r="I127" s="49"/>
      <c r="J127" s="49" t="s">
        <v>161</v>
      </c>
      <c r="K127" s="162">
        <v>44175</v>
      </c>
      <c r="L127" s="162">
        <f t="shared" ca="1" si="3"/>
        <v>44217</v>
      </c>
      <c r="M127" s="163" t="s">
        <v>1751</v>
      </c>
      <c r="N127" s="49" t="s">
        <v>579</v>
      </c>
      <c r="O127" s="49"/>
      <c r="P127" s="103" t="s">
        <v>272</v>
      </c>
      <c r="Q127" s="65" t="s">
        <v>1233</v>
      </c>
      <c r="R127" s="164">
        <f t="shared" si="4"/>
        <v>1</v>
      </c>
      <c r="S127" s="49"/>
      <c r="T127" s="49"/>
      <c r="U127" s="49"/>
    </row>
    <row r="128" spans="1:21" ht="38.25" hidden="1" x14ac:dyDescent="0.2">
      <c r="A128" s="160" t="s">
        <v>1357</v>
      </c>
      <c r="B128" s="161" t="s">
        <v>1229</v>
      </c>
      <c r="C128" s="162">
        <v>44175</v>
      </c>
      <c r="D128" s="162"/>
      <c r="E128" s="49" t="s">
        <v>1603</v>
      </c>
      <c r="F128" s="163" t="s">
        <v>1748</v>
      </c>
      <c r="G128" s="49" t="s">
        <v>53</v>
      </c>
      <c r="H128" s="49" t="s">
        <v>58</v>
      </c>
      <c r="I128" s="49"/>
      <c r="J128" s="49" t="s">
        <v>153</v>
      </c>
      <c r="K128" s="162">
        <v>44175</v>
      </c>
      <c r="L128" s="162">
        <f t="shared" ca="1" si="3"/>
        <v>44217</v>
      </c>
      <c r="M128" s="163" t="s">
        <v>1749</v>
      </c>
      <c r="N128" s="49" t="s">
        <v>579</v>
      </c>
      <c r="O128" s="49"/>
      <c r="P128" s="103" t="s">
        <v>272</v>
      </c>
      <c r="Q128" s="65" t="s">
        <v>1233</v>
      </c>
      <c r="R128" s="164">
        <f t="shared" si="4"/>
        <v>1</v>
      </c>
      <c r="S128" s="49"/>
      <c r="T128" s="49"/>
      <c r="U128" s="49"/>
    </row>
    <row r="129" spans="1:21" ht="57.75" hidden="1" customHeight="1" x14ac:dyDescent="0.2">
      <c r="A129" s="160" t="s">
        <v>1358</v>
      </c>
      <c r="B129" s="161" t="s">
        <v>1223</v>
      </c>
      <c r="C129" s="162">
        <v>44180</v>
      </c>
      <c r="D129" s="162"/>
      <c r="E129" s="49" t="s">
        <v>1752</v>
      </c>
      <c r="F129" s="163" t="s">
        <v>1760</v>
      </c>
      <c r="G129" s="49" t="s">
        <v>1753</v>
      </c>
      <c r="H129" s="49" t="s">
        <v>1754</v>
      </c>
      <c r="I129" s="49"/>
      <c r="J129" s="49" t="s">
        <v>1759</v>
      </c>
      <c r="K129" s="162"/>
      <c r="L129" s="162">
        <f t="shared" ca="1" si="3"/>
        <v>44217</v>
      </c>
      <c r="M129" s="163"/>
      <c r="N129" s="49" t="s">
        <v>579</v>
      </c>
      <c r="O129" s="49"/>
      <c r="P129" s="165" t="s">
        <v>459</v>
      </c>
      <c r="Q129" s="65" t="s">
        <v>17</v>
      </c>
      <c r="R129" s="164"/>
      <c r="S129" s="49"/>
      <c r="T129" s="49"/>
      <c r="U129" s="49">
        <f ca="1">NETWORKDAYS(C129, TODAY())</f>
        <v>28</v>
      </c>
    </row>
    <row r="130" spans="1:21" ht="135" hidden="1" customHeight="1" x14ac:dyDescent="0.2">
      <c r="A130" s="160" t="s">
        <v>1359</v>
      </c>
      <c r="B130" s="161" t="s">
        <v>1223</v>
      </c>
      <c r="C130" s="162">
        <v>44180</v>
      </c>
      <c r="D130" s="162"/>
      <c r="E130" s="49" t="s">
        <v>207</v>
      </c>
      <c r="F130" s="163" t="s">
        <v>1755</v>
      </c>
      <c r="G130" s="49" t="s">
        <v>56</v>
      </c>
      <c r="H130" s="49" t="s">
        <v>1674</v>
      </c>
      <c r="I130" s="49"/>
      <c r="J130" s="49" t="s">
        <v>711</v>
      </c>
      <c r="K130" s="162"/>
      <c r="L130" s="162">
        <f t="shared" ca="1" si="3"/>
        <v>44217</v>
      </c>
      <c r="M130" s="163"/>
      <c r="N130" s="49" t="s">
        <v>579</v>
      </c>
      <c r="O130" s="49"/>
      <c r="P130" s="165" t="s">
        <v>459</v>
      </c>
      <c r="Q130" s="65" t="s">
        <v>17</v>
      </c>
      <c r="R130" s="164"/>
      <c r="S130" s="49"/>
      <c r="T130" s="49"/>
      <c r="U130" s="49">
        <f ca="1">NETWORKDAYS(C130, TODAY())</f>
        <v>28</v>
      </c>
    </row>
    <row r="131" spans="1:21" ht="113.25" hidden="1" customHeight="1" x14ac:dyDescent="0.2">
      <c r="A131" s="160" t="s">
        <v>1360</v>
      </c>
      <c r="B131" s="161" t="s">
        <v>1223</v>
      </c>
      <c r="C131" s="162">
        <v>44183</v>
      </c>
      <c r="D131" s="162"/>
      <c r="E131" s="49" t="s">
        <v>207</v>
      </c>
      <c r="F131" s="163" t="s">
        <v>1756</v>
      </c>
      <c r="G131" s="49" t="s">
        <v>53</v>
      </c>
      <c r="H131" s="49" t="s">
        <v>58</v>
      </c>
      <c r="I131" s="49"/>
      <c r="J131" s="49" t="s">
        <v>161</v>
      </c>
      <c r="K131" s="162"/>
      <c r="L131" s="162">
        <f t="shared" ref="L131:L194" ca="1" si="5">TODAY()</f>
        <v>44217</v>
      </c>
      <c r="M131" s="163" t="s">
        <v>1767</v>
      </c>
      <c r="N131" s="49" t="s">
        <v>566</v>
      </c>
      <c r="O131" s="49"/>
      <c r="P131" s="103" t="s">
        <v>272</v>
      </c>
      <c r="Q131" s="65" t="s">
        <v>17</v>
      </c>
      <c r="R131" s="164"/>
      <c r="S131" s="49"/>
      <c r="T131" s="49"/>
      <c r="U131" s="49">
        <f ca="1">NETWORKDAYS(C131, TODAY())</f>
        <v>25</v>
      </c>
    </row>
    <row r="132" spans="1:21" ht="39.75" customHeight="1" x14ac:dyDescent="0.2">
      <c r="A132" s="160" t="s">
        <v>1361</v>
      </c>
      <c r="B132" s="161" t="s">
        <v>1223</v>
      </c>
      <c r="C132" s="162">
        <v>44183</v>
      </c>
      <c r="D132" s="162"/>
      <c r="E132" s="49" t="s">
        <v>1769</v>
      </c>
      <c r="F132" s="163" t="s">
        <v>1757</v>
      </c>
      <c r="G132" s="49" t="s">
        <v>56</v>
      </c>
      <c r="H132" s="49" t="s">
        <v>212</v>
      </c>
      <c r="I132" s="49"/>
      <c r="J132" s="49" t="s">
        <v>711</v>
      </c>
      <c r="K132" s="162">
        <v>44184</v>
      </c>
      <c r="L132" s="162">
        <f t="shared" ca="1" si="5"/>
        <v>44217</v>
      </c>
      <c r="M132" s="163"/>
      <c r="N132" s="49" t="s">
        <v>579</v>
      </c>
      <c r="O132" s="49"/>
      <c r="P132" s="103" t="s">
        <v>272</v>
      </c>
      <c r="Q132" s="65" t="s">
        <v>1233</v>
      </c>
      <c r="R132" s="164">
        <v>16</v>
      </c>
      <c r="S132" s="49"/>
      <c r="T132" s="49"/>
      <c r="U132" s="49"/>
    </row>
    <row r="133" spans="1:21" ht="140.25" hidden="1" x14ac:dyDescent="0.2">
      <c r="A133" s="160" t="s">
        <v>1362</v>
      </c>
      <c r="B133" s="161" t="s">
        <v>1229</v>
      </c>
      <c r="C133" s="162">
        <v>44186</v>
      </c>
      <c r="D133" s="162"/>
      <c r="E133" s="49" t="s">
        <v>1758</v>
      </c>
      <c r="F133" s="163" t="s">
        <v>1764</v>
      </c>
      <c r="G133" s="49" t="s">
        <v>53</v>
      </c>
      <c r="H133" s="49" t="s">
        <v>1515</v>
      </c>
      <c r="I133" s="49"/>
      <c r="J133" s="49" t="s">
        <v>149</v>
      </c>
      <c r="K133" s="162">
        <v>44200</v>
      </c>
      <c r="L133" s="162">
        <f t="shared" ca="1" si="5"/>
        <v>44217</v>
      </c>
      <c r="M133" s="163" t="s">
        <v>1765</v>
      </c>
      <c r="N133" s="49" t="s">
        <v>579</v>
      </c>
      <c r="O133" s="49"/>
      <c r="P133" s="103" t="s">
        <v>272</v>
      </c>
      <c r="Q133" s="65" t="s">
        <v>1233</v>
      </c>
      <c r="R133" s="164">
        <f>NETWORKDAYS(C133,K133)</f>
        <v>11</v>
      </c>
      <c r="S133" s="49"/>
      <c r="T133" s="49"/>
      <c r="U133" s="49"/>
    </row>
    <row r="134" spans="1:21" ht="38.25" hidden="1" x14ac:dyDescent="0.2">
      <c r="A134" s="160" t="s">
        <v>1363</v>
      </c>
      <c r="B134" s="161" t="s">
        <v>1223</v>
      </c>
      <c r="C134" s="162">
        <v>44193</v>
      </c>
      <c r="D134" s="162"/>
      <c r="E134" s="49" t="s">
        <v>442</v>
      </c>
      <c r="F134" s="163" t="s">
        <v>1599</v>
      </c>
      <c r="G134" s="49" t="s">
        <v>53</v>
      </c>
      <c r="H134" s="49" t="s">
        <v>125</v>
      </c>
      <c r="I134" s="49"/>
      <c r="J134" s="162" t="s">
        <v>149</v>
      </c>
      <c r="K134" s="163"/>
      <c r="L134" s="162">
        <f ca="1">TODAY()</f>
        <v>44217</v>
      </c>
      <c r="M134" s="49" t="s">
        <v>1761</v>
      </c>
      <c r="N134" s="165" t="s">
        <v>579</v>
      </c>
      <c r="O134" s="65"/>
      <c r="P134" s="103" t="s">
        <v>272</v>
      </c>
      <c r="Q134" s="49" t="s">
        <v>1233</v>
      </c>
      <c r="R134" s="49">
        <v>1</v>
      </c>
      <c r="S134" s="49"/>
      <c r="T134" s="49"/>
      <c r="U134" s="49"/>
    </row>
    <row r="135" spans="1:21" ht="51" x14ac:dyDescent="0.2">
      <c r="A135" s="160" t="s">
        <v>1364</v>
      </c>
      <c r="B135" s="161" t="s">
        <v>1223</v>
      </c>
      <c r="C135" s="162">
        <v>44195</v>
      </c>
      <c r="D135" s="162"/>
      <c r="E135" s="49" t="s">
        <v>1769</v>
      </c>
      <c r="F135" s="163" t="s">
        <v>1762</v>
      </c>
      <c r="G135" s="49" t="s">
        <v>56</v>
      </c>
      <c r="H135" s="49" t="s">
        <v>212</v>
      </c>
      <c r="I135" s="49"/>
      <c r="J135" s="49" t="s">
        <v>1620</v>
      </c>
      <c r="K135" s="162">
        <v>44195</v>
      </c>
      <c r="L135" s="162">
        <f t="shared" ca="1" si="5"/>
        <v>44217</v>
      </c>
      <c r="M135" s="163" t="s">
        <v>1763</v>
      </c>
      <c r="N135" s="165" t="s">
        <v>579</v>
      </c>
      <c r="O135" s="49"/>
      <c r="P135" s="103" t="s">
        <v>459</v>
      </c>
      <c r="Q135" s="65" t="s">
        <v>1233</v>
      </c>
      <c r="R135" s="164">
        <f>NETWORKDAYS(C135,K135)</f>
        <v>1</v>
      </c>
      <c r="S135" s="49"/>
      <c r="T135" s="49"/>
      <c r="U135" s="49"/>
    </row>
    <row r="136" spans="1:21" ht="18.75" hidden="1" x14ac:dyDescent="0.2">
      <c r="A136" s="160" t="s">
        <v>1365</v>
      </c>
      <c r="B136" s="161"/>
      <c r="C136" s="162"/>
      <c r="D136" s="162"/>
      <c r="E136" s="49"/>
      <c r="F136" s="163"/>
      <c r="G136" s="49"/>
      <c r="H136" s="49"/>
      <c r="I136" s="49"/>
      <c r="J136" s="49"/>
      <c r="K136" s="162"/>
      <c r="L136" s="162">
        <f t="shared" ca="1" si="5"/>
        <v>44217</v>
      </c>
      <c r="M136" s="163"/>
      <c r="N136" s="49"/>
      <c r="O136" s="49"/>
      <c r="P136" s="103"/>
      <c r="Q136" s="65"/>
      <c r="R136" s="164"/>
      <c r="S136" s="49"/>
      <c r="T136" s="49"/>
      <c r="U136" s="49"/>
    </row>
    <row r="137" spans="1:21" ht="18.75" hidden="1" x14ac:dyDescent="0.2">
      <c r="A137" s="160" t="s">
        <v>1366</v>
      </c>
      <c r="B137" s="161"/>
      <c r="C137" s="162"/>
      <c r="D137" s="162"/>
      <c r="E137" s="49"/>
      <c r="F137" s="163"/>
      <c r="G137" s="49"/>
      <c r="H137" s="49"/>
      <c r="I137" s="49"/>
      <c r="J137" s="49"/>
      <c r="K137" s="162"/>
      <c r="L137" s="162">
        <f t="shared" ca="1" si="5"/>
        <v>44217</v>
      </c>
      <c r="M137" s="163"/>
      <c r="N137" s="49"/>
      <c r="O137" s="49"/>
      <c r="P137" s="103"/>
      <c r="Q137" s="65"/>
      <c r="R137" s="164"/>
      <c r="S137" s="49"/>
      <c r="T137" s="49"/>
      <c r="U137" s="49"/>
    </row>
    <row r="138" spans="1:21" ht="18.75" hidden="1" x14ac:dyDescent="0.2">
      <c r="A138" s="160" t="s">
        <v>1367</v>
      </c>
      <c r="B138" s="161"/>
      <c r="C138" s="162"/>
      <c r="D138" s="162"/>
      <c r="E138" s="49"/>
      <c r="F138" s="163"/>
      <c r="G138" s="49"/>
      <c r="H138" s="49"/>
      <c r="I138" s="49"/>
      <c r="J138" s="49"/>
      <c r="K138" s="162"/>
      <c r="L138" s="162">
        <f t="shared" ca="1" si="5"/>
        <v>44217</v>
      </c>
      <c r="M138" s="163"/>
      <c r="N138" s="49"/>
      <c r="O138" s="49"/>
      <c r="P138" s="103"/>
      <c r="Q138" s="65"/>
      <c r="R138" s="164"/>
      <c r="S138" s="49"/>
      <c r="T138" s="49"/>
      <c r="U138" s="49"/>
    </row>
    <row r="139" spans="1:21" ht="18.75" hidden="1" x14ac:dyDescent="0.2">
      <c r="A139" s="160" t="s">
        <v>1368</v>
      </c>
      <c r="B139" s="161"/>
      <c r="C139" s="162"/>
      <c r="D139" s="162"/>
      <c r="E139" s="49"/>
      <c r="F139" s="163"/>
      <c r="G139" s="49"/>
      <c r="H139" s="49"/>
      <c r="I139" s="49"/>
      <c r="J139" s="49"/>
      <c r="K139" s="162"/>
      <c r="L139" s="162">
        <f t="shared" ca="1" si="5"/>
        <v>44217</v>
      </c>
      <c r="M139" s="163"/>
      <c r="N139" s="49"/>
      <c r="O139" s="49"/>
      <c r="P139" s="103"/>
      <c r="Q139" s="65"/>
      <c r="R139" s="164"/>
      <c r="S139" s="49"/>
      <c r="T139" s="49"/>
      <c r="U139" s="49"/>
    </row>
    <row r="140" spans="1:21" ht="18.75" hidden="1" x14ac:dyDescent="0.2">
      <c r="A140" s="160" t="s">
        <v>1369</v>
      </c>
      <c r="B140" s="161"/>
      <c r="C140" s="162"/>
      <c r="D140" s="162"/>
      <c r="E140" s="49"/>
      <c r="F140" s="163"/>
      <c r="G140" s="49"/>
      <c r="H140" s="49"/>
      <c r="I140" s="49"/>
      <c r="J140" s="49"/>
      <c r="K140" s="162"/>
      <c r="L140" s="162">
        <f t="shared" ca="1" si="5"/>
        <v>44217</v>
      </c>
      <c r="M140" s="163"/>
      <c r="N140" s="49"/>
      <c r="O140" s="49"/>
      <c r="P140" s="103"/>
      <c r="Q140" s="65"/>
      <c r="R140" s="164"/>
      <c r="S140" s="49"/>
      <c r="T140" s="49"/>
      <c r="U140" s="49"/>
    </row>
    <row r="141" spans="1:21" ht="18.75" hidden="1" x14ac:dyDescent="0.2">
      <c r="A141" s="160" t="s">
        <v>1370</v>
      </c>
      <c r="B141" s="161"/>
      <c r="C141" s="162"/>
      <c r="D141" s="162"/>
      <c r="E141" s="49"/>
      <c r="F141" s="163"/>
      <c r="G141" s="49"/>
      <c r="H141" s="49"/>
      <c r="I141" s="49"/>
      <c r="J141" s="49"/>
      <c r="K141" s="162"/>
      <c r="L141" s="162">
        <f t="shared" ca="1" si="5"/>
        <v>44217</v>
      </c>
      <c r="M141" s="163"/>
      <c r="N141" s="49"/>
      <c r="O141" s="49"/>
      <c r="P141" s="103"/>
      <c r="Q141" s="65"/>
      <c r="R141" s="164"/>
      <c r="S141" s="49"/>
      <c r="T141" s="49"/>
      <c r="U141" s="49"/>
    </row>
    <row r="142" spans="1:21" ht="18.75" hidden="1" x14ac:dyDescent="0.2">
      <c r="A142" s="160" t="s">
        <v>1371</v>
      </c>
      <c r="B142" s="161"/>
      <c r="C142" s="162"/>
      <c r="D142" s="162"/>
      <c r="E142" s="49"/>
      <c r="F142" s="163"/>
      <c r="G142" s="49"/>
      <c r="H142" s="49"/>
      <c r="I142" s="49"/>
      <c r="J142" s="49"/>
      <c r="K142" s="162"/>
      <c r="L142" s="162">
        <f t="shared" ca="1" si="5"/>
        <v>44217</v>
      </c>
      <c r="M142" s="163"/>
      <c r="N142" s="49"/>
      <c r="O142" s="49"/>
      <c r="P142" s="103"/>
      <c r="Q142" s="65"/>
      <c r="R142" s="164"/>
      <c r="S142" s="49"/>
      <c r="T142" s="49"/>
      <c r="U142" s="49"/>
    </row>
    <row r="143" spans="1:21" ht="18.75" hidden="1" x14ac:dyDescent="0.2">
      <c r="A143" s="160" t="s">
        <v>1372</v>
      </c>
      <c r="B143" s="161"/>
      <c r="C143" s="162"/>
      <c r="D143" s="162"/>
      <c r="E143" s="49"/>
      <c r="F143" s="163"/>
      <c r="G143" s="49"/>
      <c r="H143" s="49"/>
      <c r="I143" s="49"/>
      <c r="J143" s="49"/>
      <c r="K143" s="162"/>
      <c r="L143" s="162">
        <f t="shared" ca="1" si="5"/>
        <v>44217</v>
      </c>
      <c r="M143" s="163"/>
      <c r="N143" s="49"/>
      <c r="O143" s="49"/>
      <c r="P143" s="103"/>
      <c r="Q143" s="65"/>
      <c r="R143" s="164"/>
      <c r="S143" s="49"/>
      <c r="T143" s="49"/>
      <c r="U143" s="49"/>
    </row>
    <row r="144" spans="1:21" ht="18.75" hidden="1" x14ac:dyDescent="0.2">
      <c r="A144" s="160" t="s">
        <v>1373</v>
      </c>
      <c r="B144" s="161"/>
      <c r="C144" s="162"/>
      <c r="D144" s="162"/>
      <c r="E144" s="49"/>
      <c r="F144" s="163"/>
      <c r="G144" s="49"/>
      <c r="H144" s="49"/>
      <c r="I144" s="49"/>
      <c r="J144" s="49"/>
      <c r="K144" s="162"/>
      <c r="L144" s="162">
        <f t="shared" ca="1" si="5"/>
        <v>44217</v>
      </c>
      <c r="M144" s="163"/>
      <c r="N144" s="49"/>
      <c r="O144" s="49"/>
      <c r="P144" s="103"/>
      <c r="Q144" s="65"/>
      <c r="R144" s="164"/>
      <c r="S144" s="49"/>
      <c r="T144" s="49"/>
      <c r="U144" s="49"/>
    </row>
    <row r="145" spans="1:21" ht="18.75" hidden="1" x14ac:dyDescent="0.2">
      <c r="A145" s="160" t="s">
        <v>1374</v>
      </c>
      <c r="B145" s="161"/>
      <c r="C145" s="162"/>
      <c r="D145" s="162"/>
      <c r="E145" s="49"/>
      <c r="F145" s="163"/>
      <c r="G145" s="49"/>
      <c r="H145" s="49"/>
      <c r="I145" s="49"/>
      <c r="J145" s="49"/>
      <c r="K145" s="162"/>
      <c r="L145" s="162">
        <f t="shared" ca="1" si="5"/>
        <v>44217</v>
      </c>
      <c r="M145" s="163"/>
      <c r="N145" s="49"/>
      <c r="O145" s="49"/>
      <c r="P145" s="103"/>
      <c r="Q145" s="65"/>
      <c r="R145" s="164"/>
      <c r="S145" s="49"/>
      <c r="T145" s="49"/>
      <c r="U145" s="49"/>
    </row>
    <row r="146" spans="1:21" ht="18.75" hidden="1" x14ac:dyDescent="0.2">
      <c r="A146" s="160" t="s">
        <v>1375</v>
      </c>
      <c r="B146" s="161"/>
      <c r="C146" s="162"/>
      <c r="D146" s="162"/>
      <c r="E146" s="49"/>
      <c r="F146" s="163"/>
      <c r="G146" s="49"/>
      <c r="H146" s="49"/>
      <c r="I146" s="49"/>
      <c r="J146" s="49"/>
      <c r="K146" s="162"/>
      <c r="L146" s="162">
        <f t="shared" ca="1" si="5"/>
        <v>44217</v>
      </c>
      <c r="M146" s="163"/>
      <c r="N146" s="49"/>
      <c r="O146" s="49"/>
      <c r="P146" s="103"/>
      <c r="Q146" s="65"/>
      <c r="R146" s="164"/>
      <c r="S146" s="49"/>
      <c r="T146" s="49"/>
      <c r="U146" s="49"/>
    </row>
    <row r="147" spans="1:21" ht="18.75" hidden="1" x14ac:dyDescent="0.2">
      <c r="A147" s="160" t="s">
        <v>1376</v>
      </c>
      <c r="B147" s="161"/>
      <c r="C147" s="162"/>
      <c r="D147" s="162"/>
      <c r="E147" s="49"/>
      <c r="F147" s="163"/>
      <c r="G147" s="49"/>
      <c r="H147" s="49"/>
      <c r="I147" s="49"/>
      <c r="J147" s="49"/>
      <c r="K147" s="162"/>
      <c r="L147" s="162">
        <f t="shared" ca="1" si="5"/>
        <v>44217</v>
      </c>
      <c r="M147" s="163"/>
      <c r="N147" s="49"/>
      <c r="O147" s="49"/>
      <c r="P147" s="103"/>
      <c r="Q147" s="65"/>
      <c r="R147" s="164"/>
      <c r="S147" s="49"/>
      <c r="T147" s="49"/>
      <c r="U147" s="49"/>
    </row>
    <row r="148" spans="1:21" ht="18.75" hidden="1" x14ac:dyDescent="0.2">
      <c r="A148" s="160" t="s">
        <v>1377</v>
      </c>
      <c r="B148" s="161"/>
      <c r="C148" s="162"/>
      <c r="D148" s="162"/>
      <c r="E148" s="49"/>
      <c r="F148" s="163"/>
      <c r="G148" s="49"/>
      <c r="H148" s="49"/>
      <c r="I148" s="49"/>
      <c r="J148" s="49"/>
      <c r="K148" s="162"/>
      <c r="L148" s="162">
        <f t="shared" ca="1" si="5"/>
        <v>44217</v>
      </c>
      <c r="M148" s="163"/>
      <c r="N148" s="49"/>
      <c r="O148" s="49"/>
      <c r="P148" s="103"/>
      <c r="Q148" s="65"/>
      <c r="R148" s="164"/>
      <c r="S148" s="49"/>
      <c r="T148" s="49"/>
      <c r="U148" s="49"/>
    </row>
    <row r="149" spans="1:21" ht="18.75" hidden="1" x14ac:dyDescent="0.2">
      <c r="A149" s="160" t="s">
        <v>1378</v>
      </c>
      <c r="B149" s="161"/>
      <c r="C149" s="162"/>
      <c r="D149" s="162"/>
      <c r="E149" s="49"/>
      <c r="F149" s="163"/>
      <c r="G149" s="49"/>
      <c r="H149" s="49"/>
      <c r="I149" s="49"/>
      <c r="J149" s="49"/>
      <c r="K149" s="162"/>
      <c r="L149" s="162">
        <f t="shared" ca="1" si="5"/>
        <v>44217</v>
      </c>
      <c r="M149" s="163"/>
      <c r="N149" s="49"/>
      <c r="O149" s="49"/>
      <c r="P149" s="103"/>
      <c r="Q149" s="65"/>
      <c r="R149" s="164"/>
      <c r="S149" s="49"/>
      <c r="T149" s="49"/>
      <c r="U149" s="49"/>
    </row>
    <row r="150" spans="1:21" ht="18.75" hidden="1" x14ac:dyDescent="0.2">
      <c r="A150" s="160" t="s">
        <v>1379</v>
      </c>
      <c r="B150" s="161"/>
      <c r="C150" s="162"/>
      <c r="D150" s="162"/>
      <c r="E150" s="49"/>
      <c r="F150" s="163"/>
      <c r="G150" s="49"/>
      <c r="H150" s="49"/>
      <c r="I150" s="49"/>
      <c r="J150" s="49"/>
      <c r="K150" s="162"/>
      <c r="L150" s="162">
        <f t="shared" ca="1" si="5"/>
        <v>44217</v>
      </c>
      <c r="M150" s="163"/>
      <c r="N150" s="49"/>
      <c r="O150" s="49"/>
      <c r="P150" s="103"/>
      <c r="Q150" s="65"/>
      <c r="R150" s="164"/>
      <c r="S150" s="49"/>
      <c r="T150" s="49"/>
      <c r="U150" s="49"/>
    </row>
    <row r="151" spans="1:21" ht="18.75" hidden="1" x14ac:dyDescent="0.2">
      <c r="A151" s="160" t="s">
        <v>1380</v>
      </c>
      <c r="B151" s="161"/>
      <c r="C151" s="162"/>
      <c r="D151" s="162"/>
      <c r="E151" s="49"/>
      <c r="F151" s="163"/>
      <c r="G151" s="49"/>
      <c r="H151" s="49"/>
      <c r="I151" s="49"/>
      <c r="J151" s="49"/>
      <c r="K151" s="162"/>
      <c r="L151" s="162">
        <f t="shared" ca="1" si="5"/>
        <v>44217</v>
      </c>
      <c r="M151" s="163"/>
      <c r="N151" s="49"/>
      <c r="O151" s="49"/>
      <c r="P151" s="103"/>
      <c r="Q151" s="65"/>
      <c r="R151" s="164"/>
      <c r="S151" s="49"/>
      <c r="T151" s="49"/>
      <c r="U151" s="49"/>
    </row>
    <row r="152" spans="1:21" ht="18.75" hidden="1" x14ac:dyDescent="0.2">
      <c r="A152" s="160" t="s">
        <v>1381</v>
      </c>
      <c r="B152" s="161"/>
      <c r="C152" s="162"/>
      <c r="D152" s="162"/>
      <c r="E152" s="49"/>
      <c r="F152" s="163"/>
      <c r="G152" s="49"/>
      <c r="H152" s="49"/>
      <c r="I152" s="49"/>
      <c r="J152" s="49"/>
      <c r="K152" s="162"/>
      <c r="L152" s="162">
        <f t="shared" ca="1" si="5"/>
        <v>44217</v>
      </c>
      <c r="M152" s="163"/>
      <c r="N152" s="49"/>
      <c r="O152" s="49"/>
      <c r="P152" s="103"/>
      <c r="Q152" s="65"/>
      <c r="R152" s="164"/>
      <c r="S152" s="49"/>
      <c r="T152" s="49"/>
      <c r="U152" s="49"/>
    </row>
    <row r="153" spans="1:21" ht="18.75" hidden="1" x14ac:dyDescent="0.2">
      <c r="A153" s="160" t="s">
        <v>1382</v>
      </c>
      <c r="B153" s="161"/>
      <c r="C153" s="162"/>
      <c r="D153" s="162"/>
      <c r="E153" s="49"/>
      <c r="F153" s="163"/>
      <c r="G153" s="49"/>
      <c r="H153" s="49"/>
      <c r="I153" s="49"/>
      <c r="J153" s="49"/>
      <c r="K153" s="162"/>
      <c r="L153" s="162">
        <f t="shared" ca="1" si="5"/>
        <v>44217</v>
      </c>
      <c r="M153" s="163"/>
      <c r="N153" s="49"/>
      <c r="O153" s="49"/>
      <c r="P153" s="103"/>
      <c r="Q153" s="65"/>
      <c r="R153" s="164"/>
      <c r="S153" s="49"/>
      <c r="T153" s="49"/>
      <c r="U153" s="49"/>
    </row>
    <row r="154" spans="1:21" ht="18.75" hidden="1" x14ac:dyDescent="0.2">
      <c r="A154" s="160" t="s">
        <v>1383</v>
      </c>
      <c r="B154" s="161"/>
      <c r="C154" s="162"/>
      <c r="D154" s="162"/>
      <c r="E154" s="49"/>
      <c r="F154" s="163"/>
      <c r="G154" s="49"/>
      <c r="H154" s="49"/>
      <c r="I154" s="49"/>
      <c r="J154" s="49"/>
      <c r="K154" s="162"/>
      <c r="L154" s="162">
        <f t="shared" ca="1" si="5"/>
        <v>44217</v>
      </c>
      <c r="M154" s="163"/>
      <c r="N154" s="49"/>
      <c r="O154" s="49"/>
      <c r="P154" s="103"/>
      <c r="Q154" s="65"/>
      <c r="R154" s="164"/>
      <c r="S154" s="49"/>
      <c r="T154" s="49"/>
      <c r="U154" s="49"/>
    </row>
    <row r="155" spans="1:21" ht="18.75" hidden="1" x14ac:dyDescent="0.2">
      <c r="A155" s="160" t="s">
        <v>1384</v>
      </c>
      <c r="B155" s="161"/>
      <c r="C155" s="162"/>
      <c r="D155" s="162"/>
      <c r="E155" s="49"/>
      <c r="F155" s="163"/>
      <c r="G155" s="49"/>
      <c r="H155" s="49"/>
      <c r="I155" s="49"/>
      <c r="J155" s="49"/>
      <c r="K155" s="162"/>
      <c r="L155" s="162">
        <f t="shared" ca="1" si="5"/>
        <v>44217</v>
      </c>
      <c r="M155" s="163"/>
      <c r="N155" s="49"/>
      <c r="O155" s="49"/>
      <c r="P155" s="103"/>
      <c r="Q155" s="65"/>
      <c r="R155" s="164"/>
      <c r="S155" s="49"/>
      <c r="T155" s="49"/>
      <c r="U155" s="49"/>
    </row>
    <row r="156" spans="1:21" ht="18.75" hidden="1" x14ac:dyDescent="0.2">
      <c r="A156" s="160" t="s">
        <v>1385</v>
      </c>
      <c r="B156" s="161"/>
      <c r="C156" s="162"/>
      <c r="D156" s="162"/>
      <c r="E156" s="49"/>
      <c r="F156" s="163"/>
      <c r="G156" s="49"/>
      <c r="H156" s="49"/>
      <c r="I156" s="49"/>
      <c r="J156" s="49"/>
      <c r="K156" s="162"/>
      <c r="L156" s="162">
        <f t="shared" ca="1" si="5"/>
        <v>44217</v>
      </c>
      <c r="M156" s="163"/>
      <c r="N156" s="49"/>
      <c r="O156" s="49"/>
      <c r="P156" s="103"/>
      <c r="Q156" s="65"/>
      <c r="R156" s="164"/>
      <c r="S156" s="49"/>
      <c r="T156" s="49"/>
      <c r="U156" s="49"/>
    </row>
    <row r="157" spans="1:21" ht="18.75" hidden="1" x14ac:dyDescent="0.2">
      <c r="A157" s="160" t="s">
        <v>1386</v>
      </c>
      <c r="B157" s="161"/>
      <c r="C157" s="162"/>
      <c r="D157" s="162"/>
      <c r="E157" s="49"/>
      <c r="F157" s="163"/>
      <c r="G157" s="49"/>
      <c r="H157" s="49"/>
      <c r="I157" s="49"/>
      <c r="J157" s="49"/>
      <c r="K157" s="162"/>
      <c r="L157" s="162">
        <f t="shared" ca="1" si="5"/>
        <v>44217</v>
      </c>
      <c r="M157" s="163"/>
      <c r="N157" s="49"/>
      <c r="O157" s="49"/>
      <c r="P157" s="103"/>
      <c r="Q157" s="65"/>
      <c r="R157" s="164"/>
      <c r="S157" s="49"/>
      <c r="T157" s="49"/>
      <c r="U157" s="49"/>
    </row>
    <row r="158" spans="1:21" ht="18.75" hidden="1" x14ac:dyDescent="0.2">
      <c r="A158" s="160" t="s">
        <v>1387</v>
      </c>
      <c r="B158" s="161"/>
      <c r="C158" s="162"/>
      <c r="D158" s="162"/>
      <c r="E158" s="49"/>
      <c r="F158" s="163"/>
      <c r="G158" s="49"/>
      <c r="H158" s="49"/>
      <c r="I158" s="49"/>
      <c r="J158" s="49"/>
      <c r="K158" s="162"/>
      <c r="L158" s="162">
        <f t="shared" ca="1" si="5"/>
        <v>44217</v>
      </c>
      <c r="M158" s="163"/>
      <c r="N158" s="49"/>
      <c r="O158" s="49"/>
      <c r="P158" s="103"/>
      <c r="Q158" s="65"/>
      <c r="R158" s="164"/>
      <c r="S158" s="49"/>
      <c r="T158" s="49"/>
      <c r="U158" s="49"/>
    </row>
    <row r="159" spans="1:21" ht="18.75" hidden="1" x14ac:dyDescent="0.2">
      <c r="A159" s="160" t="s">
        <v>1388</v>
      </c>
      <c r="B159" s="161"/>
      <c r="C159" s="162"/>
      <c r="D159" s="162"/>
      <c r="E159" s="49"/>
      <c r="F159" s="163"/>
      <c r="G159" s="49"/>
      <c r="H159" s="49"/>
      <c r="I159" s="49"/>
      <c r="J159" s="49"/>
      <c r="K159" s="162"/>
      <c r="L159" s="162">
        <f t="shared" ca="1" si="5"/>
        <v>44217</v>
      </c>
      <c r="M159" s="163"/>
      <c r="N159" s="49"/>
      <c r="O159" s="49"/>
      <c r="P159" s="103"/>
      <c r="Q159" s="65"/>
      <c r="R159" s="164"/>
      <c r="S159" s="49"/>
      <c r="T159" s="49"/>
      <c r="U159" s="49"/>
    </row>
    <row r="160" spans="1:21" ht="18.75" hidden="1" x14ac:dyDescent="0.2">
      <c r="A160" s="160" t="s">
        <v>1389</v>
      </c>
      <c r="B160" s="161"/>
      <c r="C160" s="162"/>
      <c r="D160" s="162"/>
      <c r="E160" s="49"/>
      <c r="F160" s="163"/>
      <c r="G160" s="49"/>
      <c r="H160" s="49"/>
      <c r="I160" s="49"/>
      <c r="J160" s="49"/>
      <c r="K160" s="162"/>
      <c r="L160" s="162">
        <f t="shared" ca="1" si="5"/>
        <v>44217</v>
      </c>
      <c r="M160" s="163"/>
      <c r="N160" s="49"/>
      <c r="O160" s="49"/>
      <c r="P160" s="103"/>
      <c r="Q160" s="65"/>
      <c r="R160" s="164"/>
      <c r="S160" s="49"/>
      <c r="T160" s="49"/>
      <c r="U160" s="49"/>
    </row>
    <row r="161" spans="1:21" ht="18.75" hidden="1" x14ac:dyDescent="0.2">
      <c r="A161" s="160" t="s">
        <v>1390</v>
      </c>
      <c r="B161" s="161"/>
      <c r="C161" s="162"/>
      <c r="D161" s="162"/>
      <c r="E161" s="49"/>
      <c r="F161" s="163"/>
      <c r="G161" s="49"/>
      <c r="H161" s="49"/>
      <c r="I161" s="49"/>
      <c r="J161" s="49"/>
      <c r="K161" s="162"/>
      <c r="L161" s="162">
        <f t="shared" ca="1" si="5"/>
        <v>44217</v>
      </c>
      <c r="M161" s="163"/>
      <c r="N161" s="49"/>
      <c r="O161" s="49"/>
      <c r="P161" s="103"/>
      <c r="Q161" s="65"/>
      <c r="R161" s="164"/>
      <c r="S161" s="49"/>
      <c r="T161" s="49"/>
      <c r="U161" s="49"/>
    </row>
    <row r="162" spans="1:21" ht="18.75" hidden="1" x14ac:dyDescent="0.2">
      <c r="A162" s="160" t="s">
        <v>1391</v>
      </c>
      <c r="B162" s="161"/>
      <c r="C162" s="162"/>
      <c r="D162" s="162"/>
      <c r="E162" s="49"/>
      <c r="F162" s="163"/>
      <c r="G162" s="49"/>
      <c r="H162" s="49"/>
      <c r="I162" s="49"/>
      <c r="J162" s="49"/>
      <c r="K162" s="162"/>
      <c r="L162" s="162">
        <f t="shared" ca="1" si="5"/>
        <v>44217</v>
      </c>
      <c r="M162" s="163"/>
      <c r="N162" s="49"/>
      <c r="O162" s="49"/>
      <c r="P162" s="103"/>
      <c r="Q162" s="65"/>
      <c r="R162" s="164"/>
      <c r="S162" s="49"/>
      <c r="T162" s="49"/>
      <c r="U162" s="49"/>
    </row>
    <row r="163" spans="1:21" ht="18.75" hidden="1" x14ac:dyDescent="0.2">
      <c r="A163" s="160" t="s">
        <v>1392</v>
      </c>
      <c r="B163" s="161"/>
      <c r="C163" s="162"/>
      <c r="D163" s="162"/>
      <c r="E163" s="49"/>
      <c r="F163" s="163"/>
      <c r="G163" s="49"/>
      <c r="H163" s="49"/>
      <c r="I163" s="49"/>
      <c r="J163" s="49"/>
      <c r="K163" s="162"/>
      <c r="L163" s="162">
        <f t="shared" ca="1" si="5"/>
        <v>44217</v>
      </c>
      <c r="M163" s="163"/>
      <c r="N163" s="49"/>
      <c r="O163" s="49"/>
      <c r="P163" s="103"/>
      <c r="Q163" s="65"/>
      <c r="R163" s="164"/>
      <c r="S163" s="49"/>
      <c r="T163" s="49"/>
      <c r="U163" s="49"/>
    </row>
    <row r="164" spans="1:21" ht="18.75" hidden="1" x14ac:dyDescent="0.2">
      <c r="A164" s="160" t="s">
        <v>1393</v>
      </c>
      <c r="B164" s="161"/>
      <c r="C164" s="162"/>
      <c r="D164" s="162"/>
      <c r="E164" s="49"/>
      <c r="F164" s="163"/>
      <c r="G164" s="49"/>
      <c r="H164" s="49"/>
      <c r="I164" s="49"/>
      <c r="J164" s="49"/>
      <c r="K164" s="162"/>
      <c r="L164" s="162">
        <f t="shared" ca="1" si="5"/>
        <v>44217</v>
      </c>
      <c r="M164" s="163"/>
      <c r="N164" s="49"/>
      <c r="O164" s="49"/>
      <c r="P164" s="103"/>
      <c r="Q164" s="65"/>
      <c r="R164" s="164"/>
      <c r="S164" s="49"/>
      <c r="T164" s="49"/>
      <c r="U164" s="49"/>
    </row>
    <row r="165" spans="1:21" ht="18.75" hidden="1" x14ac:dyDescent="0.2">
      <c r="A165" s="160" t="s">
        <v>1394</v>
      </c>
      <c r="B165" s="161"/>
      <c r="C165" s="162"/>
      <c r="D165" s="162"/>
      <c r="E165" s="49"/>
      <c r="F165" s="163"/>
      <c r="G165" s="49"/>
      <c r="H165" s="49"/>
      <c r="I165" s="49"/>
      <c r="J165" s="49"/>
      <c r="K165" s="162"/>
      <c r="L165" s="162">
        <f t="shared" ca="1" si="5"/>
        <v>44217</v>
      </c>
      <c r="M165" s="163"/>
      <c r="N165" s="49"/>
      <c r="O165" s="49"/>
      <c r="P165" s="103"/>
      <c r="Q165" s="65"/>
      <c r="R165" s="164"/>
      <c r="S165" s="49"/>
      <c r="T165" s="49"/>
      <c r="U165" s="49"/>
    </row>
    <row r="166" spans="1:21" ht="18.75" hidden="1" x14ac:dyDescent="0.2">
      <c r="A166" s="160" t="s">
        <v>1395</v>
      </c>
      <c r="B166" s="161"/>
      <c r="C166" s="162"/>
      <c r="D166" s="162"/>
      <c r="E166" s="49"/>
      <c r="F166" s="163"/>
      <c r="G166" s="49"/>
      <c r="H166" s="49"/>
      <c r="I166" s="49"/>
      <c r="J166" s="49"/>
      <c r="K166" s="162"/>
      <c r="L166" s="162">
        <f t="shared" ca="1" si="5"/>
        <v>44217</v>
      </c>
      <c r="M166" s="163"/>
      <c r="N166" s="49"/>
      <c r="O166" s="49"/>
      <c r="P166" s="103"/>
      <c r="Q166" s="65"/>
      <c r="R166" s="164"/>
      <c r="S166" s="49"/>
      <c r="T166" s="49"/>
      <c r="U166" s="49"/>
    </row>
    <row r="167" spans="1:21" ht="18.75" hidden="1" x14ac:dyDescent="0.2">
      <c r="A167" s="160" t="s">
        <v>1396</v>
      </c>
      <c r="B167" s="161"/>
      <c r="C167" s="162"/>
      <c r="D167" s="162"/>
      <c r="E167" s="49"/>
      <c r="F167" s="163"/>
      <c r="G167" s="49"/>
      <c r="H167" s="49"/>
      <c r="I167" s="49"/>
      <c r="J167" s="49"/>
      <c r="K167" s="162"/>
      <c r="L167" s="162">
        <f t="shared" ca="1" si="5"/>
        <v>44217</v>
      </c>
      <c r="M167" s="163"/>
      <c r="N167" s="49"/>
      <c r="O167" s="49"/>
      <c r="P167" s="103"/>
      <c r="Q167" s="65"/>
      <c r="R167" s="164"/>
      <c r="S167" s="49"/>
      <c r="T167" s="49"/>
      <c r="U167" s="49"/>
    </row>
    <row r="168" spans="1:21" ht="18.75" hidden="1" x14ac:dyDescent="0.2">
      <c r="A168" s="160" t="s">
        <v>1397</v>
      </c>
      <c r="B168" s="161"/>
      <c r="C168" s="162"/>
      <c r="D168" s="162"/>
      <c r="E168" s="49"/>
      <c r="F168" s="163"/>
      <c r="G168" s="49"/>
      <c r="H168" s="49"/>
      <c r="I168" s="49"/>
      <c r="J168" s="49"/>
      <c r="K168" s="162"/>
      <c r="L168" s="162">
        <f t="shared" ca="1" si="5"/>
        <v>44217</v>
      </c>
      <c r="M168" s="163"/>
      <c r="N168" s="49"/>
      <c r="O168" s="49"/>
      <c r="P168" s="103"/>
      <c r="Q168" s="65"/>
      <c r="R168" s="164"/>
      <c r="S168" s="49"/>
      <c r="T168" s="49"/>
      <c r="U168" s="49"/>
    </row>
    <row r="169" spans="1:21" ht="18.75" hidden="1" x14ac:dyDescent="0.2">
      <c r="A169" s="160" t="s">
        <v>1398</v>
      </c>
      <c r="B169" s="161"/>
      <c r="C169" s="162"/>
      <c r="D169" s="162"/>
      <c r="E169" s="49"/>
      <c r="F169" s="163"/>
      <c r="G169" s="49"/>
      <c r="H169" s="49"/>
      <c r="I169" s="49"/>
      <c r="J169" s="49"/>
      <c r="K169" s="162"/>
      <c r="L169" s="162">
        <f t="shared" ca="1" si="5"/>
        <v>44217</v>
      </c>
      <c r="M169" s="163"/>
      <c r="N169" s="49"/>
      <c r="O169" s="49"/>
      <c r="P169" s="103"/>
      <c r="Q169" s="65"/>
      <c r="R169" s="164"/>
      <c r="S169" s="49"/>
      <c r="T169" s="49"/>
      <c r="U169" s="49"/>
    </row>
    <row r="170" spans="1:21" ht="18.75" hidden="1" x14ac:dyDescent="0.2">
      <c r="A170" s="160" t="s">
        <v>1399</v>
      </c>
      <c r="B170" s="161"/>
      <c r="C170" s="162"/>
      <c r="D170" s="162"/>
      <c r="E170" s="49"/>
      <c r="F170" s="163"/>
      <c r="G170" s="49"/>
      <c r="H170" s="49"/>
      <c r="I170" s="49"/>
      <c r="J170" s="49"/>
      <c r="K170" s="162"/>
      <c r="L170" s="162">
        <f t="shared" ca="1" si="5"/>
        <v>44217</v>
      </c>
      <c r="M170" s="163"/>
      <c r="N170" s="49"/>
      <c r="O170" s="49"/>
      <c r="P170" s="103"/>
      <c r="Q170" s="65"/>
      <c r="R170" s="164"/>
      <c r="S170" s="49"/>
      <c r="T170" s="49"/>
      <c r="U170" s="49"/>
    </row>
    <row r="171" spans="1:21" ht="18.75" hidden="1" x14ac:dyDescent="0.2">
      <c r="A171" s="160" t="s">
        <v>1400</v>
      </c>
      <c r="B171" s="161"/>
      <c r="C171" s="162"/>
      <c r="D171" s="162"/>
      <c r="E171" s="49"/>
      <c r="F171" s="163"/>
      <c r="G171" s="49"/>
      <c r="H171" s="49"/>
      <c r="I171" s="49"/>
      <c r="J171" s="49"/>
      <c r="K171" s="162"/>
      <c r="L171" s="162">
        <f t="shared" ca="1" si="5"/>
        <v>44217</v>
      </c>
      <c r="M171" s="163"/>
      <c r="N171" s="49"/>
      <c r="O171" s="49"/>
      <c r="P171" s="103"/>
      <c r="Q171" s="65"/>
      <c r="R171" s="164"/>
      <c r="S171" s="49"/>
      <c r="T171" s="49"/>
      <c r="U171" s="49"/>
    </row>
    <row r="172" spans="1:21" ht="18.75" hidden="1" x14ac:dyDescent="0.2">
      <c r="A172" s="160" t="s">
        <v>1401</v>
      </c>
      <c r="B172" s="161"/>
      <c r="C172" s="162"/>
      <c r="D172" s="162"/>
      <c r="E172" s="49"/>
      <c r="F172" s="163"/>
      <c r="G172" s="49"/>
      <c r="H172" s="49"/>
      <c r="I172" s="49"/>
      <c r="J172" s="49"/>
      <c r="K172" s="162"/>
      <c r="L172" s="162">
        <f t="shared" ca="1" si="5"/>
        <v>44217</v>
      </c>
      <c r="M172" s="163"/>
      <c r="N172" s="49"/>
      <c r="O172" s="49"/>
      <c r="P172" s="103"/>
      <c r="Q172" s="65"/>
      <c r="R172" s="164"/>
      <c r="S172" s="49"/>
      <c r="T172" s="49"/>
      <c r="U172" s="49"/>
    </row>
    <row r="173" spans="1:21" ht="18.75" hidden="1" x14ac:dyDescent="0.2">
      <c r="A173" s="160" t="s">
        <v>1402</v>
      </c>
      <c r="B173" s="161"/>
      <c r="C173" s="162"/>
      <c r="D173" s="162"/>
      <c r="E173" s="49"/>
      <c r="F173" s="163"/>
      <c r="G173" s="49"/>
      <c r="H173" s="49"/>
      <c r="I173" s="49"/>
      <c r="J173" s="49"/>
      <c r="K173" s="162"/>
      <c r="L173" s="162">
        <f t="shared" ca="1" si="5"/>
        <v>44217</v>
      </c>
      <c r="M173" s="163"/>
      <c r="N173" s="49"/>
      <c r="O173" s="49"/>
      <c r="P173" s="103"/>
      <c r="Q173" s="65"/>
      <c r="R173" s="164"/>
      <c r="S173" s="49"/>
      <c r="T173" s="49"/>
      <c r="U173" s="49"/>
    </row>
    <row r="174" spans="1:21" ht="18.75" hidden="1" x14ac:dyDescent="0.2">
      <c r="A174" s="160" t="s">
        <v>1403</v>
      </c>
      <c r="B174" s="161"/>
      <c r="C174" s="162"/>
      <c r="D174" s="162"/>
      <c r="E174" s="49"/>
      <c r="F174" s="163"/>
      <c r="G174" s="49"/>
      <c r="H174" s="49"/>
      <c r="I174" s="49"/>
      <c r="J174" s="49"/>
      <c r="K174" s="162"/>
      <c r="L174" s="162">
        <f t="shared" ca="1" si="5"/>
        <v>44217</v>
      </c>
      <c r="M174" s="163"/>
      <c r="N174" s="49"/>
      <c r="O174" s="49"/>
      <c r="P174" s="103"/>
      <c r="Q174" s="65"/>
      <c r="R174" s="164"/>
      <c r="S174" s="49"/>
      <c r="T174" s="49"/>
      <c r="U174" s="49"/>
    </row>
    <row r="175" spans="1:21" ht="18.75" hidden="1" x14ac:dyDescent="0.2">
      <c r="A175" s="160" t="s">
        <v>1404</v>
      </c>
      <c r="B175" s="161"/>
      <c r="C175" s="162"/>
      <c r="D175" s="162"/>
      <c r="E175" s="49"/>
      <c r="F175" s="163"/>
      <c r="G175" s="49"/>
      <c r="H175" s="49"/>
      <c r="I175" s="49"/>
      <c r="J175" s="49"/>
      <c r="K175" s="162"/>
      <c r="L175" s="162">
        <f t="shared" ca="1" si="5"/>
        <v>44217</v>
      </c>
      <c r="M175" s="163"/>
      <c r="N175" s="49"/>
      <c r="O175" s="49"/>
      <c r="P175" s="103"/>
      <c r="Q175" s="65"/>
      <c r="R175" s="164"/>
      <c r="S175" s="49"/>
      <c r="T175" s="49"/>
      <c r="U175" s="49"/>
    </row>
    <row r="176" spans="1:21" ht="18.75" hidden="1" x14ac:dyDescent="0.2">
      <c r="A176" s="160" t="s">
        <v>1405</v>
      </c>
      <c r="B176" s="161"/>
      <c r="C176" s="162"/>
      <c r="D176" s="162"/>
      <c r="E176" s="49"/>
      <c r="F176" s="163"/>
      <c r="G176" s="49"/>
      <c r="H176" s="49"/>
      <c r="I176" s="49"/>
      <c r="J176" s="49"/>
      <c r="K176" s="162"/>
      <c r="L176" s="162">
        <f t="shared" ca="1" si="5"/>
        <v>44217</v>
      </c>
      <c r="M176" s="163"/>
      <c r="N176" s="49"/>
      <c r="O176" s="49"/>
      <c r="P176" s="103"/>
      <c r="Q176" s="65"/>
      <c r="R176" s="164"/>
      <c r="S176" s="49"/>
      <c r="T176" s="49"/>
      <c r="U176" s="49"/>
    </row>
    <row r="177" spans="1:21" ht="18.75" hidden="1" x14ac:dyDescent="0.2">
      <c r="A177" s="160" t="s">
        <v>1406</v>
      </c>
      <c r="B177" s="161"/>
      <c r="C177" s="162"/>
      <c r="D177" s="162"/>
      <c r="E177" s="49"/>
      <c r="F177" s="163"/>
      <c r="G177" s="49"/>
      <c r="H177" s="49"/>
      <c r="I177" s="49"/>
      <c r="J177" s="49"/>
      <c r="K177" s="162"/>
      <c r="L177" s="162">
        <f t="shared" ca="1" si="5"/>
        <v>44217</v>
      </c>
      <c r="M177" s="163"/>
      <c r="N177" s="49"/>
      <c r="O177" s="49"/>
      <c r="P177" s="103"/>
      <c r="Q177" s="65"/>
      <c r="R177" s="164"/>
      <c r="S177" s="49"/>
      <c r="T177" s="49"/>
      <c r="U177" s="49"/>
    </row>
    <row r="178" spans="1:21" ht="18.75" hidden="1" x14ac:dyDescent="0.2">
      <c r="A178" s="160" t="s">
        <v>1407</v>
      </c>
      <c r="B178" s="161"/>
      <c r="C178" s="162"/>
      <c r="D178" s="162"/>
      <c r="E178" s="49"/>
      <c r="F178" s="163"/>
      <c r="G178" s="49"/>
      <c r="H178" s="49"/>
      <c r="I178" s="49"/>
      <c r="J178" s="49"/>
      <c r="K178" s="162"/>
      <c r="L178" s="162">
        <f t="shared" ca="1" si="5"/>
        <v>44217</v>
      </c>
      <c r="M178" s="163"/>
      <c r="N178" s="49"/>
      <c r="O178" s="49"/>
      <c r="P178" s="103"/>
      <c r="Q178" s="65"/>
      <c r="R178" s="164"/>
      <c r="S178" s="49"/>
      <c r="T178" s="49"/>
      <c r="U178" s="49"/>
    </row>
    <row r="179" spans="1:21" ht="18.75" hidden="1" x14ac:dyDescent="0.2">
      <c r="A179" s="160" t="s">
        <v>1408</v>
      </c>
      <c r="B179" s="161"/>
      <c r="C179" s="162"/>
      <c r="D179" s="162"/>
      <c r="E179" s="49"/>
      <c r="F179" s="163"/>
      <c r="G179" s="49"/>
      <c r="H179" s="49"/>
      <c r="I179" s="49"/>
      <c r="J179" s="49"/>
      <c r="K179" s="162"/>
      <c r="L179" s="162">
        <f t="shared" ca="1" si="5"/>
        <v>44217</v>
      </c>
      <c r="M179" s="163"/>
      <c r="N179" s="49"/>
      <c r="O179" s="49"/>
      <c r="P179" s="103"/>
      <c r="Q179" s="65"/>
      <c r="R179" s="164"/>
      <c r="S179" s="49"/>
      <c r="T179" s="49"/>
      <c r="U179" s="49"/>
    </row>
    <row r="180" spans="1:21" ht="18.75" hidden="1" x14ac:dyDescent="0.2">
      <c r="A180" s="160" t="s">
        <v>1409</v>
      </c>
      <c r="B180" s="161"/>
      <c r="C180" s="162"/>
      <c r="D180" s="162"/>
      <c r="E180" s="49"/>
      <c r="F180" s="163"/>
      <c r="G180" s="49"/>
      <c r="H180" s="49"/>
      <c r="I180" s="49"/>
      <c r="J180" s="49"/>
      <c r="K180" s="162"/>
      <c r="L180" s="162">
        <f t="shared" ca="1" si="5"/>
        <v>44217</v>
      </c>
      <c r="M180" s="163"/>
      <c r="N180" s="49"/>
      <c r="O180" s="49"/>
      <c r="P180" s="103"/>
      <c r="Q180" s="65"/>
      <c r="R180" s="164"/>
      <c r="S180" s="49"/>
      <c r="T180" s="49"/>
      <c r="U180" s="49"/>
    </row>
    <row r="181" spans="1:21" ht="18.75" hidden="1" x14ac:dyDescent="0.2">
      <c r="A181" s="160" t="s">
        <v>1410</v>
      </c>
      <c r="B181" s="161"/>
      <c r="C181" s="162"/>
      <c r="D181" s="162"/>
      <c r="E181" s="49"/>
      <c r="F181" s="163"/>
      <c r="G181" s="49"/>
      <c r="H181" s="49"/>
      <c r="I181" s="49"/>
      <c r="J181" s="49"/>
      <c r="K181" s="162"/>
      <c r="L181" s="162">
        <f t="shared" ca="1" si="5"/>
        <v>44217</v>
      </c>
      <c r="M181" s="163"/>
      <c r="N181" s="49"/>
      <c r="O181" s="49"/>
      <c r="P181" s="103"/>
      <c r="Q181" s="65"/>
      <c r="R181" s="164"/>
      <c r="S181" s="49"/>
      <c r="T181" s="49"/>
      <c r="U181" s="49"/>
    </row>
    <row r="182" spans="1:21" ht="18.75" hidden="1" x14ac:dyDescent="0.2">
      <c r="A182" s="160" t="s">
        <v>1411</v>
      </c>
      <c r="B182" s="161"/>
      <c r="C182" s="162"/>
      <c r="D182" s="162"/>
      <c r="E182" s="49"/>
      <c r="F182" s="163"/>
      <c r="G182" s="49"/>
      <c r="H182" s="49"/>
      <c r="I182" s="49"/>
      <c r="J182" s="49"/>
      <c r="K182" s="162"/>
      <c r="L182" s="162">
        <f t="shared" ca="1" si="5"/>
        <v>44217</v>
      </c>
      <c r="M182" s="163"/>
      <c r="N182" s="49"/>
      <c r="O182" s="49"/>
      <c r="P182" s="103"/>
      <c r="Q182" s="65"/>
      <c r="R182" s="164"/>
      <c r="S182" s="49"/>
      <c r="T182" s="49"/>
      <c r="U182" s="49"/>
    </row>
    <row r="183" spans="1:21" ht="18.75" hidden="1" x14ac:dyDescent="0.2">
      <c r="A183" s="160" t="s">
        <v>1412</v>
      </c>
      <c r="B183" s="161"/>
      <c r="C183" s="162"/>
      <c r="D183" s="162"/>
      <c r="E183" s="49"/>
      <c r="F183" s="163"/>
      <c r="G183" s="49"/>
      <c r="H183" s="49"/>
      <c r="I183" s="49"/>
      <c r="J183" s="49"/>
      <c r="K183" s="162"/>
      <c r="L183" s="162">
        <f t="shared" ca="1" si="5"/>
        <v>44217</v>
      </c>
      <c r="M183" s="163"/>
      <c r="N183" s="49"/>
      <c r="O183" s="49"/>
      <c r="P183" s="103"/>
      <c r="Q183" s="65"/>
      <c r="R183" s="164"/>
      <c r="S183" s="49"/>
      <c r="T183" s="49"/>
      <c r="U183" s="49"/>
    </row>
    <row r="184" spans="1:21" ht="18.75" hidden="1" x14ac:dyDescent="0.2">
      <c r="A184" s="160" t="s">
        <v>1413</v>
      </c>
      <c r="B184" s="161"/>
      <c r="C184" s="162"/>
      <c r="D184" s="162"/>
      <c r="E184" s="49"/>
      <c r="F184" s="163"/>
      <c r="G184" s="49"/>
      <c r="H184" s="49"/>
      <c r="I184" s="49"/>
      <c r="J184" s="49"/>
      <c r="K184" s="162"/>
      <c r="L184" s="162">
        <f t="shared" ca="1" si="5"/>
        <v>44217</v>
      </c>
      <c r="M184" s="163"/>
      <c r="N184" s="49"/>
      <c r="O184" s="49"/>
      <c r="P184" s="103"/>
      <c r="Q184" s="65"/>
      <c r="R184" s="164"/>
      <c r="S184" s="49"/>
      <c r="T184" s="49"/>
      <c r="U184" s="49"/>
    </row>
    <row r="185" spans="1:21" ht="18.75" hidden="1" x14ac:dyDescent="0.2">
      <c r="A185" s="160" t="s">
        <v>1414</v>
      </c>
      <c r="B185" s="161"/>
      <c r="C185" s="162"/>
      <c r="D185" s="162"/>
      <c r="E185" s="49"/>
      <c r="F185" s="163"/>
      <c r="G185" s="49"/>
      <c r="H185" s="49"/>
      <c r="I185" s="49"/>
      <c r="J185" s="49"/>
      <c r="K185" s="162"/>
      <c r="L185" s="162">
        <f t="shared" ca="1" si="5"/>
        <v>44217</v>
      </c>
      <c r="M185" s="163"/>
      <c r="N185" s="49"/>
      <c r="O185" s="49"/>
      <c r="P185" s="103"/>
      <c r="Q185" s="65"/>
      <c r="R185" s="164"/>
      <c r="S185" s="49"/>
      <c r="T185" s="49"/>
      <c r="U185" s="49"/>
    </row>
    <row r="186" spans="1:21" ht="18.75" hidden="1" x14ac:dyDescent="0.2">
      <c r="A186" s="160" t="s">
        <v>1415</v>
      </c>
      <c r="B186" s="161"/>
      <c r="C186" s="162"/>
      <c r="D186" s="162"/>
      <c r="E186" s="49"/>
      <c r="F186" s="163"/>
      <c r="G186" s="49"/>
      <c r="H186" s="49"/>
      <c r="I186" s="49"/>
      <c r="J186" s="49"/>
      <c r="K186" s="162"/>
      <c r="L186" s="162">
        <f t="shared" ca="1" si="5"/>
        <v>44217</v>
      </c>
      <c r="M186" s="163"/>
      <c r="N186" s="49"/>
      <c r="O186" s="49"/>
      <c r="P186" s="103"/>
      <c r="Q186" s="65"/>
      <c r="R186" s="164"/>
      <c r="S186" s="49"/>
      <c r="T186" s="49"/>
      <c r="U186" s="49"/>
    </row>
    <row r="187" spans="1:21" ht="18.75" hidden="1" x14ac:dyDescent="0.2">
      <c r="A187" s="160" t="s">
        <v>1416</v>
      </c>
      <c r="B187" s="161"/>
      <c r="C187" s="162"/>
      <c r="D187" s="162"/>
      <c r="E187" s="49"/>
      <c r="F187" s="163"/>
      <c r="G187" s="49"/>
      <c r="H187" s="49"/>
      <c r="I187" s="49"/>
      <c r="J187" s="49"/>
      <c r="K187" s="162"/>
      <c r="L187" s="162">
        <f t="shared" ca="1" si="5"/>
        <v>44217</v>
      </c>
      <c r="M187" s="163"/>
      <c r="N187" s="49"/>
      <c r="O187" s="49"/>
      <c r="P187" s="103"/>
      <c r="Q187" s="65"/>
      <c r="R187" s="164"/>
      <c r="S187" s="49"/>
      <c r="T187" s="49"/>
      <c r="U187" s="49"/>
    </row>
    <row r="188" spans="1:21" ht="18.75" hidden="1" x14ac:dyDescent="0.2">
      <c r="A188" s="160" t="s">
        <v>1417</v>
      </c>
      <c r="B188" s="161"/>
      <c r="C188" s="162"/>
      <c r="D188" s="162"/>
      <c r="E188" s="49"/>
      <c r="F188" s="163"/>
      <c r="G188" s="49"/>
      <c r="H188" s="49"/>
      <c r="I188" s="49"/>
      <c r="J188" s="49"/>
      <c r="K188" s="162"/>
      <c r="L188" s="162">
        <f t="shared" ca="1" si="5"/>
        <v>44217</v>
      </c>
      <c r="M188" s="163"/>
      <c r="N188" s="49"/>
      <c r="O188" s="49"/>
      <c r="P188" s="103"/>
      <c r="Q188" s="65"/>
      <c r="R188" s="164"/>
      <c r="S188" s="49"/>
      <c r="T188" s="49"/>
      <c r="U188" s="49"/>
    </row>
    <row r="189" spans="1:21" ht="18.75" hidden="1" x14ac:dyDescent="0.2">
      <c r="A189" s="160" t="s">
        <v>1418</v>
      </c>
      <c r="B189" s="161"/>
      <c r="C189" s="162"/>
      <c r="D189" s="162"/>
      <c r="E189" s="49"/>
      <c r="F189" s="163"/>
      <c r="G189" s="49"/>
      <c r="H189" s="49"/>
      <c r="I189" s="49"/>
      <c r="J189" s="49"/>
      <c r="K189" s="162"/>
      <c r="L189" s="162">
        <f t="shared" ca="1" si="5"/>
        <v>44217</v>
      </c>
      <c r="M189" s="163"/>
      <c r="N189" s="49"/>
      <c r="O189" s="49"/>
      <c r="P189" s="103"/>
      <c r="Q189" s="65"/>
      <c r="R189" s="164"/>
      <c r="S189" s="49"/>
      <c r="T189" s="49"/>
      <c r="U189" s="49"/>
    </row>
    <row r="190" spans="1:21" ht="18.75" hidden="1" x14ac:dyDescent="0.2">
      <c r="A190" s="160" t="s">
        <v>1419</v>
      </c>
      <c r="B190" s="161"/>
      <c r="C190" s="162"/>
      <c r="D190" s="162"/>
      <c r="E190" s="49"/>
      <c r="F190" s="163"/>
      <c r="G190" s="49"/>
      <c r="H190" s="49"/>
      <c r="I190" s="49"/>
      <c r="J190" s="49"/>
      <c r="K190" s="162"/>
      <c r="L190" s="162">
        <f t="shared" ca="1" si="5"/>
        <v>44217</v>
      </c>
      <c r="M190" s="163"/>
      <c r="N190" s="49"/>
      <c r="O190" s="49"/>
      <c r="P190" s="103"/>
      <c r="Q190" s="65"/>
      <c r="R190" s="164"/>
      <c r="S190" s="49"/>
      <c r="T190" s="49"/>
      <c r="U190" s="49"/>
    </row>
    <row r="191" spans="1:21" ht="18.75" hidden="1" x14ac:dyDescent="0.2">
      <c r="A191" s="160" t="s">
        <v>1420</v>
      </c>
      <c r="B191" s="161"/>
      <c r="C191" s="162"/>
      <c r="D191" s="162"/>
      <c r="E191" s="49"/>
      <c r="F191" s="163"/>
      <c r="G191" s="49"/>
      <c r="H191" s="49"/>
      <c r="I191" s="49"/>
      <c r="J191" s="49"/>
      <c r="K191" s="162"/>
      <c r="L191" s="162">
        <f t="shared" ca="1" si="5"/>
        <v>44217</v>
      </c>
      <c r="M191" s="163"/>
      <c r="N191" s="49"/>
      <c r="O191" s="49"/>
      <c r="P191" s="103"/>
      <c r="Q191" s="65"/>
      <c r="R191" s="164"/>
      <c r="S191" s="49"/>
      <c r="T191" s="49"/>
      <c r="U191" s="49"/>
    </row>
    <row r="192" spans="1:21" ht="18.75" hidden="1" x14ac:dyDescent="0.2">
      <c r="A192" s="160" t="s">
        <v>1421</v>
      </c>
      <c r="B192" s="161"/>
      <c r="C192" s="162"/>
      <c r="D192" s="162"/>
      <c r="E192" s="49"/>
      <c r="F192" s="163"/>
      <c r="G192" s="49"/>
      <c r="H192" s="49"/>
      <c r="I192" s="49"/>
      <c r="J192" s="49"/>
      <c r="K192" s="162"/>
      <c r="L192" s="162">
        <f t="shared" ca="1" si="5"/>
        <v>44217</v>
      </c>
      <c r="M192" s="163"/>
      <c r="N192" s="49"/>
      <c r="O192" s="49"/>
      <c r="P192" s="103"/>
      <c r="Q192" s="65"/>
      <c r="R192" s="164"/>
      <c r="S192" s="49"/>
      <c r="T192" s="49"/>
      <c r="U192" s="49"/>
    </row>
    <row r="193" spans="1:21" ht="18.75" hidden="1" x14ac:dyDescent="0.2">
      <c r="A193" s="160" t="s">
        <v>1422</v>
      </c>
      <c r="B193" s="161"/>
      <c r="C193" s="162"/>
      <c r="D193" s="162"/>
      <c r="E193" s="49"/>
      <c r="F193" s="163"/>
      <c r="G193" s="49"/>
      <c r="H193" s="49"/>
      <c r="I193" s="49"/>
      <c r="J193" s="49"/>
      <c r="K193" s="162"/>
      <c r="L193" s="162">
        <f t="shared" ca="1" si="5"/>
        <v>44217</v>
      </c>
      <c r="M193" s="163"/>
      <c r="N193" s="49"/>
      <c r="O193" s="49"/>
      <c r="P193" s="103"/>
      <c r="Q193" s="65"/>
      <c r="R193" s="164"/>
      <c r="S193" s="49"/>
      <c r="T193" s="49"/>
      <c r="U193" s="49"/>
    </row>
    <row r="194" spans="1:21" ht="18.75" hidden="1" x14ac:dyDescent="0.2">
      <c r="A194" s="160" t="s">
        <v>1423</v>
      </c>
      <c r="B194" s="161"/>
      <c r="C194" s="162"/>
      <c r="D194" s="162"/>
      <c r="E194" s="49"/>
      <c r="F194" s="163"/>
      <c r="G194" s="49"/>
      <c r="H194" s="49"/>
      <c r="I194" s="49"/>
      <c r="J194" s="49"/>
      <c r="K194" s="162"/>
      <c r="L194" s="162">
        <f t="shared" ca="1" si="5"/>
        <v>44217</v>
      </c>
      <c r="M194" s="163"/>
      <c r="N194" s="49"/>
      <c r="O194" s="49"/>
      <c r="P194" s="103"/>
      <c r="Q194" s="65"/>
      <c r="R194" s="164"/>
      <c r="S194" s="49"/>
      <c r="T194" s="49"/>
      <c r="U194" s="49"/>
    </row>
    <row r="195" spans="1:21" ht="18.75" hidden="1" x14ac:dyDescent="0.2">
      <c r="A195" s="160" t="s">
        <v>1424</v>
      </c>
      <c r="B195" s="161"/>
      <c r="C195" s="162"/>
      <c r="D195" s="162"/>
      <c r="E195" s="49"/>
      <c r="F195" s="163"/>
      <c r="G195" s="49"/>
      <c r="H195" s="49"/>
      <c r="I195" s="49"/>
      <c r="J195" s="49"/>
      <c r="K195" s="162"/>
      <c r="L195" s="162">
        <f t="shared" ref="L195:L258" ca="1" si="6">TODAY()</f>
        <v>44217</v>
      </c>
      <c r="M195" s="163"/>
      <c r="N195" s="49"/>
      <c r="O195" s="49"/>
      <c r="P195" s="103"/>
      <c r="Q195" s="65"/>
      <c r="R195" s="164"/>
      <c r="S195" s="49"/>
      <c r="T195" s="49"/>
      <c r="U195" s="49"/>
    </row>
    <row r="196" spans="1:21" ht="18.75" hidden="1" x14ac:dyDescent="0.2">
      <c r="A196" s="160" t="s">
        <v>1425</v>
      </c>
      <c r="B196" s="161"/>
      <c r="C196" s="162"/>
      <c r="D196" s="162"/>
      <c r="E196" s="49"/>
      <c r="F196" s="163"/>
      <c r="G196" s="49"/>
      <c r="H196" s="49"/>
      <c r="I196" s="49"/>
      <c r="J196" s="49"/>
      <c r="K196" s="162"/>
      <c r="L196" s="162">
        <f t="shared" ca="1" si="6"/>
        <v>44217</v>
      </c>
      <c r="M196" s="163"/>
      <c r="N196" s="49"/>
      <c r="O196" s="49"/>
      <c r="P196" s="103"/>
      <c r="Q196" s="65"/>
      <c r="R196" s="164"/>
      <c r="S196" s="49"/>
      <c r="T196" s="49"/>
      <c r="U196" s="49"/>
    </row>
    <row r="197" spans="1:21" ht="18.75" hidden="1" x14ac:dyDescent="0.2">
      <c r="A197" s="160" t="s">
        <v>1426</v>
      </c>
      <c r="B197" s="161"/>
      <c r="C197" s="162"/>
      <c r="D197" s="162"/>
      <c r="E197" s="49"/>
      <c r="F197" s="163"/>
      <c r="G197" s="49"/>
      <c r="H197" s="49"/>
      <c r="I197" s="49"/>
      <c r="J197" s="49"/>
      <c r="K197" s="162"/>
      <c r="L197" s="162">
        <f t="shared" ca="1" si="6"/>
        <v>44217</v>
      </c>
      <c r="M197" s="163"/>
      <c r="N197" s="49"/>
      <c r="O197" s="49"/>
      <c r="P197" s="103"/>
      <c r="Q197" s="65"/>
      <c r="R197" s="164"/>
      <c r="S197" s="49"/>
      <c r="T197" s="49"/>
      <c r="U197" s="49"/>
    </row>
    <row r="198" spans="1:21" ht="18.75" hidden="1" x14ac:dyDescent="0.2">
      <c r="A198" s="160" t="s">
        <v>1427</v>
      </c>
      <c r="B198" s="161"/>
      <c r="C198" s="162"/>
      <c r="D198" s="162"/>
      <c r="E198" s="49"/>
      <c r="F198" s="163"/>
      <c r="G198" s="49"/>
      <c r="H198" s="49"/>
      <c r="I198" s="49"/>
      <c r="J198" s="49"/>
      <c r="K198" s="162"/>
      <c r="L198" s="162">
        <f t="shared" ca="1" si="6"/>
        <v>44217</v>
      </c>
      <c r="M198" s="163"/>
      <c r="N198" s="49"/>
      <c r="O198" s="49"/>
      <c r="P198" s="103"/>
      <c r="Q198" s="65"/>
      <c r="R198" s="164"/>
      <c r="S198" s="49"/>
      <c r="T198" s="49"/>
      <c r="U198" s="49"/>
    </row>
    <row r="199" spans="1:21" ht="18.75" hidden="1" x14ac:dyDescent="0.2">
      <c r="A199" s="160" t="s">
        <v>1428</v>
      </c>
      <c r="B199" s="161"/>
      <c r="C199" s="162"/>
      <c r="D199" s="162"/>
      <c r="E199" s="49"/>
      <c r="F199" s="163"/>
      <c r="G199" s="49"/>
      <c r="H199" s="49"/>
      <c r="I199" s="49"/>
      <c r="J199" s="49"/>
      <c r="K199" s="162"/>
      <c r="L199" s="162">
        <f t="shared" ca="1" si="6"/>
        <v>44217</v>
      </c>
      <c r="M199" s="163"/>
      <c r="N199" s="49"/>
      <c r="O199" s="49"/>
      <c r="P199" s="103"/>
      <c r="Q199" s="65"/>
      <c r="R199" s="164"/>
      <c r="S199" s="49"/>
      <c r="T199" s="49"/>
      <c r="U199" s="49"/>
    </row>
    <row r="200" spans="1:21" ht="18.75" hidden="1" x14ac:dyDescent="0.2">
      <c r="A200" s="160" t="s">
        <v>1429</v>
      </c>
      <c r="B200" s="161"/>
      <c r="C200" s="162"/>
      <c r="D200" s="162"/>
      <c r="E200" s="49"/>
      <c r="F200" s="163"/>
      <c r="G200" s="49"/>
      <c r="H200" s="49"/>
      <c r="I200" s="49"/>
      <c r="J200" s="49"/>
      <c r="K200" s="162"/>
      <c r="L200" s="162">
        <f t="shared" ca="1" si="6"/>
        <v>44217</v>
      </c>
      <c r="M200" s="163"/>
      <c r="N200" s="49"/>
      <c r="O200" s="49"/>
      <c r="P200" s="103"/>
      <c r="Q200" s="65"/>
      <c r="R200" s="164"/>
      <c r="S200" s="49"/>
      <c r="T200" s="49"/>
      <c r="U200" s="49"/>
    </row>
    <row r="201" spans="1:21" ht="18.75" hidden="1" x14ac:dyDescent="0.2">
      <c r="A201" s="160" t="s">
        <v>1430</v>
      </c>
      <c r="B201" s="161"/>
      <c r="C201" s="162"/>
      <c r="D201" s="162"/>
      <c r="E201" s="49"/>
      <c r="F201" s="163"/>
      <c r="G201" s="49"/>
      <c r="H201" s="49"/>
      <c r="I201" s="49"/>
      <c r="J201" s="49"/>
      <c r="K201" s="162"/>
      <c r="L201" s="162">
        <f t="shared" ca="1" si="6"/>
        <v>44217</v>
      </c>
      <c r="M201" s="163"/>
      <c r="N201" s="49"/>
      <c r="O201" s="49"/>
      <c r="P201" s="103"/>
      <c r="Q201" s="65"/>
      <c r="R201" s="164"/>
      <c r="S201" s="49"/>
      <c r="T201" s="49"/>
      <c r="U201" s="49"/>
    </row>
    <row r="202" spans="1:21" ht="18.75" hidden="1" x14ac:dyDescent="0.2">
      <c r="A202" s="160" t="s">
        <v>1431</v>
      </c>
      <c r="B202" s="161"/>
      <c r="C202" s="162"/>
      <c r="D202" s="162"/>
      <c r="E202" s="49"/>
      <c r="F202" s="163"/>
      <c r="G202" s="49"/>
      <c r="H202" s="49"/>
      <c r="I202" s="49"/>
      <c r="J202" s="49"/>
      <c r="K202" s="162"/>
      <c r="L202" s="162">
        <f t="shared" ca="1" si="6"/>
        <v>44217</v>
      </c>
      <c r="M202" s="163"/>
      <c r="N202" s="49"/>
      <c r="O202" s="49"/>
      <c r="P202" s="103"/>
      <c r="Q202" s="65"/>
      <c r="R202" s="164"/>
      <c r="S202" s="49"/>
      <c r="T202" s="49"/>
      <c r="U202" s="49"/>
    </row>
    <row r="203" spans="1:21" ht="18.75" hidden="1" x14ac:dyDescent="0.2">
      <c r="A203" s="160" t="s">
        <v>1432</v>
      </c>
      <c r="B203" s="161"/>
      <c r="C203" s="162"/>
      <c r="D203" s="162"/>
      <c r="E203" s="49"/>
      <c r="F203" s="163"/>
      <c r="G203" s="49"/>
      <c r="H203" s="49"/>
      <c r="I203" s="49"/>
      <c r="J203" s="49"/>
      <c r="K203" s="162"/>
      <c r="L203" s="162">
        <f t="shared" ca="1" si="6"/>
        <v>44217</v>
      </c>
      <c r="M203" s="163"/>
      <c r="N203" s="49"/>
      <c r="O203" s="49"/>
      <c r="P203" s="103"/>
      <c r="Q203" s="65"/>
      <c r="R203" s="164"/>
      <c r="S203" s="49"/>
      <c r="T203" s="49"/>
      <c r="U203" s="49"/>
    </row>
    <row r="204" spans="1:21" ht="18.75" hidden="1" x14ac:dyDescent="0.2">
      <c r="A204" s="160" t="s">
        <v>1433</v>
      </c>
      <c r="B204" s="161"/>
      <c r="C204" s="162"/>
      <c r="D204" s="162"/>
      <c r="E204" s="49"/>
      <c r="F204" s="163"/>
      <c r="G204" s="49"/>
      <c r="H204" s="49"/>
      <c r="I204" s="49"/>
      <c r="J204" s="49"/>
      <c r="K204" s="162"/>
      <c r="L204" s="162">
        <f t="shared" ca="1" si="6"/>
        <v>44217</v>
      </c>
      <c r="M204" s="163"/>
      <c r="N204" s="49"/>
      <c r="O204" s="49"/>
      <c r="P204" s="103"/>
      <c r="Q204" s="65"/>
      <c r="R204" s="164"/>
      <c r="S204" s="49"/>
      <c r="T204" s="49"/>
      <c r="U204" s="49"/>
    </row>
    <row r="205" spans="1:21" ht="18.75" hidden="1" x14ac:dyDescent="0.2">
      <c r="A205" s="160" t="s">
        <v>1434</v>
      </c>
      <c r="B205" s="161"/>
      <c r="C205" s="162"/>
      <c r="D205" s="162"/>
      <c r="E205" s="49"/>
      <c r="F205" s="163"/>
      <c r="G205" s="49"/>
      <c r="H205" s="49"/>
      <c r="I205" s="49"/>
      <c r="J205" s="49"/>
      <c r="K205" s="162"/>
      <c r="L205" s="162">
        <f t="shared" ca="1" si="6"/>
        <v>44217</v>
      </c>
      <c r="M205" s="163"/>
      <c r="N205" s="49"/>
      <c r="O205" s="49"/>
      <c r="P205" s="103"/>
      <c r="Q205" s="65"/>
      <c r="R205" s="164"/>
      <c r="S205" s="49"/>
      <c r="T205" s="49"/>
      <c r="U205" s="49"/>
    </row>
    <row r="206" spans="1:21" ht="18.75" hidden="1" x14ac:dyDescent="0.2">
      <c r="A206" s="160" t="s">
        <v>1435</v>
      </c>
      <c r="B206" s="161"/>
      <c r="C206" s="162"/>
      <c r="D206" s="162"/>
      <c r="E206" s="49"/>
      <c r="F206" s="163"/>
      <c r="G206" s="49"/>
      <c r="H206" s="49"/>
      <c r="I206" s="49"/>
      <c r="J206" s="49"/>
      <c r="K206" s="162"/>
      <c r="L206" s="162">
        <f t="shared" ca="1" si="6"/>
        <v>44217</v>
      </c>
      <c r="M206" s="163"/>
      <c r="N206" s="49"/>
      <c r="O206" s="49"/>
      <c r="P206" s="103"/>
      <c r="Q206" s="65"/>
      <c r="R206" s="164"/>
      <c r="S206" s="49"/>
      <c r="T206" s="49"/>
      <c r="U206" s="49"/>
    </row>
    <row r="207" spans="1:21" ht="18.75" hidden="1" x14ac:dyDescent="0.2">
      <c r="A207" s="160" t="s">
        <v>1436</v>
      </c>
      <c r="B207" s="161"/>
      <c r="C207" s="162"/>
      <c r="D207" s="162"/>
      <c r="E207" s="49"/>
      <c r="F207" s="163"/>
      <c r="G207" s="49"/>
      <c r="H207" s="49"/>
      <c r="I207" s="49"/>
      <c r="J207" s="49"/>
      <c r="K207" s="162"/>
      <c r="L207" s="162">
        <f t="shared" ca="1" si="6"/>
        <v>44217</v>
      </c>
      <c r="M207" s="163"/>
      <c r="N207" s="49"/>
      <c r="O207" s="49"/>
      <c r="P207" s="103"/>
      <c r="Q207" s="65"/>
      <c r="R207" s="164"/>
      <c r="S207" s="49"/>
      <c r="T207" s="49"/>
      <c r="U207" s="49"/>
    </row>
    <row r="208" spans="1:21" ht="18.75" hidden="1" x14ac:dyDescent="0.2">
      <c r="A208" s="160" t="s">
        <v>1437</v>
      </c>
      <c r="B208" s="161"/>
      <c r="C208" s="162"/>
      <c r="D208" s="162"/>
      <c r="E208" s="49"/>
      <c r="F208" s="163"/>
      <c r="G208" s="49"/>
      <c r="H208" s="49"/>
      <c r="I208" s="49"/>
      <c r="J208" s="49"/>
      <c r="K208" s="162"/>
      <c r="L208" s="162">
        <f t="shared" ca="1" si="6"/>
        <v>44217</v>
      </c>
      <c r="M208" s="163"/>
      <c r="N208" s="49"/>
      <c r="O208" s="49"/>
      <c r="P208" s="103"/>
      <c r="Q208" s="65"/>
      <c r="R208" s="164"/>
      <c r="S208" s="49"/>
      <c r="T208" s="49"/>
      <c r="U208" s="49"/>
    </row>
    <row r="209" spans="1:21" ht="18.75" hidden="1" x14ac:dyDescent="0.2">
      <c r="A209" s="160" t="s">
        <v>1438</v>
      </c>
      <c r="B209" s="161"/>
      <c r="C209" s="162"/>
      <c r="D209" s="162"/>
      <c r="E209" s="49"/>
      <c r="F209" s="163"/>
      <c r="G209" s="49"/>
      <c r="H209" s="49"/>
      <c r="I209" s="49"/>
      <c r="J209" s="49"/>
      <c r="K209" s="162"/>
      <c r="L209" s="162">
        <f t="shared" ca="1" si="6"/>
        <v>44217</v>
      </c>
      <c r="M209" s="163"/>
      <c r="N209" s="49"/>
      <c r="O209" s="49"/>
      <c r="P209" s="103"/>
      <c r="Q209" s="65"/>
      <c r="R209" s="164"/>
      <c r="S209" s="49"/>
      <c r="T209" s="49"/>
      <c r="U209" s="49"/>
    </row>
    <row r="210" spans="1:21" ht="18.75" hidden="1" x14ac:dyDescent="0.2">
      <c r="A210" s="160" t="s">
        <v>1439</v>
      </c>
      <c r="B210" s="161"/>
      <c r="C210" s="162"/>
      <c r="D210" s="162"/>
      <c r="E210" s="49"/>
      <c r="F210" s="163"/>
      <c r="G210" s="49"/>
      <c r="H210" s="49"/>
      <c r="I210" s="49"/>
      <c r="J210" s="49"/>
      <c r="K210" s="162"/>
      <c r="L210" s="162">
        <f t="shared" ca="1" si="6"/>
        <v>44217</v>
      </c>
      <c r="M210" s="163"/>
      <c r="N210" s="49"/>
      <c r="O210" s="49"/>
      <c r="P210" s="103"/>
      <c r="Q210" s="65"/>
      <c r="R210" s="164"/>
      <c r="S210" s="49"/>
      <c r="T210" s="49"/>
      <c r="U210" s="49"/>
    </row>
    <row r="211" spans="1:21" ht="18.75" hidden="1" x14ac:dyDescent="0.2">
      <c r="A211" s="160" t="s">
        <v>1440</v>
      </c>
      <c r="B211" s="161"/>
      <c r="C211" s="162"/>
      <c r="D211" s="162"/>
      <c r="E211" s="49"/>
      <c r="F211" s="163"/>
      <c r="G211" s="49"/>
      <c r="H211" s="49"/>
      <c r="I211" s="49"/>
      <c r="J211" s="49"/>
      <c r="K211" s="162"/>
      <c r="L211" s="162">
        <f t="shared" ca="1" si="6"/>
        <v>44217</v>
      </c>
      <c r="M211" s="163"/>
      <c r="N211" s="49"/>
      <c r="O211" s="49"/>
      <c r="P211" s="103"/>
      <c r="Q211" s="65"/>
      <c r="R211" s="164"/>
      <c r="S211" s="49"/>
      <c r="T211" s="49"/>
      <c r="U211" s="49"/>
    </row>
    <row r="212" spans="1:21" ht="18.75" hidden="1" x14ac:dyDescent="0.2">
      <c r="A212" s="160" t="s">
        <v>1441</v>
      </c>
      <c r="B212" s="161"/>
      <c r="C212" s="162"/>
      <c r="D212" s="162"/>
      <c r="E212" s="49"/>
      <c r="F212" s="163"/>
      <c r="G212" s="49"/>
      <c r="H212" s="49"/>
      <c r="I212" s="49"/>
      <c r="J212" s="49"/>
      <c r="K212" s="162"/>
      <c r="L212" s="162">
        <f t="shared" ca="1" si="6"/>
        <v>44217</v>
      </c>
      <c r="M212" s="163"/>
      <c r="N212" s="49"/>
      <c r="O212" s="49"/>
      <c r="P212" s="103"/>
      <c r="Q212" s="65"/>
      <c r="R212" s="164"/>
      <c r="S212" s="49"/>
      <c r="T212" s="49"/>
      <c r="U212" s="49"/>
    </row>
    <row r="213" spans="1:21" ht="18.75" hidden="1" x14ac:dyDescent="0.2">
      <c r="A213" s="160" t="s">
        <v>1442</v>
      </c>
      <c r="B213" s="161"/>
      <c r="C213" s="162"/>
      <c r="D213" s="162"/>
      <c r="E213" s="49"/>
      <c r="F213" s="163"/>
      <c r="G213" s="49"/>
      <c r="H213" s="49"/>
      <c r="I213" s="49"/>
      <c r="J213" s="49"/>
      <c r="K213" s="162"/>
      <c r="L213" s="162">
        <f t="shared" ca="1" si="6"/>
        <v>44217</v>
      </c>
      <c r="M213" s="163"/>
      <c r="N213" s="49"/>
      <c r="O213" s="49"/>
      <c r="P213" s="103"/>
      <c r="Q213" s="65"/>
      <c r="R213" s="164"/>
      <c r="S213" s="49"/>
      <c r="T213" s="49"/>
      <c r="U213" s="49"/>
    </row>
    <row r="214" spans="1:21" ht="18.75" hidden="1" x14ac:dyDescent="0.2">
      <c r="A214" s="160" t="s">
        <v>1443</v>
      </c>
      <c r="B214" s="161"/>
      <c r="C214" s="162"/>
      <c r="D214" s="162"/>
      <c r="E214" s="49"/>
      <c r="F214" s="163"/>
      <c r="G214" s="49"/>
      <c r="H214" s="49"/>
      <c r="I214" s="49"/>
      <c r="J214" s="49"/>
      <c r="K214" s="162"/>
      <c r="L214" s="162">
        <f t="shared" ca="1" si="6"/>
        <v>44217</v>
      </c>
      <c r="M214" s="163"/>
      <c r="N214" s="49"/>
      <c r="O214" s="49"/>
      <c r="P214" s="103"/>
      <c r="Q214" s="65"/>
      <c r="R214" s="164"/>
      <c r="S214" s="49"/>
      <c r="T214" s="49"/>
      <c r="U214" s="49"/>
    </row>
    <row r="215" spans="1:21" ht="18.75" hidden="1" x14ac:dyDescent="0.2">
      <c r="A215" s="160" t="s">
        <v>1444</v>
      </c>
      <c r="B215" s="161"/>
      <c r="C215" s="162"/>
      <c r="D215" s="162"/>
      <c r="E215" s="49"/>
      <c r="F215" s="163"/>
      <c r="G215" s="49"/>
      <c r="H215" s="49"/>
      <c r="I215" s="49"/>
      <c r="J215" s="49"/>
      <c r="K215" s="162"/>
      <c r="L215" s="162">
        <f t="shared" ca="1" si="6"/>
        <v>44217</v>
      </c>
      <c r="M215" s="163"/>
      <c r="N215" s="49"/>
      <c r="O215" s="49"/>
      <c r="P215" s="103"/>
      <c r="Q215" s="65"/>
      <c r="R215" s="164"/>
      <c r="S215" s="49"/>
      <c r="T215" s="49"/>
      <c r="U215" s="49"/>
    </row>
    <row r="216" spans="1:21" ht="18.75" hidden="1" x14ac:dyDescent="0.2">
      <c r="A216" s="160" t="s">
        <v>1445</v>
      </c>
      <c r="B216" s="161"/>
      <c r="C216" s="162"/>
      <c r="D216" s="162"/>
      <c r="E216" s="49"/>
      <c r="F216" s="163"/>
      <c r="G216" s="49"/>
      <c r="H216" s="49"/>
      <c r="I216" s="49"/>
      <c r="J216" s="49"/>
      <c r="K216" s="162"/>
      <c r="L216" s="162">
        <f t="shared" ca="1" si="6"/>
        <v>44217</v>
      </c>
      <c r="M216" s="163"/>
      <c r="N216" s="49"/>
      <c r="O216" s="49"/>
      <c r="P216" s="103"/>
      <c r="Q216" s="65"/>
      <c r="R216" s="164"/>
      <c r="S216" s="49"/>
      <c r="T216" s="49"/>
      <c r="U216" s="49"/>
    </row>
    <row r="217" spans="1:21" ht="18.75" hidden="1" x14ac:dyDescent="0.2">
      <c r="A217" s="160" t="s">
        <v>1446</v>
      </c>
      <c r="B217" s="161"/>
      <c r="C217" s="162"/>
      <c r="D217" s="162"/>
      <c r="E217" s="49"/>
      <c r="F217" s="163"/>
      <c r="G217" s="49"/>
      <c r="H217" s="49"/>
      <c r="I217" s="49"/>
      <c r="J217" s="49"/>
      <c r="K217" s="162"/>
      <c r="L217" s="162">
        <f t="shared" ca="1" si="6"/>
        <v>44217</v>
      </c>
      <c r="M217" s="163"/>
      <c r="N217" s="49"/>
      <c r="O217" s="49"/>
      <c r="P217" s="103"/>
      <c r="Q217" s="65"/>
      <c r="R217" s="164"/>
      <c r="S217" s="49"/>
      <c r="T217" s="49"/>
      <c r="U217" s="49"/>
    </row>
    <row r="218" spans="1:21" ht="18.75" hidden="1" x14ac:dyDescent="0.2">
      <c r="A218" s="160" t="s">
        <v>1447</v>
      </c>
      <c r="B218" s="161"/>
      <c r="C218" s="162"/>
      <c r="D218" s="162"/>
      <c r="E218" s="49"/>
      <c r="F218" s="163"/>
      <c r="G218" s="49"/>
      <c r="H218" s="49"/>
      <c r="I218" s="49"/>
      <c r="J218" s="49"/>
      <c r="K218" s="162"/>
      <c r="L218" s="162">
        <f t="shared" ca="1" si="6"/>
        <v>44217</v>
      </c>
      <c r="M218" s="163"/>
      <c r="N218" s="49"/>
      <c r="O218" s="49"/>
      <c r="P218" s="103"/>
      <c r="Q218" s="65"/>
      <c r="R218" s="164"/>
      <c r="S218" s="49"/>
      <c r="T218" s="49"/>
      <c r="U218" s="49"/>
    </row>
    <row r="219" spans="1:21" ht="18.75" hidden="1" x14ac:dyDescent="0.2">
      <c r="A219" s="160" t="s">
        <v>1448</v>
      </c>
      <c r="B219" s="161"/>
      <c r="C219" s="162"/>
      <c r="D219" s="162"/>
      <c r="E219" s="49"/>
      <c r="F219" s="163"/>
      <c r="G219" s="49"/>
      <c r="H219" s="49"/>
      <c r="I219" s="49"/>
      <c r="J219" s="49"/>
      <c r="K219" s="162"/>
      <c r="L219" s="162">
        <f t="shared" ca="1" si="6"/>
        <v>44217</v>
      </c>
      <c r="M219" s="163"/>
      <c r="N219" s="49"/>
      <c r="O219" s="49"/>
      <c r="P219" s="103"/>
      <c r="Q219" s="65"/>
      <c r="R219" s="164"/>
      <c r="S219" s="49"/>
      <c r="T219" s="49"/>
      <c r="U219" s="49"/>
    </row>
    <row r="220" spans="1:21" ht="18.75" hidden="1" x14ac:dyDescent="0.2">
      <c r="A220" s="160" t="s">
        <v>1449</v>
      </c>
      <c r="B220" s="161"/>
      <c r="C220" s="162"/>
      <c r="D220" s="162"/>
      <c r="E220" s="49"/>
      <c r="F220" s="163"/>
      <c r="G220" s="49"/>
      <c r="H220" s="49"/>
      <c r="I220" s="49"/>
      <c r="J220" s="49"/>
      <c r="K220" s="162"/>
      <c r="L220" s="162">
        <f t="shared" ca="1" si="6"/>
        <v>44217</v>
      </c>
      <c r="M220" s="163"/>
      <c r="N220" s="49"/>
      <c r="O220" s="49"/>
      <c r="P220" s="103"/>
      <c r="Q220" s="65"/>
      <c r="R220" s="164"/>
      <c r="S220" s="49"/>
      <c r="T220" s="49"/>
      <c r="U220" s="49"/>
    </row>
    <row r="221" spans="1:21" ht="18.75" hidden="1" x14ac:dyDescent="0.2">
      <c r="A221" s="160" t="s">
        <v>1450</v>
      </c>
      <c r="B221" s="161"/>
      <c r="C221" s="162"/>
      <c r="D221" s="162"/>
      <c r="E221" s="49"/>
      <c r="F221" s="163"/>
      <c r="G221" s="49"/>
      <c r="H221" s="49"/>
      <c r="I221" s="49"/>
      <c r="J221" s="49"/>
      <c r="K221" s="162"/>
      <c r="L221" s="162">
        <f t="shared" ca="1" si="6"/>
        <v>44217</v>
      </c>
      <c r="M221" s="163"/>
      <c r="N221" s="49"/>
      <c r="O221" s="49"/>
      <c r="P221" s="103"/>
      <c r="Q221" s="65"/>
      <c r="R221" s="164"/>
      <c r="S221" s="49"/>
      <c r="T221" s="49"/>
      <c r="U221" s="49"/>
    </row>
    <row r="222" spans="1:21" ht="18.75" hidden="1" x14ac:dyDescent="0.2">
      <c r="A222" s="160" t="s">
        <v>1451</v>
      </c>
      <c r="B222" s="161"/>
      <c r="C222" s="162"/>
      <c r="D222" s="162"/>
      <c r="E222" s="49"/>
      <c r="F222" s="163"/>
      <c r="G222" s="49"/>
      <c r="H222" s="49"/>
      <c r="I222" s="49"/>
      <c r="J222" s="49"/>
      <c r="K222" s="162"/>
      <c r="L222" s="162">
        <f t="shared" ca="1" si="6"/>
        <v>44217</v>
      </c>
      <c r="M222" s="163"/>
      <c r="N222" s="49"/>
      <c r="O222" s="49"/>
      <c r="P222" s="103"/>
      <c r="Q222" s="65"/>
      <c r="R222" s="164"/>
      <c r="S222" s="49"/>
      <c r="T222" s="49"/>
      <c r="U222" s="49"/>
    </row>
    <row r="223" spans="1:21" ht="18.75" hidden="1" x14ac:dyDescent="0.2">
      <c r="A223" s="160" t="s">
        <v>1452</v>
      </c>
      <c r="B223" s="161"/>
      <c r="C223" s="162"/>
      <c r="D223" s="162"/>
      <c r="E223" s="49"/>
      <c r="F223" s="163"/>
      <c r="G223" s="49"/>
      <c r="H223" s="49"/>
      <c r="I223" s="49"/>
      <c r="J223" s="49"/>
      <c r="K223" s="162"/>
      <c r="L223" s="162">
        <f t="shared" ca="1" si="6"/>
        <v>44217</v>
      </c>
      <c r="M223" s="163"/>
      <c r="N223" s="49"/>
      <c r="O223" s="49"/>
      <c r="P223" s="103"/>
      <c r="Q223" s="65"/>
      <c r="R223" s="164"/>
      <c r="S223" s="49"/>
      <c r="T223" s="49"/>
      <c r="U223" s="49"/>
    </row>
    <row r="224" spans="1:21" ht="18.75" hidden="1" x14ac:dyDescent="0.2">
      <c r="A224" s="160" t="s">
        <v>1453</v>
      </c>
      <c r="B224" s="161"/>
      <c r="C224" s="162"/>
      <c r="D224" s="162"/>
      <c r="E224" s="49"/>
      <c r="F224" s="163"/>
      <c r="G224" s="49"/>
      <c r="H224" s="49"/>
      <c r="I224" s="49"/>
      <c r="J224" s="49"/>
      <c r="K224" s="162"/>
      <c r="L224" s="162">
        <f t="shared" ca="1" si="6"/>
        <v>44217</v>
      </c>
      <c r="M224" s="163"/>
      <c r="N224" s="49"/>
      <c r="O224" s="49"/>
      <c r="P224" s="103"/>
      <c r="Q224" s="65"/>
      <c r="R224" s="164"/>
      <c r="S224" s="49"/>
      <c r="T224" s="49"/>
      <c r="U224" s="49"/>
    </row>
    <row r="225" spans="1:21" ht="18.75" hidden="1" x14ac:dyDescent="0.2">
      <c r="A225" s="160" t="s">
        <v>1454</v>
      </c>
      <c r="B225" s="161"/>
      <c r="C225" s="162"/>
      <c r="D225" s="162"/>
      <c r="E225" s="49"/>
      <c r="F225" s="163"/>
      <c r="G225" s="49"/>
      <c r="H225" s="49"/>
      <c r="I225" s="49"/>
      <c r="J225" s="49"/>
      <c r="K225" s="162"/>
      <c r="L225" s="162">
        <f t="shared" ca="1" si="6"/>
        <v>44217</v>
      </c>
      <c r="M225" s="163"/>
      <c r="N225" s="49"/>
      <c r="O225" s="49"/>
      <c r="P225" s="103"/>
      <c r="Q225" s="65"/>
      <c r="R225" s="164"/>
      <c r="S225" s="49"/>
      <c r="T225" s="49"/>
      <c r="U225" s="49"/>
    </row>
    <row r="226" spans="1:21" ht="18.75" hidden="1" x14ac:dyDescent="0.2">
      <c r="A226" s="160" t="s">
        <v>1455</v>
      </c>
      <c r="B226" s="161"/>
      <c r="C226" s="162"/>
      <c r="D226" s="162"/>
      <c r="E226" s="49"/>
      <c r="F226" s="163"/>
      <c r="G226" s="49"/>
      <c r="H226" s="49"/>
      <c r="I226" s="49"/>
      <c r="J226" s="49"/>
      <c r="K226" s="162"/>
      <c r="L226" s="162">
        <f t="shared" ca="1" si="6"/>
        <v>44217</v>
      </c>
      <c r="M226" s="163"/>
      <c r="N226" s="49"/>
      <c r="O226" s="49"/>
      <c r="P226" s="103"/>
      <c r="Q226" s="65"/>
      <c r="R226" s="164"/>
      <c r="S226" s="49"/>
      <c r="T226" s="49"/>
      <c r="U226" s="49"/>
    </row>
    <row r="227" spans="1:21" ht="18.75" hidden="1" x14ac:dyDescent="0.2">
      <c r="A227" s="160" t="s">
        <v>1456</v>
      </c>
      <c r="B227" s="161"/>
      <c r="C227" s="162"/>
      <c r="D227" s="162"/>
      <c r="E227" s="49"/>
      <c r="F227" s="163"/>
      <c r="G227" s="49"/>
      <c r="H227" s="49"/>
      <c r="I227" s="49"/>
      <c r="J227" s="49"/>
      <c r="K227" s="162"/>
      <c r="L227" s="162">
        <f t="shared" ca="1" si="6"/>
        <v>44217</v>
      </c>
      <c r="M227" s="163"/>
      <c r="N227" s="49"/>
      <c r="O227" s="49"/>
      <c r="P227" s="103"/>
      <c r="Q227" s="65"/>
      <c r="R227" s="164"/>
      <c r="S227" s="49"/>
      <c r="T227" s="49"/>
      <c r="U227" s="49"/>
    </row>
    <row r="228" spans="1:21" ht="18.75" hidden="1" x14ac:dyDescent="0.2">
      <c r="A228" s="160" t="s">
        <v>1457</v>
      </c>
      <c r="B228" s="161"/>
      <c r="C228" s="162"/>
      <c r="D228" s="162"/>
      <c r="E228" s="49"/>
      <c r="F228" s="163"/>
      <c r="G228" s="49"/>
      <c r="H228" s="49"/>
      <c r="I228" s="49"/>
      <c r="J228" s="49"/>
      <c r="K228" s="162"/>
      <c r="L228" s="162">
        <f t="shared" ca="1" si="6"/>
        <v>44217</v>
      </c>
      <c r="M228" s="163"/>
      <c r="N228" s="49"/>
      <c r="O228" s="49"/>
      <c r="P228" s="103"/>
      <c r="Q228" s="65"/>
      <c r="R228" s="164"/>
      <c r="S228" s="49"/>
      <c r="T228" s="49"/>
      <c r="U228" s="49"/>
    </row>
    <row r="229" spans="1:21" ht="18.75" hidden="1" x14ac:dyDescent="0.2">
      <c r="A229" s="160" t="s">
        <v>1458</v>
      </c>
      <c r="B229" s="161"/>
      <c r="C229" s="162"/>
      <c r="D229" s="162"/>
      <c r="E229" s="49"/>
      <c r="F229" s="163"/>
      <c r="G229" s="49"/>
      <c r="H229" s="49"/>
      <c r="I229" s="49"/>
      <c r="J229" s="49"/>
      <c r="K229" s="162"/>
      <c r="L229" s="162">
        <f t="shared" ca="1" si="6"/>
        <v>44217</v>
      </c>
      <c r="M229" s="163"/>
      <c r="N229" s="49"/>
      <c r="O229" s="49"/>
      <c r="P229" s="103"/>
      <c r="Q229" s="65"/>
      <c r="R229" s="164"/>
      <c r="S229" s="49"/>
      <c r="T229" s="49"/>
      <c r="U229" s="49"/>
    </row>
    <row r="230" spans="1:21" ht="18.75" hidden="1" x14ac:dyDescent="0.2">
      <c r="A230" s="160" t="s">
        <v>1459</v>
      </c>
      <c r="B230" s="161"/>
      <c r="C230" s="162"/>
      <c r="D230" s="162"/>
      <c r="E230" s="49"/>
      <c r="F230" s="163"/>
      <c r="G230" s="49"/>
      <c r="H230" s="49"/>
      <c r="I230" s="49"/>
      <c r="J230" s="49"/>
      <c r="K230" s="162"/>
      <c r="L230" s="162">
        <f t="shared" ca="1" si="6"/>
        <v>44217</v>
      </c>
      <c r="M230" s="163"/>
      <c r="N230" s="49"/>
      <c r="O230" s="49"/>
      <c r="P230" s="103"/>
      <c r="Q230" s="65"/>
      <c r="R230" s="164"/>
      <c r="S230" s="49"/>
      <c r="T230" s="49"/>
      <c r="U230" s="49"/>
    </row>
    <row r="231" spans="1:21" ht="18.75" hidden="1" x14ac:dyDescent="0.2">
      <c r="A231" s="160" t="s">
        <v>1460</v>
      </c>
      <c r="B231" s="161"/>
      <c r="C231" s="162"/>
      <c r="D231" s="162"/>
      <c r="E231" s="49"/>
      <c r="F231" s="163"/>
      <c r="G231" s="49"/>
      <c r="H231" s="49"/>
      <c r="I231" s="49"/>
      <c r="J231" s="49"/>
      <c r="K231" s="162"/>
      <c r="L231" s="162">
        <f t="shared" ca="1" si="6"/>
        <v>44217</v>
      </c>
      <c r="M231" s="163"/>
      <c r="N231" s="49"/>
      <c r="O231" s="49"/>
      <c r="P231" s="103"/>
      <c r="Q231" s="65"/>
      <c r="R231" s="164"/>
      <c r="S231" s="49"/>
      <c r="T231" s="49"/>
      <c r="U231" s="49"/>
    </row>
    <row r="232" spans="1:21" ht="18.75" hidden="1" x14ac:dyDescent="0.2">
      <c r="A232" s="160" t="s">
        <v>1461</v>
      </c>
      <c r="B232" s="161"/>
      <c r="C232" s="162"/>
      <c r="D232" s="162"/>
      <c r="E232" s="49"/>
      <c r="F232" s="163"/>
      <c r="G232" s="49"/>
      <c r="H232" s="49"/>
      <c r="I232" s="49"/>
      <c r="J232" s="49"/>
      <c r="K232" s="162"/>
      <c r="L232" s="162">
        <f t="shared" ca="1" si="6"/>
        <v>44217</v>
      </c>
      <c r="M232" s="163"/>
      <c r="N232" s="49"/>
      <c r="O232" s="49"/>
      <c r="P232" s="103"/>
      <c r="Q232" s="65"/>
      <c r="R232" s="164"/>
      <c r="S232" s="49"/>
      <c r="T232" s="49"/>
      <c r="U232" s="49"/>
    </row>
    <row r="233" spans="1:21" ht="18.75" hidden="1" x14ac:dyDescent="0.2">
      <c r="A233" s="160" t="s">
        <v>1462</v>
      </c>
      <c r="B233" s="161"/>
      <c r="C233" s="162"/>
      <c r="D233" s="162"/>
      <c r="E233" s="49"/>
      <c r="F233" s="163"/>
      <c r="G233" s="49"/>
      <c r="H233" s="49"/>
      <c r="I233" s="49"/>
      <c r="J233" s="49"/>
      <c r="K233" s="162"/>
      <c r="L233" s="162">
        <f t="shared" ca="1" si="6"/>
        <v>44217</v>
      </c>
      <c r="M233" s="163"/>
      <c r="N233" s="49"/>
      <c r="O233" s="49"/>
      <c r="P233" s="103"/>
      <c r="Q233" s="65"/>
      <c r="R233" s="164"/>
      <c r="S233" s="49"/>
      <c r="T233" s="49"/>
      <c r="U233" s="49"/>
    </row>
    <row r="234" spans="1:21" ht="18.75" hidden="1" x14ac:dyDescent="0.2">
      <c r="A234" s="160" t="s">
        <v>1463</v>
      </c>
      <c r="B234" s="161"/>
      <c r="C234" s="162"/>
      <c r="D234" s="162"/>
      <c r="E234" s="49"/>
      <c r="F234" s="163"/>
      <c r="G234" s="49"/>
      <c r="H234" s="49"/>
      <c r="I234" s="49"/>
      <c r="J234" s="49"/>
      <c r="K234" s="162"/>
      <c r="L234" s="162">
        <f t="shared" ca="1" si="6"/>
        <v>44217</v>
      </c>
      <c r="M234" s="163"/>
      <c r="N234" s="49"/>
      <c r="O234" s="49"/>
      <c r="P234" s="103"/>
      <c r="Q234" s="65"/>
      <c r="R234" s="164"/>
      <c r="S234" s="49"/>
      <c r="T234" s="49"/>
      <c r="U234" s="49"/>
    </row>
    <row r="235" spans="1:21" ht="18.75" hidden="1" x14ac:dyDescent="0.2">
      <c r="A235" s="160" t="s">
        <v>1464</v>
      </c>
      <c r="B235" s="161"/>
      <c r="C235" s="162"/>
      <c r="D235" s="162"/>
      <c r="E235" s="49"/>
      <c r="F235" s="163"/>
      <c r="G235" s="49"/>
      <c r="H235" s="49"/>
      <c r="I235" s="49"/>
      <c r="J235" s="49"/>
      <c r="K235" s="162"/>
      <c r="L235" s="162">
        <f t="shared" ca="1" si="6"/>
        <v>44217</v>
      </c>
      <c r="M235" s="163"/>
      <c r="N235" s="49"/>
      <c r="O235" s="49"/>
      <c r="P235" s="103"/>
      <c r="Q235" s="65"/>
      <c r="R235" s="164"/>
      <c r="S235" s="49"/>
      <c r="T235" s="49"/>
      <c r="U235" s="49"/>
    </row>
    <row r="236" spans="1:21" ht="18.75" hidden="1" x14ac:dyDescent="0.2">
      <c r="A236" s="160" t="s">
        <v>1465</v>
      </c>
      <c r="B236" s="161"/>
      <c r="C236" s="162"/>
      <c r="D236" s="162"/>
      <c r="E236" s="49"/>
      <c r="F236" s="163"/>
      <c r="G236" s="49"/>
      <c r="H236" s="49"/>
      <c r="I236" s="49"/>
      <c r="J236" s="49"/>
      <c r="K236" s="162"/>
      <c r="L236" s="162">
        <f t="shared" ca="1" si="6"/>
        <v>44217</v>
      </c>
      <c r="M236" s="163"/>
      <c r="N236" s="49"/>
      <c r="O236" s="49"/>
      <c r="P236" s="103"/>
      <c r="Q236" s="65"/>
      <c r="R236" s="164"/>
      <c r="S236" s="49"/>
      <c r="T236" s="49"/>
      <c r="U236" s="49"/>
    </row>
    <row r="237" spans="1:21" ht="18.75" hidden="1" x14ac:dyDescent="0.2">
      <c r="A237" s="160" t="s">
        <v>1466</v>
      </c>
      <c r="B237" s="161"/>
      <c r="C237" s="162"/>
      <c r="D237" s="162"/>
      <c r="E237" s="49"/>
      <c r="F237" s="163"/>
      <c r="G237" s="49"/>
      <c r="H237" s="49"/>
      <c r="I237" s="49"/>
      <c r="J237" s="49"/>
      <c r="K237" s="162"/>
      <c r="L237" s="162">
        <f t="shared" ca="1" si="6"/>
        <v>44217</v>
      </c>
      <c r="M237" s="163"/>
      <c r="N237" s="49"/>
      <c r="O237" s="49"/>
      <c r="P237" s="103"/>
      <c r="Q237" s="65"/>
      <c r="R237" s="164"/>
      <c r="S237" s="49"/>
      <c r="T237" s="49"/>
      <c r="U237" s="49"/>
    </row>
    <row r="238" spans="1:21" ht="18.75" hidden="1" x14ac:dyDescent="0.2">
      <c r="A238" s="160" t="s">
        <v>1467</v>
      </c>
      <c r="B238" s="161"/>
      <c r="C238" s="162"/>
      <c r="D238" s="162"/>
      <c r="E238" s="49"/>
      <c r="F238" s="163"/>
      <c r="G238" s="49"/>
      <c r="H238" s="49"/>
      <c r="I238" s="49"/>
      <c r="J238" s="49"/>
      <c r="K238" s="162"/>
      <c r="L238" s="162">
        <f t="shared" ca="1" si="6"/>
        <v>44217</v>
      </c>
      <c r="M238" s="163"/>
      <c r="N238" s="49"/>
      <c r="O238" s="49"/>
      <c r="P238" s="103"/>
      <c r="Q238" s="65"/>
      <c r="R238" s="164"/>
      <c r="S238" s="49"/>
      <c r="T238" s="49"/>
      <c r="U238" s="49"/>
    </row>
    <row r="239" spans="1:21" ht="18.75" hidden="1" x14ac:dyDescent="0.2">
      <c r="A239" s="160" t="s">
        <v>1468</v>
      </c>
      <c r="B239" s="161"/>
      <c r="C239" s="162"/>
      <c r="D239" s="162"/>
      <c r="E239" s="49"/>
      <c r="F239" s="163"/>
      <c r="G239" s="49"/>
      <c r="H239" s="49"/>
      <c r="I239" s="49"/>
      <c r="J239" s="49"/>
      <c r="K239" s="162"/>
      <c r="L239" s="162">
        <f t="shared" ca="1" si="6"/>
        <v>44217</v>
      </c>
      <c r="M239" s="163"/>
      <c r="N239" s="49"/>
      <c r="O239" s="49"/>
      <c r="P239" s="103"/>
      <c r="Q239" s="65"/>
      <c r="R239" s="164"/>
      <c r="S239" s="49"/>
      <c r="T239" s="49"/>
      <c r="U239" s="49"/>
    </row>
    <row r="240" spans="1:21" ht="18.75" hidden="1" x14ac:dyDescent="0.2">
      <c r="A240" s="160" t="s">
        <v>1469</v>
      </c>
      <c r="B240" s="161"/>
      <c r="C240" s="162"/>
      <c r="D240" s="162"/>
      <c r="E240" s="49"/>
      <c r="F240" s="163"/>
      <c r="G240" s="49"/>
      <c r="H240" s="49"/>
      <c r="I240" s="49"/>
      <c r="J240" s="49"/>
      <c r="K240" s="162"/>
      <c r="L240" s="162">
        <f t="shared" ca="1" si="6"/>
        <v>44217</v>
      </c>
      <c r="M240" s="163"/>
      <c r="N240" s="49"/>
      <c r="O240" s="49"/>
      <c r="P240" s="103"/>
      <c r="Q240" s="65"/>
      <c r="R240" s="164"/>
      <c r="S240" s="49"/>
      <c r="T240" s="49"/>
      <c r="U240" s="49"/>
    </row>
    <row r="241" spans="1:21" ht="18.75" hidden="1" x14ac:dyDescent="0.2">
      <c r="A241" s="160" t="s">
        <v>1470</v>
      </c>
      <c r="B241" s="161"/>
      <c r="C241" s="162"/>
      <c r="D241" s="162"/>
      <c r="E241" s="49"/>
      <c r="F241" s="163"/>
      <c r="G241" s="49"/>
      <c r="H241" s="49"/>
      <c r="I241" s="49"/>
      <c r="J241" s="49"/>
      <c r="K241" s="162"/>
      <c r="L241" s="162">
        <f t="shared" ca="1" si="6"/>
        <v>44217</v>
      </c>
      <c r="M241" s="163"/>
      <c r="N241" s="49"/>
      <c r="O241" s="49"/>
      <c r="P241" s="103"/>
      <c r="Q241" s="65"/>
      <c r="R241" s="164"/>
      <c r="S241" s="49"/>
      <c r="T241" s="49"/>
      <c r="U241" s="49"/>
    </row>
    <row r="242" spans="1:21" ht="18.75" hidden="1" x14ac:dyDescent="0.2">
      <c r="A242" s="160" t="s">
        <v>1471</v>
      </c>
      <c r="B242" s="161"/>
      <c r="C242" s="162"/>
      <c r="D242" s="162"/>
      <c r="E242" s="49"/>
      <c r="F242" s="163"/>
      <c r="G242" s="49"/>
      <c r="H242" s="49"/>
      <c r="I242" s="49"/>
      <c r="J242" s="49"/>
      <c r="K242" s="162"/>
      <c r="L242" s="162">
        <f t="shared" ca="1" si="6"/>
        <v>44217</v>
      </c>
      <c r="M242" s="163"/>
      <c r="N242" s="49"/>
      <c r="O242" s="49"/>
      <c r="P242" s="103"/>
      <c r="Q242" s="65"/>
      <c r="R242" s="164"/>
      <c r="S242" s="49"/>
      <c r="T242" s="49"/>
      <c r="U242" s="49"/>
    </row>
    <row r="243" spans="1:21" ht="18.75" hidden="1" x14ac:dyDescent="0.2">
      <c r="A243" s="160" t="s">
        <v>1472</v>
      </c>
      <c r="B243" s="161"/>
      <c r="C243" s="162"/>
      <c r="D243" s="162"/>
      <c r="E243" s="49"/>
      <c r="F243" s="163"/>
      <c r="G243" s="49"/>
      <c r="H243" s="49"/>
      <c r="I243" s="49"/>
      <c r="J243" s="49"/>
      <c r="K243" s="162"/>
      <c r="L243" s="162">
        <f t="shared" ca="1" si="6"/>
        <v>44217</v>
      </c>
      <c r="M243" s="163"/>
      <c r="N243" s="49"/>
      <c r="O243" s="49"/>
      <c r="P243" s="103"/>
      <c r="Q243" s="65"/>
      <c r="R243" s="164"/>
      <c r="S243" s="49"/>
      <c r="T243" s="49"/>
      <c r="U243" s="49"/>
    </row>
    <row r="244" spans="1:21" ht="18.75" hidden="1" x14ac:dyDescent="0.2">
      <c r="A244" s="160" t="s">
        <v>1473</v>
      </c>
      <c r="B244" s="161"/>
      <c r="C244" s="162"/>
      <c r="D244" s="162"/>
      <c r="E244" s="49"/>
      <c r="F244" s="163"/>
      <c r="G244" s="49"/>
      <c r="H244" s="49"/>
      <c r="I244" s="49"/>
      <c r="J244" s="49"/>
      <c r="K244" s="162"/>
      <c r="L244" s="162">
        <f t="shared" ca="1" si="6"/>
        <v>44217</v>
      </c>
      <c r="M244" s="163"/>
      <c r="N244" s="49"/>
      <c r="O244" s="49"/>
      <c r="P244" s="103"/>
      <c r="Q244" s="65"/>
      <c r="R244" s="164"/>
      <c r="S244" s="49"/>
      <c r="T244" s="49"/>
      <c r="U244" s="49"/>
    </row>
    <row r="245" spans="1:21" ht="18.75" hidden="1" x14ac:dyDescent="0.2">
      <c r="A245" s="160" t="s">
        <v>1474</v>
      </c>
      <c r="B245" s="161"/>
      <c r="C245" s="162"/>
      <c r="D245" s="162"/>
      <c r="E245" s="49"/>
      <c r="F245" s="163"/>
      <c r="G245" s="49"/>
      <c r="H245" s="49"/>
      <c r="I245" s="49"/>
      <c r="J245" s="49"/>
      <c r="K245" s="162"/>
      <c r="L245" s="162">
        <f t="shared" ca="1" si="6"/>
        <v>44217</v>
      </c>
      <c r="M245" s="163"/>
      <c r="N245" s="49"/>
      <c r="O245" s="49"/>
      <c r="P245" s="103"/>
      <c r="Q245" s="65"/>
      <c r="R245" s="164"/>
      <c r="S245" s="49"/>
      <c r="T245" s="49"/>
      <c r="U245" s="49"/>
    </row>
    <row r="246" spans="1:21" ht="18.75" hidden="1" x14ac:dyDescent="0.2">
      <c r="A246" s="160" t="s">
        <v>1475</v>
      </c>
      <c r="B246" s="161"/>
      <c r="C246" s="162"/>
      <c r="D246" s="162"/>
      <c r="E246" s="49"/>
      <c r="F246" s="163"/>
      <c r="G246" s="49"/>
      <c r="H246" s="49"/>
      <c r="I246" s="49"/>
      <c r="J246" s="49"/>
      <c r="K246" s="162"/>
      <c r="L246" s="162">
        <f t="shared" ca="1" si="6"/>
        <v>44217</v>
      </c>
      <c r="M246" s="163"/>
      <c r="N246" s="49"/>
      <c r="O246" s="49"/>
      <c r="P246" s="103"/>
      <c r="Q246" s="65"/>
      <c r="R246" s="164"/>
      <c r="S246" s="49"/>
      <c r="T246" s="49"/>
      <c r="U246" s="49"/>
    </row>
    <row r="247" spans="1:21" ht="18.75" hidden="1" x14ac:dyDescent="0.2">
      <c r="A247" s="160" t="s">
        <v>1476</v>
      </c>
      <c r="B247" s="161"/>
      <c r="C247" s="162"/>
      <c r="D247" s="162"/>
      <c r="E247" s="49"/>
      <c r="F247" s="163"/>
      <c r="G247" s="49"/>
      <c r="H247" s="49"/>
      <c r="I247" s="49"/>
      <c r="J247" s="49"/>
      <c r="K247" s="162"/>
      <c r="L247" s="162">
        <f t="shared" ca="1" si="6"/>
        <v>44217</v>
      </c>
      <c r="M247" s="163"/>
      <c r="N247" s="49"/>
      <c r="O247" s="49"/>
      <c r="P247" s="103"/>
      <c r="Q247" s="65"/>
      <c r="R247" s="164"/>
      <c r="S247" s="49"/>
      <c r="T247" s="49"/>
      <c r="U247" s="49"/>
    </row>
    <row r="248" spans="1:21" ht="18.75" hidden="1" x14ac:dyDescent="0.2">
      <c r="A248" s="160" t="s">
        <v>1477</v>
      </c>
      <c r="B248" s="161"/>
      <c r="C248" s="162"/>
      <c r="D248" s="162"/>
      <c r="E248" s="49"/>
      <c r="F248" s="163"/>
      <c r="G248" s="49"/>
      <c r="H248" s="49"/>
      <c r="I248" s="49"/>
      <c r="J248" s="49"/>
      <c r="K248" s="162"/>
      <c r="L248" s="162">
        <f t="shared" ca="1" si="6"/>
        <v>44217</v>
      </c>
      <c r="M248" s="163"/>
      <c r="N248" s="49"/>
      <c r="O248" s="49"/>
      <c r="P248" s="103"/>
      <c r="Q248" s="65"/>
      <c r="R248" s="164"/>
      <c r="S248" s="49"/>
      <c r="T248" s="49"/>
      <c r="U248" s="49"/>
    </row>
    <row r="249" spans="1:21" ht="18.75" hidden="1" x14ac:dyDescent="0.2">
      <c r="A249" s="160" t="s">
        <v>1478</v>
      </c>
      <c r="B249" s="161"/>
      <c r="C249" s="162"/>
      <c r="D249" s="162"/>
      <c r="E249" s="49"/>
      <c r="F249" s="163"/>
      <c r="G249" s="49"/>
      <c r="H249" s="49"/>
      <c r="I249" s="49"/>
      <c r="J249" s="49"/>
      <c r="K249" s="162"/>
      <c r="L249" s="162">
        <f t="shared" ca="1" si="6"/>
        <v>44217</v>
      </c>
      <c r="M249" s="163"/>
      <c r="N249" s="49"/>
      <c r="O249" s="49"/>
      <c r="P249" s="103"/>
      <c r="Q249" s="65"/>
      <c r="R249" s="164"/>
      <c r="S249" s="49"/>
      <c r="T249" s="49"/>
      <c r="U249" s="49"/>
    </row>
    <row r="250" spans="1:21" ht="18.75" hidden="1" x14ac:dyDescent="0.2">
      <c r="A250" s="160" t="s">
        <v>1479</v>
      </c>
      <c r="B250" s="161"/>
      <c r="C250" s="162"/>
      <c r="D250" s="162"/>
      <c r="E250" s="49"/>
      <c r="F250" s="163"/>
      <c r="G250" s="49"/>
      <c r="H250" s="49"/>
      <c r="I250" s="49"/>
      <c r="J250" s="49"/>
      <c r="K250" s="162"/>
      <c r="L250" s="162">
        <f t="shared" ca="1" si="6"/>
        <v>44217</v>
      </c>
      <c r="M250" s="163"/>
      <c r="N250" s="49"/>
      <c r="O250" s="49"/>
      <c r="P250" s="103"/>
      <c r="Q250" s="65"/>
      <c r="R250" s="164"/>
      <c r="S250" s="49"/>
      <c r="T250" s="49"/>
      <c r="U250" s="49"/>
    </row>
    <row r="251" spans="1:21" ht="18.75" hidden="1" x14ac:dyDescent="0.2">
      <c r="A251" s="160" t="s">
        <v>1480</v>
      </c>
      <c r="B251" s="161"/>
      <c r="C251" s="162"/>
      <c r="D251" s="162"/>
      <c r="E251" s="49"/>
      <c r="F251" s="163"/>
      <c r="G251" s="49"/>
      <c r="H251" s="49"/>
      <c r="I251" s="49"/>
      <c r="J251" s="49"/>
      <c r="K251" s="162"/>
      <c r="L251" s="162">
        <f t="shared" ca="1" si="6"/>
        <v>44217</v>
      </c>
      <c r="M251" s="163"/>
      <c r="N251" s="49"/>
      <c r="O251" s="49"/>
      <c r="P251" s="103"/>
      <c r="Q251" s="65"/>
      <c r="R251" s="164"/>
      <c r="S251" s="49"/>
      <c r="T251" s="49"/>
      <c r="U251" s="49"/>
    </row>
    <row r="252" spans="1:21" ht="18.75" hidden="1" x14ac:dyDescent="0.2">
      <c r="A252" s="160" t="s">
        <v>1481</v>
      </c>
      <c r="B252" s="161"/>
      <c r="C252" s="162"/>
      <c r="D252" s="162"/>
      <c r="E252" s="49"/>
      <c r="F252" s="163"/>
      <c r="G252" s="49"/>
      <c r="H252" s="49"/>
      <c r="I252" s="49"/>
      <c r="J252" s="49"/>
      <c r="K252" s="162"/>
      <c r="L252" s="162">
        <f t="shared" ca="1" si="6"/>
        <v>44217</v>
      </c>
      <c r="M252" s="163"/>
      <c r="N252" s="49"/>
      <c r="O252" s="49"/>
      <c r="P252" s="103"/>
      <c r="Q252" s="65"/>
      <c r="R252" s="164"/>
      <c r="S252" s="49"/>
      <c r="T252" s="49"/>
      <c r="U252" s="49"/>
    </row>
    <row r="253" spans="1:21" ht="18.75" hidden="1" x14ac:dyDescent="0.2">
      <c r="A253" s="160" t="s">
        <v>1482</v>
      </c>
      <c r="B253" s="161"/>
      <c r="C253" s="162"/>
      <c r="D253" s="162"/>
      <c r="E253" s="49"/>
      <c r="F253" s="163"/>
      <c r="G253" s="49"/>
      <c r="H253" s="49"/>
      <c r="I253" s="49"/>
      <c r="J253" s="49"/>
      <c r="K253" s="162"/>
      <c r="L253" s="162">
        <f t="shared" ca="1" si="6"/>
        <v>44217</v>
      </c>
      <c r="M253" s="163"/>
      <c r="N253" s="49"/>
      <c r="O253" s="49"/>
      <c r="P253" s="103"/>
      <c r="Q253" s="65"/>
      <c r="R253" s="164"/>
      <c r="S253" s="49"/>
      <c r="T253" s="49"/>
      <c r="U253" s="49"/>
    </row>
    <row r="254" spans="1:21" ht="18.75" hidden="1" x14ac:dyDescent="0.2">
      <c r="A254" s="160" t="s">
        <v>1483</v>
      </c>
      <c r="B254" s="161"/>
      <c r="C254" s="162"/>
      <c r="D254" s="162"/>
      <c r="E254" s="49"/>
      <c r="F254" s="163"/>
      <c r="G254" s="49"/>
      <c r="H254" s="49"/>
      <c r="I254" s="49"/>
      <c r="J254" s="49"/>
      <c r="K254" s="162"/>
      <c r="L254" s="162">
        <f t="shared" ca="1" si="6"/>
        <v>44217</v>
      </c>
      <c r="M254" s="163"/>
      <c r="N254" s="49"/>
      <c r="O254" s="49"/>
      <c r="P254" s="103"/>
      <c r="Q254" s="65"/>
      <c r="R254" s="164"/>
      <c r="S254" s="49"/>
      <c r="T254" s="49"/>
      <c r="U254" s="49"/>
    </row>
    <row r="255" spans="1:21" ht="18.75" hidden="1" x14ac:dyDescent="0.2">
      <c r="A255" s="160" t="s">
        <v>1484</v>
      </c>
      <c r="B255" s="161"/>
      <c r="C255" s="162"/>
      <c r="D255" s="162"/>
      <c r="E255" s="49"/>
      <c r="F255" s="163"/>
      <c r="G255" s="49"/>
      <c r="H255" s="49"/>
      <c r="I255" s="49"/>
      <c r="J255" s="49"/>
      <c r="K255" s="162"/>
      <c r="L255" s="162">
        <f t="shared" ca="1" si="6"/>
        <v>44217</v>
      </c>
      <c r="M255" s="163"/>
      <c r="N255" s="49"/>
      <c r="O255" s="49"/>
      <c r="P255" s="103"/>
      <c r="Q255" s="65"/>
      <c r="R255" s="164"/>
      <c r="S255" s="49"/>
      <c r="T255" s="49"/>
      <c r="U255" s="49"/>
    </row>
    <row r="256" spans="1:21" ht="18.75" hidden="1" x14ac:dyDescent="0.2">
      <c r="A256" s="160" t="s">
        <v>1485</v>
      </c>
      <c r="B256" s="161"/>
      <c r="C256" s="162"/>
      <c r="D256" s="162"/>
      <c r="E256" s="49"/>
      <c r="F256" s="163"/>
      <c r="G256" s="49"/>
      <c r="H256" s="49"/>
      <c r="I256" s="49"/>
      <c r="J256" s="49"/>
      <c r="K256" s="162"/>
      <c r="L256" s="162">
        <f t="shared" ca="1" si="6"/>
        <v>44217</v>
      </c>
      <c r="M256" s="163"/>
      <c r="N256" s="49"/>
      <c r="O256" s="49"/>
      <c r="P256" s="103"/>
      <c r="Q256" s="65"/>
      <c r="R256" s="164"/>
      <c r="S256" s="49"/>
      <c r="T256" s="49"/>
      <c r="U256" s="49"/>
    </row>
    <row r="257" spans="1:21" ht="18.75" hidden="1" x14ac:dyDescent="0.2">
      <c r="A257" s="160" t="s">
        <v>1486</v>
      </c>
      <c r="B257" s="161"/>
      <c r="C257" s="162"/>
      <c r="D257" s="162"/>
      <c r="E257" s="49"/>
      <c r="F257" s="163"/>
      <c r="G257" s="49"/>
      <c r="H257" s="49"/>
      <c r="I257" s="49"/>
      <c r="J257" s="49"/>
      <c r="K257" s="162"/>
      <c r="L257" s="162">
        <f t="shared" ca="1" si="6"/>
        <v>44217</v>
      </c>
      <c r="M257" s="163"/>
      <c r="N257" s="49"/>
      <c r="O257" s="49"/>
      <c r="P257" s="103"/>
      <c r="Q257" s="65"/>
      <c r="R257" s="164"/>
      <c r="S257" s="49"/>
      <c r="T257" s="49"/>
      <c r="U257" s="49"/>
    </row>
    <row r="258" spans="1:21" ht="18.75" hidden="1" x14ac:dyDescent="0.2">
      <c r="A258" s="160" t="s">
        <v>1487</v>
      </c>
      <c r="B258" s="161"/>
      <c r="C258" s="162"/>
      <c r="D258" s="162"/>
      <c r="E258" s="49"/>
      <c r="F258" s="163"/>
      <c r="G258" s="49"/>
      <c r="H258" s="49"/>
      <c r="I258" s="49"/>
      <c r="J258" s="49"/>
      <c r="K258" s="162"/>
      <c r="L258" s="162">
        <f t="shared" ca="1" si="6"/>
        <v>44217</v>
      </c>
      <c r="M258" s="163"/>
      <c r="N258" s="49"/>
      <c r="O258" s="49"/>
      <c r="P258" s="103"/>
      <c r="Q258" s="65"/>
      <c r="R258" s="164"/>
      <c r="S258" s="49"/>
      <c r="T258" s="49"/>
      <c r="U258" s="49"/>
    </row>
    <row r="259" spans="1:21" ht="18.75" hidden="1" x14ac:dyDescent="0.2">
      <c r="A259" s="160" t="s">
        <v>1488</v>
      </c>
      <c r="B259" s="161"/>
      <c r="C259" s="162"/>
      <c r="D259" s="162"/>
      <c r="E259" s="49"/>
      <c r="F259" s="163"/>
      <c r="G259" s="49"/>
      <c r="H259" s="49"/>
      <c r="I259" s="49"/>
      <c r="J259" s="49"/>
      <c r="K259" s="162"/>
      <c r="L259" s="162">
        <f t="shared" ref="L259:L322" ca="1" si="7">TODAY()</f>
        <v>44217</v>
      </c>
      <c r="M259" s="163"/>
      <c r="N259" s="49"/>
      <c r="O259" s="49"/>
      <c r="P259" s="103"/>
      <c r="Q259" s="65"/>
      <c r="R259" s="164"/>
      <c r="S259" s="49"/>
      <c r="T259" s="49"/>
      <c r="U259" s="49"/>
    </row>
    <row r="260" spans="1:21" ht="18.75" hidden="1" x14ac:dyDescent="0.2">
      <c r="A260" s="160" t="s">
        <v>1489</v>
      </c>
      <c r="B260" s="161"/>
      <c r="C260" s="162"/>
      <c r="D260" s="162"/>
      <c r="E260" s="49"/>
      <c r="F260" s="163"/>
      <c r="G260" s="49"/>
      <c r="H260" s="49"/>
      <c r="I260" s="49"/>
      <c r="J260" s="49"/>
      <c r="K260" s="162"/>
      <c r="L260" s="162">
        <f t="shared" ca="1" si="7"/>
        <v>44217</v>
      </c>
      <c r="M260" s="163"/>
      <c r="N260" s="49"/>
      <c r="O260" s="49"/>
      <c r="P260" s="103"/>
      <c r="Q260" s="65"/>
      <c r="R260" s="164"/>
      <c r="S260" s="49"/>
      <c r="T260" s="49"/>
      <c r="U260" s="49"/>
    </row>
    <row r="261" spans="1:21" ht="18.75" hidden="1" x14ac:dyDescent="0.2">
      <c r="A261" s="160" t="s">
        <v>1490</v>
      </c>
      <c r="B261" s="161"/>
      <c r="C261" s="162"/>
      <c r="D261" s="162"/>
      <c r="E261" s="49"/>
      <c r="F261" s="163"/>
      <c r="G261" s="49"/>
      <c r="H261" s="49"/>
      <c r="I261" s="49"/>
      <c r="J261" s="49"/>
      <c r="K261" s="162"/>
      <c r="L261" s="162">
        <f t="shared" ca="1" si="7"/>
        <v>44217</v>
      </c>
      <c r="M261" s="163"/>
      <c r="N261" s="49"/>
      <c r="O261" s="49"/>
      <c r="P261" s="103"/>
      <c r="Q261" s="65"/>
      <c r="R261" s="164"/>
      <c r="S261" s="49"/>
      <c r="T261" s="49"/>
      <c r="U261" s="49"/>
    </row>
    <row r="262" spans="1:21" ht="18.75" hidden="1" x14ac:dyDescent="0.2">
      <c r="A262" s="160" t="s">
        <v>1491</v>
      </c>
      <c r="B262" s="161"/>
      <c r="C262" s="162"/>
      <c r="D262" s="162"/>
      <c r="E262" s="49"/>
      <c r="F262" s="163"/>
      <c r="G262" s="49"/>
      <c r="H262" s="49"/>
      <c r="I262" s="49"/>
      <c r="J262" s="49"/>
      <c r="K262" s="162"/>
      <c r="L262" s="162">
        <f t="shared" ca="1" si="7"/>
        <v>44217</v>
      </c>
      <c r="M262" s="163"/>
      <c r="N262" s="49"/>
      <c r="O262" s="49"/>
      <c r="P262" s="103"/>
      <c r="Q262" s="65"/>
      <c r="R262" s="164"/>
      <c r="S262" s="49"/>
      <c r="T262" s="49"/>
      <c r="U262" s="49"/>
    </row>
    <row r="263" spans="1:21" ht="18.75" hidden="1" x14ac:dyDescent="0.2">
      <c r="A263" s="160"/>
      <c r="B263" s="161"/>
      <c r="C263" s="162"/>
      <c r="D263" s="162"/>
      <c r="E263" s="49"/>
      <c r="F263" s="163"/>
      <c r="G263" s="49"/>
      <c r="H263" s="49"/>
      <c r="I263" s="49"/>
      <c r="J263" s="49"/>
      <c r="K263" s="162"/>
      <c r="L263" s="162">
        <f t="shared" ca="1" si="7"/>
        <v>44217</v>
      </c>
      <c r="M263" s="163"/>
      <c r="N263" s="49"/>
      <c r="O263" s="49"/>
      <c r="P263" s="103"/>
      <c r="Q263" s="65"/>
      <c r="R263" s="164"/>
      <c r="S263" s="49"/>
      <c r="T263" s="49"/>
      <c r="U263" s="49"/>
    </row>
    <row r="264" spans="1:21" hidden="1" x14ac:dyDescent="0.2">
      <c r="L264" s="162">
        <f t="shared" ca="1" si="7"/>
        <v>44217</v>
      </c>
    </row>
    <row r="265" spans="1:21" hidden="1" x14ac:dyDescent="0.2">
      <c r="L265" s="162">
        <f t="shared" ca="1" si="7"/>
        <v>44217</v>
      </c>
    </row>
    <row r="266" spans="1:21" hidden="1" x14ac:dyDescent="0.2">
      <c r="L266" s="162">
        <f t="shared" ca="1" si="7"/>
        <v>44217</v>
      </c>
    </row>
    <row r="267" spans="1:21" hidden="1" x14ac:dyDescent="0.2">
      <c r="L267" s="162">
        <f t="shared" ca="1" si="7"/>
        <v>44217</v>
      </c>
    </row>
    <row r="268" spans="1:21" hidden="1" x14ac:dyDescent="0.2">
      <c r="L268" s="162">
        <f t="shared" ca="1" si="7"/>
        <v>44217</v>
      </c>
    </row>
    <row r="269" spans="1:21" hidden="1" x14ac:dyDescent="0.2">
      <c r="L269" s="162">
        <f t="shared" ca="1" si="7"/>
        <v>44217</v>
      </c>
    </row>
    <row r="270" spans="1:21" hidden="1" x14ac:dyDescent="0.2">
      <c r="L270" s="162">
        <f t="shared" ca="1" si="7"/>
        <v>44217</v>
      </c>
    </row>
    <row r="271" spans="1:21" hidden="1" x14ac:dyDescent="0.2">
      <c r="L271" s="162">
        <f t="shared" ca="1" si="7"/>
        <v>44217</v>
      </c>
    </row>
    <row r="272" spans="1:21" hidden="1" x14ac:dyDescent="0.2">
      <c r="L272" s="162">
        <f t="shared" ca="1" si="7"/>
        <v>44217</v>
      </c>
    </row>
    <row r="273" spans="12:12" hidden="1" x14ac:dyDescent="0.2">
      <c r="L273" s="162">
        <f t="shared" ca="1" si="7"/>
        <v>44217</v>
      </c>
    </row>
    <row r="274" spans="12:12" hidden="1" x14ac:dyDescent="0.2">
      <c r="L274" s="162">
        <f t="shared" ca="1" si="7"/>
        <v>44217</v>
      </c>
    </row>
    <row r="275" spans="12:12" hidden="1" x14ac:dyDescent="0.2">
      <c r="L275" s="162">
        <f t="shared" ca="1" si="7"/>
        <v>44217</v>
      </c>
    </row>
    <row r="276" spans="12:12" hidden="1" x14ac:dyDescent="0.2">
      <c r="L276" s="162">
        <f t="shared" ca="1" si="7"/>
        <v>44217</v>
      </c>
    </row>
    <row r="277" spans="12:12" hidden="1" x14ac:dyDescent="0.2">
      <c r="L277" s="162">
        <f t="shared" ca="1" si="7"/>
        <v>44217</v>
      </c>
    </row>
    <row r="278" spans="12:12" hidden="1" x14ac:dyDescent="0.2">
      <c r="L278" s="162">
        <f t="shared" ca="1" si="7"/>
        <v>44217</v>
      </c>
    </row>
    <row r="279" spans="12:12" hidden="1" x14ac:dyDescent="0.2">
      <c r="L279" s="162">
        <f t="shared" ca="1" si="7"/>
        <v>44217</v>
      </c>
    </row>
    <row r="280" spans="12:12" hidden="1" x14ac:dyDescent="0.2">
      <c r="L280" s="162">
        <f t="shared" ca="1" si="7"/>
        <v>44217</v>
      </c>
    </row>
    <row r="281" spans="12:12" hidden="1" x14ac:dyDescent="0.2">
      <c r="L281" s="162">
        <f t="shared" ca="1" si="7"/>
        <v>44217</v>
      </c>
    </row>
    <row r="282" spans="12:12" hidden="1" x14ac:dyDescent="0.2">
      <c r="L282" s="162">
        <f t="shared" ca="1" si="7"/>
        <v>44217</v>
      </c>
    </row>
    <row r="283" spans="12:12" hidden="1" x14ac:dyDescent="0.2">
      <c r="L283" s="162">
        <f t="shared" ca="1" si="7"/>
        <v>44217</v>
      </c>
    </row>
    <row r="284" spans="12:12" hidden="1" x14ac:dyDescent="0.2">
      <c r="L284" s="162">
        <f t="shared" ca="1" si="7"/>
        <v>44217</v>
      </c>
    </row>
    <row r="285" spans="12:12" hidden="1" x14ac:dyDescent="0.2">
      <c r="L285" s="162">
        <f t="shared" ca="1" si="7"/>
        <v>44217</v>
      </c>
    </row>
    <row r="286" spans="12:12" hidden="1" x14ac:dyDescent="0.2">
      <c r="L286" s="162">
        <f t="shared" ca="1" si="7"/>
        <v>44217</v>
      </c>
    </row>
    <row r="287" spans="12:12" hidden="1" x14ac:dyDescent="0.2">
      <c r="L287" s="162">
        <f t="shared" ca="1" si="7"/>
        <v>44217</v>
      </c>
    </row>
    <row r="288" spans="12:12" hidden="1" x14ac:dyDescent="0.2">
      <c r="L288" s="162">
        <f t="shared" ca="1" si="7"/>
        <v>44217</v>
      </c>
    </row>
    <row r="289" spans="12:12" hidden="1" x14ac:dyDescent="0.2">
      <c r="L289" s="162">
        <f t="shared" ca="1" si="7"/>
        <v>44217</v>
      </c>
    </row>
    <row r="290" spans="12:12" hidden="1" x14ac:dyDescent="0.2">
      <c r="L290" s="162">
        <f t="shared" ca="1" si="7"/>
        <v>44217</v>
      </c>
    </row>
    <row r="291" spans="12:12" hidden="1" x14ac:dyDescent="0.2">
      <c r="L291" s="162">
        <f t="shared" ca="1" si="7"/>
        <v>44217</v>
      </c>
    </row>
    <row r="292" spans="12:12" hidden="1" x14ac:dyDescent="0.2">
      <c r="L292" s="162">
        <f t="shared" ca="1" si="7"/>
        <v>44217</v>
      </c>
    </row>
    <row r="293" spans="12:12" hidden="1" x14ac:dyDescent="0.2">
      <c r="L293" s="162">
        <f t="shared" ca="1" si="7"/>
        <v>44217</v>
      </c>
    </row>
    <row r="294" spans="12:12" hidden="1" x14ac:dyDescent="0.2">
      <c r="L294" s="162">
        <f t="shared" ca="1" si="7"/>
        <v>44217</v>
      </c>
    </row>
    <row r="295" spans="12:12" hidden="1" x14ac:dyDescent="0.2">
      <c r="L295" s="162">
        <f t="shared" ca="1" si="7"/>
        <v>44217</v>
      </c>
    </row>
    <row r="296" spans="12:12" hidden="1" x14ac:dyDescent="0.2">
      <c r="L296" s="162">
        <f t="shared" ca="1" si="7"/>
        <v>44217</v>
      </c>
    </row>
    <row r="297" spans="12:12" hidden="1" x14ac:dyDescent="0.2">
      <c r="L297" s="162">
        <f t="shared" ca="1" si="7"/>
        <v>44217</v>
      </c>
    </row>
    <row r="298" spans="12:12" hidden="1" x14ac:dyDescent="0.2">
      <c r="L298" s="162">
        <f t="shared" ca="1" si="7"/>
        <v>44217</v>
      </c>
    </row>
    <row r="299" spans="12:12" hidden="1" x14ac:dyDescent="0.2">
      <c r="L299" s="162">
        <f t="shared" ca="1" si="7"/>
        <v>44217</v>
      </c>
    </row>
    <row r="300" spans="12:12" hidden="1" x14ac:dyDescent="0.2">
      <c r="L300" s="162">
        <f t="shared" ca="1" si="7"/>
        <v>44217</v>
      </c>
    </row>
    <row r="301" spans="12:12" hidden="1" x14ac:dyDescent="0.2">
      <c r="L301" s="162">
        <f t="shared" ca="1" si="7"/>
        <v>44217</v>
      </c>
    </row>
    <row r="302" spans="12:12" hidden="1" x14ac:dyDescent="0.2">
      <c r="L302" s="162">
        <f t="shared" ca="1" si="7"/>
        <v>44217</v>
      </c>
    </row>
    <row r="303" spans="12:12" hidden="1" x14ac:dyDescent="0.2">
      <c r="L303" s="162">
        <f t="shared" ca="1" si="7"/>
        <v>44217</v>
      </c>
    </row>
    <row r="304" spans="12:12" hidden="1" x14ac:dyDescent="0.2">
      <c r="L304" s="162">
        <f t="shared" ca="1" si="7"/>
        <v>44217</v>
      </c>
    </row>
    <row r="305" spans="12:12" hidden="1" x14ac:dyDescent="0.2">
      <c r="L305" s="162">
        <f t="shared" ca="1" si="7"/>
        <v>44217</v>
      </c>
    </row>
    <row r="306" spans="12:12" hidden="1" x14ac:dyDescent="0.2">
      <c r="L306" s="162">
        <f t="shared" ca="1" si="7"/>
        <v>44217</v>
      </c>
    </row>
    <row r="307" spans="12:12" hidden="1" x14ac:dyDescent="0.2">
      <c r="L307" s="162">
        <f t="shared" ca="1" si="7"/>
        <v>44217</v>
      </c>
    </row>
    <row r="308" spans="12:12" hidden="1" x14ac:dyDescent="0.2">
      <c r="L308" s="162">
        <f t="shared" ca="1" si="7"/>
        <v>44217</v>
      </c>
    </row>
    <row r="309" spans="12:12" hidden="1" x14ac:dyDescent="0.2">
      <c r="L309" s="162">
        <f t="shared" ca="1" si="7"/>
        <v>44217</v>
      </c>
    </row>
    <row r="310" spans="12:12" hidden="1" x14ac:dyDescent="0.2">
      <c r="L310" s="162">
        <f t="shared" ca="1" si="7"/>
        <v>44217</v>
      </c>
    </row>
    <row r="311" spans="12:12" hidden="1" x14ac:dyDescent="0.2">
      <c r="L311" s="162">
        <f t="shared" ca="1" si="7"/>
        <v>44217</v>
      </c>
    </row>
    <row r="312" spans="12:12" hidden="1" x14ac:dyDescent="0.2">
      <c r="L312" s="162">
        <f t="shared" ca="1" si="7"/>
        <v>44217</v>
      </c>
    </row>
    <row r="313" spans="12:12" hidden="1" x14ac:dyDescent="0.2">
      <c r="L313" s="162">
        <f t="shared" ca="1" si="7"/>
        <v>44217</v>
      </c>
    </row>
    <row r="314" spans="12:12" hidden="1" x14ac:dyDescent="0.2">
      <c r="L314" s="162">
        <f t="shared" ca="1" si="7"/>
        <v>44217</v>
      </c>
    </row>
    <row r="315" spans="12:12" hidden="1" x14ac:dyDescent="0.2">
      <c r="L315" s="162">
        <f t="shared" ca="1" si="7"/>
        <v>44217</v>
      </c>
    </row>
    <row r="316" spans="12:12" hidden="1" x14ac:dyDescent="0.2">
      <c r="L316" s="162">
        <f t="shared" ca="1" si="7"/>
        <v>44217</v>
      </c>
    </row>
    <row r="317" spans="12:12" hidden="1" x14ac:dyDescent="0.2">
      <c r="L317" s="162">
        <f t="shared" ca="1" si="7"/>
        <v>44217</v>
      </c>
    </row>
    <row r="318" spans="12:12" hidden="1" x14ac:dyDescent="0.2">
      <c r="L318" s="162">
        <f t="shared" ca="1" si="7"/>
        <v>44217</v>
      </c>
    </row>
    <row r="319" spans="12:12" hidden="1" x14ac:dyDescent="0.2">
      <c r="L319" s="162">
        <f t="shared" ca="1" si="7"/>
        <v>44217</v>
      </c>
    </row>
    <row r="320" spans="12:12" hidden="1" x14ac:dyDescent="0.2">
      <c r="L320" s="162">
        <f t="shared" ca="1" si="7"/>
        <v>44217</v>
      </c>
    </row>
    <row r="321" spans="12:12" hidden="1" x14ac:dyDescent="0.2">
      <c r="L321" s="162">
        <f t="shared" ca="1" si="7"/>
        <v>44217</v>
      </c>
    </row>
    <row r="322" spans="12:12" hidden="1" x14ac:dyDescent="0.2">
      <c r="L322" s="162">
        <f t="shared" ca="1" si="7"/>
        <v>44217</v>
      </c>
    </row>
    <row r="323" spans="12:12" hidden="1" x14ac:dyDescent="0.2">
      <c r="L323" s="162">
        <f t="shared" ref="L323:L386" ca="1" si="8">TODAY()</f>
        <v>44217</v>
      </c>
    </row>
    <row r="324" spans="12:12" hidden="1" x14ac:dyDescent="0.2">
      <c r="L324" s="162">
        <f t="shared" ca="1" si="8"/>
        <v>44217</v>
      </c>
    </row>
    <row r="325" spans="12:12" hidden="1" x14ac:dyDescent="0.2">
      <c r="L325" s="162">
        <f t="shared" ca="1" si="8"/>
        <v>44217</v>
      </c>
    </row>
    <row r="326" spans="12:12" hidden="1" x14ac:dyDescent="0.2">
      <c r="L326" s="162">
        <f t="shared" ca="1" si="8"/>
        <v>44217</v>
      </c>
    </row>
    <row r="327" spans="12:12" hidden="1" x14ac:dyDescent="0.2">
      <c r="L327" s="162">
        <f t="shared" ca="1" si="8"/>
        <v>44217</v>
      </c>
    </row>
    <row r="328" spans="12:12" hidden="1" x14ac:dyDescent="0.2">
      <c r="L328" s="162">
        <f t="shared" ca="1" si="8"/>
        <v>44217</v>
      </c>
    </row>
    <row r="329" spans="12:12" hidden="1" x14ac:dyDescent="0.2">
      <c r="L329" s="162">
        <f t="shared" ca="1" si="8"/>
        <v>44217</v>
      </c>
    </row>
    <row r="330" spans="12:12" hidden="1" x14ac:dyDescent="0.2">
      <c r="L330" s="162">
        <f t="shared" ca="1" si="8"/>
        <v>44217</v>
      </c>
    </row>
    <row r="331" spans="12:12" hidden="1" x14ac:dyDescent="0.2">
      <c r="L331" s="162">
        <f t="shared" ca="1" si="8"/>
        <v>44217</v>
      </c>
    </row>
    <row r="332" spans="12:12" hidden="1" x14ac:dyDescent="0.2">
      <c r="L332" s="162">
        <f t="shared" ca="1" si="8"/>
        <v>44217</v>
      </c>
    </row>
    <row r="333" spans="12:12" hidden="1" x14ac:dyDescent="0.2">
      <c r="L333" s="162">
        <f t="shared" ca="1" si="8"/>
        <v>44217</v>
      </c>
    </row>
    <row r="334" spans="12:12" hidden="1" x14ac:dyDescent="0.2">
      <c r="L334" s="162">
        <f t="shared" ca="1" si="8"/>
        <v>44217</v>
      </c>
    </row>
    <row r="335" spans="12:12" hidden="1" x14ac:dyDescent="0.2">
      <c r="L335" s="162">
        <f t="shared" ca="1" si="8"/>
        <v>44217</v>
      </c>
    </row>
    <row r="336" spans="12:12" hidden="1" x14ac:dyDescent="0.2">
      <c r="L336" s="162">
        <f t="shared" ca="1" si="8"/>
        <v>44217</v>
      </c>
    </row>
    <row r="337" spans="12:12" hidden="1" x14ac:dyDescent="0.2">
      <c r="L337" s="162">
        <f t="shared" ca="1" si="8"/>
        <v>44217</v>
      </c>
    </row>
    <row r="338" spans="12:12" hidden="1" x14ac:dyDescent="0.2">
      <c r="L338" s="162">
        <f t="shared" ca="1" si="8"/>
        <v>44217</v>
      </c>
    </row>
    <row r="339" spans="12:12" hidden="1" x14ac:dyDescent="0.2">
      <c r="L339" s="162">
        <f t="shared" ca="1" si="8"/>
        <v>44217</v>
      </c>
    </row>
    <row r="340" spans="12:12" hidden="1" x14ac:dyDescent="0.2">
      <c r="L340" s="162">
        <f t="shared" ca="1" si="8"/>
        <v>44217</v>
      </c>
    </row>
    <row r="341" spans="12:12" hidden="1" x14ac:dyDescent="0.2">
      <c r="L341" s="162">
        <f t="shared" ca="1" si="8"/>
        <v>44217</v>
      </c>
    </row>
    <row r="342" spans="12:12" hidden="1" x14ac:dyDescent="0.2">
      <c r="L342" s="162">
        <f t="shared" ca="1" si="8"/>
        <v>44217</v>
      </c>
    </row>
    <row r="343" spans="12:12" hidden="1" x14ac:dyDescent="0.2">
      <c r="L343" s="162">
        <f t="shared" ca="1" si="8"/>
        <v>44217</v>
      </c>
    </row>
    <row r="344" spans="12:12" hidden="1" x14ac:dyDescent="0.2">
      <c r="L344" s="162">
        <f t="shared" ca="1" si="8"/>
        <v>44217</v>
      </c>
    </row>
    <row r="345" spans="12:12" hidden="1" x14ac:dyDescent="0.2">
      <c r="L345" s="162">
        <f t="shared" ca="1" si="8"/>
        <v>44217</v>
      </c>
    </row>
    <row r="346" spans="12:12" hidden="1" x14ac:dyDescent="0.2">
      <c r="L346" s="162">
        <f t="shared" ca="1" si="8"/>
        <v>44217</v>
      </c>
    </row>
    <row r="347" spans="12:12" hidden="1" x14ac:dyDescent="0.2">
      <c r="L347" s="162">
        <f t="shared" ca="1" si="8"/>
        <v>44217</v>
      </c>
    </row>
    <row r="348" spans="12:12" hidden="1" x14ac:dyDescent="0.2">
      <c r="L348" s="162">
        <f t="shared" ca="1" si="8"/>
        <v>44217</v>
      </c>
    </row>
    <row r="349" spans="12:12" hidden="1" x14ac:dyDescent="0.2">
      <c r="L349" s="162">
        <f t="shared" ca="1" si="8"/>
        <v>44217</v>
      </c>
    </row>
    <row r="350" spans="12:12" hidden="1" x14ac:dyDescent="0.2">
      <c r="L350" s="162">
        <f t="shared" ca="1" si="8"/>
        <v>44217</v>
      </c>
    </row>
    <row r="351" spans="12:12" hidden="1" x14ac:dyDescent="0.2">
      <c r="L351" s="162">
        <f t="shared" ca="1" si="8"/>
        <v>44217</v>
      </c>
    </row>
    <row r="352" spans="12:12" hidden="1" x14ac:dyDescent="0.2">
      <c r="L352" s="162">
        <f t="shared" ca="1" si="8"/>
        <v>44217</v>
      </c>
    </row>
    <row r="353" spans="12:12" hidden="1" x14ac:dyDescent="0.2">
      <c r="L353" s="162">
        <f t="shared" ca="1" si="8"/>
        <v>44217</v>
      </c>
    </row>
    <row r="354" spans="12:12" hidden="1" x14ac:dyDescent="0.2">
      <c r="L354" s="162">
        <f t="shared" ca="1" si="8"/>
        <v>44217</v>
      </c>
    </row>
    <row r="355" spans="12:12" hidden="1" x14ac:dyDescent="0.2">
      <c r="L355" s="162">
        <f t="shared" ca="1" si="8"/>
        <v>44217</v>
      </c>
    </row>
    <row r="356" spans="12:12" hidden="1" x14ac:dyDescent="0.2">
      <c r="L356" s="162">
        <f t="shared" ca="1" si="8"/>
        <v>44217</v>
      </c>
    </row>
    <row r="357" spans="12:12" hidden="1" x14ac:dyDescent="0.2">
      <c r="L357" s="162">
        <f t="shared" ca="1" si="8"/>
        <v>44217</v>
      </c>
    </row>
    <row r="358" spans="12:12" hidden="1" x14ac:dyDescent="0.2">
      <c r="L358" s="162">
        <f t="shared" ca="1" si="8"/>
        <v>44217</v>
      </c>
    </row>
    <row r="359" spans="12:12" hidden="1" x14ac:dyDescent="0.2">
      <c r="L359" s="162">
        <f t="shared" ca="1" si="8"/>
        <v>44217</v>
      </c>
    </row>
    <row r="360" spans="12:12" hidden="1" x14ac:dyDescent="0.2">
      <c r="L360" s="162">
        <f t="shared" ca="1" si="8"/>
        <v>44217</v>
      </c>
    </row>
    <row r="361" spans="12:12" hidden="1" x14ac:dyDescent="0.2">
      <c r="L361" s="162">
        <f t="shared" ca="1" si="8"/>
        <v>44217</v>
      </c>
    </row>
    <row r="362" spans="12:12" hidden="1" x14ac:dyDescent="0.2">
      <c r="L362" s="162">
        <f t="shared" ca="1" si="8"/>
        <v>44217</v>
      </c>
    </row>
    <row r="363" spans="12:12" hidden="1" x14ac:dyDescent="0.2">
      <c r="L363" s="162">
        <f t="shared" ca="1" si="8"/>
        <v>44217</v>
      </c>
    </row>
    <row r="364" spans="12:12" hidden="1" x14ac:dyDescent="0.2">
      <c r="L364" s="162">
        <f t="shared" ca="1" si="8"/>
        <v>44217</v>
      </c>
    </row>
    <row r="365" spans="12:12" hidden="1" x14ac:dyDescent="0.2">
      <c r="L365" s="162">
        <f t="shared" ca="1" si="8"/>
        <v>44217</v>
      </c>
    </row>
    <row r="366" spans="12:12" hidden="1" x14ac:dyDescent="0.2">
      <c r="L366" s="162">
        <f t="shared" ca="1" si="8"/>
        <v>44217</v>
      </c>
    </row>
    <row r="367" spans="12:12" hidden="1" x14ac:dyDescent="0.2">
      <c r="L367" s="162">
        <f t="shared" ca="1" si="8"/>
        <v>44217</v>
      </c>
    </row>
    <row r="368" spans="12:12" hidden="1" x14ac:dyDescent="0.2">
      <c r="L368" s="162">
        <f t="shared" ca="1" si="8"/>
        <v>44217</v>
      </c>
    </row>
    <row r="369" spans="12:12" hidden="1" x14ac:dyDescent="0.2">
      <c r="L369" s="162">
        <f t="shared" ca="1" si="8"/>
        <v>44217</v>
      </c>
    </row>
    <row r="370" spans="12:12" hidden="1" x14ac:dyDescent="0.2">
      <c r="L370" s="162">
        <f t="shared" ca="1" si="8"/>
        <v>44217</v>
      </c>
    </row>
    <row r="371" spans="12:12" hidden="1" x14ac:dyDescent="0.2">
      <c r="L371" s="162">
        <f t="shared" ca="1" si="8"/>
        <v>44217</v>
      </c>
    </row>
    <row r="372" spans="12:12" hidden="1" x14ac:dyDescent="0.2">
      <c r="L372" s="162">
        <f t="shared" ca="1" si="8"/>
        <v>44217</v>
      </c>
    </row>
    <row r="373" spans="12:12" hidden="1" x14ac:dyDescent="0.2">
      <c r="L373" s="162">
        <f t="shared" ca="1" si="8"/>
        <v>44217</v>
      </c>
    </row>
    <row r="374" spans="12:12" hidden="1" x14ac:dyDescent="0.2">
      <c r="L374" s="162">
        <f t="shared" ca="1" si="8"/>
        <v>44217</v>
      </c>
    </row>
    <row r="375" spans="12:12" hidden="1" x14ac:dyDescent="0.2">
      <c r="L375" s="162">
        <f t="shared" ca="1" si="8"/>
        <v>44217</v>
      </c>
    </row>
    <row r="376" spans="12:12" hidden="1" x14ac:dyDescent="0.2">
      <c r="L376" s="162">
        <f t="shared" ca="1" si="8"/>
        <v>44217</v>
      </c>
    </row>
    <row r="377" spans="12:12" hidden="1" x14ac:dyDescent="0.2">
      <c r="L377" s="162">
        <f t="shared" ca="1" si="8"/>
        <v>44217</v>
      </c>
    </row>
    <row r="378" spans="12:12" hidden="1" x14ac:dyDescent="0.2">
      <c r="L378" s="162">
        <f t="shared" ca="1" si="8"/>
        <v>44217</v>
      </c>
    </row>
    <row r="379" spans="12:12" hidden="1" x14ac:dyDescent="0.2">
      <c r="L379" s="162">
        <f t="shared" ca="1" si="8"/>
        <v>44217</v>
      </c>
    </row>
    <row r="380" spans="12:12" hidden="1" x14ac:dyDescent="0.2">
      <c r="L380" s="162">
        <f t="shared" ca="1" si="8"/>
        <v>44217</v>
      </c>
    </row>
    <row r="381" spans="12:12" hidden="1" x14ac:dyDescent="0.2">
      <c r="L381" s="162">
        <f t="shared" ca="1" si="8"/>
        <v>44217</v>
      </c>
    </row>
    <row r="382" spans="12:12" hidden="1" x14ac:dyDescent="0.2">
      <c r="L382" s="162">
        <f t="shared" ca="1" si="8"/>
        <v>44217</v>
      </c>
    </row>
    <row r="383" spans="12:12" hidden="1" x14ac:dyDescent="0.2">
      <c r="L383" s="162">
        <f t="shared" ca="1" si="8"/>
        <v>44217</v>
      </c>
    </row>
    <row r="384" spans="12:12" hidden="1" x14ac:dyDescent="0.2">
      <c r="L384" s="162">
        <f t="shared" ca="1" si="8"/>
        <v>44217</v>
      </c>
    </row>
    <row r="385" spans="12:12" hidden="1" x14ac:dyDescent="0.2">
      <c r="L385" s="162">
        <f t="shared" ca="1" si="8"/>
        <v>44217</v>
      </c>
    </row>
    <row r="386" spans="12:12" hidden="1" x14ac:dyDescent="0.2">
      <c r="L386" s="162">
        <f t="shared" ca="1" si="8"/>
        <v>44217</v>
      </c>
    </row>
    <row r="387" spans="12:12" hidden="1" x14ac:dyDescent="0.2">
      <c r="L387" s="162">
        <f t="shared" ref="L387:L450" ca="1" si="9">TODAY()</f>
        <v>44217</v>
      </c>
    </row>
    <row r="388" spans="12:12" hidden="1" x14ac:dyDescent="0.2">
      <c r="L388" s="162">
        <f t="shared" ca="1" si="9"/>
        <v>44217</v>
      </c>
    </row>
    <row r="389" spans="12:12" hidden="1" x14ac:dyDescent="0.2">
      <c r="L389" s="162">
        <f t="shared" ca="1" si="9"/>
        <v>44217</v>
      </c>
    </row>
    <row r="390" spans="12:12" hidden="1" x14ac:dyDescent="0.2">
      <c r="L390" s="162">
        <f t="shared" ca="1" si="9"/>
        <v>44217</v>
      </c>
    </row>
    <row r="391" spans="12:12" hidden="1" x14ac:dyDescent="0.2">
      <c r="L391" s="162">
        <f t="shared" ca="1" si="9"/>
        <v>44217</v>
      </c>
    </row>
    <row r="392" spans="12:12" hidden="1" x14ac:dyDescent="0.2">
      <c r="L392" s="162">
        <f t="shared" ca="1" si="9"/>
        <v>44217</v>
      </c>
    </row>
    <row r="393" spans="12:12" hidden="1" x14ac:dyDescent="0.2">
      <c r="L393" s="162">
        <f t="shared" ca="1" si="9"/>
        <v>44217</v>
      </c>
    </row>
    <row r="394" spans="12:12" hidden="1" x14ac:dyDescent="0.2">
      <c r="L394" s="162">
        <f t="shared" ca="1" si="9"/>
        <v>44217</v>
      </c>
    </row>
    <row r="395" spans="12:12" hidden="1" x14ac:dyDescent="0.2">
      <c r="L395" s="162">
        <f t="shared" ca="1" si="9"/>
        <v>44217</v>
      </c>
    </row>
    <row r="396" spans="12:12" hidden="1" x14ac:dyDescent="0.2">
      <c r="L396" s="162">
        <f t="shared" ca="1" si="9"/>
        <v>44217</v>
      </c>
    </row>
    <row r="397" spans="12:12" hidden="1" x14ac:dyDescent="0.2">
      <c r="L397" s="162">
        <f t="shared" ca="1" si="9"/>
        <v>44217</v>
      </c>
    </row>
    <row r="398" spans="12:12" hidden="1" x14ac:dyDescent="0.2">
      <c r="L398" s="162">
        <f t="shared" ca="1" si="9"/>
        <v>44217</v>
      </c>
    </row>
    <row r="399" spans="12:12" hidden="1" x14ac:dyDescent="0.2">
      <c r="L399" s="162">
        <f t="shared" ca="1" si="9"/>
        <v>44217</v>
      </c>
    </row>
    <row r="400" spans="12:12" hidden="1" x14ac:dyDescent="0.2">
      <c r="L400" s="162">
        <f t="shared" ca="1" si="9"/>
        <v>44217</v>
      </c>
    </row>
    <row r="401" spans="12:12" hidden="1" x14ac:dyDescent="0.2">
      <c r="L401" s="162">
        <f t="shared" ca="1" si="9"/>
        <v>44217</v>
      </c>
    </row>
    <row r="402" spans="12:12" hidden="1" x14ac:dyDescent="0.2">
      <c r="L402" s="162">
        <f t="shared" ca="1" si="9"/>
        <v>44217</v>
      </c>
    </row>
    <row r="403" spans="12:12" hidden="1" x14ac:dyDescent="0.2">
      <c r="L403" s="162">
        <f t="shared" ca="1" si="9"/>
        <v>44217</v>
      </c>
    </row>
    <row r="404" spans="12:12" hidden="1" x14ac:dyDescent="0.2">
      <c r="L404" s="162">
        <f t="shared" ca="1" si="9"/>
        <v>44217</v>
      </c>
    </row>
    <row r="405" spans="12:12" hidden="1" x14ac:dyDescent="0.2">
      <c r="L405" s="162">
        <f t="shared" ca="1" si="9"/>
        <v>44217</v>
      </c>
    </row>
    <row r="406" spans="12:12" hidden="1" x14ac:dyDescent="0.2">
      <c r="L406" s="162">
        <f t="shared" ca="1" si="9"/>
        <v>44217</v>
      </c>
    </row>
    <row r="407" spans="12:12" hidden="1" x14ac:dyDescent="0.2">
      <c r="L407" s="162">
        <f t="shared" ca="1" si="9"/>
        <v>44217</v>
      </c>
    </row>
    <row r="408" spans="12:12" hidden="1" x14ac:dyDescent="0.2">
      <c r="L408" s="162">
        <f t="shared" ca="1" si="9"/>
        <v>44217</v>
      </c>
    </row>
    <row r="409" spans="12:12" hidden="1" x14ac:dyDescent="0.2">
      <c r="L409" s="162">
        <f t="shared" ca="1" si="9"/>
        <v>44217</v>
      </c>
    </row>
    <row r="410" spans="12:12" hidden="1" x14ac:dyDescent="0.2">
      <c r="L410" s="162">
        <f t="shared" ca="1" si="9"/>
        <v>44217</v>
      </c>
    </row>
    <row r="411" spans="12:12" hidden="1" x14ac:dyDescent="0.2">
      <c r="L411" s="162">
        <f t="shared" ca="1" si="9"/>
        <v>44217</v>
      </c>
    </row>
    <row r="412" spans="12:12" hidden="1" x14ac:dyDescent="0.2">
      <c r="L412" s="162">
        <f t="shared" ca="1" si="9"/>
        <v>44217</v>
      </c>
    </row>
    <row r="413" spans="12:12" hidden="1" x14ac:dyDescent="0.2">
      <c r="L413" s="162">
        <f t="shared" ca="1" si="9"/>
        <v>44217</v>
      </c>
    </row>
    <row r="414" spans="12:12" hidden="1" x14ac:dyDescent="0.2">
      <c r="L414" s="162">
        <f t="shared" ca="1" si="9"/>
        <v>44217</v>
      </c>
    </row>
    <row r="415" spans="12:12" hidden="1" x14ac:dyDescent="0.2">
      <c r="L415" s="162">
        <f t="shared" ca="1" si="9"/>
        <v>44217</v>
      </c>
    </row>
    <row r="416" spans="12:12" hidden="1" x14ac:dyDescent="0.2">
      <c r="L416" s="162">
        <f t="shared" ca="1" si="9"/>
        <v>44217</v>
      </c>
    </row>
    <row r="417" spans="12:12" hidden="1" x14ac:dyDescent="0.2">
      <c r="L417" s="162">
        <f t="shared" ca="1" si="9"/>
        <v>44217</v>
      </c>
    </row>
    <row r="418" spans="12:12" hidden="1" x14ac:dyDescent="0.2">
      <c r="L418" s="162">
        <f t="shared" ca="1" si="9"/>
        <v>44217</v>
      </c>
    </row>
    <row r="419" spans="12:12" hidden="1" x14ac:dyDescent="0.2">
      <c r="L419" s="162">
        <f t="shared" ca="1" si="9"/>
        <v>44217</v>
      </c>
    </row>
    <row r="420" spans="12:12" hidden="1" x14ac:dyDescent="0.2">
      <c r="L420" s="162">
        <f t="shared" ca="1" si="9"/>
        <v>44217</v>
      </c>
    </row>
    <row r="421" spans="12:12" hidden="1" x14ac:dyDescent="0.2">
      <c r="L421" s="162">
        <f t="shared" ca="1" si="9"/>
        <v>44217</v>
      </c>
    </row>
    <row r="422" spans="12:12" hidden="1" x14ac:dyDescent="0.2">
      <c r="L422" s="162">
        <f t="shared" ca="1" si="9"/>
        <v>44217</v>
      </c>
    </row>
    <row r="423" spans="12:12" hidden="1" x14ac:dyDescent="0.2">
      <c r="L423" s="162">
        <f t="shared" ca="1" si="9"/>
        <v>44217</v>
      </c>
    </row>
    <row r="424" spans="12:12" hidden="1" x14ac:dyDescent="0.2">
      <c r="L424" s="162">
        <f t="shared" ca="1" si="9"/>
        <v>44217</v>
      </c>
    </row>
    <row r="425" spans="12:12" hidden="1" x14ac:dyDescent="0.2">
      <c r="L425" s="162">
        <f t="shared" ca="1" si="9"/>
        <v>44217</v>
      </c>
    </row>
    <row r="426" spans="12:12" hidden="1" x14ac:dyDescent="0.2">
      <c r="L426" s="162">
        <f t="shared" ca="1" si="9"/>
        <v>44217</v>
      </c>
    </row>
    <row r="427" spans="12:12" hidden="1" x14ac:dyDescent="0.2">
      <c r="L427" s="162">
        <f t="shared" ca="1" si="9"/>
        <v>44217</v>
      </c>
    </row>
    <row r="428" spans="12:12" hidden="1" x14ac:dyDescent="0.2">
      <c r="L428" s="162">
        <f t="shared" ca="1" si="9"/>
        <v>44217</v>
      </c>
    </row>
    <row r="429" spans="12:12" hidden="1" x14ac:dyDescent="0.2">
      <c r="L429" s="162">
        <f t="shared" ca="1" si="9"/>
        <v>44217</v>
      </c>
    </row>
    <row r="430" spans="12:12" hidden="1" x14ac:dyDescent="0.2">
      <c r="L430" s="162">
        <f t="shared" ca="1" si="9"/>
        <v>44217</v>
      </c>
    </row>
    <row r="431" spans="12:12" hidden="1" x14ac:dyDescent="0.2">
      <c r="L431" s="162">
        <f t="shared" ca="1" si="9"/>
        <v>44217</v>
      </c>
    </row>
    <row r="432" spans="12:12" hidden="1" x14ac:dyDescent="0.2">
      <c r="L432" s="162">
        <f t="shared" ca="1" si="9"/>
        <v>44217</v>
      </c>
    </row>
    <row r="433" spans="12:12" hidden="1" x14ac:dyDescent="0.2">
      <c r="L433" s="162">
        <f t="shared" ca="1" si="9"/>
        <v>44217</v>
      </c>
    </row>
    <row r="434" spans="12:12" hidden="1" x14ac:dyDescent="0.2">
      <c r="L434" s="162">
        <f t="shared" ca="1" si="9"/>
        <v>44217</v>
      </c>
    </row>
    <row r="435" spans="12:12" hidden="1" x14ac:dyDescent="0.2">
      <c r="L435" s="162">
        <f t="shared" ca="1" si="9"/>
        <v>44217</v>
      </c>
    </row>
    <row r="436" spans="12:12" hidden="1" x14ac:dyDescent="0.2">
      <c r="L436" s="162">
        <f t="shared" ca="1" si="9"/>
        <v>44217</v>
      </c>
    </row>
    <row r="437" spans="12:12" hidden="1" x14ac:dyDescent="0.2">
      <c r="L437" s="162">
        <f t="shared" ca="1" si="9"/>
        <v>44217</v>
      </c>
    </row>
    <row r="438" spans="12:12" hidden="1" x14ac:dyDescent="0.2">
      <c r="L438" s="162">
        <f t="shared" ca="1" si="9"/>
        <v>44217</v>
      </c>
    </row>
    <row r="439" spans="12:12" hidden="1" x14ac:dyDescent="0.2">
      <c r="L439" s="162">
        <f t="shared" ca="1" si="9"/>
        <v>44217</v>
      </c>
    </row>
    <row r="440" spans="12:12" hidden="1" x14ac:dyDescent="0.2">
      <c r="L440" s="162">
        <f t="shared" ca="1" si="9"/>
        <v>44217</v>
      </c>
    </row>
    <row r="441" spans="12:12" hidden="1" x14ac:dyDescent="0.2">
      <c r="L441" s="162">
        <f t="shared" ca="1" si="9"/>
        <v>44217</v>
      </c>
    </row>
    <row r="442" spans="12:12" hidden="1" x14ac:dyDescent="0.2">
      <c r="L442" s="162">
        <f t="shared" ca="1" si="9"/>
        <v>44217</v>
      </c>
    </row>
    <row r="443" spans="12:12" hidden="1" x14ac:dyDescent="0.2">
      <c r="L443" s="162">
        <f t="shared" ca="1" si="9"/>
        <v>44217</v>
      </c>
    </row>
    <row r="444" spans="12:12" hidden="1" x14ac:dyDescent="0.2">
      <c r="L444" s="162">
        <f t="shared" ca="1" si="9"/>
        <v>44217</v>
      </c>
    </row>
    <row r="445" spans="12:12" hidden="1" x14ac:dyDescent="0.2">
      <c r="L445" s="162">
        <f t="shared" ca="1" si="9"/>
        <v>44217</v>
      </c>
    </row>
    <row r="446" spans="12:12" hidden="1" x14ac:dyDescent="0.2">
      <c r="L446" s="162">
        <f t="shared" ca="1" si="9"/>
        <v>44217</v>
      </c>
    </row>
    <row r="447" spans="12:12" hidden="1" x14ac:dyDescent="0.2">
      <c r="L447" s="162">
        <f t="shared" ca="1" si="9"/>
        <v>44217</v>
      </c>
    </row>
    <row r="448" spans="12:12" hidden="1" x14ac:dyDescent="0.2">
      <c r="L448" s="162">
        <f t="shared" ca="1" si="9"/>
        <v>44217</v>
      </c>
    </row>
    <row r="449" spans="12:12" hidden="1" x14ac:dyDescent="0.2">
      <c r="L449" s="162">
        <f t="shared" ca="1" si="9"/>
        <v>44217</v>
      </c>
    </row>
    <row r="450" spans="12:12" hidden="1" x14ac:dyDescent="0.2">
      <c r="L450" s="162">
        <f t="shared" ca="1" si="9"/>
        <v>44217</v>
      </c>
    </row>
    <row r="451" spans="12:12" hidden="1" x14ac:dyDescent="0.2">
      <c r="L451" s="162">
        <f t="shared" ref="L451:L514" ca="1" si="10">TODAY()</f>
        <v>44217</v>
      </c>
    </row>
    <row r="452" spans="12:12" hidden="1" x14ac:dyDescent="0.2">
      <c r="L452" s="162">
        <f t="shared" ca="1" si="10"/>
        <v>44217</v>
      </c>
    </row>
    <row r="453" spans="12:12" hidden="1" x14ac:dyDescent="0.2">
      <c r="L453" s="162">
        <f t="shared" ca="1" si="10"/>
        <v>44217</v>
      </c>
    </row>
    <row r="454" spans="12:12" hidden="1" x14ac:dyDescent="0.2">
      <c r="L454" s="162">
        <f t="shared" ca="1" si="10"/>
        <v>44217</v>
      </c>
    </row>
    <row r="455" spans="12:12" hidden="1" x14ac:dyDescent="0.2">
      <c r="L455" s="162">
        <f t="shared" ca="1" si="10"/>
        <v>44217</v>
      </c>
    </row>
    <row r="456" spans="12:12" hidden="1" x14ac:dyDescent="0.2">
      <c r="L456" s="162">
        <f t="shared" ca="1" si="10"/>
        <v>44217</v>
      </c>
    </row>
    <row r="457" spans="12:12" hidden="1" x14ac:dyDescent="0.2">
      <c r="L457" s="162">
        <f t="shared" ca="1" si="10"/>
        <v>44217</v>
      </c>
    </row>
    <row r="458" spans="12:12" hidden="1" x14ac:dyDescent="0.2">
      <c r="L458" s="162">
        <f t="shared" ca="1" si="10"/>
        <v>44217</v>
      </c>
    </row>
    <row r="459" spans="12:12" hidden="1" x14ac:dyDescent="0.2">
      <c r="L459" s="162">
        <f t="shared" ca="1" si="10"/>
        <v>44217</v>
      </c>
    </row>
    <row r="460" spans="12:12" hidden="1" x14ac:dyDescent="0.2">
      <c r="L460" s="162">
        <f t="shared" ca="1" si="10"/>
        <v>44217</v>
      </c>
    </row>
    <row r="461" spans="12:12" hidden="1" x14ac:dyDescent="0.2">
      <c r="L461" s="162">
        <f t="shared" ca="1" si="10"/>
        <v>44217</v>
      </c>
    </row>
    <row r="462" spans="12:12" hidden="1" x14ac:dyDescent="0.2">
      <c r="L462" s="162">
        <f t="shared" ca="1" si="10"/>
        <v>44217</v>
      </c>
    </row>
    <row r="463" spans="12:12" hidden="1" x14ac:dyDescent="0.2">
      <c r="L463" s="162">
        <f t="shared" ca="1" si="10"/>
        <v>44217</v>
      </c>
    </row>
    <row r="464" spans="12:12" hidden="1" x14ac:dyDescent="0.2">
      <c r="L464" s="162">
        <f t="shared" ca="1" si="10"/>
        <v>44217</v>
      </c>
    </row>
    <row r="465" spans="12:12" hidden="1" x14ac:dyDescent="0.2">
      <c r="L465" s="162">
        <f t="shared" ca="1" si="10"/>
        <v>44217</v>
      </c>
    </row>
    <row r="466" spans="12:12" hidden="1" x14ac:dyDescent="0.2">
      <c r="L466" s="162">
        <f t="shared" ca="1" si="10"/>
        <v>44217</v>
      </c>
    </row>
    <row r="467" spans="12:12" hidden="1" x14ac:dyDescent="0.2">
      <c r="L467" s="162">
        <f t="shared" ca="1" si="10"/>
        <v>44217</v>
      </c>
    </row>
    <row r="468" spans="12:12" hidden="1" x14ac:dyDescent="0.2">
      <c r="L468" s="162">
        <f t="shared" ca="1" si="10"/>
        <v>44217</v>
      </c>
    </row>
    <row r="469" spans="12:12" hidden="1" x14ac:dyDescent="0.2">
      <c r="L469" s="162">
        <f t="shared" ca="1" si="10"/>
        <v>44217</v>
      </c>
    </row>
    <row r="470" spans="12:12" hidden="1" x14ac:dyDescent="0.2">
      <c r="L470" s="162">
        <f t="shared" ca="1" si="10"/>
        <v>44217</v>
      </c>
    </row>
    <row r="471" spans="12:12" hidden="1" x14ac:dyDescent="0.2">
      <c r="L471" s="162">
        <f t="shared" ca="1" si="10"/>
        <v>44217</v>
      </c>
    </row>
    <row r="472" spans="12:12" hidden="1" x14ac:dyDescent="0.2">
      <c r="L472" s="162">
        <f t="shared" ca="1" si="10"/>
        <v>44217</v>
      </c>
    </row>
    <row r="473" spans="12:12" hidden="1" x14ac:dyDescent="0.2">
      <c r="L473" s="162">
        <f t="shared" ca="1" si="10"/>
        <v>44217</v>
      </c>
    </row>
    <row r="474" spans="12:12" hidden="1" x14ac:dyDescent="0.2">
      <c r="L474" s="162">
        <f t="shared" ca="1" si="10"/>
        <v>44217</v>
      </c>
    </row>
    <row r="475" spans="12:12" hidden="1" x14ac:dyDescent="0.2">
      <c r="L475" s="162">
        <f t="shared" ca="1" si="10"/>
        <v>44217</v>
      </c>
    </row>
    <row r="476" spans="12:12" hidden="1" x14ac:dyDescent="0.2">
      <c r="L476" s="162">
        <f t="shared" ca="1" si="10"/>
        <v>44217</v>
      </c>
    </row>
    <row r="477" spans="12:12" hidden="1" x14ac:dyDescent="0.2">
      <c r="L477" s="162">
        <f t="shared" ca="1" si="10"/>
        <v>44217</v>
      </c>
    </row>
    <row r="478" spans="12:12" hidden="1" x14ac:dyDescent="0.2">
      <c r="L478" s="162">
        <f t="shared" ca="1" si="10"/>
        <v>44217</v>
      </c>
    </row>
    <row r="479" spans="12:12" hidden="1" x14ac:dyDescent="0.2">
      <c r="L479" s="162">
        <f t="shared" ca="1" si="10"/>
        <v>44217</v>
      </c>
    </row>
    <row r="480" spans="12:12" hidden="1" x14ac:dyDescent="0.2">
      <c r="L480" s="162">
        <f t="shared" ca="1" si="10"/>
        <v>44217</v>
      </c>
    </row>
    <row r="481" spans="12:12" hidden="1" x14ac:dyDescent="0.2">
      <c r="L481" s="162">
        <f t="shared" ca="1" si="10"/>
        <v>44217</v>
      </c>
    </row>
    <row r="482" spans="12:12" hidden="1" x14ac:dyDescent="0.2">
      <c r="L482" s="162">
        <f t="shared" ca="1" si="10"/>
        <v>44217</v>
      </c>
    </row>
    <row r="483" spans="12:12" hidden="1" x14ac:dyDescent="0.2">
      <c r="L483" s="162">
        <f t="shared" ca="1" si="10"/>
        <v>44217</v>
      </c>
    </row>
    <row r="484" spans="12:12" hidden="1" x14ac:dyDescent="0.2">
      <c r="L484" s="162">
        <f t="shared" ca="1" si="10"/>
        <v>44217</v>
      </c>
    </row>
    <row r="485" spans="12:12" hidden="1" x14ac:dyDescent="0.2">
      <c r="L485" s="162">
        <f t="shared" ca="1" si="10"/>
        <v>44217</v>
      </c>
    </row>
    <row r="486" spans="12:12" hidden="1" x14ac:dyDescent="0.2">
      <c r="L486" s="162">
        <f t="shared" ca="1" si="10"/>
        <v>44217</v>
      </c>
    </row>
    <row r="487" spans="12:12" hidden="1" x14ac:dyDescent="0.2">
      <c r="L487" s="162">
        <f t="shared" ca="1" si="10"/>
        <v>44217</v>
      </c>
    </row>
    <row r="488" spans="12:12" hidden="1" x14ac:dyDescent="0.2">
      <c r="L488" s="162">
        <f t="shared" ca="1" si="10"/>
        <v>44217</v>
      </c>
    </row>
    <row r="489" spans="12:12" hidden="1" x14ac:dyDescent="0.2">
      <c r="L489" s="162">
        <f t="shared" ca="1" si="10"/>
        <v>44217</v>
      </c>
    </row>
    <row r="490" spans="12:12" hidden="1" x14ac:dyDescent="0.2">
      <c r="L490" s="162">
        <f t="shared" ca="1" si="10"/>
        <v>44217</v>
      </c>
    </row>
    <row r="491" spans="12:12" hidden="1" x14ac:dyDescent="0.2">
      <c r="L491" s="162">
        <f t="shared" ca="1" si="10"/>
        <v>44217</v>
      </c>
    </row>
    <row r="492" spans="12:12" hidden="1" x14ac:dyDescent="0.2">
      <c r="L492" s="162">
        <f t="shared" ca="1" si="10"/>
        <v>44217</v>
      </c>
    </row>
    <row r="493" spans="12:12" hidden="1" x14ac:dyDescent="0.2">
      <c r="L493" s="162">
        <f t="shared" ca="1" si="10"/>
        <v>44217</v>
      </c>
    </row>
    <row r="494" spans="12:12" hidden="1" x14ac:dyDescent="0.2">
      <c r="L494" s="162">
        <f t="shared" ca="1" si="10"/>
        <v>44217</v>
      </c>
    </row>
    <row r="495" spans="12:12" hidden="1" x14ac:dyDescent="0.2">
      <c r="L495" s="162">
        <f t="shared" ca="1" si="10"/>
        <v>44217</v>
      </c>
    </row>
    <row r="496" spans="12:12" hidden="1" x14ac:dyDescent="0.2">
      <c r="L496" s="162">
        <f t="shared" ca="1" si="10"/>
        <v>44217</v>
      </c>
    </row>
    <row r="497" spans="12:12" hidden="1" x14ac:dyDescent="0.2">
      <c r="L497" s="162">
        <f t="shared" ca="1" si="10"/>
        <v>44217</v>
      </c>
    </row>
    <row r="498" spans="12:12" hidden="1" x14ac:dyDescent="0.2">
      <c r="L498" s="162">
        <f t="shared" ca="1" si="10"/>
        <v>44217</v>
      </c>
    </row>
    <row r="499" spans="12:12" hidden="1" x14ac:dyDescent="0.2">
      <c r="L499" s="162">
        <f t="shared" ca="1" si="10"/>
        <v>44217</v>
      </c>
    </row>
    <row r="500" spans="12:12" hidden="1" x14ac:dyDescent="0.2">
      <c r="L500" s="162">
        <f t="shared" ca="1" si="10"/>
        <v>44217</v>
      </c>
    </row>
    <row r="501" spans="12:12" hidden="1" x14ac:dyDescent="0.2">
      <c r="L501" s="162">
        <f t="shared" ca="1" si="10"/>
        <v>44217</v>
      </c>
    </row>
    <row r="502" spans="12:12" hidden="1" x14ac:dyDescent="0.2">
      <c r="L502" s="162">
        <f t="shared" ca="1" si="10"/>
        <v>44217</v>
      </c>
    </row>
    <row r="503" spans="12:12" hidden="1" x14ac:dyDescent="0.2">
      <c r="L503" s="162">
        <f t="shared" ca="1" si="10"/>
        <v>44217</v>
      </c>
    </row>
    <row r="504" spans="12:12" hidden="1" x14ac:dyDescent="0.2">
      <c r="L504" s="162">
        <f t="shared" ca="1" si="10"/>
        <v>44217</v>
      </c>
    </row>
    <row r="505" spans="12:12" hidden="1" x14ac:dyDescent="0.2">
      <c r="L505" s="162">
        <f t="shared" ca="1" si="10"/>
        <v>44217</v>
      </c>
    </row>
    <row r="506" spans="12:12" hidden="1" x14ac:dyDescent="0.2">
      <c r="L506" s="162">
        <f t="shared" ca="1" si="10"/>
        <v>44217</v>
      </c>
    </row>
    <row r="507" spans="12:12" hidden="1" x14ac:dyDescent="0.2">
      <c r="L507" s="162">
        <f t="shared" ca="1" si="10"/>
        <v>44217</v>
      </c>
    </row>
    <row r="508" spans="12:12" hidden="1" x14ac:dyDescent="0.2">
      <c r="L508" s="162">
        <f t="shared" ca="1" si="10"/>
        <v>44217</v>
      </c>
    </row>
    <row r="509" spans="12:12" hidden="1" x14ac:dyDescent="0.2">
      <c r="L509" s="162">
        <f t="shared" ca="1" si="10"/>
        <v>44217</v>
      </c>
    </row>
    <row r="510" spans="12:12" hidden="1" x14ac:dyDescent="0.2">
      <c r="L510" s="162">
        <f t="shared" ca="1" si="10"/>
        <v>44217</v>
      </c>
    </row>
    <row r="511" spans="12:12" hidden="1" x14ac:dyDescent="0.2">
      <c r="L511" s="162">
        <f t="shared" ca="1" si="10"/>
        <v>44217</v>
      </c>
    </row>
    <row r="512" spans="12:12" hidden="1" x14ac:dyDescent="0.2">
      <c r="L512" s="162">
        <f t="shared" ca="1" si="10"/>
        <v>44217</v>
      </c>
    </row>
    <row r="513" spans="12:12" hidden="1" x14ac:dyDescent="0.2">
      <c r="L513" s="162">
        <f t="shared" ca="1" si="10"/>
        <v>44217</v>
      </c>
    </row>
    <row r="514" spans="12:12" hidden="1" x14ac:dyDescent="0.2">
      <c r="L514" s="162">
        <f t="shared" ca="1" si="10"/>
        <v>44217</v>
      </c>
    </row>
    <row r="515" spans="12:12" hidden="1" x14ac:dyDescent="0.2">
      <c r="L515" s="162">
        <f t="shared" ref="L515:L578" ca="1" si="11">TODAY()</f>
        <v>44217</v>
      </c>
    </row>
    <row r="516" spans="12:12" hidden="1" x14ac:dyDescent="0.2">
      <c r="L516" s="162">
        <f t="shared" ca="1" si="11"/>
        <v>44217</v>
      </c>
    </row>
    <row r="517" spans="12:12" hidden="1" x14ac:dyDescent="0.2">
      <c r="L517" s="162">
        <f t="shared" ca="1" si="11"/>
        <v>44217</v>
      </c>
    </row>
    <row r="518" spans="12:12" hidden="1" x14ac:dyDescent="0.2">
      <c r="L518" s="162">
        <f t="shared" ca="1" si="11"/>
        <v>44217</v>
      </c>
    </row>
    <row r="519" spans="12:12" hidden="1" x14ac:dyDescent="0.2">
      <c r="L519" s="162">
        <f t="shared" ca="1" si="11"/>
        <v>44217</v>
      </c>
    </row>
    <row r="520" spans="12:12" hidden="1" x14ac:dyDescent="0.2">
      <c r="L520" s="162">
        <f t="shared" ca="1" si="11"/>
        <v>44217</v>
      </c>
    </row>
    <row r="521" spans="12:12" hidden="1" x14ac:dyDescent="0.2">
      <c r="L521" s="162">
        <f t="shared" ca="1" si="11"/>
        <v>44217</v>
      </c>
    </row>
    <row r="522" spans="12:12" hidden="1" x14ac:dyDescent="0.2">
      <c r="L522" s="162">
        <f t="shared" ca="1" si="11"/>
        <v>44217</v>
      </c>
    </row>
    <row r="523" spans="12:12" hidden="1" x14ac:dyDescent="0.2">
      <c r="L523" s="162">
        <f t="shared" ca="1" si="11"/>
        <v>44217</v>
      </c>
    </row>
    <row r="524" spans="12:12" hidden="1" x14ac:dyDescent="0.2">
      <c r="L524" s="162">
        <f t="shared" ca="1" si="11"/>
        <v>44217</v>
      </c>
    </row>
    <row r="525" spans="12:12" hidden="1" x14ac:dyDescent="0.2">
      <c r="L525" s="162">
        <f t="shared" ca="1" si="11"/>
        <v>44217</v>
      </c>
    </row>
    <row r="526" spans="12:12" hidden="1" x14ac:dyDescent="0.2">
      <c r="L526" s="162">
        <f t="shared" ca="1" si="11"/>
        <v>44217</v>
      </c>
    </row>
    <row r="527" spans="12:12" hidden="1" x14ac:dyDescent="0.2">
      <c r="L527" s="162">
        <f t="shared" ca="1" si="11"/>
        <v>44217</v>
      </c>
    </row>
    <row r="528" spans="12:12" hidden="1" x14ac:dyDescent="0.2">
      <c r="L528" s="162">
        <f t="shared" ca="1" si="11"/>
        <v>44217</v>
      </c>
    </row>
    <row r="529" spans="12:12" hidden="1" x14ac:dyDescent="0.2">
      <c r="L529" s="162">
        <f t="shared" ca="1" si="11"/>
        <v>44217</v>
      </c>
    </row>
    <row r="530" spans="12:12" hidden="1" x14ac:dyDescent="0.2">
      <c r="L530" s="162">
        <f t="shared" ca="1" si="11"/>
        <v>44217</v>
      </c>
    </row>
    <row r="531" spans="12:12" hidden="1" x14ac:dyDescent="0.2">
      <c r="L531" s="162">
        <f t="shared" ca="1" si="11"/>
        <v>44217</v>
      </c>
    </row>
    <row r="532" spans="12:12" hidden="1" x14ac:dyDescent="0.2">
      <c r="L532" s="162">
        <f t="shared" ca="1" si="11"/>
        <v>44217</v>
      </c>
    </row>
    <row r="533" spans="12:12" hidden="1" x14ac:dyDescent="0.2">
      <c r="L533" s="162">
        <f t="shared" ca="1" si="11"/>
        <v>44217</v>
      </c>
    </row>
    <row r="534" spans="12:12" hidden="1" x14ac:dyDescent="0.2">
      <c r="L534" s="162">
        <f t="shared" ca="1" si="11"/>
        <v>44217</v>
      </c>
    </row>
    <row r="535" spans="12:12" hidden="1" x14ac:dyDescent="0.2">
      <c r="L535" s="162">
        <f t="shared" ca="1" si="11"/>
        <v>44217</v>
      </c>
    </row>
    <row r="536" spans="12:12" hidden="1" x14ac:dyDescent="0.2">
      <c r="L536" s="162">
        <f t="shared" ca="1" si="11"/>
        <v>44217</v>
      </c>
    </row>
    <row r="537" spans="12:12" hidden="1" x14ac:dyDescent="0.2">
      <c r="L537" s="162">
        <f t="shared" ca="1" si="11"/>
        <v>44217</v>
      </c>
    </row>
    <row r="538" spans="12:12" hidden="1" x14ac:dyDescent="0.2">
      <c r="L538" s="162">
        <f t="shared" ca="1" si="11"/>
        <v>44217</v>
      </c>
    </row>
    <row r="539" spans="12:12" hidden="1" x14ac:dyDescent="0.2">
      <c r="L539" s="162">
        <f t="shared" ca="1" si="11"/>
        <v>44217</v>
      </c>
    </row>
    <row r="540" spans="12:12" hidden="1" x14ac:dyDescent="0.2">
      <c r="L540" s="162">
        <f t="shared" ca="1" si="11"/>
        <v>44217</v>
      </c>
    </row>
    <row r="541" spans="12:12" hidden="1" x14ac:dyDescent="0.2">
      <c r="L541" s="162">
        <f t="shared" ca="1" si="11"/>
        <v>44217</v>
      </c>
    </row>
    <row r="542" spans="12:12" hidden="1" x14ac:dyDescent="0.2">
      <c r="L542" s="162">
        <f t="shared" ca="1" si="11"/>
        <v>44217</v>
      </c>
    </row>
    <row r="543" spans="12:12" hidden="1" x14ac:dyDescent="0.2">
      <c r="L543" s="162">
        <f t="shared" ca="1" si="11"/>
        <v>44217</v>
      </c>
    </row>
    <row r="544" spans="12:12" hidden="1" x14ac:dyDescent="0.2">
      <c r="L544" s="162">
        <f t="shared" ca="1" si="11"/>
        <v>44217</v>
      </c>
    </row>
    <row r="545" spans="12:12" hidden="1" x14ac:dyDescent="0.2">
      <c r="L545" s="162">
        <f t="shared" ca="1" si="11"/>
        <v>44217</v>
      </c>
    </row>
    <row r="546" spans="12:12" hidden="1" x14ac:dyDescent="0.2">
      <c r="L546" s="162">
        <f t="shared" ca="1" si="11"/>
        <v>44217</v>
      </c>
    </row>
    <row r="547" spans="12:12" hidden="1" x14ac:dyDescent="0.2">
      <c r="L547" s="162">
        <f t="shared" ca="1" si="11"/>
        <v>44217</v>
      </c>
    </row>
    <row r="548" spans="12:12" hidden="1" x14ac:dyDescent="0.2">
      <c r="L548" s="162">
        <f t="shared" ca="1" si="11"/>
        <v>44217</v>
      </c>
    </row>
    <row r="549" spans="12:12" hidden="1" x14ac:dyDescent="0.2">
      <c r="L549" s="162">
        <f t="shared" ca="1" si="11"/>
        <v>44217</v>
      </c>
    </row>
    <row r="550" spans="12:12" hidden="1" x14ac:dyDescent="0.2">
      <c r="L550" s="162">
        <f t="shared" ca="1" si="11"/>
        <v>44217</v>
      </c>
    </row>
    <row r="551" spans="12:12" hidden="1" x14ac:dyDescent="0.2">
      <c r="L551" s="162">
        <f t="shared" ca="1" si="11"/>
        <v>44217</v>
      </c>
    </row>
    <row r="552" spans="12:12" hidden="1" x14ac:dyDescent="0.2">
      <c r="L552" s="162">
        <f t="shared" ca="1" si="11"/>
        <v>44217</v>
      </c>
    </row>
    <row r="553" spans="12:12" hidden="1" x14ac:dyDescent="0.2">
      <c r="L553" s="162">
        <f t="shared" ca="1" si="11"/>
        <v>44217</v>
      </c>
    </row>
    <row r="554" spans="12:12" hidden="1" x14ac:dyDescent="0.2">
      <c r="L554" s="162">
        <f t="shared" ca="1" si="11"/>
        <v>44217</v>
      </c>
    </row>
    <row r="555" spans="12:12" hidden="1" x14ac:dyDescent="0.2">
      <c r="L555" s="162">
        <f t="shared" ca="1" si="11"/>
        <v>44217</v>
      </c>
    </row>
    <row r="556" spans="12:12" hidden="1" x14ac:dyDescent="0.2">
      <c r="L556" s="162">
        <f t="shared" ca="1" si="11"/>
        <v>44217</v>
      </c>
    </row>
    <row r="557" spans="12:12" hidden="1" x14ac:dyDescent="0.2">
      <c r="L557" s="162">
        <f t="shared" ca="1" si="11"/>
        <v>44217</v>
      </c>
    </row>
    <row r="558" spans="12:12" hidden="1" x14ac:dyDescent="0.2">
      <c r="L558" s="162">
        <f t="shared" ca="1" si="11"/>
        <v>44217</v>
      </c>
    </row>
    <row r="559" spans="12:12" hidden="1" x14ac:dyDescent="0.2">
      <c r="L559" s="162">
        <f t="shared" ca="1" si="11"/>
        <v>44217</v>
      </c>
    </row>
    <row r="560" spans="12:12" hidden="1" x14ac:dyDescent="0.2">
      <c r="L560" s="162">
        <f t="shared" ca="1" si="11"/>
        <v>44217</v>
      </c>
    </row>
    <row r="561" spans="12:12" hidden="1" x14ac:dyDescent="0.2">
      <c r="L561" s="162">
        <f t="shared" ca="1" si="11"/>
        <v>44217</v>
      </c>
    </row>
    <row r="562" spans="12:12" hidden="1" x14ac:dyDescent="0.2">
      <c r="L562" s="162">
        <f t="shared" ca="1" si="11"/>
        <v>44217</v>
      </c>
    </row>
    <row r="563" spans="12:12" hidden="1" x14ac:dyDescent="0.2">
      <c r="L563" s="162">
        <f t="shared" ca="1" si="11"/>
        <v>44217</v>
      </c>
    </row>
    <row r="564" spans="12:12" hidden="1" x14ac:dyDescent="0.2">
      <c r="L564" s="162">
        <f t="shared" ca="1" si="11"/>
        <v>44217</v>
      </c>
    </row>
    <row r="565" spans="12:12" hidden="1" x14ac:dyDescent="0.2">
      <c r="L565" s="162">
        <f t="shared" ca="1" si="11"/>
        <v>44217</v>
      </c>
    </row>
    <row r="566" spans="12:12" hidden="1" x14ac:dyDescent="0.2">
      <c r="L566" s="162">
        <f t="shared" ca="1" si="11"/>
        <v>44217</v>
      </c>
    </row>
    <row r="567" spans="12:12" hidden="1" x14ac:dyDescent="0.2">
      <c r="L567" s="162">
        <f t="shared" ca="1" si="11"/>
        <v>44217</v>
      </c>
    </row>
    <row r="568" spans="12:12" hidden="1" x14ac:dyDescent="0.2">
      <c r="L568" s="162">
        <f t="shared" ca="1" si="11"/>
        <v>44217</v>
      </c>
    </row>
    <row r="569" spans="12:12" hidden="1" x14ac:dyDescent="0.2">
      <c r="L569" s="162">
        <f t="shared" ca="1" si="11"/>
        <v>44217</v>
      </c>
    </row>
    <row r="570" spans="12:12" hidden="1" x14ac:dyDescent="0.2">
      <c r="L570" s="162">
        <f t="shared" ca="1" si="11"/>
        <v>44217</v>
      </c>
    </row>
    <row r="571" spans="12:12" hidden="1" x14ac:dyDescent="0.2">
      <c r="L571" s="162">
        <f t="shared" ca="1" si="11"/>
        <v>44217</v>
      </c>
    </row>
    <row r="572" spans="12:12" hidden="1" x14ac:dyDescent="0.2">
      <c r="L572" s="162">
        <f t="shared" ca="1" si="11"/>
        <v>44217</v>
      </c>
    </row>
    <row r="573" spans="12:12" hidden="1" x14ac:dyDescent="0.2">
      <c r="L573" s="162">
        <f t="shared" ca="1" si="11"/>
        <v>44217</v>
      </c>
    </row>
    <row r="574" spans="12:12" hidden="1" x14ac:dyDescent="0.2">
      <c r="L574" s="162">
        <f t="shared" ca="1" si="11"/>
        <v>44217</v>
      </c>
    </row>
    <row r="575" spans="12:12" hidden="1" x14ac:dyDescent="0.2">
      <c r="L575" s="162">
        <f t="shared" ca="1" si="11"/>
        <v>44217</v>
      </c>
    </row>
    <row r="576" spans="12:12" hidden="1" x14ac:dyDescent="0.2">
      <c r="L576" s="162">
        <f t="shared" ca="1" si="11"/>
        <v>44217</v>
      </c>
    </row>
    <row r="577" spans="12:12" hidden="1" x14ac:dyDescent="0.2">
      <c r="L577" s="162">
        <f t="shared" ca="1" si="11"/>
        <v>44217</v>
      </c>
    </row>
    <row r="578" spans="12:12" hidden="1" x14ac:dyDescent="0.2">
      <c r="L578" s="162">
        <f t="shared" ca="1" si="11"/>
        <v>44217</v>
      </c>
    </row>
    <row r="579" spans="12:12" hidden="1" x14ac:dyDescent="0.2">
      <c r="L579" s="162">
        <f t="shared" ref="L579:L642" ca="1" si="12">TODAY()</f>
        <v>44217</v>
      </c>
    </row>
    <row r="580" spans="12:12" hidden="1" x14ac:dyDescent="0.2">
      <c r="L580" s="162">
        <f t="shared" ca="1" si="12"/>
        <v>44217</v>
      </c>
    </row>
    <row r="581" spans="12:12" hidden="1" x14ac:dyDescent="0.2">
      <c r="L581" s="162">
        <f t="shared" ca="1" si="12"/>
        <v>44217</v>
      </c>
    </row>
    <row r="582" spans="12:12" hidden="1" x14ac:dyDescent="0.2">
      <c r="L582" s="162">
        <f t="shared" ca="1" si="12"/>
        <v>44217</v>
      </c>
    </row>
    <row r="583" spans="12:12" hidden="1" x14ac:dyDescent="0.2">
      <c r="L583" s="162">
        <f t="shared" ca="1" si="12"/>
        <v>44217</v>
      </c>
    </row>
    <row r="584" spans="12:12" hidden="1" x14ac:dyDescent="0.2">
      <c r="L584" s="162">
        <f t="shared" ca="1" si="12"/>
        <v>44217</v>
      </c>
    </row>
    <row r="585" spans="12:12" hidden="1" x14ac:dyDescent="0.2">
      <c r="L585" s="162">
        <f t="shared" ca="1" si="12"/>
        <v>44217</v>
      </c>
    </row>
    <row r="586" spans="12:12" hidden="1" x14ac:dyDescent="0.2">
      <c r="L586" s="162">
        <f t="shared" ca="1" si="12"/>
        <v>44217</v>
      </c>
    </row>
    <row r="587" spans="12:12" hidden="1" x14ac:dyDescent="0.2">
      <c r="L587" s="162">
        <f t="shared" ca="1" si="12"/>
        <v>44217</v>
      </c>
    </row>
    <row r="588" spans="12:12" hidden="1" x14ac:dyDescent="0.2">
      <c r="L588" s="162">
        <f t="shared" ca="1" si="12"/>
        <v>44217</v>
      </c>
    </row>
    <row r="589" spans="12:12" hidden="1" x14ac:dyDescent="0.2">
      <c r="L589" s="162">
        <f t="shared" ca="1" si="12"/>
        <v>44217</v>
      </c>
    </row>
    <row r="590" spans="12:12" hidden="1" x14ac:dyDescent="0.2">
      <c r="L590" s="162">
        <f t="shared" ca="1" si="12"/>
        <v>44217</v>
      </c>
    </row>
    <row r="591" spans="12:12" hidden="1" x14ac:dyDescent="0.2">
      <c r="L591" s="162">
        <f t="shared" ca="1" si="12"/>
        <v>44217</v>
      </c>
    </row>
    <row r="592" spans="12:12" hidden="1" x14ac:dyDescent="0.2">
      <c r="L592" s="162">
        <f t="shared" ca="1" si="12"/>
        <v>44217</v>
      </c>
    </row>
    <row r="593" spans="12:12" hidden="1" x14ac:dyDescent="0.2">
      <c r="L593" s="162">
        <f t="shared" ca="1" si="12"/>
        <v>44217</v>
      </c>
    </row>
    <row r="594" spans="12:12" hidden="1" x14ac:dyDescent="0.2">
      <c r="L594" s="162">
        <f t="shared" ca="1" si="12"/>
        <v>44217</v>
      </c>
    </row>
    <row r="595" spans="12:12" hidden="1" x14ac:dyDescent="0.2">
      <c r="L595" s="162">
        <f t="shared" ca="1" si="12"/>
        <v>44217</v>
      </c>
    </row>
    <row r="596" spans="12:12" hidden="1" x14ac:dyDescent="0.2">
      <c r="L596" s="162">
        <f t="shared" ca="1" si="12"/>
        <v>44217</v>
      </c>
    </row>
    <row r="597" spans="12:12" hidden="1" x14ac:dyDescent="0.2">
      <c r="L597" s="162">
        <f t="shared" ca="1" si="12"/>
        <v>44217</v>
      </c>
    </row>
    <row r="598" spans="12:12" hidden="1" x14ac:dyDescent="0.2">
      <c r="L598" s="162">
        <f t="shared" ca="1" si="12"/>
        <v>44217</v>
      </c>
    </row>
    <row r="599" spans="12:12" hidden="1" x14ac:dyDescent="0.2">
      <c r="L599" s="162">
        <f t="shared" ca="1" si="12"/>
        <v>44217</v>
      </c>
    </row>
    <row r="600" spans="12:12" hidden="1" x14ac:dyDescent="0.2">
      <c r="L600" s="162">
        <f t="shared" ca="1" si="12"/>
        <v>44217</v>
      </c>
    </row>
    <row r="601" spans="12:12" hidden="1" x14ac:dyDescent="0.2">
      <c r="L601" s="162">
        <f t="shared" ca="1" si="12"/>
        <v>44217</v>
      </c>
    </row>
    <row r="602" spans="12:12" hidden="1" x14ac:dyDescent="0.2">
      <c r="L602" s="162">
        <f t="shared" ca="1" si="12"/>
        <v>44217</v>
      </c>
    </row>
    <row r="603" spans="12:12" hidden="1" x14ac:dyDescent="0.2">
      <c r="L603" s="162">
        <f t="shared" ca="1" si="12"/>
        <v>44217</v>
      </c>
    </row>
    <row r="604" spans="12:12" hidden="1" x14ac:dyDescent="0.2">
      <c r="L604" s="162">
        <f t="shared" ca="1" si="12"/>
        <v>44217</v>
      </c>
    </row>
    <row r="605" spans="12:12" hidden="1" x14ac:dyDescent="0.2">
      <c r="L605" s="162">
        <f t="shared" ca="1" si="12"/>
        <v>44217</v>
      </c>
    </row>
    <row r="606" spans="12:12" hidden="1" x14ac:dyDescent="0.2">
      <c r="L606" s="162">
        <f t="shared" ca="1" si="12"/>
        <v>44217</v>
      </c>
    </row>
    <row r="607" spans="12:12" hidden="1" x14ac:dyDescent="0.2">
      <c r="L607" s="162">
        <f t="shared" ca="1" si="12"/>
        <v>44217</v>
      </c>
    </row>
    <row r="608" spans="12:12" hidden="1" x14ac:dyDescent="0.2">
      <c r="L608" s="162">
        <f t="shared" ca="1" si="12"/>
        <v>44217</v>
      </c>
    </row>
    <row r="609" spans="12:12" hidden="1" x14ac:dyDescent="0.2">
      <c r="L609" s="162">
        <f t="shared" ca="1" si="12"/>
        <v>44217</v>
      </c>
    </row>
    <row r="610" spans="12:12" hidden="1" x14ac:dyDescent="0.2">
      <c r="L610" s="162">
        <f t="shared" ca="1" si="12"/>
        <v>44217</v>
      </c>
    </row>
    <row r="611" spans="12:12" hidden="1" x14ac:dyDescent="0.2">
      <c r="L611" s="162">
        <f t="shared" ca="1" si="12"/>
        <v>44217</v>
      </c>
    </row>
    <row r="612" spans="12:12" hidden="1" x14ac:dyDescent="0.2">
      <c r="L612" s="162">
        <f t="shared" ca="1" si="12"/>
        <v>44217</v>
      </c>
    </row>
    <row r="613" spans="12:12" hidden="1" x14ac:dyDescent="0.2">
      <c r="L613" s="162">
        <f t="shared" ca="1" si="12"/>
        <v>44217</v>
      </c>
    </row>
    <row r="614" spans="12:12" hidden="1" x14ac:dyDescent="0.2">
      <c r="L614" s="162">
        <f t="shared" ca="1" si="12"/>
        <v>44217</v>
      </c>
    </row>
    <row r="615" spans="12:12" hidden="1" x14ac:dyDescent="0.2">
      <c r="L615" s="162">
        <f t="shared" ca="1" si="12"/>
        <v>44217</v>
      </c>
    </row>
    <row r="616" spans="12:12" hidden="1" x14ac:dyDescent="0.2">
      <c r="L616" s="162">
        <f t="shared" ca="1" si="12"/>
        <v>44217</v>
      </c>
    </row>
    <row r="617" spans="12:12" hidden="1" x14ac:dyDescent="0.2">
      <c r="L617" s="162">
        <f t="shared" ca="1" si="12"/>
        <v>44217</v>
      </c>
    </row>
    <row r="618" spans="12:12" hidden="1" x14ac:dyDescent="0.2">
      <c r="L618" s="162">
        <f t="shared" ca="1" si="12"/>
        <v>44217</v>
      </c>
    </row>
    <row r="619" spans="12:12" hidden="1" x14ac:dyDescent="0.2">
      <c r="L619" s="162">
        <f t="shared" ca="1" si="12"/>
        <v>44217</v>
      </c>
    </row>
    <row r="620" spans="12:12" hidden="1" x14ac:dyDescent="0.2">
      <c r="L620" s="162">
        <f t="shared" ca="1" si="12"/>
        <v>44217</v>
      </c>
    </row>
    <row r="621" spans="12:12" hidden="1" x14ac:dyDescent="0.2">
      <c r="L621" s="162">
        <f t="shared" ca="1" si="12"/>
        <v>44217</v>
      </c>
    </row>
    <row r="622" spans="12:12" hidden="1" x14ac:dyDescent="0.2">
      <c r="L622" s="162">
        <f t="shared" ca="1" si="12"/>
        <v>44217</v>
      </c>
    </row>
    <row r="623" spans="12:12" hidden="1" x14ac:dyDescent="0.2">
      <c r="L623" s="162">
        <f t="shared" ca="1" si="12"/>
        <v>44217</v>
      </c>
    </row>
    <row r="624" spans="12:12" hidden="1" x14ac:dyDescent="0.2">
      <c r="L624" s="162">
        <f t="shared" ca="1" si="12"/>
        <v>44217</v>
      </c>
    </row>
    <row r="625" spans="12:12" hidden="1" x14ac:dyDescent="0.2">
      <c r="L625" s="162">
        <f t="shared" ca="1" si="12"/>
        <v>44217</v>
      </c>
    </row>
    <row r="626" spans="12:12" hidden="1" x14ac:dyDescent="0.2">
      <c r="L626" s="162">
        <f t="shared" ca="1" si="12"/>
        <v>44217</v>
      </c>
    </row>
    <row r="627" spans="12:12" hidden="1" x14ac:dyDescent="0.2">
      <c r="L627" s="162">
        <f t="shared" ca="1" si="12"/>
        <v>44217</v>
      </c>
    </row>
    <row r="628" spans="12:12" hidden="1" x14ac:dyDescent="0.2">
      <c r="L628" s="162">
        <f t="shared" ca="1" si="12"/>
        <v>44217</v>
      </c>
    </row>
    <row r="629" spans="12:12" hidden="1" x14ac:dyDescent="0.2">
      <c r="L629" s="162">
        <f t="shared" ca="1" si="12"/>
        <v>44217</v>
      </c>
    </row>
    <row r="630" spans="12:12" hidden="1" x14ac:dyDescent="0.2">
      <c r="L630" s="162">
        <f t="shared" ca="1" si="12"/>
        <v>44217</v>
      </c>
    </row>
    <row r="631" spans="12:12" hidden="1" x14ac:dyDescent="0.2">
      <c r="L631" s="162">
        <f t="shared" ca="1" si="12"/>
        <v>44217</v>
      </c>
    </row>
    <row r="632" spans="12:12" hidden="1" x14ac:dyDescent="0.2">
      <c r="L632" s="162">
        <f t="shared" ca="1" si="12"/>
        <v>44217</v>
      </c>
    </row>
    <row r="633" spans="12:12" hidden="1" x14ac:dyDescent="0.2">
      <c r="L633" s="162">
        <f t="shared" ca="1" si="12"/>
        <v>44217</v>
      </c>
    </row>
    <row r="634" spans="12:12" hidden="1" x14ac:dyDescent="0.2">
      <c r="L634" s="162">
        <f t="shared" ca="1" si="12"/>
        <v>44217</v>
      </c>
    </row>
    <row r="635" spans="12:12" hidden="1" x14ac:dyDescent="0.2">
      <c r="L635" s="162">
        <f t="shared" ca="1" si="12"/>
        <v>44217</v>
      </c>
    </row>
    <row r="636" spans="12:12" hidden="1" x14ac:dyDescent="0.2">
      <c r="L636" s="162">
        <f t="shared" ca="1" si="12"/>
        <v>44217</v>
      </c>
    </row>
    <row r="637" spans="12:12" hidden="1" x14ac:dyDescent="0.2">
      <c r="L637" s="162">
        <f t="shared" ca="1" si="12"/>
        <v>44217</v>
      </c>
    </row>
    <row r="638" spans="12:12" hidden="1" x14ac:dyDescent="0.2">
      <c r="L638" s="162">
        <f t="shared" ca="1" si="12"/>
        <v>44217</v>
      </c>
    </row>
    <row r="639" spans="12:12" hidden="1" x14ac:dyDescent="0.2">
      <c r="L639" s="162">
        <f t="shared" ca="1" si="12"/>
        <v>44217</v>
      </c>
    </row>
    <row r="640" spans="12:12" hidden="1" x14ac:dyDescent="0.2">
      <c r="L640" s="162">
        <f t="shared" ca="1" si="12"/>
        <v>44217</v>
      </c>
    </row>
    <row r="641" spans="12:12" hidden="1" x14ac:dyDescent="0.2">
      <c r="L641" s="162">
        <f t="shared" ca="1" si="12"/>
        <v>44217</v>
      </c>
    </row>
    <row r="642" spans="12:12" hidden="1" x14ac:dyDescent="0.2">
      <c r="L642" s="162">
        <f t="shared" ca="1" si="12"/>
        <v>44217</v>
      </c>
    </row>
    <row r="643" spans="12:12" hidden="1" x14ac:dyDescent="0.2">
      <c r="L643" s="162">
        <f t="shared" ref="L643:L706" ca="1" si="13">TODAY()</f>
        <v>44217</v>
      </c>
    </row>
    <row r="644" spans="12:12" hidden="1" x14ac:dyDescent="0.2">
      <c r="L644" s="162">
        <f t="shared" ca="1" si="13"/>
        <v>44217</v>
      </c>
    </row>
    <row r="645" spans="12:12" hidden="1" x14ac:dyDescent="0.2">
      <c r="L645" s="162">
        <f t="shared" ca="1" si="13"/>
        <v>44217</v>
      </c>
    </row>
    <row r="646" spans="12:12" hidden="1" x14ac:dyDescent="0.2">
      <c r="L646" s="162">
        <f t="shared" ca="1" si="13"/>
        <v>44217</v>
      </c>
    </row>
    <row r="647" spans="12:12" hidden="1" x14ac:dyDescent="0.2">
      <c r="L647" s="162">
        <f t="shared" ca="1" si="13"/>
        <v>44217</v>
      </c>
    </row>
    <row r="648" spans="12:12" hidden="1" x14ac:dyDescent="0.2">
      <c r="L648" s="162">
        <f t="shared" ca="1" si="13"/>
        <v>44217</v>
      </c>
    </row>
    <row r="649" spans="12:12" hidden="1" x14ac:dyDescent="0.2">
      <c r="L649" s="162">
        <f t="shared" ca="1" si="13"/>
        <v>44217</v>
      </c>
    </row>
    <row r="650" spans="12:12" hidden="1" x14ac:dyDescent="0.2">
      <c r="L650" s="162">
        <f t="shared" ca="1" si="13"/>
        <v>44217</v>
      </c>
    </row>
    <row r="651" spans="12:12" hidden="1" x14ac:dyDescent="0.2">
      <c r="L651" s="162">
        <f t="shared" ca="1" si="13"/>
        <v>44217</v>
      </c>
    </row>
    <row r="652" spans="12:12" hidden="1" x14ac:dyDescent="0.2">
      <c r="L652" s="162">
        <f t="shared" ca="1" si="13"/>
        <v>44217</v>
      </c>
    </row>
    <row r="653" spans="12:12" hidden="1" x14ac:dyDescent="0.2">
      <c r="L653" s="162">
        <f t="shared" ca="1" si="13"/>
        <v>44217</v>
      </c>
    </row>
    <row r="654" spans="12:12" hidden="1" x14ac:dyDescent="0.2">
      <c r="L654" s="162">
        <f t="shared" ca="1" si="13"/>
        <v>44217</v>
      </c>
    </row>
    <row r="655" spans="12:12" hidden="1" x14ac:dyDescent="0.2">
      <c r="L655" s="162">
        <f t="shared" ca="1" si="13"/>
        <v>44217</v>
      </c>
    </row>
    <row r="656" spans="12:12" hidden="1" x14ac:dyDescent="0.2">
      <c r="L656" s="162">
        <f t="shared" ca="1" si="13"/>
        <v>44217</v>
      </c>
    </row>
    <row r="657" spans="12:12" hidden="1" x14ac:dyDescent="0.2">
      <c r="L657" s="162">
        <f t="shared" ca="1" si="13"/>
        <v>44217</v>
      </c>
    </row>
    <row r="658" spans="12:12" hidden="1" x14ac:dyDescent="0.2">
      <c r="L658" s="162">
        <f t="shared" ca="1" si="13"/>
        <v>44217</v>
      </c>
    </row>
    <row r="659" spans="12:12" hidden="1" x14ac:dyDescent="0.2">
      <c r="L659" s="162">
        <f t="shared" ca="1" si="13"/>
        <v>44217</v>
      </c>
    </row>
    <row r="660" spans="12:12" hidden="1" x14ac:dyDescent="0.2">
      <c r="L660" s="162">
        <f t="shared" ca="1" si="13"/>
        <v>44217</v>
      </c>
    </row>
    <row r="661" spans="12:12" hidden="1" x14ac:dyDescent="0.2">
      <c r="L661" s="162">
        <f t="shared" ca="1" si="13"/>
        <v>44217</v>
      </c>
    </row>
    <row r="662" spans="12:12" hidden="1" x14ac:dyDescent="0.2">
      <c r="L662" s="162">
        <f t="shared" ca="1" si="13"/>
        <v>44217</v>
      </c>
    </row>
    <row r="663" spans="12:12" hidden="1" x14ac:dyDescent="0.2">
      <c r="L663" s="162">
        <f t="shared" ca="1" si="13"/>
        <v>44217</v>
      </c>
    </row>
    <row r="664" spans="12:12" hidden="1" x14ac:dyDescent="0.2">
      <c r="L664" s="162">
        <f t="shared" ca="1" si="13"/>
        <v>44217</v>
      </c>
    </row>
    <row r="665" spans="12:12" hidden="1" x14ac:dyDescent="0.2">
      <c r="L665" s="162">
        <f t="shared" ca="1" si="13"/>
        <v>44217</v>
      </c>
    </row>
    <row r="666" spans="12:12" hidden="1" x14ac:dyDescent="0.2">
      <c r="L666" s="162">
        <f t="shared" ca="1" si="13"/>
        <v>44217</v>
      </c>
    </row>
    <row r="667" spans="12:12" hidden="1" x14ac:dyDescent="0.2">
      <c r="L667" s="162">
        <f t="shared" ca="1" si="13"/>
        <v>44217</v>
      </c>
    </row>
    <row r="668" spans="12:12" hidden="1" x14ac:dyDescent="0.2">
      <c r="L668" s="162">
        <f t="shared" ca="1" si="13"/>
        <v>44217</v>
      </c>
    </row>
    <row r="669" spans="12:12" hidden="1" x14ac:dyDescent="0.2">
      <c r="L669" s="162">
        <f t="shared" ca="1" si="13"/>
        <v>44217</v>
      </c>
    </row>
    <row r="670" spans="12:12" hidden="1" x14ac:dyDescent="0.2">
      <c r="L670" s="162">
        <f t="shared" ca="1" si="13"/>
        <v>44217</v>
      </c>
    </row>
    <row r="671" spans="12:12" hidden="1" x14ac:dyDescent="0.2">
      <c r="L671" s="162">
        <f t="shared" ca="1" si="13"/>
        <v>44217</v>
      </c>
    </row>
    <row r="672" spans="12:12" hidden="1" x14ac:dyDescent="0.2">
      <c r="L672" s="162">
        <f t="shared" ca="1" si="13"/>
        <v>44217</v>
      </c>
    </row>
    <row r="673" spans="12:12" hidden="1" x14ac:dyDescent="0.2">
      <c r="L673" s="162">
        <f t="shared" ca="1" si="13"/>
        <v>44217</v>
      </c>
    </row>
    <row r="674" spans="12:12" hidden="1" x14ac:dyDescent="0.2">
      <c r="L674" s="162">
        <f t="shared" ca="1" si="13"/>
        <v>44217</v>
      </c>
    </row>
    <row r="675" spans="12:12" hidden="1" x14ac:dyDescent="0.2">
      <c r="L675" s="162">
        <f t="shared" ca="1" si="13"/>
        <v>44217</v>
      </c>
    </row>
    <row r="676" spans="12:12" hidden="1" x14ac:dyDescent="0.2">
      <c r="L676" s="162">
        <f t="shared" ca="1" si="13"/>
        <v>44217</v>
      </c>
    </row>
    <row r="677" spans="12:12" hidden="1" x14ac:dyDescent="0.2">
      <c r="L677" s="162">
        <f t="shared" ca="1" si="13"/>
        <v>44217</v>
      </c>
    </row>
    <row r="678" spans="12:12" hidden="1" x14ac:dyDescent="0.2">
      <c r="L678" s="162">
        <f t="shared" ca="1" si="13"/>
        <v>44217</v>
      </c>
    </row>
    <row r="679" spans="12:12" hidden="1" x14ac:dyDescent="0.2">
      <c r="L679" s="162">
        <f t="shared" ca="1" si="13"/>
        <v>44217</v>
      </c>
    </row>
    <row r="680" spans="12:12" hidden="1" x14ac:dyDescent="0.2">
      <c r="L680" s="162">
        <f t="shared" ca="1" si="13"/>
        <v>44217</v>
      </c>
    </row>
    <row r="681" spans="12:12" hidden="1" x14ac:dyDescent="0.2">
      <c r="L681" s="162">
        <f t="shared" ca="1" si="13"/>
        <v>44217</v>
      </c>
    </row>
    <row r="682" spans="12:12" hidden="1" x14ac:dyDescent="0.2">
      <c r="L682" s="162">
        <f t="shared" ca="1" si="13"/>
        <v>44217</v>
      </c>
    </row>
    <row r="683" spans="12:12" hidden="1" x14ac:dyDescent="0.2">
      <c r="L683" s="162">
        <f t="shared" ca="1" si="13"/>
        <v>44217</v>
      </c>
    </row>
    <row r="684" spans="12:12" hidden="1" x14ac:dyDescent="0.2">
      <c r="L684" s="162">
        <f t="shared" ca="1" si="13"/>
        <v>44217</v>
      </c>
    </row>
    <row r="685" spans="12:12" hidden="1" x14ac:dyDescent="0.2">
      <c r="L685" s="162">
        <f t="shared" ca="1" si="13"/>
        <v>44217</v>
      </c>
    </row>
    <row r="686" spans="12:12" hidden="1" x14ac:dyDescent="0.2">
      <c r="L686" s="162">
        <f t="shared" ca="1" si="13"/>
        <v>44217</v>
      </c>
    </row>
    <row r="687" spans="12:12" hidden="1" x14ac:dyDescent="0.2">
      <c r="L687" s="162">
        <f t="shared" ca="1" si="13"/>
        <v>44217</v>
      </c>
    </row>
    <row r="688" spans="12:12" hidden="1" x14ac:dyDescent="0.2">
      <c r="L688" s="162">
        <f t="shared" ca="1" si="13"/>
        <v>44217</v>
      </c>
    </row>
    <row r="689" spans="12:12" hidden="1" x14ac:dyDescent="0.2">
      <c r="L689" s="162">
        <f t="shared" ca="1" si="13"/>
        <v>44217</v>
      </c>
    </row>
    <row r="690" spans="12:12" hidden="1" x14ac:dyDescent="0.2">
      <c r="L690" s="162">
        <f t="shared" ca="1" si="13"/>
        <v>44217</v>
      </c>
    </row>
    <row r="691" spans="12:12" hidden="1" x14ac:dyDescent="0.2">
      <c r="L691" s="162">
        <f t="shared" ca="1" si="13"/>
        <v>44217</v>
      </c>
    </row>
    <row r="692" spans="12:12" hidden="1" x14ac:dyDescent="0.2">
      <c r="L692" s="162">
        <f t="shared" ca="1" si="13"/>
        <v>44217</v>
      </c>
    </row>
    <row r="693" spans="12:12" hidden="1" x14ac:dyDescent="0.2">
      <c r="L693" s="162">
        <f t="shared" ca="1" si="13"/>
        <v>44217</v>
      </c>
    </row>
    <row r="694" spans="12:12" hidden="1" x14ac:dyDescent="0.2">
      <c r="L694" s="162">
        <f t="shared" ca="1" si="13"/>
        <v>44217</v>
      </c>
    </row>
    <row r="695" spans="12:12" hidden="1" x14ac:dyDescent="0.2">
      <c r="L695" s="162">
        <f t="shared" ca="1" si="13"/>
        <v>44217</v>
      </c>
    </row>
    <row r="696" spans="12:12" hidden="1" x14ac:dyDescent="0.2">
      <c r="L696" s="162">
        <f t="shared" ca="1" si="13"/>
        <v>44217</v>
      </c>
    </row>
    <row r="697" spans="12:12" hidden="1" x14ac:dyDescent="0.2">
      <c r="L697" s="162">
        <f t="shared" ca="1" si="13"/>
        <v>44217</v>
      </c>
    </row>
    <row r="698" spans="12:12" hidden="1" x14ac:dyDescent="0.2">
      <c r="L698" s="162">
        <f t="shared" ca="1" si="13"/>
        <v>44217</v>
      </c>
    </row>
    <row r="699" spans="12:12" hidden="1" x14ac:dyDescent="0.2">
      <c r="L699" s="162">
        <f t="shared" ca="1" si="13"/>
        <v>44217</v>
      </c>
    </row>
    <row r="700" spans="12:12" hidden="1" x14ac:dyDescent="0.2">
      <c r="L700" s="162">
        <f t="shared" ca="1" si="13"/>
        <v>44217</v>
      </c>
    </row>
    <row r="701" spans="12:12" hidden="1" x14ac:dyDescent="0.2">
      <c r="L701" s="162">
        <f t="shared" ca="1" si="13"/>
        <v>44217</v>
      </c>
    </row>
    <row r="702" spans="12:12" hidden="1" x14ac:dyDescent="0.2">
      <c r="L702" s="162">
        <f t="shared" ca="1" si="13"/>
        <v>44217</v>
      </c>
    </row>
    <row r="703" spans="12:12" hidden="1" x14ac:dyDescent="0.2">
      <c r="L703" s="162">
        <f t="shared" ca="1" si="13"/>
        <v>44217</v>
      </c>
    </row>
    <row r="704" spans="12:12" hidden="1" x14ac:dyDescent="0.2">
      <c r="L704" s="162">
        <f t="shared" ca="1" si="13"/>
        <v>44217</v>
      </c>
    </row>
    <row r="705" spans="12:12" hidden="1" x14ac:dyDescent="0.2">
      <c r="L705" s="162">
        <f t="shared" ca="1" si="13"/>
        <v>44217</v>
      </c>
    </row>
    <row r="706" spans="12:12" hidden="1" x14ac:dyDescent="0.2">
      <c r="L706" s="162">
        <f t="shared" ca="1" si="13"/>
        <v>44217</v>
      </c>
    </row>
    <row r="707" spans="12:12" hidden="1" x14ac:dyDescent="0.2">
      <c r="L707" s="162">
        <f t="shared" ref="L707:L770" ca="1" si="14">TODAY()</f>
        <v>44217</v>
      </c>
    </row>
    <row r="708" spans="12:12" hidden="1" x14ac:dyDescent="0.2">
      <c r="L708" s="162">
        <f t="shared" ca="1" si="14"/>
        <v>44217</v>
      </c>
    </row>
    <row r="709" spans="12:12" hidden="1" x14ac:dyDescent="0.2">
      <c r="L709" s="162">
        <f t="shared" ca="1" si="14"/>
        <v>44217</v>
      </c>
    </row>
    <row r="710" spans="12:12" hidden="1" x14ac:dyDescent="0.2">
      <c r="L710" s="162">
        <f t="shared" ca="1" si="14"/>
        <v>44217</v>
      </c>
    </row>
    <row r="711" spans="12:12" hidden="1" x14ac:dyDescent="0.2">
      <c r="L711" s="162">
        <f t="shared" ca="1" si="14"/>
        <v>44217</v>
      </c>
    </row>
    <row r="712" spans="12:12" hidden="1" x14ac:dyDescent="0.2">
      <c r="L712" s="162">
        <f t="shared" ca="1" si="14"/>
        <v>44217</v>
      </c>
    </row>
    <row r="713" spans="12:12" hidden="1" x14ac:dyDescent="0.2">
      <c r="L713" s="162">
        <f t="shared" ca="1" si="14"/>
        <v>44217</v>
      </c>
    </row>
    <row r="714" spans="12:12" hidden="1" x14ac:dyDescent="0.2">
      <c r="L714" s="162">
        <f t="shared" ca="1" si="14"/>
        <v>44217</v>
      </c>
    </row>
    <row r="715" spans="12:12" hidden="1" x14ac:dyDescent="0.2">
      <c r="L715" s="162">
        <f t="shared" ca="1" si="14"/>
        <v>44217</v>
      </c>
    </row>
    <row r="716" spans="12:12" hidden="1" x14ac:dyDescent="0.2">
      <c r="L716" s="162">
        <f t="shared" ca="1" si="14"/>
        <v>44217</v>
      </c>
    </row>
    <row r="717" spans="12:12" hidden="1" x14ac:dyDescent="0.2">
      <c r="L717" s="162">
        <f t="shared" ca="1" si="14"/>
        <v>44217</v>
      </c>
    </row>
    <row r="718" spans="12:12" hidden="1" x14ac:dyDescent="0.2">
      <c r="L718" s="162">
        <f t="shared" ca="1" si="14"/>
        <v>44217</v>
      </c>
    </row>
    <row r="719" spans="12:12" hidden="1" x14ac:dyDescent="0.2">
      <c r="L719" s="162">
        <f t="shared" ca="1" si="14"/>
        <v>44217</v>
      </c>
    </row>
    <row r="720" spans="12:12" hidden="1" x14ac:dyDescent="0.2">
      <c r="L720" s="162">
        <f t="shared" ca="1" si="14"/>
        <v>44217</v>
      </c>
    </row>
    <row r="721" spans="12:12" hidden="1" x14ac:dyDescent="0.2">
      <c r="L721" s="162">
        <f t="shared" ca="1" si="14"/>
        <v>44217</v>
      </c>
    </row>
    <row r="722" spans="12:12" hidden="1" x14ac:dyDescent="0.2">
      <c r="L722" s="162">
        <f t="shared" ca="1" si="14"/>
        <v>44217</v>
      </c>
    </row>
    <row r="723" spans="12:12" hidden="1" x14ac:dyDescent="0.2">
      <c r="L723" s="162">
        <f t="shared" ca="1" si="14"/>
        <v>44217</v>
      </c>
    </row>
    <row r="724" spans="12:12" hidden="1" x14ac:dyDescent="0.2">
      <c r="L724" s="162">
        <f t="shared" ca="1" si="14"/>
        <v>44217</v>
      </c>
    </row>
    <row r="725" spans="12:12" hidden="1" x14ac:dyDescent="0.2">
      <c r="L725" s="162">
        <f t="shared" ca="1" si="14"/>
        <v>44217</v>
      </c>
    </row>
    <row r="726" spans="12:12" hidden="1" x14ac:dyDescent="0.2">
      <c r="L726" s="162">
        <f t="shared" ca="1" si="14"/>
        <v>44217</v>
      </c>
    </row>
    <row r="727" spans="12:12" hidden="1" x14ac:dyDescent="0.2">
      <c r="L727" s="162">
        <f t="shared" ca="1" si="14"/>
        <v>44217</v>
      </c>
    </row>
    <row r="728" spans="12:12" hidden="1" x14ac:dyDescent="0.2">
      <c r="L728" s="162">
        <f t="shared" ca="1" si="14"/>
        <v>44217</v>
      </c>
    </row>
    <row r="729" spans="12:12" hidden="1" x14ac:dyDescent="0.2">
      <c r="L729" s="162">
        <f t="shared" ca="1" si="14"/>
        <v>44217</v>
      </c>
    </row>
    <row r="730" spans="12:12" hidden="1" x14ac:dyDescent="0.2">
      <c r="L730" s="162">
        <f t="shared" ca="1" si="14"/>
        <v>44217</v>
      </c>
    </row>
    <row r="731" spans="12:12" hidden="1" x14ac:dyDescent="0.2">
      <c r="L731" s="162">
        <f t="shared" ca="1" si="14"/>
        <v>44217</v>
      </c>
    </row>
    <row r="732" spans="12:12" hidden="1" x14ac:dyDescent="0.2">
      <c r="L732" s="162">
        <f t="shared" ca="1" si="14"/>
        <v>44217</v>
      </c>
    </row>
    <row r="733" spans="12:12" hidden="1" x14ac:dyDescent="0.2">
      <c r="L733" s="162">
        <f t="shared" ca="1" si="14"/>
        <v>44217</v>
      </c>
    </row>
    <row r="734" spans="12:12" hidden="1" x14ac:dyDescent="0.2">
      <c r="L734" s="162">
        <f t="shared" ca="1" si="14"/>
        <v>44217</v>
      </c>
    </row>
    <row r="735" spans="12:12" hidden="1" x14ac:dyDescent="0.2">
      <c r="L735" s="162">
        <f t="shared" ca="1" si="14"/>
        <v>44217</v>
      </c>
    </row>
    <row r="736" spans="12:12" hidden="1" x14ac:dyDescent="0.2">
      <c r="L736" s="162">
        <f t="shared" ca="1" si="14"/>
        <v>44217</v>
      </c>
    </row>
    <row r="737" spans="12:12" hidden="1" x14ac:dyDescent="0.2">
      <c r="L737" s="162">
        <f t="shared" ca="1" si="14"/>
        <v>44217</v>
      </c>
    </row>
    <row r="738" spans="12:12" hidden="1" x14ac:dyDescent="0.2">
      <c r="L738" s="162">
        <f t="shared" ca="1" si="14"/>
        <v>44217</v>
      </c>
    </row>
    <row r="739" spans="12:12" hidden="1" x14ac:dyDescent="0.2">
      <c r="L739" s="162">
        <f t="shared" ca="1" si="14"/>
        <v>44217</v>
      </c>
    </row>
    <row r="740" spans="12:12" hidden="1" x14ac:dyDescent="0.2">
      <c r="L740" s="162">
        <f t="shared" ca="1" si="14"/>
        <v>44217</v>
      </c>
    </row>
    <row r="741" spans="12:12" hidden="1" x14ac:dyDescent="0.2">
      <c r="L741" s="162">
        <f t="shared" ca="1" si="14"/>
        <v>44217</v>
      </c>
    </row>
    <row r="742" spans="12:12" hidden="1" x14ac:dyDescent="0.2">
      <c r="L742" s="162">
        <f t="shared" ca="1" si="14"/>
        <v>44217</v>
      </c>
    </row>
    <row r="743" spans="12:12" hidden="1" x14ac:dyDescent="0.2">
      <c r="L743" s="162">
        <f t="shared" ca="1" si="14"/>
        <v>44217</v>
      </c>
    </row>
    <row r="744" spans="12:12" hidden="1" x14ac:dyDescent="0.2">
      <c r="L744" s="162">
        <f t="shared" ca="1" si="14"/>
        <v>44217</v>
      </c>
    </row>
    <row r="745" spans="12:12" hidden="1" x14ac:dyDescent="0.2">
      <c r="L745" s="162">
        <f t="shared" ca="1" si="14"/>
        <v>44217</v>
      </c>
    </row>
    <row r="746" spans="12:12" hidden="1" x14ac:dyDescent="0.2">
      <c r="L746" s="162">
        <f t="shared" ca="1" si="14"/>
        <v>44217</v>
      </c>
    </row>
    <row r="747" spans="12:12" hidden="1" x14ac:dyDescent="0.2">
      <c r="L747" s="162">
        <f t="shared" ca="1" si="14"/>
        <v>44217</v>
      </c>
    </row>
    <row r="748" spans="12:12" hidden="1" x14ac:dyDescent="0.2">
      <c r="L748" s="162">
        <f t="shared" ca="1" si="14"/>
        <v>44217</v>
      </c>
    </row>
    <row r="749" spans="12:12" hidden="1" x14ac:dyDescent="0.2">
      <c r="L749" s="162">
        <f t="shared" ca="1" si="14"/>
        <v>44217</v>
      </c>
    </row>
    <row r="750" spans="12:12" hidden="1" x14ac:dyDescent="0.2">
      <c r="L750" s="162">
        <f t="shared" ca="1" si="14"/>
        <v>44217</v>
      </c>
    </row>
    <row r="751" spans="12:12" hidden="1" x14ac:dyDescent="0.2">
      <c r="L751" s="162">
        <f t="shared" ca="1" si="14"/>
        <v>44217</v>
      </c>
    </row>
    <row r="752" spans="12:12" hidden="1" x14ac:dyDescent="0.2">
      <c r="L752" s="162">
        <f t="shared" ca="1" si="14"/>
        <v>44217</v>
      </c>
    </row>
    <row r="753" spans="12:12" hidden="1" x14ac:dyDescent="0.2">
      <c r="L753" s="162">
        <f t="shared" ca="1" si="14"/>
        <v>44217</v>
      </c>
    </row>
    <row r="754" spans="12:12" hidden="1" x14ac:dyDescent="0.2">
      <c r="L754" s="162">
        <f t="shared" ca="1" si="14"/>
        <v>44217</v>
      </c>
    </row>
    <row r="755" spans="12:12" hidden="1" x14ac:dyDescent="0.2">
      <c r="L755" s="162">
        <f t="shared" ca="1" si="14"/>
        <v>44217</v>
      </c>
    </row>
    <row r="756" spans="12:12" hidden="1" x14ac:dyDescent="0.2">
      <c r="L756" s="162">
        <f t="shared" ca="1" si="14"/>
        <v>44217</v>
      </c>
    </row>
    <row r="757" spans="12:12" hidden="1" x14ac:dyDescent="0.2">
      <c r="L757" s="162">
        <f t="shared" ca="1" si="14"/>
        <v>44217</v>
      </c>
    </row>
    <row r="758" spans="12:12" hidden="1" x14ac:dyDescent="0.2">
      <c r="L758" s="162">
        <f t="shared" ca="1" si="14"/>
        <v>44217</v>
      </c>
    </row>
    <row r="759" spans="12:12" hidden="1" x14ac:dyDescent="0.2">
      <c r="L759" s="162">
        <f t="shared" ca="1" si="14"/>
        <v>44217</v>
      </c>
    </row>
    <row r="760" spans="12:12" hidden="1" x14ac:dyDescent="0.2">
      <c r="L760" s="162">
        <f t="shared" ca="1" si="14"/>
        <v>44217</v>
      </c>
    </row>
    <row r="761" spans="12:12" hidden="1" x14ac:dyDescent="0.2">
      <c r="L761" s="162">
        <f t="shared" ca="1" si="14"/>
        <v>44217</v>
      </c>
    </row>
    <row r="762" spans="12:12" hidden="1" x14ac:dyDescent="0.2">
      <c r="L762" s="162">
        <f t="shared" ca="1" si="14"/>
        <v>44217</v>
      </c>
    </row>
    <row r="763" spans="12:12" hidden="1" x14ac:dyDescent="0.2">
      <c r="L763" s="162">
        <f t="shared" ca="1" si="14"/>
        <v>44217</v>
      </c>
    </row>
    <row r="764" spans="12:12" hidden="1" x14ac:dyDescent="0.2">
      <c r="L764" s="162">
        <f t="shared" ca="1" si="14"/>
        <v>44217</v>
      </c>
    </row>
    <row r="765" spans="12:12" hidden="1" x14ac:dyDescent="0.2">
      <c r="L765" s="162">
        <f t="shared" ca="1" si="14"/>
        <v>44217</v>
      </c>
    </row>
    <row r="766" spans="12:12" hidden="1" x14ac:dyDescent="0.2">
      <c r="L766" s="162">
        <f t="shared" ca="1" si="14"/>
        <v>44217</v>
      </c>
    </row>
    <row r="767" spans="12:12" hidden="1" x14ac:dyDescent="0.2">
      <c r="L767" s="162">
        <f t="shared" ca="1" si="14"/>
        <v>44217</v>
      </c>
    </row>
    <row r="768" spans="12:12" hidden="1" x14ac:dyDescent="0.2">
      <c r="L768" s="162">
        <f t="shared" ca="1" si="14"/>
        <v>44217</v>
      </c>
    </row>
    <row r="769" spans="12:12" hidden="1" x14ac:dyDescent="0.2">
      <c r="L769" s="162">
        <f t="shared" ca="1" si="14"/>
        <v>44217</v>
      </c>
    </row>
    <row r="770" spans="12:12" hidden="1" x14ac:dyDescent="0.2">
      <c r="L770" s="162">
        <f t="shared" ca="1" si="14"/>
        <v>44217</v>
      </c>
    </row>
    <row r="771" spans="12:12" hidden="1" x14ac:dyDescent="0.2">
      <c r="L771" s="162">
        <f t="shared" ref="L771:L834" ca="1" si="15">TODAY()</f>
        <v>44217</v>
      </c>
    </row>
    <row r="772" spans="12:12" hidden="1" x14ac:dyDescent="0.2">
      <c r="L772" s="162">
        <f t="shared" ca="1" si="15"/>
        <v>44217</v>
      </c>
    </row>
    <row r="773" spans="12:12" hidden="1" x14ac:dyDescent="0.2">
      <c r="L773" s="162">
        <f t="shared" ca="1" si="15"/>
        <v>44217</v>
      </c>
    </row>
    <row r="774" spans="12:12" hidden="1" x14ac:dyDescent="0.2">
      <c r="L774" s="162">
        <f t="shared" ca="1" si="15"/>
        <v>44217</v>
      </c>
    </row>
    <row r="775" spans="12:12" hidden="1" x14ac:dyDescent="0.2">
      <c r="L775" s="162">
        <f t="shared" ca="1" si="15"/>
        <v>44217</v>
      </c>
    </row>
    <row r="776" spans="12:12" hidden="1" x14ac:dyDescent="0.2">
      <c r="L776" s="162">
        <f t="shared" ca="1" si="15"/>
        <v>44217</v>
      </c>
    </row>
    <row r="777" spans="12:12" hidden="1" x14ac:dyDescent="0.2">
      <c r="L777" s="162">
        <f t="shared" ca="1" si="15"/>
        <v>44217</v>
      </c>
    </row>
    <row r="778" spans="12:12" hidden="1" x14ac:dyDescent="0.2">
      <c r="L778" s="162">
        <f t="shared" ca="1" si="15"/>
        <v>44217</v>
      </c>
    </row>
    <row r="779" spans="12:12" hidden="1" x14ac:dyDescent="0.2">
      <c r="L779" s="162">
        <f t="shared" ca="1" si="15"/>
        <v>44217</v>
      </c>
    </row>
    <row r="780" spans="12:12" hidden="1" x14ac:dyDescent="0.2">
      <c r="L780" s="162">
        <f t="shared" ca="1" si="15"/>
        <v>44217</v>
      </c>
    </row>
    <row r="781" spans="12:12" hidden="1" x14ac:dyDescent="0.2">
      <c r="L781" s="162">
        <f t="shared" ca="1" si="15"/>
        <v>44217</v>
      </c>
    </row>
    <row r="782" spans="12:12" hidden="1" x14ac:dyDescent="0.2">
      <c r="L782" s="162">
        <f t="shared" ca="1" si="15"/>
        <v>44217</v>
      </c>
    </row>
    <row r="783" spans="12:12" hidden="1" x14ac:dyDescent="0.2">
      <c r="L783" s="162">
        <f t="shared" ca="1" si="15"/>
        <v>44217</v>
      </c>
    </row>
    <row r="784" spans="12:12" hidden="1" x14ac:dyDescent="0.2">
      <c r="L784" s="162">
        <f t="shared" ca="1" si="15"/>
        <v>44217</v>
      </c>
    </row>
    <row r="785" spans="12:12" hidden="1" x14ac:dyDescent="0.2">
      <c r="L785" s="162">
        <f t="shared" ca="1" si="15"/>
        <v>44217</v>
      </c>
    </row>
    <row r="786" spans="12:12" hidden="1" x14ac:dyDescent="0.2">
      <c r="L786" s="162">
        <f t="shared" ca="1" si="15"/>
        <v>44217</v>
      </c>
    </row>
    <row r="787" spans="12:12" hidden="1" x14ac:dyDescent="0.2">
      <c r="L787" s="162">
        <f t="shared" ca="1" si="15"/>
        <v>44217</v>
      </c>
    </row>
    <row r="788" spans="12:12" hidden="1" x14ac:dyDescent="0.2">
      <c r="L788" s="162">
        <f t="shared" ca="1" si="15"/>
        <v>44217</v>
      </c>
    </row>
    <row r="789" spans="12:12" hidden="1" x14ac:dyDescent="0.2">
      <c r="L789" s="162">
        <f t="shared" ca="1" si="15"/>
        <v>44217</v>
      </c>
    </row>
    <row r="790" spans="12:12" hidden="1" x14ac:dyDescent="0.2">
      <c r="L790" s="162">
        <f t="shared" ca="1" si="15"/>
        <v>44217</v>
      </c>
    </row>
    <row r="791" spans="12:12" hidden="1" x14ac:dyDescent="0.2">
      <c r="L791" s="162">
        <f t="shared" ca="1" si="15"/>
        <v>44217</v>
      </c>
    </row>
    <row r="792" spans="12:12" hidden="1" x14ac:dyDescent="0.2">
      <c r="L792" s="162">
        <f t="shared" ca="1" si="15"/>
        <v>44217</v>
      </c>
    </row>
    <row r="793" spans="12:12" hidden="1" x14ac:dyDescent="0.2">
      <c r="L793" s="162">
        <f t="shared" ca="1" si="15"/>
        <v>44217</v>
      </c>
    </row>
    <row r="794" spans="12:12" hidden="1" x14ac:dyDescent="0.2">
      <c r="L794" s="162">
        <f t="shared" ca="1" si="15"/>
        <v>44217</v>
      </c>
    </row>
    <row r="795" spans="12:12" hidden="1" x14ac:dyDescent="0.2">
      <c r="L795" s="162">
        <f t="shared" ca="1" si="15"/>
        <v>44217</v>
      </c>
    </row>
    <row r="796" spans="12:12" hidden="1" x14ac:dyDescent="0.2">
      <c r="L796" s="162">
        <f t="shared" ca="1" si="15"/>
        <v>44217</v>
      </c>
    </row>
    <row r="797" spans="12:12" hidden="1" x14ac:dyDescent="0.2">
      <c r="L797" s="162">
        <f t="shared" ca="1" si="15"/>
        <v>44217</v>
      </c>
    </row>
    <row r="798" spans="12:12" hidden="1" x14ac:dyDescent="0.2">
      <c r="L798" s="162">
        <f t="shared" ca="1" si="15"/>
        <v>44217</v>
      </c>
    </row>
    <row r="799" spans="12:12" hidden="1" x14ac:dyDescent="0.2">
      <c r="L799" s="162">
        <f t="shared" ca="1" si="15"/>
        <v>44217</v>
      </c>
    </row>
    <row r="800" spans="12:12" hidden="1" x14ac:dyDescent="0.2">
      <c r="L800" s="162">
        <f t="shared" ca="1" si="15"/>
        <v>44217</v>
      </c>
    </row>
    <row r="801" spans="12:12" hidden="1" x14ac:dyDescent="0.2">
      <c r="L801" s="162">
        <f t="shared" ca="1" si="15"/>
        <v>44217</v>
      </c>
    </row>
    <row r="802" spans="12:12" hidden="1" x14ac:dyDescent="0.2">
      <c r="L802" s="162">
        <f t="shared" ca="1" si="15"/>
        <v>44217</v>
      </c>
    </row>
    <row r="803" spans="12:12" hidden="1" x14ac:dyDescent="0.2">
      <c r="L803" s="162">
        <f t="shared" ca="1" si="15"/>
        <v>44217</v>
      </c>
    </row>
    <row r="804" spans="12:12" hidden="1" x14ac:dyDescent="0.2">
      <c r="L804" s="162">
        <f t="shared" ca="1" si="15"/>
        <v>44217</v>
      </c>
    </row>
    <row r="805" spans="12:12" hidden="1" x14ac:dyDescent="0.2">
      <c r="L805" s="162">
        <f t="shared" ca="1" si="15"/>
        <v>44217</v>
      </c>
    </row>
    <row r="806" spans="12:12" hidden="1" x14ac:dyDescent="0.2">
      <c r="L806" s="162">
        <f t="shared" ca="1" si="15"/>
        <v>44217</v>
      </c>
    </row>
    <row r="807" spans="12:12" hidden="1" x14ac:dyDescent="0.2">
      <c r="L807" s="162">
        <f t="shared" ca="1" si="15"/>
        <v>44217</v>
      </c>
    </row>
    <row r="808" spans="12:12" hidden="1" x14ac:dyDescent="0.2">
      <c r="L808" s="162">
        <f t="shared" ca="1" si="15"/>
        <v>44217</v>
      </c>
    </row>
    <row r="809" spans="12:12" hidden="1" x14ac:dyDescent="0.2">
      <c r="L809" s="162">
        <f t="shared" ca="1" si="15"/>
        <v>44217</v>
      </c>
    </row>
    <row r="810" spans="12:12" hidden="1" x14ac:dyDescent="0.2">
      <c r="L810" s="162">
        <f t="shared" ca="1" si="15"/>
        <v>44217</v>
      </c>
    </row>
    <row r="811" spans="12:12" hidden="1" x14ac:dyDescent="0.2">
      <c r="L811" s="162">
        <f t="shared" ca="1" si="15"/>
        <v>44217</v>
      </c>
    </row>
    <row r="812" spans="12:12" hidden="1" x14ac:dyDescent="0.2">
      <c r="L812" s="162">
        <f t="shared" ca="1" si="15"/>
        <v>44217</v>
      </c>
    </row>
    <row r="813" spans="12:12" hidden="1" x14ac:dyDescent="0.2">
      <c r="L813" s="162">
        <f t="shared" ca="1" si="15"/>
        <v>44217</v>
      </c>
    </row>
    <row r="814" spans="12:12" hidden="1" x14ac:dyDescent="0.2">
      <c r="L814" s="162">
        <f t="shared" ca="1" si="15"/>
        <v>44217</v>
      </c>
    </row>
    <row r="815" spans="12:12" hidden="1" x14ac:dyDescent="0.2">
      <c r="L815" s="162">
        <f t="shared" ca="1" si="15"/>
        <v>44217</v>
      </c>
    </row>
    <row r="816" spans="12:12" hidden="1" x14ac:dyDescent="0.2">
      <c r="L816" s="162">
        <f t="shared" ca="1" si="15"/>
        <v>44217</v>
      </c>
    </row>
    <row r="817" spans="12:12" hidden="1" x14ac:dyDescent="0.2">
      <c r="L817" s="162">
        <f t="shared" ca="1" si="15"/>
        <v>44217</v>
      </c>
    </row>
    <row r="818" spans="12:12" hidden="1" x14ac:dyDescent="0.2">
      <c r="L818" s="162">
        <f t="shared" ca="1" si="15"/>
        <v>44217</v>
      </c>
    </row>
    <row r="819" spans="12:12" hidden="1" x14ac:dyDescent="0.2">
      <c r="L819" s="162">
        <f t="shared" ca="1" si="15"/>
        <v>44217</v>
      </c>
    </row>
    <row r="820" spans="12:12" hidden="1" x14ac:dyDescent="0.2">
      <c r="L820" s="162">
        <f t="shared" ca="1" si="15"/>
        <v>44217</v>
      </c>
    </row>
    <row r="821" spans="12:12" hidden="1" x14ac:dyDescent="0.2">
      <c r="L821" s="162">
        <f t="shared" ca="1" si="15"/>
        <v>44217</v>
      </c>
    </row>
    <row r="822" spans="12:12" hidden="1" x14ac:dyDescent="0.2">
      <c r="L822" s="162">
        <f t="shared" ca="1" si="15"/>
        <v>44217</v>
      </c>
    </row>
    <row r="823" spans="12:12" hidden="1" x14ac:dyDescent="0.2">
      <c r="L823" s="162">
        <f t="shared" ca="1" si="15"/>
        <v>44217</v>
      </c>
    </row>
    <row r="824" spans="12:12" hidden="1" x14ac:dyDescent="0.2">
      <c r="L824" s="162">
        <f t="shared" ca="1" si="15"/>
        <v>44217</v>
      </c>
    </row>
    <row r="825" spans="12:12" hidden="1" x14ac:dyDescent="0.2">
      <c r="L825" s="162">
        <f t="shared" ca="1" si="15"/>
        <v>44217</v>
      </c>
    </row>
    <row r="826" spans="12:12" hidden="1" x14ac:dyDescent="0.2">
      <c r="L826" s="162">
        <f t="shared" ca="1" si="15"/>
        <v>44217</v>
      </c>
    </row>
    <row r="827" spans="12:12" hidden="1" x14ac:dyDescent="0.2">
      <c r="L827" s="162">
        <f t="shared" ca="1" si="15"/>
        <v>44217</v>
      </c>
    </row>
    <row r="828" spans="12:12" hidden="1" x14ac:dyDescent="0.2">
      <c r="L828" s="162">
        <f t="shared" ca="1" si="15"/>
        <v>44217</v>
      </c>
    </row>
    <row r="829" spans="12:12" hidden="1" x14ac:dyDescent="0.2">
      <c r="L829" s="162">
        <f t="shared" ca="1" si="15"/>
        <v>44217</v>
      </c>
    </row>
    <row r="830" spans="12:12" hidden="1" x14ac:dyDescent="0.2">
      <c r="L830" s="162">
        <f t="shared" ca="1" si="15"/>
        <v>44217</v>
      </c>
    </row>
    <row r="831" spans="12:12" hidden="1" x14ac:dyDescent="0.2">
      <c r="L831" s="162">
        <f t="shared" ca="1" si="15"/>
        <v>44217</v>
      </c>
    </row>
    <row r="832" spans="12:12" hidden="1" x14ac:dyDescent="0.2">
      <c r="L832" s="162">
        <f t="shared" ca="1" si="15"/>
        <v>44217</v>
      </c>
    </row>
    <row r="833" spans="12:12" hidden="1" x14ac:dyDescent="0.2">
      <c r="L833" s="162">
        <f t="shared" ca="1" si="15"/>
        <v>44217</v>
      </c>
    </row>
    <row r="834" spans="12:12" hidden="1" x14ac:dyDescent="0.2">
      <c r="L834" s="162">
        <f t="shared" ca="1" si="15"/>
        <v>44217</v>
      </c>
    </row>
    <row r="835" spans="12:12" hidden="1" x14ac:dyDescent="0.2">
      <c r="L835" s="162">
        <f t="shared" ref="L835:L898" ca="1" si="16">TODAY()</f>
        <v>44217</v>
      </c>
    </row>
    <row r="836" spans="12:12" hidden="1" x14ac:dyDescent="0.2">
      <c r="L836" s="162">
        <f t="shared" ca="1" si="16"/>
        <v>44217</v>
      </c>
    </row>
    <row r="837" spans="12:12" hidden="1" x14ac:dyDescent="0.2">
      <c r="L837" s="162">
        <f t="shared" ca="1" si="16"/>
        <v>44217</v>
      </c>
    </row>
    <row r="838" spans="12:12" hidden="1" x14ac:dyDescent="0.2">
      <c r="L838" s="162">
        <f t="shared" ca="1" si="16"/>
        <v>44217</v>
      </c>
    </row>
    <row r="839" spans="12:12" hidden="1" x14ac:dyDescent="0.2">
      <c r="L839" s="162">
        <f t="shared" ca="1" si="16"/>
        <v>44217</v>
      </c>
    </row>
    <row r="840" spans="12:12" hidden="1" x14ac:dyDescent="0.2">
      <c r="L840" s="162">
        <f t="shared" ca="1" si="16"/>
        <v>44217</v>
      </c>
    </row>
    <row r="841" spans="12:12" hidden="1" x14ac:dyDescent="0.2">
      <c r="L841" s="162">
        <f t="shared" ca="1" si="16"/>
        <v>44217</v>
      </c>
    </row>
    <row r="842" spans="12:12" hidden="1" x14ac:dyDescent="0.2">
      <c r="L842" s="162">
        <f t="shared" ca="1" si="16"/>
        <v>44217</v>
      </c>
    </row>
    <row r="843" spans="12:12" hidden="1" x14ac:dyDescent="0.2">
      <c r="L843" s="162">
        <f t="shared" ca="1" si="16"/>
        <v>44217</v>
      </c>
    </row>
    <row r="844" spans="12:12" hidden="1" x14ac:dyDescent="0.2">
      <c r="L844" s="162">
        <f t="shared" ca="1" si="16"/>
        <v>44217</v>
      </c>
    </row>
    <row r="845" spans="12:12" hidden="1" x14ac:dyDescent="0.2">
      <c r="L845" s="162">
        <f t="shared" ca="1" si="16"/>
        <v>44217</v>
      </c>
    </row>
    <row r="846" spans="12:12" hidden="1" x14ac:dyDescent="0.2">
      <c r="L846" s="162">
        <f t="shared" ca="1" si="16"/>
        <v>44217</v>
      </c>
    </row>
    <row r="847" spans="12:12" hidden="1" x14ac:dyDescent="0.2">
      <c r="L847" s="162">
        <f t="shared" ca="1" si="16"/>
        <v>44217</v>
      </c>
    </row>
    <row r="848" spans="12:12" hidden="1" x14ac:dyDescent="0.2">
      <c r="L848" s="162">
        <f t="shared" ca="1" si="16"/>
        <v>44217</v>
      </c>
    </row>
    <row r="849" spans="12:12" hidden="1" x14ac:dyDescent="0.2">
      <c r="L849" s="162">
        <f t="shared" ca="1" si="16"/>
        <v>44217</v>
      </c>
    </row>
    <row r="850" spans="12:12" hidden="1" x14ac:dyDescent="0.2">
      <c r="L850" s="162">
        <f t="shared" ca="1" si="16"/>
        <v>44217</v>
      </c>
    </row>
    <row r="851" spans="12:12" hidden="1" x14ac:dyDescent="0.2">
      <c r="L851" s="162">
        <f t="shared" ca="1" si="16"/>
        <v>44217</v>
      </c>
    </row>
    <row r="852" spans="12:12" hidden="1" x14ac:dyDescent="0.2">
      <c r="L852" s="162">
        <f t="shared" ca="1" si="16"/>
        <v>44217</v>
      </c>
    </row>
    <row r="853" spans="12:12" hidden="1" x14ac:dyDescent="0.2">
      <c r="L853" s="162">
        <f t="shared" ca="1" si="16"/>
        <v>44217</v>
      </c>
    </row>
    <row r="854" spans="12:12" hidden="1" x14ac:dyDescent="0.2">
      <c r="L854" s="162">
        <f t="shared" ca="1" si="16"/>
        <v>44217</v>
      </c>
    </row>
    <row r="855" spans="12:12" hidden="1" x14ac:dyDescent="0.2">
      <c r="L855" s="162">
        <f t="shared" ca="1" si="16"/>
        <v>44217</v>
      </c>
    </row>
    <row r="856" spans="12:12" hidden="1" x14ac:dyDescent="0.2">
      <c r="L856" s="162">
        <f t="shared" ca="1" si="16"/>
        <v>44217</v>
      </c>
    </row>
    <row r="857" spans="12:12" hidden="1" x14ac:dyDescent="0.2">
      <c r="L857" s="162">
        <f t="shared" ca="1" si="16"/>
        <v>44217</v>
      </c>
    </row>
    <row r="858" spans="12:12" hidden="1" x14ac:dyDescent="0.2">
      <c r="L858" s="162">
        <f t="shared" ca="1" si="16"/>
        <v>44217</v>
      </c>
    </row>
    <row r="859" spans="12:12" hidden="1" x14ac:dyDescent="0.2">
      <c r="L859" s="162">
        <f t="shared" ca="1" si="16"/>
        <v>44217</v>
      </c>
    </row>
    <row r="860" spans="12:12" hidden="1" x14ac:dyDescent="0.2">
      <c r="L860" s="162">
        <f t="shared" ca="1" si="16"/>
        <v>44217</v>
      </c>
    </row>
    <row r="861" spans="12:12" hidden="1" x14ac:dyDescent="0.2">
      <c r="L861" s="162">
        <f t="shared" ca="1" si="16"/>
        <v>44217</v>
      </c>
    </row>
    <row r="862" spans="12:12" hidden="1" x14ac:dyDescent="0.2">
      <c r="L862" s="162">
        <f t="shared" ca="1" si="16"/>
        <v>44217</v>
      </c>
    </row>
    <row r="863" spans="12:12" hidden="1" x14ac:dyDescent="0.2">
      <c r="L863" s="162">
        <f t="shared" ca="1" si="16"/>
        <v>44217</v>
      </c>
    </row>
    <row r="864" spans="12:12" hidden="1" x14ac:dyDescent="0.2">
      <c r="L864" s="162">
        <f t="shared" ca="1" si="16"/>
        <v>44217</v>
      </c>
    </row>
    <row r="865" spans="12:12" hidden="1" x14ac:dyDescent="0.2">
      <c r="L865" s="162">
        <f t="shared" ca="1" si="16"/>
        <v>44217</v>
      </c>
    </row>
    <row r="866" spans="12:12" hidden="1" x14ac:dyDescent="0.2">
      <c r="L866" s="162">
        <f t="shared" ca="1" si="16"/>
        <v>44217</v>
      </c>
    </row>
    <row r="867" spans="12:12" hidden="1" x14ac:dyDescent="0.2">
      <c r="L867" s="162">
        <f t="shared" ca="1" si="16"/>
        <v>44217</v>
      </c>
    </row>
    <row r="868" spans="12:12" hidden="1" x14ac:dyDescent="0.2">
      <c r="L868" s="162">
        <f t="shared" ca="1" si="16"/>
        <v>44217</v>
      </c>
    </row>
    <row r="869" spans="12:12" hidden="1" x14ac:dyDescent="0.2">
      <c r="L869" s="162">
        <f t="shared" ca="1" si="16"/>
        <v>44217</v>
      </c>
    </row>
    <row r="870" spans="12:12" hidden="1" x14ac:dyDescent="0.2">
      <c r="L870" s="162">
        <f t="shared" ca="1" si="16"/>
        <v>44217</v>
      </c>
    </row>
    <row r="871" spans="12:12" hidden="1" x14ac:dyDescent="0.2">
      <c r="L871" s="162">
        <f t="shared" ca="1" si="16"/>
        <v>44217</v>
      </c>
    </row>
    <row r="872" spans="12:12" hidden="1" x14ac:dyDescent="0.2">
      <c r="L872" s="162">
        <f t="shared" ca="1" si="16"/>
        <v>44217</v>
      </c>
    </row>
    <row r="873" spans="12:12" hidden="1" x14ac:dyDescent="0.2">
      <c r="L873" s="162">
        <f t="shared" ca="1" si="16"/>
        <v>44217</v>
      </c>
    </row>
    <row r="874" spans="12:12" hidden="1" x14ac:dyDescent="0.2">
      <c r="L874" s="162">
        <f t="shared" ca="1" si="16"/>
        <v>44217</v>
      </c>
    </row>
    <row r="875" spans="12:12" hidden="1" x14ac:dyDescent="0.2">
      <c r="L875" s="162">
        <f t="shared" ca="1" si="16"/>
        <v>44217</v>
      </c>
    </row>
    <row r="876" spans="12:12" hidden="1" x14ac:dyDescent="0.2">
      <c r="L876" s="162">
        <f t="shared" ca="1" si="16"/>
        <v>44217</v>
      </c>
    </row>
    <row r="877" spans="12:12" hidden="1" x14ac:dyDescent="0.2">
      <c r="L877" s="162">
        <f t="shared" ca="1" si="16"/>
        <v>44217</v>
      </c>
    </row>
    <row r="878" spans="12:12" hidden="1" x14ac:dyDescent="0.2">
      <c r="L878" s="162">
        <f t="shared" ca="1" si="16"/>
        <v>44217</v>
      </c>
    </row>
    <row r="879" spans="12:12" hidden="1" x14ac:dyDescent="0.2">
      <c r="L879" s="162">
        <f t="shared" ca="1" si="16"/>
        <v>44217</v>
      </c>
    </row>
    <row r="880" spans="12:12" hidden="1" x14ac:dyDescent="0.2">
      <c r="L880" s="162">
        <f t="shared" ca="1" si="16"/>
        <v>44217</v>
      </c>
    </row>
    <row r="881" spans="12:12" hidden="1" x14ac:dyDescent="0.2">
      <c r="L881" s="162">
        <f t="shared" ca="1" si="16"/>
        <v>44217</v>
      </c>
    </row>
    <row r="882" spans="12:12" hidden="1" x14ac:dyDescent="0.2">
      <c r="L882" s="162">
        <f t="shared" ca="1" si="16"/>
        <v>44217</v>
      </c>
    </row>
    <row r="883" spans="12:12" hidden="1" x14ac:dyDescent="0.2">
      <c r="L883" s="162">
        <f t="shared" ca="1" si="16"/>
        <v>44217</v>
      </c>
    </row>
    <row r="884" spans="12:12" hidden="1" x14ac:dyDescent="0.2">
      <c r="L884" s="162">
        <f t="shared" ca="1" si="16"/>
        <v>44217</v>
      </c>
    </row>
    <row r="885" spans="12:12" hidden="1" x14ac:dyDescent="0.2">
      <c r="L885" s="162">
        <f t="shared" ca="1" si="16"/>
        <v>44217</v>
      </c>
    </row>
    <row r="886" spans="12:12" hidden="1" x14ac:dyDescent="0.2">
      <c r="L886" s="162">
        <f t="shared" ca="1" si="16"/>
        <v>44217</v>
      </c>
    </row>
    <row r="887" spans="12:12" hidden="1" x14ac:dyDescent="0.2">
      <c r="L887" s="162">
        <f t="shared" ca="1" si="16"/>
        <v>44217</v>
      </c>
    </row>
    <row r="888" spans="12:12" hidden="1" x14ac:dyDescent="0.2">
      <c r="L888" s="162">
        <f t="shared" ca="1" si="16"/>
        <v>44217</v>
      </c>
    </row>
    <row r="889" spans="12:12" hidden="1" x14ac:dyDescent="0.2">
      <c r="L889" s="162">
        <f t="shared" ca="1" si="16"/>
        <v>44217</v>
      </c>
    </row>
    <row r="890" spans="12:12" hidden="1" x14ac:dyDescent="0.2">
      <c r="L890" s="162">
        <f t="shared" ca="1" si="16"/>
        <v>44217</v>
      </c>
    </row>
    <row r="891" spans="12:12" hidden="1" x14ac:dyDescent="0.2">
      <c r="L891" s="162">
        <f t="shared" ca="1" si="16"/>
        <v>44217</v>
      </c>
    </row>
    <row r="892" spans="12:12" hidden="1" x14ac:dyDescent="0.2">
      <c r="L892" s="162">
        <f t="shared" ca="1" si="16"/>
        <v>44217</v>
      </c>
    </row>
    <row r="893" spans="12:12" hidden="1" x14ac:dyDescent="0.2">
      <c r="L893" s="162">
        <f t="shared" ca="1" si="16"/>
        <v>44217</v>
      </c>
    </row>
    <row r="894" spans="12:12" hidden="1" x14ac:dyDescent="0.2">
      <c r="L894" s="162">
        <f t="shared" ca="1" si="16"/>
        <v>44217</v>
      </c>
    </row>
    <row r="895" spans="12:12" hidden="1" x14ac:dyDescent="0.2">
      <c r="L895" s="162">
        <f t="shared" ca="1" si="16"/>
        <v>44217</v>
      </c>
    </row>
    <row r="896" spans="12:12" hidden="1" x14ac:dyDescent="0.2">
      <c r="L896" s="162">
        <f t="shared" ca="1" si="16"/>
        <v>44217</v>
      </c>
    </row>
    <row r="897" spans="12:12" hidden="1" x14ac:dyDescent="0.2">
      <c r="L897" s="162">
        <f t="shared" ca="1" si="16"/>
        <v>44217</v>
      </c>
    </row>
    <row r="898" spans="12:12" hidden="1" x14ac:dyDescent="0.2">
      <c r="L898" s="162">
        <f t="shared" ca="1" si="16"/>
        <v>44217</v>
      </c>
    </row>
    <row r="899" spans="12:12" hidden="1" x14ac:dyDescent="0.2">
      <c r="L899" s="162">
        <f t="shared" ref="L899:L962" ca="1" si="17">TODAY()</f>
        <v>44217</v>
      </c>
    </row>
    <row r="900" spans="12:12" hidden="1" x14ac:dyDescent="0.2">
      <c r="L900" s="162">
        <f t="shared" ca="1" si="17"/>
        <v>44217</v>
      </c>
    </row>
    <row r="901" spans="12:12" hidden="1" x14ac:dyDescent="0.2">
      <c r="L901" s="162">
        <f t="shared" ca="1" si="17"/>
        <v>44217</v>
      </c>
    </row>
    <row r="902" spans="12:12" hidden="1" x14ac:dyDescent="0.2">
      <c r="L902" s="162">
        <f t="shared" ca="1" si="17"/>
        <v>44217</v>
      </c>
    </row>
    <row r="903" spans="12:12" hidden="1" x14ac:dyDescent="0.2">
      <c r="L903" s="162">
        <f t="shared" ca="1" si="17"/>
        <v>44217</v>
      </c>
    </row>
    <row r="904" spans="12:12" hidden="1" x14ac:dyDescent="0.2">
      <c r="L904" s="162">
        <f t="shared" ca="1" si="17"/>
        <v>44217</v>
      </c>
    </row>
    <row r="905" spans="12:12" hidden="1" x14ac:dyDescent="0.2">
      <c r="L905" s="162">
        <f t="shared" ca="1" si="17"/>
        <v>44217</v>
      </c>
    </row>
    <row r="906" spans="12:12" hidden="1" x14ac:dyDescent="0.2">
      <c r="L906" s="162">
        <f t="shared" ca="1" si="17"/>
        <v>44217</v>
      </c>
    </row>
    <row r="907" spans="12:12" hidden="1" x14ac:dyDescent="0.2">
      <c r="L907" s="162">
        <f t="shared" ca="1" si="17"/>
        <v>44217</v>
      </c>
    </row>
    <row r="908" spans="12:12" hidden="1" x14ac:dyDescent="0.2">
      <c r="L908" s="162">
        <f t="shared" ca="1" si="17"/>
        <v>44217</v>
      </c>
    </row>
    <row r="909" spans="12:12" hidden="1" x14ac:dyDescent="0.2">
      <c r="L909" s="162">
        <f t="shared" ca="1" si="17"/>
        <v>44217</v>
      </c>
    </row>
    <row r="910" spans="12:12" hidden="1" x14ac:dyDescent="0.2">
      <c r="L910" s="162">
        <f t="shared" ca="1" si="17"/>
        <v>44217</v>
      </c>
    </row>
    <row r="911" spans="12:12" hidden="1" x14ac:dyDescent="0.2">
      <c r="L911" s="162">
        <f t="shared" ca="1" si="17"/>
        <v>44217</v>
      </c>
    </row>
    <row r="912" spans="12:12" hidden="1" x14ac:dyDescent="0.2">
      <c r="L912" s="162">
        <f t="shared" ca="1" si="17"/>
        <v>44217</v>
      </c>
    </row>
    <row r="913" spans="12:12" hidden="1" x14ac:dyDescent="0.2">
      <c r="L913" s="162">
        <f t="shared" ca="1" si="17"/>
        <v>44217</v>
      </c>
    </row>
    <row r="914" spans="12:12" hidden="1" x14ac:dyDescent="0.2">
      <c r="L914" s="162">
        <f t="shared" ca="1" si="17"/>
        <v>44217</v>
      </c>
    </row>
    <row r="915" spans="12:12" hidden="1" x14ac:dyDescent="0.2">
      <c r="L915" s="162">
        <f t="shared" ca="1" si="17"/>
        <v>44217</v>
      </c>
    </row>
    <row r="916" spans="12:12" hidden="1" x14ac:dyDescent="0.2">
      <c r="L916" s="162">
        <f t="shared" ca="1" si="17"/>
        <v>44217</v>
      </c>
    </row>
    <row r="917" spans="12:12" hidden="1" x14ac:dyDescent="0.2">
      <c r="L917" s="162">
        <f t="shared" ca="1" si="17"/>
        <v>44217</v>
      </c>
    </row>
    <row r="918" spans="12:12" hidden="1" x14ac:dyDescent="0.2">
      <c r="L918" s="162">
        <f t="shared" ca="1" si="17"/>
        <v>44217</v>
      </c>
    </row>
    <row r="919" spans="12:12" hidden="1" x14ac:dyDescent="0.2">
      <c r="L919" s="162">
        <f t="shared" ca="1" si="17"/>
        <v>44217</v>
      </c>
    </row>
    <row r="920" spans="12:12" hidden="1" x14ac:dyDescent="0.2">
      <c r="L920" s="162">
        <f t="shared" ca="1" si="17"/>
        <v>44217</v>
      </c>
    </row>
    <row r="921" spans="12:12" hidden="1" x14ac:dyDescent="0.2">
      <c r="L921" s="162">
        <f t="shared" ca="1" si="17"/>
        <v>44217</v>
      </c>
    </row>
    <row r="922" spans="12:12" hidden="1" x14ac:dyDescent="0.2">
      <c r="L922" s="162">
        <f t="shared" ca="1" si="17"/>
        <v>44217</v>
      </c>
    </row>
    <row r="923" spans="12:12" hidden="1" x14ac:dyDescent="0.2">
      <c r="L923" s="162">
        <f t="shared" ca="1" si="17"/>
        <v>44217</v>
      </c>
    </row>
    <row r="924" spans="12:12" hidden="1" x14ac:dyDescent="0.2">
      <c r="L924" s="162">
        <f t="shared" ca="1" si="17"/>
        <v>44217</v>
      </c>
    </row>
    <row r="925" spans="12:12" hidden="1" x14ac:dyDescent="0.2">
      <c r="L925" s="162">
        <f t="shared" ca="1" si="17"/>
        <v>44217</v>
      </c>
    </row>
    <row r="926" spans="12:12" hidden="1" x14ac:dyDescent="0.2">
      <c r="L926" s="162">
        <f t="shared" ca="1" si="17"/>
        <v>44217</v>
      </c>
    </row>
    <row r="927" spans="12:12" hidden="1" x14ac:dyDescent="0.2">
      <c r="L927" s="162">
        <f t="shared" ca="1" si="17"/>
        <v>44217</v>
      </c>
    </row>
    <row r="928" spans="12:12" hidden="1" x14ac:dyDescent="0.2">
      <c r="L928" s="162">
        <f t="shared" ca="1" si="17"/>
        <v>44217</v>
      </c>
    </row>
    <row r="929" spans="12:12" hidden="1" x14ac:dyDescent="0.2">
      <c r="L929" s="162">
        <f t="shared" ca="1" si="17"/>
        <v>44217</v>
      </c>
    </row>
    <row r="930" spans="12:12" hidden="1" x14ac:dyDescent="0.2">
      <c r="L930" s="162">
        <f t="shared" ca="1" si="17"/>
        <v>44217</v>
      </c>
    </row>
    <row r="931" spans="12:12" hidden="1" x14ac:dyDescent="0.2">
      <c r="L931" s="162">
        <f t="shared" ca="1" si="17"/>
        <v>44217</v>
      </c>
    </row>
    <row r="932" spans="12:12" hidden="1" x14ac:dyDescent="0.2">
      <c r="L932" s="162">
        <f t="shared" ca="1" si="17"/>
        <v>44217</v>
      </c>
    </row>
    <row r="933" spans="12:12" hidden="1" x14ac:dyDescent="0.2">
      <c r="L933" s="162">
        <f t="shared" ca="1" si="17"/>
        <v>44217</v>
      </c>
    </row>
    <row r="934" spans="12:12" hidden="1" x14ac:dyDescent="0.2">
      <c r="L934" s="162">
        <f t="shared" ca="1" si="17"/>
        <v>44217</v>
      </c>
    </row>
    <row r="935" spans="12:12" hidden="1" x14ac:dyDescent="0.2">
      <c r="L935" s="162">
        <f t="shared" ca="1" si="17"/>
        <v>44217</v>
      </c>
    </row>
    <row r="936" spans="12:12" hidden="1" x14ac:dyDescent="0.2">
      <c r="L936" s="162">
        <f t="shared" ca="1" si="17"/>
        <v>44217</v>
      </c>
    </row>
    <row r="937" spans="12:12" hidden="1" x14ac:dyDescent="0.2">
      <c r="L937" s="162">
        <f t="shared" ca="1" si="17"/>
        <v>44217</v>
      </c>
    </row>
    <row r="938" spans="12:12" hidden="1" x14ac:dyDescent="0.2">
      <c r="L938" s="162">
        <f t="shared" ca="1" si="17"/>
        <v>44217</v>
      </c>
    </row>
    <row r="939" spans="12:12" hidden="1" x14ac:dyDescent="0.2">
      <c r="L939" s="162">
        <f t="shared" ca="1" si="17"/>
        <v>44217</v>
      </c>
    </row>
    <row r="940" spans="12:12" hidden="1" x14ac:dyDescent="0.2">
      <c r="L940" s="162">
        <f t="shared" ca="1" si="17"/>
        <v>44217</v>
      </c>
    </row>
    <row r="941" spans="12:12" hidden="1" x14ac:dyDescent="0.2">
      <c r="L941" s="162">
        <f t="shared" ca="1" si="17"/>
        <v>44217</v>
      </c>
    </row>
    <row r="942" spans="12:12" hidden="1" x14ac:dyDescent="0.2">
      <c r="L942" s="162">
        <f t="shared" ca="1" si="17"/>
        <v>44217</v>
      </c>
    </row>
    <row r="943" spans="12:12" hidden="1" x14ac:dyDescent="0.2">
      <c r="L943" s="162">
        <f t="shared" ca="1" si="17"/>
        <v>44217</v>
      </c>
    </row>
    <row r="944" spans="12:12" hidden="1" x14ac:dyDescent="0.2">
      <c r="L944" s="162">
        <f t="shared" ca="1" si="17"/>
        <v>44217</v>
      </c>
    </row>
    <row r="945" spans="12:12" hidden="1" x14ac:dyDescent="0.2">
      <c r="L945" s="162">
        <f t="shared" ca="1" si="17"/>
        <v>44217</v>
      </c>
    </row>
    <row r="946" spans="12:12" hidden="1" x14ac:dyDescent="0.2">
      <c r="L946" s="162">
        <f t="shared" ca="1" si="17"/>
        <v>44217</v>
      </c>
    </row>
    <row r="947" spans="12:12" hidden="1" x14ac:dyDescent="0.2">
      <c r="L947" s="162">
        <f t="shared" ca="1" si="17"/>
        <v>44217</v>
      </c>
    </row>
    <row r="948" spans="12:12" hidden="1" x14ac:dyDescent="0.2">
      <c r="L948" s="162">
        <f t="shared" ca="1" si="17"/>
        <v>44217</v>
      </c>
    </row>
    <row r="949" spans="12:12" hidden="1" x14ac:dyDescent="0.2">
      <c r="L949" s="162">
        <f t="shared" ca="1" si="17"/>
        <v>44217</v>
      </c>
    </row>
    <row r="950" spans="12:12" hidden="1" x14ac:dyDescent="0.2">
      <c r="L950" s="162">
        <f t="shared" ca="1" si="17"/>
        <v>44217</v>
      </c>
    </row>
    <row r="951" spans="12:12" hidden="1" x14ac:dyDescent="0.2">
      <c r="L951" s="162">
        <f t="shared" ca="1" si="17"/>
        <v>44217</v>
      </c>
    </row>
    <row r="952" spans="12:12" hidden="1" x14ac:dyDescent="0.2">
      <c r="L952" s="162">
        <f t="shared" ca="1" si="17"/>
        <v>44217</v>
      </c>
    </row>
    <row r="953" spans="12:12" hidden="1" x14ac:dyDescent="0.2">
      <c r="L953" s="162">
        <f t="shared" ca="1" si="17"/>
        <v>44217</v>
      </c>
    </row>
    <row r="954" spans="12:12" hidden="1" x14ac:dyDescent="0.2">
      <c r="L954" s="162">
        <f t="shared" ca="1" si="17"/>
        <v>44217</v>
      </c>
    </row>
    <row r="955" spans="12:12" hidden="1" x14ac:dyDescent="0.2">
      <c r="L955" s="162">
        <f t="shared" ca="1" si="17"/>
        <v>44217</v>
      </c>
    </row>
    <row r="956" spans="12:12" hidden="1" x14ac:dyDescent="0.2">
      <c r="L956" s="162">
        <f t="shared" ca="1" si="17"/>
        <v>44217</v>
      </c>
    </row>
    <row r="957" spans="12:12" hidden="1" x14ac:dyDescent="0.2">
      <c r="L957" s="162">
        <f t="shared" ca="1" si="17"/>
        <v>44217</v>
      </c>
    </row>
    <row r="958" spans="12:12" hidden="1" x14ac:dyDescent="0.2">
      <c r="L958" s="162">
        <f t="shared" ca="1" si="17"/>
        <v>44217</v>
      </c>
    </row>
    <row r="959" spans="12:12" hidden="1" x14ac:dyDescent="0.2">
      <c r="L959" s="162">
        <f t="shared" ca="1" si="17"/>
        <v>44217</v>
      </c>
    </row>
    <row r="960" spans="12:12" hidden="1" x14ac:dyDescent="0.2">
      <c r="L960" s="162">
        <f t="shared" ca="1" si="17"/>
        <v>44217</v>
      </c>
    </row>
    <row r="961" spans="12:12" hidden="1" x14ac:dyDescent="0.2">
      <c r="L961" s="162">
        <f t="shared" ca="1" si="17"/>
        <v>44217</v>
      </c>
    </row>
    <row r="962" spans="12:12" hidden="1" x14ac:dyDescent="0.2">
      <c r="L962" s="162">
        <f t="shared" ca="1" si="17"/>
        <v>44217</v>
      </c>
    </row>
    <row r="963" spans="12:12" hidden="1" x14ac:dyDescent="0.2">
      <c r="L963" s="162">
        <f t="shared" ref="L963:L1026" ca="1" si="18">TODAY()</f>
        <v>44217</v>
      </c>
    </row>
    <row r="964" spans="12:12" hidden="1" x14ac:dyDescent="0.2">
      <c r="L964" s="162">
        <f t="shared" ca="1" si="18"/>
        <v>44217</v>
      </c>
    </row>
    <row r="965" spans="12:12" hidden="1" x14ac:dyDescent="0.2">
      <c r="L965" s="162">
        <f t="shared" ca="1" si="18"/>
        <v>44217</v>
      </c>
    </row>
    <row r="966" spans="12:12" hidden="1" x14ac:dyDescent="0.2">
      <c r="L966" s="162">
        <f t="shared" ca="1" si="18"/>
        <v>44217</v>
      </c>
    </row>
    <row r="967" spans="12:12" hidden="1" x14ac:dyDescent="0.2">
      <c r="L967" s="162">
        <f t="shared" ca="1" si="18"/>
        <v>44217</v>
      </c>
    </row>
    <row r="968" spans="12:12" hidden="1" x14ac:dyDescent="0.2">
      <c r="L968" s="162">
        <f t="shared" ca="1" si="18"/>
        <v>44217</v>
      </c>
    </row>
    <row r="969" spans="12:12" hidden="1" x14ac:dyDescent="0.2">
      <c r="L969" s="162">
        <f t="shared" ca="1" si="18"/>
        <v>44217</v>
      </c>
    </row>
    <row r="970" spans="12:12" hidden="1" x14ac:dyDescent="0.2">
      <c r="L970" s="162">
        <f t="shared" ca="1" si="18"/>
        <v>44217</v>
      </c>
    </row>
    <row r="971" spans="12:12" hidden="1" x14ac:dyDescent="0.2">
      <c r="L971" s="162">
        <f t="shared" ca="1" si="18"/>
        <v>44217</v>
      </c>
    </row>
    <row r="972" spans="12:12" hidden="1" x14ac:dyDescent="0.2">
      <c r="L972" s="162">
        <f t="shared" ca="1" si="18"/>
        <v>44217</v>
      </c>
    </row>
    <row r="973" spans="12:12" hidden="1" x14ac:dyDescent="0.2">
      <c r="L973" s="162">
        <f t="shared" ca="1" si="18"/>
        <v>44217</v>
      </c>
    </row>
    <row r="974" spans="12:12" hidden="1" x14ac:dyDescent="0.2">
      <c r="L974" s="162">
        <f t="shared" ca="1" si="18"/>
        <v>44217</v>
      </c>
    </row>
    <row r="975" spans="12:12" hidden="1" x14ac:dyDescent="0.2">
      <c r="L975" s="162">
        <f t="shared" ca="1" si="18"/>
        <v>44217</v>
      </c>
    </row>
    <row r="976" spans="12:12" hidden="1" x14ac:dyDescent="0.2">
      <c r="L976" s="162">
        <f t="shared" ca="1" si="18"/>
        <v>44217</v>
      </c>
    </row>
    <row r="977" spans="12:12" hidden="1" x14ac:dyDescent="0.2">
      <c r="L977" s="162">
        <f t="shared" ca="1" si="18"/>
        <v>44217</v>
      </c>
    </row>
    <row r="978" spans="12:12" hidden="1" x14ac:dyDescent="0.2">
      <c r="L978" s="162">
        <f t="shared" ca="1" si="18"/>
        <v>44217</v>
      </c>
    </row>
    <row r="979" spans="12:12" hidden="1" x14ac:dyDescent="0.2">
      <c r="L979" s="162">
        <f t="shared" ca="1" si="18"/>
        <v>44217</v>
      </c>
    </row>
    <row r="980" spans="12:12" hidden="1" x14ac:dyDescent="0.2">
      <c r="L980" s="162">
        <f t="shared" ca="1" si="18"/>
        <v>44217</v>
      </c>
    </row>
    <row r="981" spans="12:12" hidden="1" x14ac:dyDescent="0.2">
      <c r="L981" s="162">
        <f t="shared" ca="1" si="18"/>
        <v>44217</v>
      </c>
    </row>
    <row r="982" spans="12:12" hidden="1" x14ac:dyDescent="0.2">
      <c r="L982" s="162">
        <f t="shared" ca="1" si="18"/>
        <v>44217</v>
      </c>
    </row>
    <row r="983" spans="12:12" hidden="1" x14ac:dyDescent="0.2">
      <c r="L983" s="162">
        <f t="shared" ca="1" si="18"/>
        <v>44217</v>
      </c>
    </row>
    <row r="984" spans="12:12" hidden="1" x14ac:dyDescent="0.2">
      <c r="L984" s="162">
        <f t="shared" ca="1" si="18"/>
        <v>44217</v>
      </c>
    </row>
    <row r="985" spans="12:12" hidden="1" x14ac:dyDescent="0.2">
      <c r="L985" s="162">
        <f t="shared" ca="1" si="18"/>
        <v>44217</v>
      </c>
    </row>
    <row r="986" spans="12:12" hidden="1" x14ac:dyDescent="0.2">
      <c r="L986" s="162">
        <f t="shared" ca="1" si="18"/>
        <v>44217</v>
      </c>
    </row>
    <row r="987" spans="12:12" hidden="1" x14ac:dyDescent="0.2">
      <c r="L987" s="162">
        <f t="shared" ca="1" si="18"/>
        <v>44217</v>
      </c>
    </row>
    <row r="988" spans="12:12" hidden="1" x14ac:dyDescent="0.2">
      <c r="L988" s="162">
        <f t="shared" ca="1" si="18"/>
        <v>44217</v>
      </c>
    </row>
    <row r="989" spans="12:12" hidden="1" x14ac:dyDescent="0.2">
      <c r="L989" s="162">
        <f t="shared" ca="1" si="18"/>
        <v>44217</v>
      </c>
    </row>
    <row r="990" spans="12:12" hidden="1" x14ac:dyDescent="0.2">
      <c r="L990" s="162">
        <f t="shared" ca="1" si="18"/>
        <v>44217</v>
      </c>
    </row>
    <row r="991" spans="12:12" hidden="1" x14ac:dyDescent="0.2">
      <c r="L991" s="162">
        <f t="shared" ca="1" si="18"/>
        <v>44217</v>
      </c>
    </row>
    <row r="992" spans="12:12" hidden="1" x14ac:dyDescent="0.2">
      <c r="L992" s="162">
        <f t="shared" ca="1" si="18"/>
        <v>44217</v>
      </c>
    </row>
    <row r="993" spans="12:12" hidden="1" x14ac:dyDescent="0.2">
      <c r="L993" s="162">
        <f t="shared" ca="1" si="18"/>
        <v>44217</v>
      </c>
    </row>
    <row r="994" spans="12:12" hidden="1" x14ac:dyDescent="0.2">
      <c r="L994" s="162">
        <f t="shared" ca="1" si="18"/>
        <v>44217</v>
      </c>
    </row>
    <row r="995" spans="12:12" hidden="1" x14ac:dyDescent="0.2">
      <c r="L995" s="162">
        <f t="shared" ca="1" si="18"/>
        <v>44217</v>
      </c>
    </row>
    <row r="996" spans="12:12" hidden="1" x14ac:dyDescent="0.2">
      <c r="L996" s="162">
        <f t="shared" ca="1" si="18"/>
        <v>44217</v>
      </c>
    </row>
    <row r="997" spans="12:12" hidden="1" x14ac:dyDescent="0.2">
      <c r="L997" s="162">
        <f t="shared" ca="1" si="18"/>
        <v>44217</v>
      </c>
    </row>
    <row r="998" spans="12:12" hidden="1" x14ac:dyDescent="0.2">
      <c r="L998" s="162">
        <f t="shared" ca="1" si="18"/>
        <v>44217</v>
      </c>
    </row>
    <row r="999" spans="12:12" hidden="1" x14ac:dyDescent="0.2">
      <c r="L999" s="162">
        <f t="shared" ca="1" si="18"/>
        <v>44217</v>
      </c>
    </row>
    <row r="1000" spans="12:12" hidden="1" x14ac:dyDescent="0.2">
      <c r="L1000" s="162">
        <f t="shared" ca="1" si="18"/>
        <v>44217</v>
      </c>
    </row>
    <row r="1001" spans="12:12" hidden="1" x14ac:dyDescent="0.2">
      <c r="L1001" s="162">
        <f t="shared" ca="1" si="18"/>
        <v>44217</v>
      </c>
    </row>
    <row r="1002" spans="12:12" hidden="1" x14ac:dyDescent="0.2">
      <c r="L1002" s="162">
        <f t="shared" ca="1" si="18"/>
        <v>44217</v>
      </c>
    </row>
    <row r="1003" spans="12:12" hidden="1" x14ac:dyDescent="0.2">
      <c r="L1003" s="162">
        <f t="shared" ca="1" si="18"/>
        <v>44217</v>
      </c>
    </row>
    <row r="1004" spans="12:12" hidden="1" x14ac:dyDescent="0.2">
      <c r="L1004" s="162">
        <f t="shared" ca="1" si="18"/>
        <v>44217</v>
      </c>
    </row>
    <row r="1005" spans="12:12" hidden="1" x14ac:dyDescent="0.2">
      <c r="L1005" s="162">
        <f t="shared" ca="1" si="18"/>
        <v>44217</v>
      </c>
    </row>
    <row r="1006" spans="12:12" hidden="1" x14ac:dyDescent="0.2">
      <c r="L1006" s="162">
        <f t="shared" ca="1" si="18"/>
        <v>44217</v>
      </c>
    </row>
    <row r="1007" spans="12:12" hidden="1" x14ac:dyDescent="0.2">
      <c r="L1007" s="162">
        <f t="shared" ca="1" si="18"/>
        <v>44217</v>
      </c>
    </row>
    <row r="1008" spans="12:12" hidden="1" x14ac:dyDescent="0.2">
      <c r="L1008" s="162">
        <f t="shared" ca="1" si="18"/>
        <v>44217</v>
      </c>
    </row>
    <row r="1009" spans="12:12" hidden="1" x14ac:dyDescent="0.2">
      <c r="L1009" s="162">
        <f t="shared" ca="1" si="18"/>
        <v>44217</v>
      </c>
    </row>
    <row r="1010" spans="12:12" hidden="1" x14ac:dyDescent="0.2">
      <c r="L1010" s="162">
        <f t="shared" ca="1" si="18"/>
        <v>44217</v>
      </c>
    </row>
    <row r="1011" spans="12:12" hidden="1" x14ac:dyDescent="0.2">
      <c r="L1011" s="162">
        <f t="shared" ca="1" si="18"/>
        <v>44217</v>
      </c>
    </row>
    <row r="1012" spans="12:12" hidden="1" x14ac:dyDescent="0.2">
      <c r="L1012" s="162">
        <f t="shared" ca="1" si="18"/>
        <v>44217</v>
      </c>
    </row>
    <row r="1013" spans="12:12" hidden="1" x14ac:dyDescent="0.2">
      <c r="L1013" s="162">
        <f t="shared" ca="1" si="18"/>
        <v>44217</v>
      </c>
    </row>
    <row r="1014" spans="12:12" hidden="1" x14ac:dyDescent="0.2">
      <c r="L1014" s="162">
        <f t="shared" ca="1" si="18"/>
        <v>44217</v>
      </c>
    </row>
    <row r="1015" spans="12:12" hidden="1" x14ac:dyDescent="0.2">
      <c r="L1015" s="162">
        <f t="shared" ca="1" si="18"/>
        <v>44217</v>
      </c>
    </row>
    <row r="1016" spans="12:12" hidden="1" x14ac:dyDescent="0.2">
      <c r="L1016" s="162">
        <f t="shared" ca="1" si="18"/>
        <v>44217</v>
      </c>
    </row>
    <row r="1017" spans="12:12" hidden="1" x14ac:dyDescent="0.2">
      <c r="L1017" s="162">
        <f t="shared" ca="1" si="18"/>
        <v>44217</v>
      </c>
    </row>
    <row r="1018" spans="12:12" hidden="1" x14ac:dyDescent="0.2">
      <c r="L1018" s="162">
        <f t="shared" ca="1" si="18"/>
        <v>44217</v>
      </c>
    </row>
    <row r="1019" spans="12:12" hidden="1" x14ac:dyDescent="0.2">
      <c r="L1019" s="162">
        <f t="shared" ca="1" si="18"/>
        <v>44217</v>
      </c>
    </row>
    <row r="1020" spans="12:12" hidden="1" x14ac:dyDescent="0.2">
      <c r="L1020" s="162">
        <f t="shared" ca="1" si="18"/>
        <v>44217</v>
      </c>
    </row>
    <row r="1021" spans="12:12" hidden="1" x14ac:dyDescent="0.2">
      <c r="L1021" s="162">
        <f t="shared" ca="1" si="18"/>
        <v>44217</v>
      </c>
    </row>
    <row r="1022" spans="12:12" hidden="1" x14ac:dyDescent="0.2">
      <c r="L1022" s="162">
        <f t="shared" ca="1" si="18"/>
        <v>44217</v>
      </c>
    </row>
    <row r="1023" spans="12:12" hidden="1" x14ac:dyDescent="0.2">
      <c r="L1023" s="162">
        <f t="shared" ca="1" si="18"/>
        <v>44217</v>
      </c>
    </row>
    <row r="1024" spans="12:12" hidden="1" x14ac:dyDescent="0.2">
      <c r="L1024" s="162">
        <f t="shared" ca="1" si="18"/>
        <v>44217</v>
      </c>
    </row>
    <row r="1025" spans="12:12" hidden="1" x14ac:dyDescent="0.2">
      <c r="L1025" s="162">
        <f t="shared" ca="1" si="18"/>
        <v>44217</v>
      </c>
    </row>
    <row r="1026" spans="12:12" hidden="1" x14ac:dyDescent="0.2">
      <c r="L1026" s="162">
        <f t="shared" ca="1" si="18"/>
        <v>44217</v>
      </c>
    </row>
    <row r="1027" spans="12:12" hidden="1" x14ac:dyDescent="0.2">
      <c r="L1027" s="162">
        <f t="shared" ref="L1027:L1090" ca="1" si="19">TODAY()</f>
        <v>44217</v>
      </c>
    </row>
    <row r="1028" spans="12:12" hidden="1" x14ac:dyDescent="0.2">
      <c r="L1028" s="162">
        <f t="shared" ca="1" si="19"/>
        <v>44217</v>
      </c>
    </row>
    <row r="1029" spans="12:12" hidden="1" x14ac:dyDescent="0.2">
      <c r="L1029" s="162">
        <f t="shared" ca="1" si="19"/>
        <v>44217</v>
      </c>
    </row>
    <row r="1030" spans="12:12" hidden="1" x14ac:dyDescent="0.2">
      <c r="L1030" s="162">
        <f t="shared" ca="1" si="19"/>
        <v>44217</v>
      </c>
    </row>
    <row r="1031" spans="12:12" hidden="1" x14ac:dyDescent="0.2">
      <c r="L1031" s="162">
        <f t="shared" ca="1" si="19"/>
        <v>44217</v>
      </c>
    </row>
    <row r="1032" spans="12:12" hidden="1" x14ac:dyDescent="0.2">
      <c r="L1032" s="162">
        <f t="shared" ca="1" si="19"/>
        <v>44217</v>
      </c>
    </row>
    <row r="1033" spans="12:12" hidden="1" x14ac:dyDescent="0.2">
      <c r="L1033" s="162">
        <f t="shared" ca="1" si="19"/>
        <v>44217</v>
      </c>
    </row>
    <row r="1034" spans="12:12" hidden="1" x14ac:dyDescent="0.2">
      <c r="L1034" s="162">
        <f t="shared" ca="1" si="19"/>
        <v>44217</v>
      </c>
    </row>
    <row r="1035" spans="12:12" hidden="1" x14ac:dyDescent="0.2">
      <c r="L1035" s="162">
        <f t="shared" ca="1" si="19"/>
        <v>44217</v>
      </c>
    </row>
    <row r="1036" spans="12:12" hidden="1" x14ac:dyDescent="0.2">
      <c r="L1036" s="162">
        <f t="shared" ca="1" si="19"/>
        <v>44217</v>
      </c>
    </row>
    <row r="1037" spans="12:12" hidden="1" x14ac:dyDescent="0.2">
      <c r="L1037" s="162">
        <f t="shared" ca="1" si="19"/>
        <v>44217</v>
      </c>
    </row>
    <row r="1038" spans="12:12" hidden="1" x14ac:dyDescent="0.2">
      <c r="L1038" s="162">
        <f t="shared" ca="1" si="19"/>
        <v>44217</v>
      </c>
    </row>
    <row r="1039" spans="12:12" hidden="1" x14ac:dyDescent="0.2">
      <c r="L1039" s="162">
        <f t="shared" ca="1" si="19"/>
        <v>44217</v>
      </c>
    </row>
    <row r="1040" spans="12:12" hidden="1" x14ac:dyDescent="0.2">
      <c r="L1040" s="162">
        <f t="shared" ca="1" si="19"/>
        <v>44217</v>
      </c>
    </row>
    <row r="1041" spans="12:12" hidden="1" x14ac:dyDescent="0.2">
      <c r="L1041" s="162">
        <f t="shared" ca="1" si="19"/>
        <v>44217</v>
      </c>
    </row>
    <row r="1042" spans="12:12" hidden="1" x14ac:dyDescent="0.2">
      <c r="L1042" s="162">
        <f t="shared" ca="1" si="19"/>
        <v>44217</v>
      </c>
    </row>
    <row r="1043" spans="12:12" hidden="1" x14ac:dyDescent="0.2">
      <c r="L1043" s="162">
        <f t="shared" ca="1" si="19"/>
        <v>44217</v>
      </c>
    </row>
    <row r="1044" spans="12:12" hidden="1" x14ac:dyDescent="0.2">
      <c r="L1044" s="162">
        <f t="shared" ca="1" si="19"/>
        <v>44217</v>
      </c>
    </row>
    <row r="1045" spans="12:12" hidden="1" x14ac:dyDescent="0.2">
      <c r="L1045" s="162">
        <f t="shared" ca="1" si="19"/>
        <v>44217</v>
      </c>
    </row>
    <row r="1046" spans="12:12" hidden="1" x14ac:dyDescent="0.2">
      <c r="L1046" s="162">
        <f t="shared" ca="1" si="19"/>
        <v>44217</v>
      </c>
    </row>
    <row r="1047" spans="12:12" hidden="1" x14ac:dyDescent="0.2">
      <c r="L1047" s="162">
        <f t="shared" ca="1" si="19"/>
        <v>44217</v>
      </c>
    </row>
    <row r="1048" spans="12:12" hidden="1" x14ac:dyDescent="0.2">
      <c r="L1048" s="162">
        <f t="shared" ca="1" si="19"/>
        <v>44217</v>
      </c>
    </row>
    <row r="1049" spans="12:12" hidden="1" x14ac:dyDescent="0.2">
      <c r="L1049" s="162">
        <f t="shared" ca="1" si="19"/>
        <v>44217</v>
      </c>
    </row>
    <row r="1050" spans="12:12" hidden="1" x14ac:dyDescent="0.2">
      <c r="L1050" s="162">
        <f t="shared" ca="1" si="19"/>
        <v>44217</v>
      </c>
    </row>
    <row r="1051" spans="12:12" hidden="1" x14ac:dyDescent="0.2">
      <c r="L1051" s="162">
        <f t="shared" ca="1" si="19"/>
        <v>44217</v>
      </c>
    </row>
    <row r="1052" spans="12:12" hidden="1" x14ac:dyDescent="0.2">
      <c r="L1052" s="162">
        <f t="shared" ca="1" si="19"/>
        <v>44217</v>
      </c>
    </row>
    <row r="1053" spans="12:12" hidden="1" x14ac:dyDescent="0.2">
      <c r="L1053" s="162">
        <f t="shared" ca="1" si="19"/>
        <v>44217</v>
      </c>
    </row>
    <row r="1054" spans="12:12" hidden="1" x14ac:dyDescent="0.2">
      <c r="L1054" s="162">
        <f t="shared" ca="1" si="19"/>
        <v>44217</v>
      </c>
    </row>
    <row r="1055" spans="12:12" hidden="1" x14ac:dyDescent="0.2">
      <c r="L1055" s="162">
        <f t="shared" ca="1" si="19"/>
        <v>44217</v>
      </c>
    </row>
    <row r="1056" spans="12:12" hidden="1" x14ac:dyDescent="0.2">
      <c r="L1056" s="162">
        <f t="shared" ca="1" si="19"/>
        <v>44217</v>
      </c>
    </row>
    <row r="1057" spans="12:12" hidden="1" x14ac:dyDescent="0.2">
      <c r="L1057" s="162">
        <f t="shared" ca="1" si="19"/>
        <v>44217</v>
      </c>
    </row>
    <row r="1058" spans="12:12" hidden="1" x14ac:dyDescent="0.2">
      <c r="L1058" s="162">
        <f t="shared" ca="1" si="19"/>
        <v>44217</v>
      </c>
    </row>
    <row r="1059" spans="12:12" hidden="1" x14ac:dyDescent="0.2">
      <c r="L1059" s="162">
        <f t="shared" ca="1" si="19"/>
        <v>44217</v>
      </c>
    </row>
    <row r="1060" spans="12:12" hidden="1" x14ac:dyDescent="0.2">
      <c r="L1060" s="162">
        <f t="shared" ca="1" si="19"/>
        <v>44217</v>
      </c>
    </row>
    <row r="1061" spans="12:12" hidden="1" x14ac:dyDescent="0.2">
      <c r="L1061" s="162">
        <f t="shared" ca="1" si="19"/>
        <v>44217</v>
      </c>
    </row>
    <row r="1062" spans="12:12" hidden="1" x14ac:dyDescent="0.2">
      <c r="L1062" s="162">
        <f t="shared" ca="1" si="19"/>
        <v>44217</v>
      </c>
    </row>
    <row r="1063" spans="12:12" hidden="1" x14ac:dyDescent="0.2">
      <c r="L1063" s="162">
        <f t="shared" ca="1" si="19"/>
        <v>44217</v>
      </c>
    </row>
    <row r="1064" spans="12:12" hidden="1" x14ac:dyDescent="0.2">
      <c r="L1064" s="162">
        <f t="shared" ca="1" si="19"/>
        <v>44217</v>
      </c>
    </row>
    <row r="1065" spans="12:12" hidden="1" x14ac:dyDescent="0.2">
      <c r="L1065" s="162">
        <f t="shared" ca="1" si="19"/>
        <v>44217</v>
      </c>
    </row>
    <row r="1066" spans="12:12" hidden="1" x14ac:dyDescent="0.2">
      <c r="L1066" s="162">
        <f t="shared" ca="1" si="19"/>
        <v>44217</v>
      </c>
    </row>
    <row r="1067" spans="12:12" hidden="1" x14ac:dyDescent="0.2">
      <c r="L1067" s="162">
        <f t="shared" ca="1" si="19"/>
        <v>44217</v>
      </c>
    </row>
    <row r="1068" spans="12:12" hidden="1" x14ac:dyDescent="0.2">
      <c r="L1068" s="162">
        <f t="shared" ca="1" si="19"/>
        <v>44217</v>
      </c>
    </row>
    <row r="1069" spans="12:12" hidden="1" x14ac:dyDescent="0.2">
      <c r="L1069" s="162">
        <f t="shared" ca="1" si="19"/>
        <v>44217</v>
      </c>
    </row>
    <row r="1070" spans="12:12" hidden="1" x14ac:dyDescent="0.2">
      <c r="L1070" s="162">
        <f t="shared" ca="1" si="19"/>
        <v>44217</v>
      </c>
    </row>
    <row r="1071" spans="12:12" hidden="1" x14ac:dyDescent="0.2">
      <c r="L1071" s="162">
        <f t="shared" ca="1" si="19"/>
        <v>44217</v>
      </c>
    </row>
    <row r="1072" spans="12:12" hidden="1" x14ac:dyDescent="0.2">
      <c r="L1072" s="162">
        <f t="shared" ca="1" si="19"/>
        <v>44217</v>
      </c>
    </row>
    <row r="1073" spans="12:12" hidden="1" x14ac:dyDescent="0.2">
      <c r="L1073" s="162">
        <f t="shared" ca="1" si="19"/>
        <v>44217</v>
      </c>
    </row>
    <row r="1074" spans="12:12" hidden="1" x14ac:dyDescent="0.2">
      <c r="L1074" s="162">
        <f t="shared" ca="1" si="19"/>
        <v>44217</v>
      </c>
    </row>
    <row r="1075" spans="12:12" hidden="1" x14ac:dyDescent="0.2">
      <c r="L1075" s="162">
        <f t="shared" ca="1" si="19"/>
        <v>44217</v>
      </c>
    </row>
    <row r="1076" spans="12:12" hidden="1" x14ac:dyDescent="0.2">
      <c r="L1076" s="162">
        <f t="shared" ca="1" si="19"/>
        <v>44217</v>
      </c>
    </row>
    <row r="1077" spans="12:12" hidden="1" x14ac:dyDescent="0.2">
      <c r="L1077" s="162">
        <f t="shared" ca="1" si="19"/>
        <v>44217</v>
      </c>
    </row>
    <row r="1078" spans="12:12" hidden="1" x14ac:dyDescent="0.2">
      <c r="L1078" s="162">
        <f t="shared" ca="1" si="19"/>
        <v>44217</v>
      </c>
    </row>
    <row r="1079" spans="12:12" hidden="1" x14ac:dyDescent="0.2">
      <c r="L1079" s="162">
        <f t="shared" ca="1" si="19"/>
        <v>44217</v>
      </c>
    </row>
    <row r="1080" spans="12:12" hidden="1" x14ac:dyDescent="0.2">
      <c r="L1080" s="162">
        <f t="shared" ca="1" si="19"/>
        <v>44217</v>
      </c>
    </row>
    <row r="1081" spans="12:12" hidden="1" x14ac:dyDescent="0.2">
      <c r="L1081" s="162">
        <f t="shared" ca="1" si="19"/>
        <v>44217</v>
      </c>
    </row>
    <row r="1082" spans="12:12" hidden="1" x14ac:dyDescent="0.2">
      <c r="L1082" s="162">
        <f t="shared" ca="1" si="19"/>
        <v>44217</v>
      </c>
    </row>
    <row r="1083" spans="12:12" hidden="1" x14ac:dyDescent="0.2">
      <c r="L1083" s="162">
        <f t="shared" ca="1" si="19"/>
        <v>44217</v>
      </c>
    </row>
    <row r="1084" spans="12:12" hidden="1" x14ac:dyDescent="0.2">
      <c r="L1084" s="162">
        <f t="shared" ca="1" si="19"/>
        <v>44217</v>
      </c>
    </row>
    <row r="1085" spans="12:12" hidden="1" x14ac:dyDescent="0.2">
      <c r="L1085" s="162">
        <f t="shared" ca="1" si="19"/>
        <v>44217</v>
      </c>
    </row>
    <row r="1086" spans="12:12" hidden="1" x14ac:dyDescent="0.2">
      <c r="L1086" s="162">
        <f t="shared" ca="1" si="19"/>
        <v>44217</v>
      </c>
    </row>
    <row r="1087" spans="12:12" hidden="1" x14ac:dyDescent="0.2">
      <c r="L1087" s="162">
        <f t="shared" ca="1" si="19"/>
        <v>44217</v>
      </c>
    </row>
    <row r="1088" spans="12:12" hidden="1" x14ac:dyDescent="0.2">
      <c r="L1088" s="162">
        <f t="shared" ca="1" si="19"/>
        <v>44217</v>
      </c>
    </row>
    <row r="1089" spans="12:12" hidden="1" x14ac:dyDescent="0.2">
      <c r="L1089" s="162">
        <f t="shared" ca="1" si="19"/>
        <v>44217</v>
      </c>
    </row>
    <row r="1090" spans="12:12" hidden="1" x14ac:dyDescent="0.2">
      <c r="L1090" s="162">
        <f t="shared" ca="1" si="19"/>
        <v>44217</v>
      </c>
    </row>
    <row r="1091" spans="12:12" hidden="1" x14ac:dyDescent="0.2">
      <c r="L1091" s="162">
        <f t="shared" ref="L1091:L1154" ca="1" si="20">TODAY()</f>
        <v>44217</v>
      </c>
    </row>
    <row r="1092" spans="12:12" hidden="1" x14ac:dyDescent="0.2">
      <c r="L1092" s="162">
        <f t="shared" ca="1" si="20"/>
        <v>44217</v>
      </c>
    </row>
    <row r="1093" spans="12:12" hidden="1" x14ac:dyDescent="0.2">
      <c r="L1093" s="162">
        <f t="shared" ca="1" si="20"/>
        <v>44217</v>
      </c>
    </row>
    <row r="1094" spans="12:12" hidden="1" x14ac:dyDescent="0.2">
      <c r="L1094" s="162">
        <f t="shared" ca="1" si="20"/>
        <v>44217</v>
      </c>
    </row>
    <row r="1095" spans="12:12" hidden="1" x14ac:dyDescent="0.2">
      <c r="L1095" s="162">
        <f t="shared" ca="1" si="20"/>
        <v>44217</v>
      </c>
    </row>
    <row r="1096" spans="12:12" hidden="1" x14ac:dyDescent="0.2">
      <c r="L1096" s="162">
        <f t="shared" ca="1" si="20"/>
        <v>44217</v>
      </c>
    </row>
    <row r="1097" spans="12:12" hidden="1" x14ac:dyDescent="0.2">
      <c r="L1097" s="162">
        <f t="shared" ca="1" si="20"/>
        <v>44217</v>
      </c>
    </row>
    <row r="1098" spans="12:12" hidden="1" x14ac:dyDescent="0.2">
      <c r="L1098" s="162">
        <f t="shared" ca="1" si="20"/>
        <v>44217</v>
      </c>
    </row>
    <row r="1099" spans="12:12" hidden="1" x14ac:dyDescent="0.2">
      <c r="L1099" s="162">
        <f t="shared" ca="1" si="20"/>
        <v>44217</v>
      </c>
    </row>
    <row r="1100" spans="12:12" hidden="1" x14ac:dyDescent="0.2">
      <c r="L1100" s="162">
        <f t="shared" ca="1" si="20"/>
        <v>44217</v>
      </c>
    </row>
    <row r="1101" spans="12:12" hidden="1" x14ac:dyDescent="0.2">
      <c r="L1101" s="162">
        <f t="shared" ca="1" si="20"/>
        <v>44217</v>
      </c>
    </row>
    <row r="1102" spans="12:12" hidden="1" x14ac:dyDescent="0.2">
      <c r="L1102" s="162">
        <f t="shared" ca="1" si="20"/>
        <v>44217</v>
      </c>
    </row>
    <row r="1103" spans="12:12" hidden="1" x14ac:dyDescent="0.2">
      <c r="L1103" s="162">
        <f t="shared" ca="1" si="20"/>
        <v>44217</v>
      </c>
    </row>
    <row r="1104" spans="12:12" hidden="1" x14ac:dyDescent="0.2">
      <c r="L1104" s="162">
        <f t="shared" ca="1" si="20"/>
        <v>44217</v>
      </c>
    </row>
    <row r="1105" spans="12:12" hidden="1" x14ac:dyDescent="0.2">
      <c r="L1105" s="162">
        <f t="shared" ca="1" si="20"/>
        <v>44217</v>
      </c>
    </row>
    <row r="1106" spans="12:12" hidden="1" x14ac:dyDescent="0.2">
      <c r="L1106" s="162">
        <f t="shared" ca="1" si="20"/>
        <v>44217</v>
      </c>
    </row>
    <row r="1107" spans="12:12" hidden="1" x14ac:dyDescent="0.2">
      <c r="L1107" s="162">
        <f t="shared" ca="1" si="20"/>
        <v>44217</v>
      </c>
    </row>
    <row r="1108" spans="12:12" hidden="1" x14ac:dyDescent="0.2">
      <c r="L1108" s="162">
        <f t="shared" ca="1" si="20"/>
        <v>44217</v>
      </c>
    </row>
    <row r="1109" spans="12:12" hidden="1" x14ac:dyDescent="0.2">
      <c r="L1109" s="162">
        <f t="shared" ca="1" si="20"/>
        <v>44217</v>
      </c>
    </row>
    <row r="1110" spans="12:12" hidden="1" x14ac:dyDescent="0.2">
      <c r="L1110" s="162">
        <f t="shared" ca="1" si="20"/>
        <v>44217</v>
      </c>
    </row>
    <row r="1111" spans="12:12" hidden="1" x14ac:dyDescent="0.2">
      <c r="L1111" s="162">
        <f t="shared" ca="1" si="20"/>
        <v>44217</v>
      </c>
    </row>
    <row r="1112" spans="12:12" hidden="1" x14ac:dyDescent="0.2">
      <c r="L1112" s="162">
        <f t="shared" ca="1" si="20"/>
        <v>44217</v>
      </c>
    </row>
    <row r="1113" spans="12:12" hidden="1" x14ac:dyDescent="0.2">
      <c r="L1113" s="162">
        <f t="shared" ca="1" si="20"/>
        <v>44217</v>
      </c>
    </row>
    <row r="1114" spans="12:12" hidden="1" x14ac:dyDescent="0.2">
      <c r="L1114" s="162">
        <f t="shared" ca="1" si="20"/>
        <v>44217</v>
      </c>
    </row>
    <row r="1115" spans="12:12" hidden="1" x14ac:dyDescent="0.2">
      <c r="L1115" s="162">
        <f t="shared" ca="1" si="20"/>
        <v>44217</v>
      </c>
    </row>
    <row r="1116" spans="12:12" hidden="1" x14ac:dyDescent="0.2">
      <c r="L1116" s="162">
        <f t="shared" ca="1" si="20"/>
        <v>44217</v>
      </c>
    </row>
    <row r="1117" spans="12:12" hidden="1" x14ac:dyDescent="0.2">
      <c r="L1117" s="162">
        <f t="shared" ca="1" si="20"/>
        <v>44217</v>
      </c>
    </row>
    <row r="1118" spans="12:12" hidden="1" x14ac:dyDescent="0.2">
      <c r="L1118" s="162">
        <f t="shared" ca="1" si="20"/>
        <v>44217</v>
      </c>
    </row>
    <row r="1119" spans="12:12" hidden="1" x14ac:dyDescent="0.2">
      <c r="L1119" s="162">
        <f t="shared" ca="1" si="20"/>
        <v>44217</v>
      </c>
    </row>
    <row r="1120" spans="12:12" hidden="1" x14ac:dyDescent="0.2">
      <c r="L1120" s="162">
        <f t="shared" ca="1" si="20"/>
        <v>44217</v>
      </c>
    </row>
    <row r="1121" spans="12:12" hidden="1" x14ac:dyDescent="0.2">
      <c r="L1121" s="162">
        <f t="shared" ca="1" si="20"/>
        <v>44217</v>
      </c>
    </row>
    <row r="1122" spans="12:12" hidden="1" x14ac:dyDescent="0.2">
      <c r="L1122" s="162">
        <f t="shared" ca="1" si="20"/>
        <v>44217</v>
      </c>
    </row>
    <row r="1123" spans="12:12" hidden="1" x14ac:dyDescent="0.2">
      <c r="L1123" s="162">
        <f t="shared" ca="1" si="20"/>
        <v>44217</v>
      </c>
    </row>
    <row r="1124" spans="12:12" hidden="1" x14ac:dyDescent="0.2">
      <c r="L1124" s="162">
        <f t="shared" ca="1" si="20"/>
        <v>44217</v>
      </c>
    </row>
    <row r="1125" spans="12:12" hidden="1" x14ac:dyDescent="0.2">
      <c r="L1125" s="162">
        <f t="shared" ca="1" si="20"/>
        <v>44217</v>
      </c>
    </row>
    <row r="1126" spans="12:12" hidden="1" x14ac:dyDescent="0.2">
      <c r="L1126" s="162">
        <f t="shared" ca="1" si="20"/>
        <v>44217</v>
      </c>
    </row>
    <row r="1127" spans="12:12" hidden="1" x14ac:dyDescent="0.2">
      <c r="L1127" s="162">
        <f t="shared" ca="1" si="20"/>
        <v>44217</v>
      </c>
    </row>
    <row r="1128" spans="12:12" hidden="1" x14ac:dyDescent="0.2">
      <c r="L1128" s="162">
        <f t="shared" ca="1" si="20"/>
        <v>44217</v>
      </c>
    </row>
    <row r="1129" spans="12:12" hidden="1" x14ac:dyDescent="0.2">
      <c r="L1129" s="162">
        <f t="shared" ca="1" si="20"/>
        <v>44217</v>
      </c>
    </row>
    <row r="1130" spans="12:12" hidden="1" x14ac:dyDescent="0.2">
      <c r="L1130" s="162">
        <f t="shared" ca="1" si="20"/>
        <v>44217</v>
      </c>
    </row>
    <row r="1131" spans="12:12" hidden="1" x14ac:dyDescent="0.2">
      <c r="L1131" s="162">
        <f t="shared" ca="1" si="20"/>
        <v>44217</v>
      </c>
    </row>
    <row r="1132" spans="12:12" hidden="1" x14ac:dyDescent="0.2">
      <c r="L1132" s="162">
        <f t="shared" ca="1" si="20"/>
        <v>44217</v>
      </c>
    </row>
    <row r="1133" spans="12:12" hidden="1" x14ac:dyDescent="0.2">
      <c r="L1133" s="162">
        <f t="shared" ca="1" si="20"/>
        <v>44217</v>
      </c>
    </row>
    <row r="1134" spans="12:12" hidden="1" x14ac:dyDescent="0.2">
      <c r="L1134" s="162">
        <f t="shared" ca="1" si="20"/>
        <v>44217</v>
      </c>
    </row>
    <row r="1135" spans="12:12" hidden="1" x14ac:dyDescent="0.2">
      <c r="L1135" s="162">
        <f t="shared" ca="1" si="20"/>
        <v>44217</v>
      </c>
    </row>
    <row r="1136" spans="12:12" hidden="1" x14ac:dyDescent="0.2">
      <c r="L1136" s="162">
        <f t="shared" ca="1" si="20"/>
        <v>44217</v>
      </c>
    </row>
    <row r="1137" spans="12:12" hidden="1" x14ac:dyDescent="0.2">
      <c r="L1137" s="162">
        <f t="shared" ca="1" si="20"/>
        <v>44217</v>
      </c>
    </row>
    <row r="1138" spans="12:12" hidden="1" x14ac:dyDescent="0.2">
      <c r="L1138" s="162">
        <f t="shared" ca="1" si="20"/>
        <v>44217</v>
      </c>
    </row>
    <row r="1139" spans="12:12" hidden="1" x14ac:dyDescent="0.2">
      <c r="L1139" s="162">
        <f t="shared" ca="1" si="20"/>
        <v>44217</v>
      </c>
    </row>
    <row r="1140" spans="12:12" hidden="1" x14ac:dyDescent="0.2">
      <c r="L1140" s="162">
        <f t="shared" ca="1" si="20"/>
        <v>44217</v>
      </c>
    </row>
    <row r="1141" spans="12:12" hidden="1" x14ac:dyDescent="0.2">
      <c r="L1141" s="162">
        <f t="shared" ca="1" si="20"/>
        <v>44217</v>
      </c>
    </row>
    <row r="1142" spans="12:12" hidden="1" x14ac:dyDescent="0.2">
      <c r="L1142" s="162">
        <f t="shared" ca="1" si="20"/>
        <v>44217</v>
      </c>
    </row>
    <row r="1143" spans="12:12" hidden="1" x14ac:dyDescent="0.2">
      <c r="L1143" s="162">
        <f t="shared" ca="1" si="20"/>
        <v>44217</v>
      </c>
    </row>
    <row r="1144" spans="12:12" hidden="1" x14ac:dyDescent="0.2">
      <c r="L1144" s="162">
        <f t="shared" ca="1" si="20"/>
        <v>44217</v>
      </c>
    </row>
    <row r="1145" spans="12:12" hidden="1" x14ac:dyDescent="0.2">
      <c r="L1145" s="162">
        <f t="shared" ca="1" si="20"/>
        <v>44217</v>
      </c>
    </row>
    <row r="1146" spans="12:12" hidden="1" x14ac:dyDescent="0.2">
      <c r="L1146" s="162">
        <f t="shared" ca="1" si="20"/>
        <v>44217</v>
      </c>
    </row>
    <row r="1147" spans="12:12" hidden="1" x14ac:dyDescent="0.2">
      <c r="L1147" s="162">
        <f t="shared" ca="1" si="20"/>
        <v>44217</v>
      </c>
    </row>
    <row r="1148" spans="12:12" hidden="1" x14ac:dyDescent="0.2">
      <c r="L1148" s="162">
        <f t="shared" ca="1" si="20"/>
        <v>44217</v>
      </c>
    </row>
    <row r="1149" spans="12:12" hidden="1" x14ac:dyDescent="0.2">
      <c r="L1149" s="162">
        <f t="shared" ca="1" si="20"/>
        <v>44217</v>
      </c>
    </row>
    <row r="1150" spans="12:12" hidden="1" x14ac:dyDescent="0.2">
      <c r="L1150" s="162">
        <f t="shared" ca="1" si="20"/>
        <v>44217</v>
      </c>
    </row>
    <row r="1151" spans="12:12" hidden="1" x14ac:dyDescent="0.2">
      <c r="L1151" s="162">
        <f t="shared" ca="1" si="20"/>
        <v>44217</v>
      </c>
    </row>
    <row r="1152" spans="12:12" hidden="1" x14ac:dyDescent="0.2">
      <c r="L1152" s="162">
        <f t="shared" ca="1" si="20"/>
        <v>44217</v>
      </c>
    </row>
    <row r="1153" spans="12:12" hidden="1" x14ac:dyDescent="0.2">
      <c r="L1153" s="162">
        <f t="shared" ca="1" si="20"/>
        <v>44217</v>
      </c>
    </row>
    <row r="1154" spans="12:12" hidden="1" x14ac:dyDescent="0.2">
      <c r="L1154" s="162">
        <f t="shared" ca="1" si="20"/>
        <v>44217</v>
      </c>
    </row>
    <row r="1155" spans="12:12" hidden="1" x14ac:dyDescent="0.2">
      <c r="L1155" s="162">
        <f t="shared" ref="L1155:L1218" ca="1" si="21">TODAY()</f>
        <v>44217</v>
      </c>
    </row>
    <row r="1156" spans="12:12" hidden="1" x14ac:dyDescent="0.2">
      <c r="L1156" s="162">
        <f t="shared" ca="1" si="21"/>
        <v>44217</v>
      </c>
    </row>
    <row r="1157" spans="12:12" hidden="1" x14ac:dyDescent="0.2">
      <c r="L1157" s="162">
        <f t="shared" ca="1" si="21"/>
        <v>44217</v>
      </c>
    </row>
    <row r="1158" spans="12:12" hidden="1" x14ac:dyDescent="0.2">
      <c r="L1158" s="162">
        <f t="shared" ca="1" si="21"/>
        <v>44217</v>
      </c>
    </row>
    <row r="1159" spans="12:12" hidden="1" x14ac:dyDescent="0.2">
      <c r="L1159" s="162">
        <f t="shared" ca="1" si="21"/>
        <v>44217</v>
      </c>
    </row>
    <row r="1160" spans="12:12" hidden="1" x14ac:dyDescent="0.2">
      <c r="L1160" s="162">
        <f t="shared" ca="1" si="21"/>
        <v>44217</v>
      </c>
    </row>
    <row r="1161" spans="12:12" hidden="1" x14ac:dyDescent="0.2">
      <c r="L1161" s="162">
        <f t="shared" ca="1" si="21"/>
        <v>44217</v>
      </c>
    </row>
    <row r="1162" spans="12:12" hidden="1" x14ac:dyDescent="0.2">
      <c r="L1162" s="162">
        <f t="shared" ca="1" si="21"/>
        <v>44217</v>
      </c>
    </row>
    <row r="1163" spans="12:12" hidden="1" x14ac:dyDescent="0.2">
      <c r="L1163" s="162">
        <f t="shared" ca="1" si="21"/>
        <v>44217</v>
      </c>
    </row>
    <row r="1164" spans="12:12" hidden="1" x14ac:dyDescent="0.2">
      <c r="L1164" s="162">
        <f t="shared" ca="1" si="21"/>
        <v>44217</v>
      </c>
    </row>
    <row r="1165" spans="12:12" hidden="1" x14ac:dyDescent="0.2">
      <c r="L1165" s="162">
        <f t="shared" ca="1" si="21"/>
        <v>44217</v>
      </c>
    </row>
    <row r="1166" spans="12:12" hidden="1" x14ac:dyDescent="0.2">
      <c r="L1166" s="162">
        <f t="shared" ca="1" si="21"/>
        <v>44217</v>
      </c>
    </row>
    <row r="1167" spans="12:12" hidden="1" x14ac:dyDescent="0.2">
      <c r="L1167" s="162">
        <f t="shared" ca="1" si="21"/>
        <v>44217</v>
      </c>
    </row>
    <row r="1168" spans="12:12" hidden="1" x14ac:dyDescent="0.2">
      <c r="L1168" s="162">
        <f t="shared" ca="1" si="21"/>
        <v>44217</v>
      </c>
    </row>
    <row r="1169" spans="12:12" hidden="1" x14ac:dyDescent="0.2">
      <c r="L1169" s="162">
        <f t="shared" ca="1" si="21"/>
        <v>44217</v>
      </c>
    </row>
    <row r="1170" spans="12:12" hidden="1" x14ac:dyDescent="0.2">
      <c r="L1170" s="162">
        <f t="shared" ca="1" si="21"/>
        <v>44217</v>
      </c>
    </row>
    <row r="1171" spans="12:12" hidden="1" x14ac:dyDescent="0.2">
      <c r="L1171" s="162">
        <f t="shared" ca="1" si="21"/>
        <v>44217</v>
      </c>
    </row>
    <row r="1172" spans="12:12" hidden="1" x14ac:dyDescent="0.2">
      <c r="L1172" s="162">
        <f t="shared" ca="1" si="21"/>
        <v>44217</v>
      </c>
    </row>
    <row r="1173" spans="12:12" hidden="1" x14ac:dyDescent="0.2">
      <c r="L1173" s="162">
        <f t="shared" ca="1" si="21"/>
        <v>44217</v>
      </c>
    </row>
    <row r="1174" spans="12:12" hidden="1" x14ac:dyDescent="0.2">
      <c r="L1174" s="162">
        <f t="shared" ca="1" si="21"/>
        <v>44217</v>
      </c>
    </row>
    <row r="1175" spans="12:12" hidden="1" x14ac:dyDescent="0.2">
      <c r="L1175" s="162">
        <f t="shared" ca="1" si="21"/>
        <v>44217</v>
      </c>
    </row>
    <row r="1176" spans="12:12" hidden="1" x14ac:dyDescent="0.2">
      <c r="L1176" s="162">
        <f t="shared" ca="1" si="21"/>
        <v>44217</v>
      </c>
    </row>
    <row r="1177" spans="12:12" hidden="1" x14ac:dyDescent="0.2">
      <c r="L1177" s="162">
        <f t="shared" ca="1" si="21"/>
        <v>44217</v>
      </c>
    </row>
    <row r="1178" spans="12:12" hidden="1" x14ac:dyDescent="0.2">
      <c r="L1178" s="162">
        <f t="shared" ca="1" si="21"/>
        <v>44217</v>
      </c>
    </row>
    <row r="1179" spans="12:12" hidden="1" x14ac:dyDescent="0.2">
      <c r="L1179" s="162">
        <f t="shared" ca="1" si="21"/>
        <v>44217</v>
      </c>
    </row>
    <row r="1180" spans="12:12" hidden="1" x14ac:dyDescent="0.2">
      <c r="L1180" s="162">
        <f t="shared" ca="1" si="21"/>
        <v>44217</v>
      </c>
    </row>
    <row r="1181" spans="12:12" hidden="1" x14ac:dyDescent="0.2">
      <c r="L1181" s="162">
        <f t="shared" ca="1" si="21"/>
        <v>44217</v>
      </c>
    </row>
    <row r="1182" spans="12:12" hidden="1" x14ac:dyDescent="0.2">
      <c r="L1182" s="162">
        <f t="shared" ca="1" si="21"/>
        <v>44217</v>
      </c>
    </row>
    <row r="1183" spans="12:12" hidden="1" x14ac:dyDescent="0.2">
      <c r="L1183" s="162">
        <f t="shared" ca="1" si="21"/>
        <v>44217</v>
      </c>
    </row>
    <row r="1184" spans="12:12" hidden="1" x14ac:dyDescent="0.2">
      <c r="L1184" s="162">
        <f t="shared" ca="1" si="21"/>
        <v>44217</v>
      </c>
    </row>
    <row r="1185" spans="12:12" hidden="1" x14ac:dyDescent="0.2">
      <c r="L1185" s="162">
        <f t="shared" ca="1" si="21"/>
        <v>44217</v>
      </c>
    </row>
    <row r="1186" spans="12:12" hidden="1" x14ac:dyDescent="0.2">
      <c r="L1186" s="162">
        <f t="shared" ca="1" si="21"/>
        <v>44217</v>
      </c>
    </row>
    <row r="1187" spans="12:12" hidden="1" x14ac:dyDescent="0.2">
      <c r="L1187" s="162">
        <f t="shared" ca="1" si="21"/>
        <v>44217</v>
      </c>
    </row>
    <row r="1188" spans="12:12" hidden="1" x14ac:dyDescent="0.2">
      <c r="L1188" s="162">
        <f t="shared" ca="1" si="21"/>
        <v>44217</v>
      </c>
    </row>
    <row r="1189" spans="12:12" hidden="1" x14ac:dyDescent="0.2">
      <c r="L1189" s="162">
        <f t="shared" ca="1" si="21"/>
        <v>44217</v>
      </c>
    </row>
    <row r="1190" spans="12:12" hidden="1" x14ac:dyDescent="0.2">
      <c r="L1190" s="162">
        <f t="shared" ca="1" si="21"/>
        <v>44217</v>
      </c>
    </row>
    <row r="1191" spans="12:12" hidden="1" x14ac:dyDescent="0.2">
      <c r="L1191" s="162">
        <f t="shared" ca="1" si="21"/>
        <v>44217</v>
      </c>
    </row>
    <row r="1192" spans="12:12" hidden="1" x14ac:dyDescent="0.2">
      <c r="L1192" s="162">
        <f t="shared" ca="1" si="21"/>
        <v>44217</v>
      </c>
    </row>
    <row r="1193" spans="12:12" hidden="1" x14ac:dyDescent="0.2">
      <c r="L1193" s="162">
        <f t="shared" ca="1" si="21"/>
        <v>44217</v>
      </c>
    </row>
    <row r="1194" spans="12:12" hidden="1" x14ac:dyDescent="0.2">
      <c r="L1194" s="162">
        <f t="shared" ca="1" si="21"/>
        <v>44217</v>
      </c>
    </row>
    <row r="1195" spans="12:12" hidden="1" x14ac:dyDescent="0.2">
      <c r="L1195" s="162">
        <f t="shared" ca="1" si="21"/>
        <v>44217</v>
      </c>
    </row>
    <row r="1196" spans="12:12" hidden="1" x14ac:dyDescent="0.2">
      <c r="L1196" s="162">
        <f t="shared" ca="1" si="21"/>
        <v>44217</v>
      </c>
    </row>
    <row r="1197" spans="12:12" hidden="1" x14ac:dyDescent="0.2">
      <c r="L1197" s="162">
        <f t="shared" ca="1" si="21"/>
        <v>44217</v>
      </c>
    </row>
    <row r="1198" spans="12:12" hidden="1" x14ac:dyDescent="0.2">
      <c r="L1198" s="162">
        <f t="shared" ca="1" si="21"/>
        <v>44217</v>
      </c>
    </row>
    <row r="1199" spans="12:12" hidden="1" x14ac:dyDescent="0.2">
      <c r="L1199" s="162">
        <f t="shared" ca="1" si="21"/>
        <v>44217</v>
      </c>
    </row>
    <row r="1200" spans="12:12" hidden="1" x14ac:dyDescent="0.2">
      <c r="L1200" s="162">
        <f t="shared" ca="1" si="21"/>
        <v>44217</v>
      </c>
    </row>
    <row r="1201" spans="12:12" hidden="1" x14ac:dyDescent="0.2">
      <c r="L1201" s="162">
        <f t="shared" ca="1" si="21"/>
        <v>44217</v>
      </c>
    </row>
    <row r="1202" spans="12:12" hidden="1" x14ac:dyDescent="0.2">
      <c r="L1202" s="162">
        <f t="shared" ca="1" si="21"/>
        <v>44217</v>
      </c>
    </row>
    <row r="1203" spans="12:12" hidden="1" x14ac:dyDescent="0.2">
      <c r="L1203" s="162">
        <f t="shared" ca="1" si="21"/>
        <v>44217</v>
      </c>
    </row>
    <row r="1204" spans="12:12" hidden="1" x14ac:dyDescent="0.2">
      <c r="L1204" s="162">
        <f t="shared" ca="1" si="21"/>
        <v>44217</v>
      </c>
    </row>
    <row r="1205" spans="12:12" hidden="1" x14ac:dyDescent="0.2">
      <c r="L1205" s="162">
        <f t="shared" ca="1" si="21"/>
        <v>44217</v>
      </c>
    </row>
    <row r="1206" spans="12:12" hidden="1" x14ac:dyDescent="0.2">
      <c r="L1206" s="162">
        <f t="shared" ca="1" si="21"/>
        <v>44217</v>
      </c>
    </row>
    <row r="1207" spans="12:12" hidden="1" x14ac:dyDescent="0.2">
      <c r="L1207" s="162">
        <f t="shared" ca="1" si="21"/>
        <v>44217</v>
      </c>
    </row>
    <row r="1208" spans="12:12" hidden="1" x14ac:dyDescent="0.2">
      <c r="L1208" s="162">
        <f t="shared" ca="1" si="21"/>
        <v>44217</v>
      </c>
    </row>
    <row r="1209" spans="12:12" hidden="1" x14ac:dyDescent="0.2">
      <c r="L1209" s="162">
        <f t="shared" ca="1" si="21"/>
        <v>44217</v>
      </c>
    </row>
    <row r="1210" spans="12:12" hidden="1" x14ac:dyDescent="0.2">
      <c r="L1210" s="162">
        <f t="shared" ca="1" si="21"/>
        <v>44217</v>
      </c>
    </row>
    <row r="1211" spans="12:12" hidden="1" x14ac:dyDescent="0.2">
      <c r="L1211" s="162">
        <f t="shared" ca="1" si="21"/>
        <v>44217</v>
      </c>
    </row>
    <row r="1212" spans="12:12" hidden="1" x14ac:dyDescent="0.2">
      <c r="L1212" s="162">
        <f t="shared" ca="1" si="21"/>
        <v>44217</v>
      </c>
    </row>
    <row r="1213" spans="12:12" hidden="1" x14ac:dyDescent="0.2">
      <c r="L1213" s="162">
        <f t="shared" ca="1" si="21"/>
        <v>44217</v>
      </c>
    </row>
    <row r="1214" spans="12:12" hidden="1" x14ac:dyDescent="0.2">
      <c r="L1214" s="162">
        <f t="shared" ca="1" si="21"/>
        <v>44217</v>
      </c>
    </row>
    <row r="1215" spans="12:12" hidden="1" x14ac:dyDescent="0.2">
      <c r="L1215" s="162">
        <f t="shared" ca="1" si="21"/>
        <v>44217</v>
      </c>
    </row>
    <row r="1216" spans="12:12" hidden="1" x14ac:dyDescent="0.2">
      <c r="L1216" s="162">
        <f t="shared" ca="1" si="21"/>
        <v>44217</v>
      </c>
    </row>
    <row r="1217" spans="12:12" hidden="1" x14ac:dyDescent="0.2">
      <c r="L1217" s="162">
        <f t="shared" ca="1" si="21"/>
        <v>44217</v>
      </c>
    </row>
    <row r="1218" spans="12:12" hidden="1" x14ac:dyDescent="0.2">
      <c r="L1218" s="162">
        <f t="shared" ca="1" si="21"/>
        <v>44217</v>
      </c>
    </row>
    <row r="1219" spans="12:12" hidden="1" x14ac:dyDescent="0.2">
      <c r="L1219" s="162">
        <f t="shared" ref="L1219:L1282" ca="1" si="22">TODAY()</f>
        <v>44217</v>
      </c>
    </row>
    <row r="1220" spans="12:12" hidden="1" x14ac:dyDescent="0.2">
      <c r="L1220" s="162">
        <f t="shared" ca="1" si="22"/>
        <v>44217</v>
      </c>
    </row>
    <row r="1221" spans="12:12" hidden="1" x14ac:dyDescent="0.2">
      <c r="L1221" s="162">
        <f t="shared" ca="1" si="22"/>
        <v>44217</v>
      </c>
    </row>
    <row r="1222" spans="12:12" hidden="1" x14ac:dyDescent="0.2">
      <c r="L1222" s="162">
        <f t="shared" ca="1" si="22"/>
        <v>44217</v>
      </c>
    </row>
    <row r="1223" spans="12:12" hidden="1" x14ac:dyDescent="0.2">
      <c r="L1223" s="162">
        <f t="shared" ca="1" si="22"/>
        <v>44217</v>
      </c>
    </row>
    <row r="1224" spans="12:12" hidden="1" x14ac:dyDescent="0.2">
      <c r="L1224" s="162">
        <f t="shared" ca="1" si="22"/>
        <v>44217</v>
      </c>
    </row>
    <row r="1225" spans="12:12" hidden="1" x14ac:dyDescent="0.2">
      <c r="L1225" s="162">
        <f t="shared" ca="1" si="22"/>
        <v>44217</v>
      </c>
    </row>
    <row r="1226" spans="12:12" hidden="1" x14ac:dyDescent="0.2">
      <c r="L1226" s="162">
        <f t="shared" ca="1" si="22"/>
        <v>44217</v>
      </c>
    </row>
    <row r="1227" spans="12:12" hidden="1" x14ac:dyDescent="0.2">
      <c r="L1227" s="162">
        <f t="shared" ca="1" si="22"/>
        <v>44217</v>
      </c>
    </row>
    <row r="1228" spans="12:12" hidden="1" x14ac:dyDescent="0.2">
      <c r="L1228" s="162">
        <f t="shared" ca="1" si="22"/>
        <v>44217</v>
      </c>
    </row>
    <row r="1229" spans="12:12" hidden="1" x14ac:dyDescent="0.2">
      <c r="L1229" s="162">
        <f t="shared" ca="1" si="22"/>
        <v>44217</v>
      </c>
    </row>
    <row r="1230" spans="12:12" hidden="1" x14ac:dyDescent="0.2">
      <c r="L1230" s="162">
        <f t="shared" ca="1" si="22"/>
        <v>44217</v>
      </c>
    </row>
    <row r="1231" spans="12:12" hidden="1" x14ac:dyDescent="0.2">
      <c r="L1231" s="162">
        <f t="shared" ca="1" si="22"/>
        <v>44217</v>
      </c>
    </row>
    <row r="1232" spans="12:12" hidden="1" x14ac:dyDescent="0.2">
      <c r="L1232" s="162">
        <f t="shared" ca="1" si="22"/>
        <v>44217</v>
      </c>
    </row>
    <row r="1233" spans="12:12" hidden="1" x14ac:dyDescent="0.2">
      <c r="L1233" s="162">
        <f t="shared" ca="1" si="22"/>
        <v>44217</v>
      </c>
    </row>
    <row r="1234" spans="12:12" hidden="1" x14ac:dyDescent="0.2">
      <c r="L1234" s="162">
        <f t="shared" ca="1" si="22"/>
        <v>44217</v>
      </c>
    </row>
    <row r="1235" spans="12:12" hidden="1" x14ac:dyDescent="0.2">
      <c r="L1235" s="162">
        <f t="shared" ca="1" si="22"/>
        <v>44217</v>
      </c>
    </row>
    <row r="1236" spans="12:12" hidden="1" x14ac:dyDescent="0.2">
      <c r="L1236" s="162">
        <f t="shared" ca="1" si="22"/>
        <v>44217</v>
      </c>
    </row>
    <row r="1237" spans="12:12" hidden="1" x14ac:dyDescent="0.2">
      <c r="L1237" s="162">
        <f t="shared" ca="1" si="22"/>
        <v>44217</v>
      </c>
    </row>
    <row r="1238" spans="12:12" hidden="1" x14ac:dyDescent="0.2">
      <c r="L1238" s="162">
        <f t="shared" ca="1" si="22"/>
        <v>44217</v>
      </c>
    </row>
    <row r="1239" spans="12:12" hidden="1" x14ac:dyDescent="0.2">
      <c r="L1239" s="162">
        <f t="shared" ca="1" si="22"/>
        <v>44217</v>
      </c>
    </row>
    <row r="1240" spans="12:12" hidden="1" x14ac:dyDescent="0.2">
      <c r="L1240" s="162">
        <f t="shared" ca="1" si="22"/>
        <v>44217</v>
      </c>
    </row>
    <row r="1241" spans="12:12" hidden="1" x14ac:dyDescent="0.2">
      <c r="L1241" s="162">
        <f t="shared" ca="1" si="22"/>
        <v>44217</v>
      </c>
    </row>
    <row r="1242" spans="12:12" hidden="1" x14ac:dyDescent="0.2">
      <c r="L1242" s="162">
        <f t="shared" ca="1" si="22"/>
        <v>44217</v>
      </c>
    </row>
    <row r="1243" spans="12:12" hidden="1" x14ac:dyDescent="0.2">
      <c r="L1243" s="162">
        <f t="shared" ca="1" si="22"/>
        <v>44217</v>
      </c>
    </row>
    <row r="1244" spans="12:12" hidden="1" x14ac:dyDescent="0.2">
      <c r="L1244" s="162">
        <f t="shared" ca="1" si="22"/>
        <v>44217</v>
      </c>
    </row>
    <row r="1245" spans="12:12" hidden="1" x14ac:dyDescent="0.2">
      <c r="L1245" s="162">
        <f t="shared" ca="1" si="22"/>
        <v>44217</v>
      </c>
    </row>
    <row r="1246" spans="12:12" hidden="1" x14ac:dyDescent="0.2">
      <c r="L1246" s="162">
        <f t="shared" ca="1" si="22"/>
        <v>44217</v>
      </c>
    </row>
    <row r="1247" spans="12:12" hidden="1" x14ac:dyDescent="0.2">
      <c r="L1247" s="162">
        <f t="shared" ca="1" si="22"/>
        <v>44217</v>
      </c>
    </row>
    <row r="1248" spans="12:12" hidden="1" x14ac:dyDescent="0.2">
      <c r="L1248" s="162">
        <f t="shared" ca="1" si="22"/>
        <v>44217</v>
      </c>
    </row>
    <row r="1249" spans="12:12" hidden="1" x14ac:dyDescent="0.2">
      <c r="L1249" s="162">
        <f t="shared" ca="1" si="22"/>
        <v>44217</v>
      </c>
    </row>
    <row r="1250" spans="12:12" hidden="1" x14ac:dyDescent="0.2">
      <c r="L1250" s="162">
        <f t="shared" ca="1" si="22"/>
        <v>44217</v>
      </c>
    </row>
    <row r="1251" spans="12:12" hidden="1" x14ac:dyDescent="0.2">
      <c r="L1251" s="162">
        <f t="shared" ca="1" si="22"/>
        <v>44217</v>
      </c>
    </row>
    <row r="1252" spans="12:12" hidden="1" x14ac:dyDescent="0.2">
      <c r="L1252" s="162">
        <f t="shared" ca="1" si="22"/>
        <v>44217</v>
      </c>
    </row>
    <row r="1253" spans="12:12" hidden="1" x14ac:dyDescent="0.2">
      <c r="L1253" s="162">
        <f t="shared" ca="1" si="22"/>
        <v>44217</v>
      </c>
    </row>
    <row r="1254" spans="12:12" hidden="1" x14ac:dyDescent="0.2">
      <c r="L1254" s="162">
        <f t="shared" ca="1" si="22"/>
        <v>44217</v>
      </c>
    </row>
    <row r="1255" spans="12:12" hidden="1" x14ac:dyDescent="0.2">
      <c r="L1255" s="162">
        <f t="shared" ca="1" si="22"/>
        <v>44217</v>
      </c>
    </row>
    <row r="1256" spans="12:12" hidden="1" x14ac:dyDescent="0.2">
      <c r="L1256" s="162">
        <f t="shared" ca="1" si="22"/>
        <v>44217</v>
      </c>
    </row>
    <row r="1257" spans="12:12" hidden="1" x14ac:dyDescent="0.2">
      <c r="L1257" s="162">
        <f t="shared" ca="1" si="22"/>
        <v>44217</v>
      </c>
    </row>
    <row r="1258" spans="12:12" hidden="1" x14ac:dyDescent="0.2">
      <c r="L1258" s="162">
        <f t="shared" ca="1" si="22"/>
        <v>44217</v>
      </c>
    </row>
    <row r="1259" spans="12:12" hidden="1" x14ac:dyDescent="0.2">
      <c r="L1259" s="162">
        <f t="shared" ca="1" si="22"/>
        <v>44217</v>
      </c>
    </row>
    <row r="1260" spans="12:12" hidden="1" x14ac:dyDescent="0.2">
      <c r="L1260" s="162">
        <f t="shared" ca="1" si="22"/>
        <v>44217</v>
      </c>
    </row>
    <row r="1261" spans="12:12" hidden="1" x14ac:dyDescent="0.2">
      <c r="L1261" s="162">
        <f t="shared" ca="1" si="22"/>
        <v>44217</v>
      </c>
    </row>
    <row r="1262" spans="12:12" hidden="1" x14ac:dyDescent="0.2">
      <c r="L1262" s="162">
        <f t="shared" ca="1" si="22"/>
        <v>44217</v>
      </c>
    </row>
    <row r="1263" spans="12:12" hidden="1" x14ac:dyDescent="0.2">
      <c r="L1263" s="162">
        <f t="shared" ca="1" si="22"/>
        <v>44217</v>
      </c>
    </row>
    <row r="1264" spans="12:12" hidden="1" x14ac:dyDescent="0.2">
      <c r="L1264" s="162">
        <f t="shared" ca="1" si="22"/>
        <v>44217</v>
      </c>
    </row>
    <row r="1265" spans="12:12" hidden="1" x14ac:dyDescent="0.2">
      <c r="L1265" s="162">
        <f t="shared" ca="1" si="22"/>
        <v>44217</v>
      </c>
    </row>
    <row r="1266" spans="12:12" hidden="1" x14ac:dyDescent="0.2">
      <c r="L1266" s="162">
        <f t="shared" ca="1" si="22"/>
        <v>44217</v>
      </c>
    </row>
    <row r="1267" spans="12:12" hidden="1" x14ac:dyDescent="0.2">
      <c r="L1267" s="162">
        <f t="shared" ca="1" si="22"/>
        <v>44217</v>
      </c>
    </row>
    <row r="1268" spans="12:12" hidden="1" x14ac:dyDescent="0.2">
      <c r="L1268" s="162">
        <f t="shared" ca="1" si="22"/>
        <v>44217</v>
      </c>
    </row>
    <row r="1269" spans="12:12" hidden="1" x14ac:dyDescent="0.2">
      <c r="L1269" s="162">
        <f t="shared" ca="1" si="22"/>
        <v>44217</v>
      </c>
    </row>
    <row r="1270" spans="12:12" hidden="1" x14ac:dyDescent="0.2">
      <c r="L1270" s="162">
        <f t="shared" ca="1" si="22"/>
        <v>44217</v>
      </c>
    </row>
    <row r="1271" spans="12:12" hidden="1" x14ac:dyDescent="0.2">
      <c r="L1271" s="162">
        <f t="shared" ca="1" si="22"/>
        <v>44217</v>
      </c>
    </row>
    <row r="1272" spans="12:12" hidden="1" x14ac:dyDescent="0.2">
      <c r="L1272" s="162">
        <f t="shared" ca="1" si="22"/>
        <v>44217</v>
      </c>
    </row>
    <row r="1273" spans="12:12" hidden="1" x14ac:dyDescent="0.2">
      <c r="L1273" s="162">
        <f t="shared" ca="1" si="22"/>
        <v>44217</v>
      </c>
    </row>
    <row r="1274" spans="12:12" hidden="1" x14ac:dyDescent="0.2">
      <c r="L1274" s="162">
        <f t="shared" ca="1" si="22"/>
        <v>44217</v>
      </c>
    </row>
    <row r="1275" spans="12:12" hidden="1" x14ac:dyDescent="0.2">
      <c r="L1275" s="162">
        <f t="shared" ca="1" si="22"/>
        <v>44217</v>
      </c>
    </row>
    <row r="1276" spans="12:12" hidden="1" x14ac:dyDescent="0.2">
      <c r="L1276" s="162">
        <f t="shared" ca="1" si="22"/>
        <v>44217</v>
      </c>
    </row>
    <row r="1277" spans="12:12" hidden="1" x14ac:dyDescent="0.2">
      <c r="L1277" s="162">
        <f t="shared" ca="1" si="22"/>
        <v>44217</v>
      </c>
    </row>
    <row r="1278" spans="12:12" hidden="1" x14ac:dyDescent="0.2">
      <c r="L1278" s="162">
        <f t="shared" ca="1" si="22"/>
        <v>44217</v>
      </c>
    </row>
    <row r="1279" spans="12:12" hidden="1" x14ac:dyDescent="0.2">
      <c r="L1279" s="162">
        <f t="shared" ca="1" si="22"/>
        <v>44217</v>
      </c>
    </row>
    <row r="1280" spans="12:12" hidden="1" x14ac:dyDescent="0.2">
      <c r="L1280" s="162">
        <f t="shared" ca="1" si="22"/>
        <v>44217</v>
      </c>
    </row>
    <row r="1281" spans="12:12" hidden="1" x14ac:dyDescent="0.2">
      <c r="L1281" s="162">
        <f t="shared" ca="1" si="22"/>
        <v>44217</v>
      </c>
    </row>
    <row r="1282" spans="12:12" hidden="1" x14ac:dyDescent="0.2">
      <c r="L1282" s="162">
        <f t="shared" ca="1" si="22"/>
        <v>44217</v>
      </c>
    </row>
    <row r="1283" spans="12:12" hidden="1" x14ac:dyDescent="0.2">
      <c r="L1283" s="162">
        <f t="shared" ref="L1283:L1332" ca="1" si="23">TODAY()</f>
        <v>44217</v>
      </c>
    </row>
    <row r="1284" spans="12:12" hidden="1" x14ac:dyDescent="0.2">
      <c r="L1284" s="162">
        <f t="shared" ca="1" si="23"/>
        <v>44217</v>
      </c>
    </row>
    <row r="1285" spans="12:12" hidden="1" x14ac:dyDescent="0.2">
      <c r="L1285" s="162">
        <f t="shared" ca="1" si="23"/>
        <v>44217</v>
      </c>
    </row>
    <row r="1286" spans="12:12" hidden="1" x14ac:dyDescent="0.2">
      <c r="L1286" s="162">
        <f t="shared" ca="1" si="23"/>
        <v>44217</v>
      </c>
    </row>
    <row r="1287" spans="12:12" hidden="1" x14ac:dyDescent="0.2">
      <c r="L1287" s="162">
        <f t="shared" ca="1" si="23"/>
        <v>44217</v>
      </c>
    </row>
    <row r="1288" spans="12:12" hidden="1" x14ac:dyDescent="0.2">
      <c r="L1288" s="162">
        <f t="shared" ca="1" si="23"/>
        <v>44217</v>
      </c>
    </row>
    <row r="1289" spans="12:12" hidden="1" x14ac:dyDescent="0.2">
      <c r="L1289" s="162">
        <f t="shared" ca="1" si="23"/>
        <v>44217</v>
      </c>
    </row>
    <row r="1290" spans="12:12" hidden="1" x14ac:dyDescent="0.2">
      <c r="L1290" s="162">
        <f t="shared" ca="1" si="23"/>
        <v>44217</v>
      </c>
    </row>
    <row r="1291" spans="12:12" hidden="1" x14ac:dyDescent="0.2">
      <c r="L1291" s="162">
        <f t="shared" ca="1" si="23"/>
        <v>44217</v>
      </c>
    </row>
    <row r="1292" spans="12:12" hidden="1" x14ac:dyDescent="0.2">
      <c r="L1292" s="162">
        <f t="shared" ca="1" si="23"/>
        <v>44217</v>
      </c>
    </row>
    <row r="1293" spans="12:12" hidden="1" x14ac:dyDescent="0.2">
      <c r="L1293" s="162">
        <f t="shared" ca="1" si="23"/>
        <v>44217</v>
      </c>
    </row>
    <row r="1294" spans="12:12" hidden="1" x14ac:dyDescent="0.2">
      <c r="L1294" s="162">
        <f t="shared" ca="1" si="23"/>
        <v>44217</v>
      </c>
    </row>
    <row r="1295" spans="12:12" hidden="1" x14ac:dyDescent="0.2">
      <c r="L1295" s="162">
        <f t="shared" ca="1" si="23"/>
        <v>44217</v>
      </c>
    </row>
    <row r="1296" spans="12:12" hidden="1" x14ac:dyDescent="0.2">
      <c r="L1296" s="162">
        <f t="shared" ca="1" si="23"/>
        <v>44217</v>
      </c>
    </row>
    <row r="1297" spans="12:12" hidden="1" x14ac:dyDescent="0.2">
      <c r="L1297" s="162">
        <f t="shared" ca="1" si="23"/>
        <v>44217</v>
      </c>
    </row>
    <row r="1298" spans="12:12" hidden="1" x14ac:dyDescent="0.2">
      <c r="L1298" s="162">
        <f t="shared" ca="1" si="23"/>
        <v>44217</v>
      </c>
    </row>
    <row r="1299" spans="12:12" hidden="1" x14ac:dyDescent="0.2">
      <c r="L1299" s="162">
        <f t="shared" ca="1" si="23"/>
        <v>44217</v>
      </c>
    </row>
    <row r="1300" spans="12:12" hidden="1" x14ac:dyDescent="0.2">
      <c r="L1300" s="162">
        <f t="shared" ca="1" si="23"/>
        <v>44217</v>
      </c>
    </row>
    <row r="1301" spans="12:12" hidden="1" x14ac:dyDescent="0.2">
      <c r="L1301" s="162">
        <f t="shared" ca="1" si="23"/>
        <v>44217</v>
      </c>
    </row>
    <row r="1302" spans="12:12" hidden="1" x14ac:dyDescent="0.2">
      <c r="L1302" s="162">
        <f t="shared" ca="1" si="23"/>
        <v>44217</v>
      </c>
    </row>
    <row r="1303" spans="12:12" hidden="1" x14ac:dyDescent="0.2">
      <c r="L1303" s="162">
        <f t="shared" ca="1" si="23"/>
        <v>44217</v>
      </c>
    </row>
    <row r="1304" spans="12:12" hidden="1" x14ac:dyDescent="0.2">
      <c r="L1304" s="162">
        <f t="shared" ca="1" si="23"/>
        <v>44217</v>
      </c>
    </row>
    <row r="1305" spans="12:12" hidden="1" x14ac:dyDescent="0.2">
      <c r="L1305" s="162">
        <f t="shared" ca="1" si="23"/>
        <v>44217</v>
      </c>
    </row>
    <row r="1306" spans="12:12" hidden="1" x14ac:dyDescent="0.2">
      <c r="L1306" s="162">
        <f t="shared" ca="1" si="23"/>
        <v>44217</v>
      </c>
    </row>
    <row r="1307" spans="12:12" hidden="1" x14ac:dyDescent="0.2">
      <c r="L1307" s="162">
        <f t="shared" ca="1" si="23"/>
        <v>44217</v>
      </c>
    </row>
    <row r="1308" spans="12:12" hidden="1" x14ac:dyDescent="0.2">
      <c r="L1308" s="162">
        <f t="shared" ca="1" si="23"/>
        <v>44217</v>
      </c>
    </row>
    <row r="1309" spans="12:12" hidden="1" x14ac:dyDescent="0.2">
      <c r="L1309" s="162">
        <f t="shared" ca="1" si="23"/>
        <v>44217</v>
      </c>
    </row>
    <row r="1310" spans="12:12" hidden="1" x14ac:dyDescent="0.2">
      <c r="L1310" s="162">
        <f t="shared" ca="1" si="23"/>
        <v>44217</v>
      </c>
    </row>
    <row r="1311" spans="12:12" hidden="1" x14ac:dyDescent="0.2">
      <c r="L1311" s="162">
        <f t="shared" ca="1" si="23"/>
        <v>44217</v>
      </c>
    </row>
    <row r="1312" spans="12:12" hidden="1" x14ac:dyDescent="0.2">
      <c r="L1312" s="162">
        <f t="shared" ca="1" si="23"/>
        <v>44217</v>
      </c>
    </row>
    <row r="1313" spans="12:12" hidden="1" x14ac:dyDescent="0.2">
      <c r="L1313" s="162">
        <f t="shared" ca="1" si="23"/>
        <v>44217</v>
      </c>
    </row>
    <row r="1314" spans="12:12" hidden="1" x14ac:dyDescent="0.2">
      <c r="L1314" s="162">
        <f t="shared" ca="1" si="23"/>
        <v>44217</v>
      </c>
    </row>
    <row r="1315" spans="12:12" hidden="1" x14ac:dyDescent="0.2">
      <c r="L1315" s="162">
        <f t="shared" ca="1" si="23"/>
        <v>44217</v>
      </c>
    </row>
    <row r="1316" spans="12:12" hidden="1" x14ac:dyDescent="0.2">
      <c r="L1316" s="162">
        <f t="shared" ca="1" si="23"/>
        <v>44217</v>
      </c>
    </row>
    <row r="1317" spans="12:12" hidden="1" x14ac:dyDescent="0.2">
      <c r="L1317" s="162">
        <f t="shared" ca="1" si="23"/>
        <v>44217</v>
      </c>
    </row>
    <row r="1318" spans="12:12" hidden="1" x14ac:dyDescent="0.2">
      <c r="L1318" s="162">
        <f t="shared" ca="1" si="23"/>
        <v>44217</v>
      </c>
    </row>
    <row r="1319" spans="12:12" hidden="1" x14ac:dyDescent="0.2">
      <c r="L1319" s="162">
        <f t="shared" ca="1" si="23"/>
        <v>44217</v>
      </c>
    </row>
    <row r="1320" spans="12:12" hidden="1" x14ac:dyDescent="0.2">
      <c r="L1320" s="162">
        <f t="shared" ca="1" si="23"/>
        <v>44217</v>
      </c>
    </row>
    <row r="1321" spans="12:12" hidden="1" x14ac:dyDescent="0.2">
      <c r="L1321" s="162">
        <f t="shared" ca="1" si="23"/>
        <v>44217</v>
      </c>
    </row>
    <row r="1322" spans="12:12" hidden="1" x14ac:dyDescent="0.2">
      <c r="L1322" s="162">
        <f t="shared" ca="1" si="23"/>
        <v>44217</v>
      </c>
    </row>
    <row r="1323" spans="12:12" hidden="1" x14ac:dyDescent="0.2">
      <c r="L1323" s="162">
        <f t="shared" ca="1" si="23"/>
        <v>44217</v>
      </c>
    </row>
    <row r="1324" spans="12:12" hidden="1" x14ac:dyDescent="0.2">
      <c r="L1324" s="162">
        <f t="shared" ca="1" si="23"/>
        <v>44217</v>
      </c>
    </row>
    <row r="1325" spans="12:12" hidden="1" x14ac:dyDescent="0.2">
      <c r="L1325" s="162">
        <f t="shared" ca="1" si="23"/>
        <v>44217</v>
      </c>
    </row>
    <row r="1326" spans="12:12" hidden="1" x14ac:dyDescent="0.2">
      <c r="L1326" s="162">
        <f t="shared" ca="1" si="23"/>
        <v>44217</v>
      </c>
    </row>
    <row r="1327" spans="12:12" hidden="1" x14ac:dyDescent="0.2">
      <c r="L1327" s="162">
        <f t="shared" ca="1" si="23"/>
        <v>44217</v>
      </c>
    </row>
    <row r="1328" spans="12:12" hidden="1" x14ac:dyDescent="0.2">
      <c r="L1328" s="162">
        <f t="shared" ca="1" si="23"/>
        <v>44217</v>
      </c>
    </row>
    <row r="1329" spans="12:12" hidden="1" x14ac:dyDescent="0.2">
      <c r="L1329" s="162">
        <f t="shared" ca="1" si="23"/>
        <v>44217</v>
      </c>
    </row>
    <row r="1330" spans="12:12" hidden="1" x14ac:dyDescent="0.2">
      <c r="L1330" s="162">
        <f t="shared" ca="1" si="23"/>
        <v>44217</v>
      </c>
    </row>
    <row r="1331" spans="12:12" hidden="1" x14ac:dyDescent="0.2">
      <c r="L1331" s="162">
        <f t="shared" ca="1" si="23"/>
        <v>44217</v>
      </c>
    </row>
    <row r="1332" spans="12:12" hidden="1" x14ac:dyDescent="0.2">
      <c r="L1332" s="162">
        <f t="shared" ca="1" si="23"/>
        <v>44217</v>
      </c>
    </row>
    <row r="1333" spans="12:12" hidden="1" x14ac:dyDescent="0.2"/>
  </sheetData>
  <autoFilter xmlns:x14="http://schemas.microsoft.com/office/spreadsheetml/2009/9/main" ref="A1:U1333" xr:uid="{A8C9EF43-0758-4CA3-8DDE-4F195C29E9A0}">
    <filterColumn colId="5">
      <filters>
        <mc:AlternateContent xmlns:mc="http://schemas.openxmlformats.org/markup-compatibility/2006">
          <mc:Choice Requires="x14">
            <x14:filter val="1. Problem Statement._x000a_       -TDK-Lambda with serial number 09M1037A found voltage rotary knob is not responding during the calibration at 3rd party (MicroPrecision)calibration facility. Details on the attached._x000a_   2. Acceptance criteria that is not met. (e.g. relevant specification number and revision)_x000a_       - Must be able to pass calibration requirements_x000a_   3. Relevant records (e.g. Incomin QA, Test Records, Photos, trackise NCRs numbers and related issue)_x000a_      - Calibration Report_x000a_   4. Info on whether this issue impacts revenue_x000a_     -Impact on 210000415,210000345,210000414,210000384,210001164,210001203 and 210000444 for August month 150k requirement"/>
            <x14:filter val="Description: Instrument serial number label: A20SMH581G &amp; A20SMH605G need reprint. _x000a__x000a_Steps of Analysis: 1: 1st piece print out after change ribbon. 2: Label printing incomplete._x000a__x000a_Affected Part No &amp; Qty need for replacement: 186186301, qty 2._x000a__x000a_Shipment Impact:                    NA                            Estimated Date: NA_x000a__x000a_Additional Time needed for analysis: NA_x000a__x000a_"/>
            <x14:filter val="Description: Instrument serial number label: B20CHA015G &amp; B20CHA016G need reprint. _x000a__x000a_Steps of Analysis: Poor printing, found wording &quot;r&quot; smudge._x000a__x000a_Affected Part No &amp; Qty need for replacement: 186015042, qty 2._x000a__x000a_Shipment Impact:                    NA                            Estimated Date: NA_x000a__x000a_Additional Time needed for analysis: NA_x000a__x000a_"/>
            <x14:filter val="Description: Instrument serial number label: B20UPF586G need reprint. _x000a__x000a_Steps of Analysis: Poor printing, found wording &quot;r&quot; smudge._x000a__x000a_Affected Part No &amp; Qty need for replacement: 186015029, qty 1._x000a__x000a_Shipment Impact:                    NA                            Estimated Date: NA_x000a__x000a_Additional Time needed for analysis: NA_x000a__x000a_"/>
            <x14:filter val="Description: Instrument serial number label: C20CMP955G need reprint. _x000a__x000a_Steps of Analysis: Label issue cause long serial number label missing._x000a__x000a_Affected Part No &amp; Qty need for replacement: 186015043, qty 1._x000a__x000a_Shipment Impact:                    NA                            Estimated Date: NA_x000a__x000a_Additional Time needed for analysis: NA_x000a__x000a_Attachment:"/>
            <x14:filter val="Description: Instrument serial number label: C20SMH936G need reprint. _x000a__x000a_Steps of Analysis: Print out misalignment, letter &quot;G&quot; &amp; &quot;P&quot; affected._x000a__x000a_Affected Part No &amp; Qty need for replacement: 186001863, qty 1._x000a__x000a_Shipment Impact:                    NA                            Estimated Date: NA_x000a__x000a_Additional Time needed for analysis: NA_x000a__x000a_Attachment:"/>
            <x14:filter val="Description: Instrument serial number label: D20UPM864G need reprint. _x000a__x000a_Steps of Analysis: Last piece of label print out with smudge line._x000a__x000a_Affected Part No &amp; Qty need for replacement: 186015007, qty 1._x000a__x000a_Shipment Impact:                    NA                            Estimated Date: NA_x000a__x000a_Additional Time needed for analysis: NA_x000a__x000a_Attachment:"/>
            <x14:filter val="Description: Instrument serial number label: K19CHA391G need reprint. _x000a__x000a_Steps of Analysis: NCR: SG200204, carton box damaged due to mishandling by Schenker personnel during picking._x000a__x000a_Affected Part No &amp; Qty need for replacement: 186015042, qty 1._x000a__x000a_Shipment Impact:                    NA                            Estimated Date: NA_x000a__x000a_Additional Time needed for analysis: NA_x000a__x000a_Attachment:"/>
            <x14:filter val="Description: To reprint serial number label for 186015082 7x (S/N: G20BSP605G-G20BSP610G, H20BSP669G) on the BSM RSC packaging testing. All unit was required to inspect, retest and reprint out serial number. _x000a__x000a__x000a_Shipment Impact: Yes                                               Estimated Date: 30 Sep 2020_x000a__x000a_Attachment:NA"/>
            <x14:filter val="Description: To reprint serial number label for 186015082 9x (S/N: B20BSP295G-B20BSP301G, C20BSP432G-C20BSP433G) on the BSM RSC packaging testing. All unit was required to inspect, retest and reprint out serial number. _x000a__x000a__x000a_Shipment Impact: Yes                                               Estimated Date: 3rd Jun 2020_x000a__x000a_Attachment:NA"/>
            <x14:filter val="Description: To reprint serial number label for 186015082 x1 (S/N J19BSP916G) shipped from GDC to ADC was damaged in transit. This unit was required to inspect, retest and reprint out serial number as per stated in NCR report as attached.. _x000a__x000a__x000a_Shipment Impact: Yes                                               Estimated Date: 12th Feb 2020_x000a__x000a_Attachment: NCR-SG200103 (Approved plan).pdf"/>
            <x14:filter val="Description: To reprint serial number label for 186015088 x3 (S/N B19FNP016G, B19FNP025G &amp; B19FNP032G) to perform rework on Needle Carriage Assembly. The units was required to inspect, retest and reprint out serial number as per stated in NCR report as attached._x000a__x000a__x000a_Shipment Impact: Yes                                               Estimated Date: 16th Sep 2020_x000a__x000a_Attachment: NCR-SG200702"/>
            <x14:filter val="Instrument Serial label / Spare Number labe print out with hair line on the barcode._x000a_"/>
            <x14:filter val="Instrument Serial Number print out with white line on barcode  / missing Icon._x000a__x000a_  1. Model: 186017002 Acquity Arc 2489 UV/Vis Det   Serial Number G20VTU407A_x000a_   2. Model: 186248900 2489 UV/Visible Detector        Serial Number G2087E596A _x000a_   3. Model: 186015032 Acquity UPLC PDA Detector   Serial Number G20UPD297A"/>
            <x14:filter val="Instrument Serial Number Printing:_x000a__x000a__x000a_1. Model: 186269506 e2695 Sep  Mod w/HC    S/N:K20SM4089A (Inaccurate scan of serial number due to label pasted with crease)_x000a__x000a_"/>
            <x14:filter val="Instrument Serial Number Printing:_x000a_1. Model: 186015033 Acquity UPLC PDA elambda  S/N:K20UPL078A (Return from ADC Warehouse) _x000a_"/>
            <x14:filter val="Instrument Serial Number Printing:_x000a_Instrument Serial Number L20SHC492N print out as &quot;Product of USA&quot; instead of &quot;Product of Singapore&quot;_x000a_ _x000a_1. Model: 289000560  HEATER/COOLER MODULE  S/N: L20SHC492N"/>
            <x14:filter val="Instrument Serial Number Printing:_x000a_Instrument Serial Number Label need to replace due broken pallet at Waters Distribution Centre._x000a_IDR :190856_x000a_Model: 186015080 ACQUITY UPLC H-Class PLUS QSM  S/N: G19QSP507A_x000a__x000a_"/>
            <x14:filter val="Instrument Serial Number Printing:_x000a_Instrument Serial Number Label printing misalignment _x000a__x000a_1. Model: 289000560 S/N: A20SHC571A_x000a_"/>
            <x14:filter val="Instrument Serial Number Printing:_x000a_Instrument Serial Number print out with barcode with broken line)_x000a_ _x000a_1. Model: 186269506 ASSY, e2695 WITH HEATER/COOLER S/N: A20SM4286A (Barcode with broken line)_x000a_"/>
            <x14:filter val="Instrument Serial Number Printing:_x000a_Instrument Serial Number print out with broken with on description)_x000a_ _x000a_1. Model: 186269505 e2695 Sep Mod w/o H/C   S/N: B20SM7339A (Broken line on description)"/>
            <x14:filter val="Instrument Serial Number Printing:_x000a_Instrument Serial Number print out with Missing barcode)_x000a_ _x000a_1. Model: 186248900 2489 UV/Visible Detector  S/N: B2087E674A (Missing Barcode )"/>
            <x14:filter val="Instrument Serial Number Printing:_x000a_Instrument Serial Number print out with missing text / Icon on description_x000a_ _x000a_1. Model: 186002998  Serial Number F20998148A  2998 Photodiode Array Detector_x000a_2. Model: 186015031  Serial Number F20TUV693A Acquity UPLC TUV Detector"/>
            <x14:filter val="Instrument Serial Number Printing:_x000a_Instrument Serial Number print out with missing text on description_x000a_ _x000a_1. Model: 186248900 Serial Number K1387E140  2489 UV/Visible Detector (blue)"/>
            <x14:filter val="Instrument Serial Number Printing:_x000a_Instrument Serial Number print out with missing Waters logo and Label PC WATERSPNL1 unable boost-up (Intermittent)_x000a_ _x000a_1. Model: 186269506 e2695 Sep  Mod w/HC    S/N:H20SM4717A ( Miss Waters logo)_x000a_"/>
            <x14:filter val="Instrument Serial Number Printing:_x000a_Instrument Serial Number print out with missing Waters logo and request by WPPL Loh Wei Xiang)_x000a_ _x000a_1. Model: 186017002 Aquity Arc 2489 UV/Vis Det          S/N:H20VTU429A ( Miss Waters logo)_x000a_2. Model: 186017002 Aquity Arc 2489 UV/Vis Det          S/N:F20VTU387A  (Request by WPPL Loh Wei Xiang)_x000a_3. Model: 186015033 Aquity UPLC PDA eLambda Det   S/N:F20UPL702A  (Request by WPPL Loh Wei Xiang)"/>
            <x14:filter val="Instrument Serial Number Printing:_x000a_Instrument Serial Number print out with unclear on Waters logo and product of singapore._x000a_ _x000a_1. Model: 186015033 Acquity UPLC PDA eLambda Det   S/N: C20UPL577A _x000a_(Unclear Waters Logo and product of singapore) _x000a_"/>
            <x14:filter val="Notice Skip serial Number when Printing Label._x000a_Model : 186015042_x000a_Last Serial number printed was L20CHA634G and when printing the next work order start from M20CHA647G._x000a_There are missing serial numbers from 635 to 646."/>
            <x14:filter val="Operator has damaged the label when he was going to paste on the instrument. As a result serial labels need to be replaced. _x000a_Material_x0009_Serial Number_x0009__x0009__x000a_186002441_x0009_M20TC2O63H_x0009__x0009__x000a__x000a_Request to manual print the serial labels as above."/>
            <x14:filter val="Problem Statement._x000a_       -  The new label printing sofware enLabel is not able to print the Certificate of Functional Performance (COFP) from September 2020 serial numbers printed from Label View start from 01-Oct-20._x000a_   2. Acceptance criteria that is not met. (e.g. relevant specification number and revision)_x000a_       - COFP from enLabel can only print if serial number printed from enLabel_x000a_   3. Relevant records (e.g. Incomin QA, Test Records, Photos, trackise NCRs numbers and related issue)_x000a_       - Not Appliacable.  _x000a_   4. Info on whether this issue impacts revenue._x000a_       - may impact revenue if not able to recover printing of COFP in time."/>
            <x14:filter val="Reprint of Waters Label due to : _x000a_1. 186015043 (1 label) - serial number had faded and affected serial number is L20CMP221G"/>
            <x14:filter val="Reprint of Waters Label due to : _x000a_1. 186015082 (1 label) - the lablel had missing last portion and affected serial number is L20BSP188G. Please refer to the attachement &quot;L20BSP188G.JPG&quot;"/>
            <x14:filter val="Reprint of Waters Label due to : _x000a_1. 186015082 (3 labels) - the label had mis-alignment and affected serial number is L20BSP179G, L20BSP185G and L20BSP186G. Please refer to the attachement &quot;L20BSP179G.JPG, L20BSP185G, L20BSP186G&quot;"/>
            <x14:filter val="Reprint of Waters Label due to : _x000a_1. 186017000 (1 label) - the description code had faded and affected serial number is L20VQS190G. Please refer to the attachement &quot;L20VQS190G.JPG&quot;"/>
            <x14:filter val="Reprint of Waters Label due to : _x000a_1. 186179100 (3 labels) - the label had mis-alignment and affected serial number is L20SMC721G to L20SMC723G. Please refer to the attachement &quot;L20SMC721G.JPG, L20SMC722G, L20SMC723G&quot;"/>
            <x14:filter val="Reprint of Waters Label due to : _x000a_1. NCG-SG200903 (2 labels) - Field return due to Damaged packaging_x000a_2. NCR-SG200905 (1 label)- Field return due to broken pallet_x000a_3. 186186301 (2 labels)-  label misaligned_x000a_"/>
            <x14:filter val="Reprint of Waters Label due to : _x000a_Misalignment of the label for SIT units . _x000a_Serial Number affected : L20SCM026G,L20SCM027G,L20SCM028G,L20SCM029G,"/>
            <x14:filter val="SigmaSure system down, unable to capture parts number serial in system._x000a_Currently flex use in-house Traceability to record._x000a_Affected on Detector and QSM family."/>
            <x14:filter val="We have received the following 4 units for rework. The packaging boxes were damaged upon receiving and need to be replaced. As a result serial labels need to be replaced. _x000a_RMA#_x0009_Material_x0009_Serial Number_x0009__x0009__x000a_20918_x0009_186015014_x0009_A19CPO551H_x0009__x0009__x000a_20919_x0009_186015014_x0009_A19CPO560H_x0009__x0009__x000a_20920_x0009_186015014_x0009_A19CPO561H_x0009_      _x000a_20921_x0009_186015014_x0009_B19CPO574H_x0009_  _x000a_Request to manual print the serial labels as above."/>
            <x14:filter val="WPPL Jen Chen request to re-print CoFP _x000a_1. K12QSM086A Acquity UPLC PDA eLambda Del_x000a_2. A13UPL368A  ACQ H-Class QSM Plus _x000a__x000a_Re-Print Instrument Serial Number (Order Number should show NA instead of 0 Typo error) _x000a_1. Model: 186015080  ACQ H-Class QSM Plus   S/N: K20QSP018A _x000a_2. Model: 186015080  ACQ H-Class QSM Plus   S/N:K20QSP019A _x000a_"/>
            <x14:filter val="WPPL QA request to reprint Certificates of Functional Performance (Reason for request :  Certificate missing in box)_x000a_1. Model: 186248900 UV/Visible Detector (Blue)  S/N:C1987E158A (Reason for request :Certificate missing in Box)"/>
            <x14:filter val="WPPL QA request to reprint Certificates of Functional Performance (Reason for request : Customer misplace)_x000a_1. Model: 186015031 Acquity TUV TC Detector  S/N:C12TUV115A (Reason for request :Customer misplaced)_x000a_"/>
          </mc:Choice>
          <mc:Fallback>
            <filter val="Instrument Serial label / Spare Number labe print out with hair line on the barcode._x000a_"/>
            <filter val="Instrument Serial Number Printing:_x000a__x000a__x000a_1. Model: 186269506 e2695 Sep  Mod w/HC    S/N:K20SM4089A (Inaccurate scan of serial number due to label pasted with crease)_x000a__x000a_"/>
            <filter val="Instrument Serial Number Printing:_x000a_1. Model: 186015033 Acquity UPLC PDA elambda  S/N:K20UPL078A (Return from ADC Warehouse) _x000a_"/>
            <filter val="Instrument Serial Number Printing:_x000a_Instrument Serial Number L20SHC492N print out as &quot;Product of USA&quot; instead of &quot;Product of Singapore&quot;_x000a_ _x000a_1. Model: 289000560  HEATER/COOLER MODULE  S/N: L20SHC492N"/>
            <filter val="Instrument Serial Number Printing:_x000a_Instrument Serial Number Label need to replace due broken pallet at Waters Distribution Centre._x000a_IDR :190856_x000a_Model: 186015080 ACQUITY UPLC H-Class PLUS QSM  S/N: G19QSP507A_x000a__x000a_"/>
            <filter val="Instrument Serial Number Printing:_x000a_Instrument Serial Number Label printing misalignment _x000a__x000a_1. Model: 289000560 S/N: A20SHC571A_x000a_"/>
            <filter val="Instrument Serial Number Printing:_x000a_Instrument Serial Number print out with barcode with broken line)_x000a_ _x000a_1. Model: 186269506 ASSY, e2695 WITH HEATER/COOLER S/N: A20SM4286A (Barcode with broken line)_x000a_"/>
            <filter val="Instrument Serial Number Printing:_x000a_Instrument Serial Number print out with broken with on description)_x000a_ _x000a_1. Model: 186269505 e2695 Sep Mod w/o H/C   S/N: B20SM7339A (Broken line on description)"/>
            <filter val="Instrument Serial Number Printing:_x000a_Instrument Serial Number print out with Missing barcode)_x000a_ _x000a_1. Model: 186248900 2489 UV/Visible Detector  S/N: B2087E674A (Missing Barcode )"/>
            <filter val="Instrument Serial Number Printing:_x000a_Instrument Serial Number print out with missing text on description_x000a_ _x000a_1. Model: 186248900 Serial Number K1387E140  2489 UV/Visible Detector (blue)"/>
            <filter val="Instrument Serial Number Printing:_x000a_Instrument Serial Number print out with missing Waters logo and Label PC WATERSPNL1 unable boost-up (Intermittent)_x000a_ _x000a_1. Model: 186269506 e2695 Sep  Mod w/HC    S/N:H20SM4717A ( Miss Waters logo)_x000a_"/>
            <filter val="Instrument Serial Number Printing:_x000a_Instrument Serial Number print out with unclear on Waters logo and product of singapore._x000a_ _x000a_1. Model: 186015033 Acquity UPLC PDA eLambda Det   S/N: C20UPL577A _x000a_(Unclear Waters Logo and product of singapore) _x000a_"/>
            <filter val="Notice Skip serial Number when Printing Label._x000a_Model : 186015042_x000a_Last Serial number printed was L20CHA634G and when printing the next work order start from M20CHA647G._x000a_There are missing serial numbers from 635 to 646."/>
            <filter val="Operator has damaged the label when he was going to paste on the instrument. As a result serial labels need to be replaced. _x000a_Material_x0009_Serial Number_x0009__x0009__x000a_186002441_x0009_M20TC2O63H_x0009__x0009__x000a__x000a_Request to manual print the serial labels as above."/>
            <filter val="Reprint of Waters Label due to : _x000a_1. 186015043 (1 label) - serial number had faded and affected serial number is L20CMP221G"/>
            <filter val="Reprint of Waters Label due to : _x000a_1. 186015082 (1 label) - the lablel had missing last portion and affected serial number is L20BSP188G. Please refer to the attachement &quot;L20BSP188G.JPG&quot;"/>
            <filter val="Reprint of Waters Label due to : _x000a_1. 186015082 (3 labels) - the label had mis-alignment and affected serial number is L20BSP179G, L20BSP185G and L20BSP186G. Please refer to the attachement &quot;L20BSP179G.JPG, L20BSP185G, L20BSP186G&quot;"/>
            <filter val="Reprint of Waters Label due to : _x000a_1. 186017000 (1 label) - the description code had faded and affected serial number is L20VQS190G. Please refer to the attachement &quot;L20VQS190G.JPG&quot;"/>
            <filter val="Reprint of Waters Label due to : _x000a_1. 186179100 (3 labels) - the label had mis-alignment and affected serial number is L20SMC721G to L20SMC723G. Please refer to the attachement &quot;L20SMC721G.JPG, L20SMC722G, L20SMC723G&quot;"/>
            <filter val="Reprint of Waters Label due to : _x000a_1. NCG-SG200903 (2 labels) - Field return due to Damaged packaging_x000a_2. NCR-SG200905 (1 label)- Field return due to broken pallet_x000a_3. 186186301 (2 labels)-  label misaligned_x000a_"/>
            <filter val="Reprint of Waters Label due to : _x000a_Misalignment of the label for SIT units . _x000a_Serial Number affected : L20SCM026G,L20SCM027G,L20SCM028G,L20SCM029G,"/>
            <filter val="SigmaSure system down, unable to capture parts number serial in system._x000a_Currently flex use in-house Traceability to record._x000a_Affected on Detector and QSM family."/>
            <filter val="WPPL QA request to reprint Certificates of Functional Performance (Reason for request :  Certificate missing in box)_x000a_1. Model: 186248900 UV/Visible Detector (Blue)  S/N:C1987E158A (Reason for request :Certificate missing in Box)"/>
            <filter val="WPPL QA request to reprint Certificates of Functional Performance (Reason for request : Customer misplace)_x000a_1. Model: 186015031 Acquity TUV TC Detector  S/N:C12TUV115A (Reason for request :Customer misplaced)_x000a_"/>
          </mc:Fallback>
        </mc:AlternateContent>
      </filters>
    </filterColumn>
  </autoFilter>
  <pageMargins left="0.7" right="0.7" top="0.75" bottom="0.75" header="0.3" footer="0.3"/>
  <pageSetup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63"/>
  <sheetViews>
    <sheetView workbookViewId="0"/>
  </sheetViews>
  <sheetFormatPr defaultRowHeight="12.75" x14ac:dyDescent="0.2"/>
  <sheetData>
    <row r="1" spans="1:23" ht="47.25" x14ac:dyDescent="0.2">
      <c r="A1" s="118" t="s">
        <v>0</v>
      </c>
      <c r="B1" s="116" t="s">
        <v>9</v>
      </c>
      <c r="C1" s="120" t="s">
        <v>867</v>
      </c>
      <c r="D1" s="120" t="s">
        <v>2</v>
      </c>
      <c r="E1" s="118" t="s">
        <v>200</v>
      </c>
      <c r="F1" s="154" t="s">
        <v>3</v>
      </c>
      <c r="G1" s="118" t="s">
        <v>52</v>
      </c>
      <c r="H1" s="142" t="s">
        <v>4</v>
      </c>
      <c r="I1" s="142" t="s">
        <v>150</v>
      </c>
      <c r="J1" s="118" t="s">
        <v>151</v>
      </c>
      <c r="K1" s="120" t="s">
        <v>5</v>
      </c>
      <c r="L1" s="120" t="s">
        <v>1198</v>
      </c>
      <c r="M1" s="118" t="s">
        <v>20</v>
      </c>
      <c r="N1" s="118" t="s">
        <v>565</v>
      </c>
      <c r="O1" s="118" t="s">
        <v>272</v>
      </c>
      <c r="P1" s="118" t="s">
        <v>6</v>
      </c>
      <c r="Q1" s="102" t="s">
        <v>863</v>
      </c>
      <c r="R1" s="46" t="s">
        <v>864</v>
      </c>
      <c r="S1" s="46" t="s">
        <v>274</v>
      </c>
      <c r="T1" s="46" t="s">
        <v>1199</v>
      </c>
    </row>
    <row r="2" spans="1:23" ht="409.5" x14ac:dyDescent="0.2">
      <c r="A2" s="62" t="s">
        <v>511</v>
      </c>
      <c r="B2" s="76" t="s">
        <v>8</v>
      </c>
      <c r="C2" s="98">
        <v>43468</v>
      </c>
      <c r="D2" s="58"/>
      <c r="E2" s="58"/>
      <c r="F2" s="56" t="s">
        <v>534</v>
      </c>
      <c r="G2" s="106" t="s">
        <v>56</v>
      </c>
      <c r="H2" s="66"/>
      <c r="I2" s="66"/>
      <c r="J2" s="62" t="s">
        <v>161</v>
      </c>
      <c r="K2" s="98"/>
      <c r="L2" s="98"/>
      <c r="M2" s="59" t="s">
        <v>537</v>
      </c>
      <c r="N2" s="57" t="s">
        <v>579</v>
      </c>
      <c r="O2" s="57" t="s">
        <v>459</v>
      </c>
      <c r="P2" s="58" t="s">
        <v>192</v>
      </c>
      <c r="Q2" s="51">
        <v>2</v>
      </c>
      <c r="R2" s="47">
        <f>Q2*0.25</f>
        <v>0.5</v>
      </c>
      <c r="S2" s="119" t="s">
        <v>459</v>
      </c>
    </row>
    <row r="3" spans="1:23" ht="409.5" x14ac:dyDescent="0.2">
      <c r="A3" s="62" t="s">
        <v>512</v>
      </c>
      <c r="B3" s="76" t="s">
        <v>127</v>
      </c>
      <c r="C3" s="98">
        <v>43468</v>
      </c>
      <c r="D3" s="58"/>
      <c r="E3" s="58"/>
      <c r="F3" s="56" t="s">
        <v>535</v>
      </c>
      <c r="G3" s="106" t="s">
        <v>56</v>
      </c>
      <c r="H3" s="58"/>
      <c r="I3" s="58"/>
      <c r="J3" s="62" t="s">
        <v>161</v>
      </c>
      <c r="K3" s="98"/>
      <c r="L3" s="98"/>
      <c r="M3" s="59" t="s">
        <v>540</v>
      </c>
      <c r="N3" s="57" t="s">
        <v>579</v>
      </c>
      <c r="O3" s="57" t="s">
        <v>272</v>
      </c>
      <c r="P3" s="58" t="s">
        <v>192</v>
      </c>
      <c r="Q3" s="85">
        <v>1</v>
      </c>
      <c r="R3" s="48">
        <f>Q3*0.5</f>
        <v>0.5</v>
      </c>
      <c r="S3" s="121" t="s">
        <v>273</v>
      </c>
      <c r="T3" s="119"/>
      <c r="U3" s="119"/>
      <c r="V3" s="119"/>
      <c r="W3" s="119"/>
    </row>
    <row r="4" spans="1:23" ht="267.75" x14ac:dyDescent="0.2">
      <c r="A4" s="62" t="s">
        <v>513</v>
      </c>
      <c r="B4" s="76" t="s">
        <v>8</v>
      </c>
      <c r="C4" s="98">
        <v>43469</v>
      </c>
      <c r="D4" s="58"/>
      <c r="E4" s="58"/>
      <c r="F4" s="56" t="s">
        <v>536</v>
      </c>
      <c r="G4" s="106" t="s">
        <v>56</v>
      </c>
      <c r="H4" s="58"/>
      <c r="I4" s="58"/>
      <c r="J4" s="62" t="s">
        <v>931</v>
      </c>
      <c r="K4" s="98"/>
      <c r="L4" s="98"/>
      <c r="M4" s="59" t="s">
        <v>574</v>
      </c>
      <c r="N4" s="57" t="s">
        <v>566</v>
      </c>
      <c r="O4" s="57" t="s">
        <v>459</v>
      </c>
      <c r="P4" s="58" t="s">
        <v>192</v>
      </c>
      <c r="Q4" s="51">
        <v>26</v>
      </c>
      <c r="R4" s="47">
        <f t="shared" ref="R4:R5" si="0">Q4*0.25</f>
        <v>6.5</v>
      </c>
      <c r="S4" s="119" t="s">
        <v>272</v>
      </c>
    </row>
    <row r="5" spans="1:23" ht="409.5" x14ac:dyDescent="0.2">
      <c r="A5" s="62" t="s">
        <v>514</v>
      </c>
      <c r="B5" s="76" t="s">
        <v>8</v>
      </c>
      <c r="C5" s="98">
        <v>43278</v>
      </c>
      <c r="D5" s="98" t="s">
        <v>35</v>
      </c>
      <c r="E5" s="66" t="s">
        <v>199</v>
      </c>
      <c r="F5" s="56" t="s">
        <v>185</v>
      </c>
      <c r="G5" s="111" t="s">
        <v>53</v>
      </c>
      <c r="H5" s="66" t="s">
        <v>59</v>
      </c>
      <c r="I5" s="65" t="s">
        <v>139</v>
      </c>
      <c r="J5" s="62" t="s">
        <v>161</v>
      </c>
      <c r="K5" s="98">
        <v>43721</v>
      </c>
      <c r="L5" s="98"/>
      <c r="M5" s="79" t="s">
        <v>932</v>
      </c>
      <c r="N5" s="62" t="s">
        <v>566</v>
      </c>
      <c r="O5" s="62" t="s">
        <v>459</v>
      </c>
      <c r="P5" s="58" t="s">
        <v>192</v>
      </c>
      <c r="Q5" s="51">
        <f>NETWORKDAYS(C5,K5)</f>
        <v>318</v>
      </c>
      <c r="R5" s="52">
        <f t="shared" si="0"/>
        <v>79.5</v>
      </c>
      <c r="S5" s="122" t="s">
        <v>191</v>
      </c>
      <c r="T5" s="119"/>
      <c r="U5" s="119"/>
      <c r="V5" s="119"/>
      <c r="W5" s="119"/>
    </row>
    <row r="6" spans="1:23" ht="409.5" x14ac:dyDescent="0.2">
      <c r="A6" s="62" t="s">
        <v>515</v>
      </c>
      <c r="B6" s="76" t="s">
        <v>8</v>
      </c>
      <c r="C6" s="98">
        <v>43276</v>
      </c>
      <c r="D6" s="58" t="s">
        <v>61</v>
      </c>
      <c r="E6" s="58" t="s">
        <v>198</v>
      </c>
      <c r="F6" s="56" t="s">
        <v>186</v>
      </c>
      <c r="G6" s="111" t="s">
        <v>53</v>
      </c>
      <c r="H6" s="66" t="s">
        <v>60</v>
      </c>
      <c r="I6" s="66" t="s">
        <v>126</v>
      </c>
      <c r="J6" s="77" t="s">
        <v>931</v>
      </c>
      <c r="K6" s="98"/>
      <c r="L6" s="98"/>
      <c r="M6" s="59" t="s">
        <v>571</v>
      </c>
      <c r="N6" s="62" t="s">
        <v>566</v>
      </c>
      <c r="O6" s="62" t="s">
        <v>273</v>
      </c>
      <c r="P6" s="58" t="s">
        <v>192</v>
      </c>
      <c r="Q6" s="51">
        <v>162</v>
      </c>
      <c r="R6" s="49">
        <f>0.1*Q6</f>
        <v>16.2</v>
      </c>
      <c r="S6" s="123" t="s">
        <v>17</v>
      </c>
      <c r="T6" s="119"/>
      <c r="U6" s="119"/>
      <c r="V6" s="119"/>
      <c r="W6" s="119"/>
    </row>
    <row r="7" spans="1:23" ht="409.5" x14ac:dyDescent="0.2">
      <c r="A7" s="62" t="s">
        <v>516</v>
      </c>
      <c r="B7" s="76" t="s">
        <v>8</v>
      </c>
      <c r="C7" s="98">
        <v>43336</v>
      </c>
      <c r="D7" s="98" t="s">
        <v>25</v>
      </c>
      <c r="E7" s="66" t="s">
        <v>198</v>
      </c>
      <c r="F7" s="56" t="s">
        <v>570</v>
      </c>
      <c r="G7" s="111" t="s">
        <v>53</v>
      </c>
      <c r="H7" s="66" t="s">
        <v>51</v>
      </c>
      <c r="I7" s="66" t="s">
        <v>28</v>
      </c>
      <c r="J7" s="62" t="s">
        <v>931</v>
      </c>
      <c r="K7" s="98">
        <v>43790</v>
      </c>
      <c r="L7" s="98"/>
      <c r="M7" s="79" t="s">
        <v>1169</v>
      </c>
      <c r="N7" s="62" t="s">
        <v>566</v>
      </c>
      <c r="O7" s="62" t="s">
        <v>273</v>
      </c>
      <c r="P7" s="58" t="s">
        <v>192</v>
      </c>
      <c r="Q7" s="51">
        <f t="shared" ref="Q7:Q8" si="1">NETWORKDAYS(C7,K7)</f>
        <v>325</v>
      </c>
      <c r="R7" s="49">
        <f t="shared" ref="R7:R20" si="2">0.1*Q7</f>
        <v>32.5</v>
      </c>
      <c r="S7" s="122" t="s">
        <v>192</v>
      </c>
      <c r="T7" s="119"/>
      <c r="U7" s="119"/>
      <c r="V7" s="119"/>
      <c r="W7" s="119"/>
    </row>
    <row r="8" spans="1:23" ht="409.5" x14ac:dyDescent="0.2">
      <c r="A8" s="62" t="s">
        <v>517</v>
      </c>
      <c r="B8" s="76" t="s">
        <v>8</v>
      </c>
      <c r="C8" s="98">
        <v>43297</v>
      </c>
      <c r="D8" s="98" t="s">
        <v>172</v>
      </c>
      <c r="E8" s="66" t="s">
        <v>197</v>
      </c>
      <c r="F8" s="56" t="s">
        <v>173</v>
      </c>
      <c r="G8" s="111" t="s">
        <v>53</v>
      </c>
      <c r="H8" s="66" t="s">
        <v>174</v>
      </c>
      <c r="I8" s="66"/>
      <c r="J8" s="62" t="s">
        <v>33</v>
      </c>
      <c r="K8" s="98">
        <v>43753</v>
      </c>
      <c r="L8" s="98"/>
      <c r="M8" s="59" t="s">
        <v>1041</v>
      </c>
      <c r="N8" s="62" t="s">
        <v>579</v>
      </c>
      <c r="O8" s="62" t="s">
        <v>273</v>
      </c>
      <c r="P8" s="58" t="s">
        <v>192</v>
      </c>
      <c r="Q8" s="51">
        <f t="shared" si="1"/>
        <v>327</v>
      </c>
      <c r="R8" s="49">
        <f t="shared" si="2"/>
        <v>32.700000000000003</v>
      </c>
      <c r="S8" s="123" t="s">
        <v>194</v>
      </c>
      <c r="T8" s="119"/>
      <c r="U8" s="119"/>
      <c r="V8" s="119"/>
      <c r="W8" s="119"/>
    </row>
    <row r="9" spans="1:23" ht="409.5" x14ac:dyDescent="0.2">
      <c r="A9" s="62" t="s">
        <v>518</v>
      </c>
      <c r="B9" s="76" t="s">
        <v>8</v>
      </c>
      <c r="C9" s="98">
        <v>43329</v>
      </c>
      <c r="D9" s="58" t="s">
        <v>292</v>
      </c>
      <c r="E9" s="58" t="s">
        <v>197</v>
      </c>
      <c r="F9" s="56" t="s">
        <v>293</v>
      </c>
      <c r="G9" s="111" t="s">
        <v>53</v>
      </c>
      <c r="H9" s="66" t="s">
        <v>174</v>
      </c>
      <c r="I9" s="66"/>
      <c r="J9" s="62" t="s">
        <v>169</v>
      </c>
      <c r="K9" s="98"/>
      <c r="L9" s="98"/>
      <c r="M9" s="143" t="s">
        <v>822</v>
      </c>
      <c r="N9" s="124" t="s">
        <v>579</v>
      </c>
      <c r="O9" s="62" t="s">
        <v>273</v>
      </c>
      <c r="P9" s="58" t="s">
        <v>192</v>
      </c>
      <c r="Q9" s="51">
        <v>230</v>
      </c>
      <c r="R9" s="49">
        <f t="shared" si="2"/>
        <v>23</v>
      </c>
      <c r="S9" s="122" t="s">
        <v>195</v>
      </c>
      <c r="T9" s="119"/>
      <c r="U9" s="119"/>
      <c r="V9" s="119"/>
      <c r="W9" s="119"/>
    </row>
    <row r="10" spans="1:23" ht="210" x14ac:dyDescent="0.2">
      <c r="A10" s="62" t="s">
        <v>519</v>
      </c>
      <c r="B10" s="115" t="s">
        <v>127</v>
      </c>
      <c r="C10" s="88">
        <v>43356</v>
      </c>
      <c r="D10" s="88" t="s">
        <v>330</v>
      </c>
      <c r="E10" s="66" t="s">
        <v>196</v>
      </c>
      <c r="F10" s="53" t="s">
        <v>378</v>
      </c>
      <c r="G10" s="67" t="s">
        <v>56</v>
      </c>
      <c r="H10" s="66"/>
      <c r="I10" s="66"/>
      <c r="J10" s="48" t="s">
        <v>161</v>
      </c>
      <c r="K10" s="88">
        <f ca="1">TODAY()</f>
        <v>44217</v>
      </c>
      <c r="L10" s="88"/>
      <c r="M10" s="55" t="s">
        <v>431</v>
      </c>
      <c r="N10" s="68" t="s">
        <v>579</v>
      </c>
      <c r="O10" s="68" t="s">
        <v>273</v>
      </c>
      <c r="P10" s="66" t="s">
        <v>192</v>
      </c>
      <c r="Q10" s="92">
        <f ca="1">NETWORKDAYS(C10,K10)</f>
        <v>616</v>
      </c>
      <c r="R10" s="49">
        <f t="shared" ca="1" si="2"/>
        <v>61.6</v>
      </c>
      <c r="S10" s="125" t="s">
        <v>196</v>
      </c>
      <c r="T10" s="119"/>
      <c r="U10" s="119"/>
      <c r="V10" s="119"/>
      <c r="W10" s="119"/>
    </row>
    <row r="11" spans="1:23" ht="409.5" x14ac:dyDescent="0.2">
      <c r="A11" s="62" t="s">
        <v>520</v>
      </c>
      <c r="B11" s="76" t="s">
        <v>8</v>
      </c>
      <c r="C11" s="98">
        <v>43425</v>
      </c>
      <c r="D11" s="58" t="s">
        <v>452</v>
      </c>
      <c r="E11" s="58" t="s">
        <v>195</v>
      </c>
      <c r="F11" s="56" t="s">
        <v>462</v>
      </c>
      <c r="G11" s="111" t="s">
        <v>53</v>
      </c>
      <c r="H11" s="58"/>
      <c r="I11" s="58"/>
      <c r="J11" s="62" t="s">
        <v>931</v>
      </c>
      <c r="K11" s="98"/>
      <c r="L11" s="98"/>
      <c r="M11" s="59" t="s">
        <v>573</v>
      </c>
      <c r="N11" s="62" t="s">
        <v>566</v>
      </c>
      <c r="O11" s="62" t="s">
        <v>273</v>
      </c>
      <c r="P11" s="58" t="s">
        <v>192</v>
      </c>
      <c r="Q11" s="51">
        <v>56</v>
      </c>
      <c r="R11" s="49">
        <f t="shared" si="2"/>
        <v>5.6000000000000005</v>
      </c>
      <c r="S11" s="122" t="s">
        <v>197</v>
      </c>
      <c r="T11" s="119"/>
    </row>
    <row r="12" spans="1:23" ht="344.25" x14ac:dyDescent="0.2">
      <c r="A12" s="62" t="s">
        <v>521</v>
      </c>
      <c r="B12" s="76" t="s">
        <v>8</v>
      </c>
      <c r="C12" s="98">
        <v>43425</v>
      </c>
      <c r="D12" s="107" t="s">
        <v>457</v>
      </c>
      <c r="E12" s="58" t="s">
        <v>199</v>
      </c>
      <c r="F12" s="56" t="s">
        <v>458</v>
      </c>
      <c r="G12" s="111" t="s">
        <v>53</v>
      </c>
      <c r="H12" s="66"/>
      <c r="I12" s="66"/>
      <c r="J12" s="62" t="s">
        <v>931</v>
      </c>
      <c r="K12" s="98"/>
      <c r="L12" s="98"/>
      <c r="M12" s="59" t="s">
        <v>572</v>
      </c>
      <c r="N12" s="62" t="s">
        <v>566</v>
      </c>
      <c r="O12" s="62" t="s">
        <v>273</v>
      </c>
      <c r="P12" s="58" t="s">
        <v>192</v>
      </c>
      <c r="Q12" s="51">
        <v>55</v>
      </c>
      <c r="R12" s="49">
        <f t="shared" si="2"/>
        <v>5.5</v>
      </c>
      <c r="S12" s="123" t="s">
        <v>198</v>
      </c>
      <c r="T12" s="119"/>
    </row>
    <row r="13" spans="1:23" ht="285" x14ac:dyDescent="0.2">
      <c r="A13" s="62" t="s">
        <v>522</v>
      </c>
      <c r="B13" s="76" t="s">
        <v>127</v>
      </c>
      <c r="C13" s="98">
        <v>43428</v>
      </c>
      <c r="D13" s="98" t="s">
        <v>464</v>
      </c>
      <c r="E13" s="66" t="s">
        <v>199</v>
      </c>
      <c r="F13" s="56" t="s">
        <v>465</v>
      </c>
      <c r="G13" s="106" t="s">
        <v>56</v>
      </c>
      <c r="H13" s="66"/>
      <c r="I13" s="66"/>
      <c r="J13" s="62" t="s">
        <v>161</v>
      </c>
      <c r="K13" s="98">
        <v>43712</v>
      </c>
      <c r="L13" s="98"/>
      <c r="M13" s="59" t="s">
        <v>902</v>
      </c>
      <c r="N13" s="57" t="s">
        <v>579</v>
      </c>
      <c r="O13" s="57" t="s">
        <v>273</v>
      </c>
      <c r="P13" s="58" t="s">
        <v>192</v>
      </c>
      <c r="Q13" s="51">
        <f>NETWORKDAYS(C13,K13)</f>
        <v>203</v>
      </c>
      <c r="R13" s="49">
        <f t="shared" si="2"/>
        <v>20.3</v>
      </c>
      <c r="S13" s="122" t="s">
        <v>199</v>
      </c>
    </row>
    <row r="14" spans="1:23" ht="409.5" x14ac:dyDescent="0.2">
      <c r="A14" s="62" t="s">
        <v>523</v>
      </c>
      <c r="B14" s="76" t="s">
        <v>8</v>
      </c>
      <c r="C14" s="98">
        <v>43431</v>
      </c>
      <c r="D14" s="58" t="s">
        <v>432</v>
      </c>
      <c r="E14" s="58" t="s">
        <v>199</v>
      </c>
      <c r="F14" s="56" t="s">
        <v>467</v>
      </c>
      <c r="G14" s="106" t="s">
        <v>56</v>
      </c>
      <c r="H14" s="58"/>
      <c r="I14" s="58"/>
      <c r="J14" s="62" t="s">
        <v>931</v>
      </c>
      <c r="K14" s="98"/>
      <c r="L14" s="98"/>
      <c r="M14" s="59" t="s">
        <v>586</v>
      </c>
      <c r="N14" s="57" t="s">
        <v>566</v>
      </c>
      <c r="O14" s="57" t="s">
        <v>273</v>
      </c>
      <c r="P14" s="58" t="s">
        <v>192</v>
      </c>
      <c r="Q14" s="51">
        <v>49</v>
      </c>
      <c r="R14" s="49">
        <f t="shared" si="2"/>
        <v>4.9000000000000004</v>
      </c>
    </row>
    <row r="15" spans="1:23" ht="409.5" x14ac:dyDescent="0.2">
      <c r="A15" s="62" t="s">
        <v>524</v>
      </c>
      <c r="B15" s="76" t="s">
        <v>8</v>
      </c>
      <c r="C15" s="98">
        <v>43439</v>
      </c>
      <c r="D15" s="58" t="s">
        <v>138</v>
      </c>
      <c r="E15" s="58" t="s">
        <v>199</v>
      </c>
      <c r="F15" s="56" t="s">
        <v>475</v>
      </c>
      <c r="G15" s="106" t="s">
        <v>56</v>
      </c>
      <c r="H15" s="66"/>
      <c r="I15" s="66"/>
      <c r="J15" s="62" t="s">
        <v>931</v>
      </c>
      <c r="K15" s="98"/>
      <c r="L15" s="98"/>
      <c r="M15" s="59" t="s">
        <v>568</v>
      </c>
      <c r="N15" s="57" t="s">
        <v>567</v>
      </c>
      <c r="O15" s="57" t="s">
        <v>273</v>
      </c>
      <c r="P15" s="58" t="s">
        <v>192</v>
      </c>
      <c r="Q15" s="51">
        <v>5</v>
      </c>
      <c r="R15" s="49">
        <f t="shared" si="2"/>
        <v>0.5</v>
      </c>
    </row>
    <row r="16" spans="1:23" ht="409.5" x14ac:dyDescent="0.2">
      <c r="A16" s="62" t="s">
        <v>525</v>
      </c>
      <c r="B16" s="76" t="s">
        <v>8</v>
      </c>
      <c r="C16" s="98">
        <v>43439</v>
      </c>
      <c r="D16" s="58" t="s">
        <v>476</v>
      </c>
      <c r="E16" s="58" t="s">
        <v>199</v>
      </c>
      <c r="F16" s="56" t="s">
        <v>477</v>
      </c>
      <c r="G16" s="106" t="s">
        <v>56</v>
      </c>
      <c r="H16" s="66"/>
      <c r="I16" s="66"/>
      <c r="J16" s="62" t="s">
        <v>931</v>
      </c>
      <c r="K16" s="98"/>
      <c r="L16" s="98"/>
      <c r="M16" s="59" t="s">
        <v>1001</v>
      </c>
      <c r="N16" s="57" t="s">
        <v>579</v>
      </c>
      <c r="O16" s="57" t="s">
        <v>273</v>
      </c>
      <c r="P16" s="58" t="s">
        <v>192</v>
      </c>
      <c r="Q16" s="51">
        <v>5</v>
      </c>
      <c r="R16" s="49">
        <f t="shared" si="2"/>
        <v>0.5</v>
      </c>
    </row>
    <row r="17" spans="1:19" ht="409.5" x14ac:dyDescent="0.2">
      <c r="A17" s="62" t="s">
        <v>526</v>
      </c>
      <c r="B17" s="76" t="s">
        <v>8</v>
      </c>
      <c r="C17" s="98">
        <v>43439</v>
      </c>
      <c r="D17" s="58" t="s">
        <v>479</v>
      </c>
      <c r="E17" s="58" t="s">
        <v>199</v>
      </c>
      <c r="F17" s="56" t="s">
        <v>478</v>
      </c>
      <c r="G17" s="106" t="s">
        <v>56</v>
      </c>
      <c r="H17" s="66"/>
      <c r="I17" s="66"/>
      <c r="J17" s="62" t="s">
        <v>931</v>
      </c>
      <c r="K17" s="98"/>
      <c r="L17" s="98"/>
      <c r="M17" s="59" t="s">
        <v>1002</v>
      </c>
      <c r="N17" s="57" t="s">
        <v>579</v>
      </c>
      <c r="O17" s="57" t="s">
        <v>273</v>
      </c>
      <c r="P17" s="58" t="s">
        <v>192</v>
      </c>
      <c r="Q17" s="51">
        <v>5</v>
      </c>
      <c r="R17" s="49">
        <f t="shared" si="2"/>
        <v>0.5</v>
      </c>
    </row>
    <row r="18" spans="1:19" ht="409.5" x14ac:dyDescent="0.2">
      <c r="A18" s="62" t="s">
        <v>527</v>
      </c>
      <c r="B18" s="76" t="s">
        <v>8</v>
      </c>
      <c r="C18" s="98">
        <v>43439</v>
      </c>
      <c r="D18" s="58" t="s">
        <v>481</v>
      </c>
      <c r="E18" s="58" t="s">
        <v>199</v>
      </c>
      <c r="F18" s="56" t="s">
        <v>480</v>
      </c>
      <c r="G18" s="106" t="s">
        <v>56</v>
      </c>
      <c r="H18" s="66"/>
      <c r="I18" s="66"/>
      <c r="J18" s="62" t="s">
        <v>931</v>
      </c>
      <c r="K18" s="98"/>
      <c r="L18" s="98"/>
      <c r="M18" s="59" t="s">
        <v>1002</v>
      </c>
      <c r="N18" s="57" t="s">
        <v>579</v>
      </c>
      <c r="O18" s="57" t="s">
        <v>273</v>
      </c>
      <c r="P18" s="58" t="s">
        <v>192</v>
      </c>
      <c r="Q18" s="51">
        <v>5</v>
      </c>
      <c r="R18" s="49">
        <f t="shared" si="2"/>
        <v>0.5</v>
      </c>
    </row>
    <row r="19" spans="1:19" ht="409.5" x14ac:dyDescent="0.2">
      <c r="A19" s="62" t="s">
        <v>528</v>
      </c>
      <c r="B19" s="76" t="s">
        <v>8</v>
      </c>
      <c r="C19" s="98">
        <v>43439</v>
      </c>
      <c r="D19" s="58" t="s">
        <v>476</v>
      </c>
      <c r="E19" s="58" t="s">
        <v>199</v>
      </c>
      <c r="F19" s="56" t="s">
        <v>562</v>
      </c>
      <c r="G19" s="106" t="s">
        <v>56</v>
      </c>
      <c r="H19" s="66"/>
      <c r="I19" s="66"/>
      <c r="J19" s="62" t="s">
        <v>931</v>
      </c>
      <c r="K19" s="98"/>
      <c r="L19" s="98"/>
      <c r="M19" s="59" t="s">
        <v>1002</v>
      </c>
      <c r="N19" s="57" t="s">
        <v>579</v>
      </c>
      <c r="O19" s="57" t="s">
        <v>273</v>
      </c>
      <c r="P19" s="58" t="s">
        <v>192</v>
      </c>
      <c r="Q19" s="51">
        <v>5</v>
      </c>
      <c r="R19" s="49">
        <f t="shared" si="2"/>
        <v>0.5</v>
      </c>
    </row>
    <row r="20" spans="1:19" ht="409.5" x14ac:dyDescent="0.2">
      <c r="A20" s="62" t="s">
        <v>529</v>
      </c>
      <c r="B20" s="76" t="s">
        <v>8</v>
      </c>
      <c r="C20" s="98">
        <v>43430</v>
      </c>
      <c r="D20" s="58" t="s">
        <v>178</v>
      </c>
      <c r="E20" s="58" t="s">
        <v>198</v>
      </c>
      <c r="F20" s="56" t="s">
        <v>510</v>
      </c>
      <c r="G20" s="111" t="s">
        <v>53</v>
      </c>
      <c r="H20" s="66"/>
      <c r="I20" s="66"/>
      <c r="J20" s="62" t="s">
        <v>931</v>
      </c>
      <c r="K20" s="98"/>
      <c r="L20" s="98"/>
      <c r="M20" s="59" t="s">
        <v>546</v>
      </c>
      <c r="N20" s="62" t="s">
        <v>567</v>
      </c>
      <c r="O20" s="62" t="s">
        <v>273</v>
      </c>
      <c r="P20" s="58" t="s">
        <v>192</v>
      </c>
      <c r="Q20" s="51">
        <v>35</v>
      </c>
      <c r="R20" s="49">
        <f t="shared" si="2"/>
        <v>3.5</v>
      </c>
    </row>
    <row r="21" spans="1:19" ht="229.5" x14ac:dyDescent="0.2">
      <c r="A21" s="62" t="s">
        <v>530</v>
      </c>
      <c r="B21" s="76" t="s">
        <v>8</v>
      </c>
      <c r="C21" s="98">
        <v>43460</v>
      </c>
      <c r="D21" s="58" t="s">
        <v>498</v>
      </c>
      <c r="E21" s="58" t="s">
        <v>199</v>
      </c>
      <c r="F21" s="56" t="s">
        <v>499</v>
      </c>
      <c r="G21" s="106" t="s">
        <v>500</v>
      </c>
      <c r="H21" s="66"/>
      <c r="I21" s="66"/>
      <c r="J21" s="62" t="s">
        <v>931</v>
      </c>
      <c r="K21" s="98"/>
      <c r="L21" s="98"/>
      <c r="M21" s="59" t="s">
        <v>543</v>
      </c>
      <c r="N21" s="57" t="s">
        <v>567</v>
      </c>
      <c r="O21" s="57" t="s">
        <v>459</v>
      </c>
      <c r="P21" s="58" t="s">
        <v>192</v>
      </c>
      <c r="Q21" s="51">
        <v>4</v>
      </c>
      <c r="R21" s="47">
        <f t="shared" ref="R21:R23" si="3">Q21*0.25</f>
        <v>1</v>
      </c>
    </row>
    <row r="22" spans="1:19" ht="127.5" x14ac:dyDescent="0.2">
      <c r="A22" s="62" t="s">
        <v>531</v>
      </c>
      <c r="B22" s="76" t="s">
        <v>8</v>
      </c>
      <c r="C22" s="98">
        <v>43461</v>
      </c>
      <c r="D22" s="58" t="s">
        <v>503</v>
      </c>
      <c r="E22" s="58" t="s">
        <v>195</v>
      </c>
      <c r="F22" s="56" t="s">
        <v>504</v>
      </c>
      <c r="G22" s="106" t="s">
        <v>56</v>
      </c>
      <c r="H22" s="66"/>
      <c r="I22" s="66"/>
      <c r="J22" s="62" t="s">
        <v>931</v>
      </c>
      <c r="K22" s="98"/>
      <c r="L22" s="98"/>
      <c r="M22" s="59" t="s">
        <v>505</v>
      </c>
      <c r="N22" s="57" t="s">
        <v>579</v>
      </c>
      <c r="O22" s="57" t="s">
        <v>459</v>
      </c>
      <c r="P22" s="58" t="s">
        <v>192</v>
      </c>
      <c r="Q22" s="51">
        <v>1</v>
      </c>
      <c r="R22" s="47">
        <f t="shared" si="3"/>
        <v>0.25</v>
      </c>
    </row>
    <row r="23" spans="1:19" ht="409.5" x14ac:dyDescent="0.2">
      <c r="A23" s="62" t="s">
        <v>532</v>
      </c>
      <c r="B23" s="76" t="s">
        <v>8</v>
      </c>
      <c r="C23" s="98">
        <v>43474</v>
      </c>
      <c r="D23" s="58" t="s">
        <v>384</v>
      </c>
      <c r="E23" s="58" t="s">
        <v>195</v>
      </c>
      <c r="F23" s="56" t="s">
        <v>541</v>
      </c>
      <c r="G23" s="106" t="s">
        <v>66</v>
      </c>
      <c r="H23" s="66"/>
      <c r="I23" s="66"/>
      <c r="J23" s="62" t="s">
        <v>931</v>
      </c>
      <c r="K23" s="98"/>
      <c r="L23" s="98"/>
      <c r="M23" s="59" t="s">
        <v>545</v>
      </c>
      <c r="N23" s="57" t="s">
        <v>579</v>
      </c>
      <c r="O23" s="57" t="s">
        <v>459</v>
      </c>
      <c r="P23" s="58" t="s">
        <v>192</v>
      </c>
      <c r="Q23" s="51">
        <v>2</v>
      </c>
      <c r="R23" s="47">
        <f t="shared" si="3"/>
        <v>0.5</v>
      </c>
    </row>
    <row r="24" spans="1:19" ht="409.5" x14ac:dyDescent="0.2">
      <c r="A24" s="62" t="s">
        <v>533</v>
      </c>
      <c r="B24" s="76" t="s">
        <v>8</v>
      </c>
      <c r="C24" s="98">
        <v>43474</v>
      </c>
      <c r="D24" s="58" t="s">
        <v>432</v>
      </c>
      <c r="E24" s="58" t="s">
        <v>195</v>
      </c>
      <c r="F24" s="56" t="s">
        <v>542</v>
      </c>
      <c r="G24" s="106" t="s">
        <v>56</v>
      </c>
      <c r="H24" s="66"/>
      <c r="I24" s="66"/>
      <c r="J24" s="62" t="s">
        <v>931</v>
      </c>
      <c r="K24" s="98"/>
      <c r="L24" s="98"/>
      <c r="M24" s="59" t="s">
        <v>544</v>
      </c>
      <c r="N24" s="57" t="s">
        <v>566</v>
      </c>
      <c r="O24" s="57" t="s">
        <v>272</v>
      </c>
      <c r="P24" s="58" t="s">
        <v>192</v>
      </c>
      <c r="Q24" s="51">
        <v>2</v>
      </c>
      <c r="R24" s="48">
        <f>Q24*0.5</f>
        <v>1</v>
      </c>
    </row>
    <row r="25" spans="1:19" ht="409.5" x14ac:dyDescent="0.2">
      <c r="A25" s="62" t="s">
        <v>549</v>
      </c>
      <c r="B25" s="76" t="s">
        <v>8</v>
      </c>
      <c r="C25" s="98">
        <v>43476</v>
      </c>
      <c r="D25" s="58" t="s">
        <v>547</v>
      </c>
      <c r="E25" s="58" t="s">
        <v>195</v>
      </c>
      <c r="F25" s="56" t="s">
        <v>548</v>
      </c>
      <c r="G25" s="106" t="s">
        <v>56</v>
      </c>
      <c r="H25" s="58"/>
      <c r="I25" s="58"/>
      <c r="J25" s="62" t="s">
        <v>931</v>
      </c>
      <c r="K25" s="98"/>
      <c r="L25" s="98"/>
      <c r="M25" s="59" t="s">
        <v>575</v>
      </c>
      <c r="N25" s="57" t="s">
        <v>566</v>
      </c>
      <c r="O25" s="57" t="s">
        <v>459</v>
      </c>
      <c r="P25" s="58" t="s">
        <v>192</v>
      </c>
      <c r="Q25" s="51">
        <v>20</v>
      </c>
      <c r="R25" s="47">
        <f t="shared" ref="R25:R26" si="4">Q25*0.25</f>
        <v>5</v>
      </c>
      <c r="S25" s="126"/>
    </row>
    <row r="26" spans="1:19" ht="409.5" x14ac:dyDescent="0.2">
      <c r="A26" s="62" t="s">
        <v>550</v>
      </c>
      <c r="B26" s="76" t="s">
        <v>8</v>
      </c>
      <c r="C26" s="98">
        <v>43482</v>
      </c>
      <c r="D26" s="58" t="s">
        <v>551</v>
      </c>
      <c r="E26" s="58" t="s">
        <v>195</v>
      </c>
      <c r="F26" s="56" t="s">
        <v>555</v>
      </c>
      <c r="G26" s="111" t="s">
        <v>53</v>
      </c>
      <c r="H26" s="58"/>
      <c r="I26" s="58"/>
      <c r="J26" s="62" t="s">
        <v>931</v>
      </c>
      <c r="K26" s="98"/>
      <c r="L26" s="98"/>
      <c r="M26" s="59" t="s">
        <v>552</v>
      </c>
      <c r="N26" s="62" t="s">
        <v>579</v>
      </c>
      <c r="O26" s="62" t="s">
        <v>459</v>
      </c>
      <c r="P26" s="58" t="s">
        <v>192</v>
      </c>
      <c r="Q26" s="51">
        <v>1</v>
      </c>
      <c r="R26" s="47">
        <f t="shared" si="4"/>
        <v>0.25</v>
      </c>
      <c r="S26" s="126"/>
    </row>
    <row r="27" spans="1:19" ht="375" x14ac:dyDescent="0.2">
      <c r="A27" s="62" t="s">
        <v>553</v>
      </c>
      <c r="B27" s="76" t="s">
        <v>8</v>
      </c>
      <c r="C27" s="98">
        <v>43483</v>
      </c>
      <c r="D27" s="58" t="s">
        <v>384</v>
      </c>
      <c r="E27" s="127" t="s">
        <v>195</v>
      </c>
      <c r="F27" s="56" t="s">
        <v>554</v>
      </c>
      <c r="G27" s="106" t="s">
        <v>66</v>
      </c>
      <c r="H27" s="66"/>
      <c r="I27" s="66"/>
      <c r="J27" s="62" t="s">
        <v>931</v>
      </c>
      <c r="K27" s="98"/>
      <c r="L27" s="98"/>
      <c r="M27" s="144" t="s">
        <v>806</v>
      </c>
      <c r="N27" s="57" t="s">
        <v>579</v>
      </c>
      <c r="O27" s="57" t="s">
        <v>273</v>
      </c>
      <c r="P27" s="58" t="s">
        <v>192</v>
      </c>
      <c r="Q27" s="51">
        <v>1</v>
      </c>
      <c r="R27" s="49">
        <f t="shared" ref="R27:R28" si="5">0.1*Q27</f>
        <v>0.1</v>
      </c>
    </row>
    <row r="28" spans="1:19" ht="409.5" x14ac:dyDescent="0.2">
      <c r="A28" s="62" t="s">
        <v>556</v>
      </c>
      <c r="B28" s="76" t="s">
        <v>8</v>
      </c>
      <c r="C28" s="98">
        <v>43476</v>
      </c>
      <c r="D28" s="58" t="s">
        <v>557</v>
      </c>
      <c r="E28" s="58" t="s">
        <v>199</v>
      </c>
      <c r="F28" s="56" t="s">
        <v>558</v>
      </c>
      <c r="G28" s="111" t="s">
        <v>53</v>
      </c>
      <c r="H28" s="58"/>
      <c r="I28" s="58"/>
      <c r="J28" s="62" t="s">
        <v>931</v>
      </c>
      <c r="K28" s="98"/>
      <c r="L28" s="98"/>
      <c r="M28" s="59" t="s">
        <v>559</v>
      </c>
      <c r="N28" s="62" t="s">
        <v>566</v>
      </c>
      <c r="O28" s="62" t="s">
        <v>273</v>
      </c>
      <c r="P28" s="58" t="s">
        <v>192</v>
      </c>
      <c r="Q28" s="51">
        <v>8</v>
      </c>
      <c r="R28" s="49">
        <f t="shared" si="5"/>
        <v>0.8</v>
      </c>
    </row>
    <row r="29" spans="1:19" ht="409.5" x14ac:dyDescent="0.2">
      <c r="A29" s="62" t="s">
        <v>560</v>
      </c>
      <c r="B29" s="76" t="s">
        <v>127</v>
      </c>
      <c r="C29" s="98">
        <v>43487</v>
      </c>
      <c r="D29" s="58" t="s">
        <v>442</v>
      </c>
      <c r="E29" s="58" t="s">
        <v>199</v>
      </c>
      <c r="F29" s="56" t="s">
        <v>561</v>
      </c>
      <c r="G29" s="106" t="s">
        <v>56</v>
      </c>
      <c r="H29" s="58"/>
      <c r="I29" s="58"/>
      <c r="J29" s="62" t="s">
        <v>161</v>
      </c>
      <c r="K29" s="98"/>
      <c r="L29" s="98"/>
      <c r="M29" s="59"/>
      <c r="N29" s="57" t="s">
        <v>579</v>
      </c>
      <c r="O29" s="57" t="s">
        <v>459</v>
      </c>
      <c r="P29" s="58" t="s">
        <v>192</v>
      </c>
      <c r="Q29" s="51">
        <v>120</v>
      </c>
      <c r="R29" s="47">
        <f>Q29*0.25</f>
        <v>30</v>
      </c>
    </row>
    <row r="30" spans="1:19" ht="409.5" x14ac:dyDescent="0.2">
      <c r="A30" s="62" t="s">
        <v>563</v>
      </c>
      <c r="B30" s="76" t="s">
        <v>8</v>
      </c>
      <c r="C30" s="98">
        <v>43494</v>
      </c>
      <c r="D30" s="58" t="s">
        <v>557</v>
      </c>
      <c r="E30" s="58" t="s">
        <v>199</v>
      </c>
      <c r="F30" s="56" t="s">
        <v>564</v>
      </c>
      <c r="G30" s="106" t="s">
        <v>66</v>
      </c>
      <c r="H30" s="58"/>
      <c r="I30" s="58"/>
      <c r="J30" s="62" t="s">
        <v>931</v>
      </c>
      <c r="K30" s="98"/>
      <c r="L30" s="98"/>
      <c r="M30" s="59" t="s">
        <v>569</v>
      </c>
      <c r="N30" s="57" t="s">
        <v>566</v>
      </c>
      <c r="O30" s="57" t="s">
        <v>273</v>
      </c>
      <c r="P30" s="58" t="s">
        <v>192</v>
      </c>
      <c r="Q30" s="51">
        <v>2</v>
      </c>
      <c r="R30" s="49">
        <f>0.1*Q30</f>
        <v>0.2</v>
      </c>
    </row>
    <row r="31" spans="1:19" ht="409.5" x14ac:dyDescent="0.2">
      <c r="A31" s="62" t="s">
        <v>576</v>
      </c>
      <c r="B31" s="76" t="s">
        <v>8</v>
      </c>
      <c r="C31" s="98">
        <v>43504</v>
      </c>
      <c r="D31" s="58" t="s">
        <v>577</v>
      </c>
      <c r="E31" s="58" t="s">
        <v>195</v>
      </c>
      <c r="F31" s="56" t="s">
        <v>578</v>
      </c>
      <c r="G31" s="111" t="s">
        <v>53</v>
      </c>
      <c r="H31" s="66"/>
      <c r="I31" s="66"/>
      <c r="J31" s="62" t="s">
        <v>931</v>
      </c>
      <c r="K31" s="98"/>
      <c r="L31" s="98"/>
      <c r="M31" s="59" t="s">
        <v>596</v>
      </c>
      <c r="N31" s="62" t="s">
        <v>579</v>
      </c>
      <c r="O31" s="62" t="s">
        <v>459</v>
      </c>
      <c r="P31" s="58" t="s">
        <v>192</v>
      </c>
      <c r="Q31" s="51">
        <v>13</v>
      </c>
      <c r="R31" s="47">
        <f t="shared" ref="R31:R33" si="6">Q31*0.25</f>
        <v>3.25</v>
      </c>
    </row>
    <row r="32" spans="1:19" ht="409.5" x14ac:dyDescent="0.2">
      <c r="A32" s="62" t="s">
        <v>580</v>
      </c>
      <c r="B32" s="76" t="s">
        <v>127</v>
      </c>
      <c r="C32" s="98">
        <v>43507</v>
      </c>
      <c r="D32" s="58" t="s">
        <v>581</v>
      </c>
      <c r="E32" s="58" t="s">
        <v>199</v>
      </c>
      <c r="F32" s="56" t="s">
        <v>582</v>
      </c>
      <c r="G32" s="106" t="s">
        <v>56</v>
      </c>
      <c r="H32" s="66"/>
      <c r="I32" s="66"/>
      <c r="J32" s="62" t="s">
        <v>161</v>
      </c>
      <c r="K32" s="98"/>
      <c r="L32" s="98"/>
      <c r="M32" s="59" t="s">
        <v>590</v>
      </c>
      <c r="N32" s="57" t="s">
        <v>579</v>
      </c>
      <c r="O32" s="57" t="s">
        <v>459</v>
      </c>
      <c r="P32" s="58" t="s">
        <v>192</v>
      </c>
      <c r="Q32" s="51">
        <v>1</v>
      </c>
      <c r="R32" s="47">
        <f t="shared" si="6"/>
        <v>0.25</v>
      </c>
    </row>
    <row r="33" spans="1:18" ht="409.5" x14ac:dyDescent="0.2">
      <c r="A33" s="62" t="s">
        <v>583</v>
      </c>
      <c r="B33" s="76" t="s">
        <v>8</v>
      </c>
      <c r="C33" s="98">
        <v>43510</v>
      </c>
      <c r="D33" s="58" t="s">
        <v>585</v>
      </c>
      <c r="E33" s="58" t="s">
        <v>195</v>
      </c>
      <c r="F33" s="56" t="s">
        <v>584</v>
      </c>
      <c r="G33" s="106" t="s">
        <v>66</v>
      </c>
      <c r="H33" s="66"/>
      <c r="I33" s="66"/>
      <c r="J33" s="62" t="s">
        <v>931</v>
      </c>
      <c r="K33" s="98"/>
      <c r="L33" s="98"/>
      <c r="M33" s="59" t="s">
        <v>595</v>
      </c>
      <c r="N33" s="57" t="s">
        <v>579</v>
      </c>
      <c r="O33" s="57" t="s">
        <v>459</v>
      </c>
      <c r="P33" s="58" t="s">
        <v>192</v>
      </c>
      <c r="Q33" s="51">
        <v>1</v>
      </c>
      <c r="R33" s="47">
        <f t="shared" si="6"/>
        <v>0.25</v>
      </c>
    </row>
    <row r="34" spans="1:18" ht="409.5" x14ac:dyDescent="0.2">
      <c r="A34" s="62" t="s">
        <v>587</v>
      </c>
      <c r="B34" s="76" t="s">
        <v>127</v>
      </c>
      <c r="C34" s="98">
        <v>43510</v>
      </c>
      <c r="D34" s="58" t="s">
        <v>588</v>
      </c>
      <c r="E34" s="58" t="s">
        <v>199</v>
      </c>
      <c r="F34" s="56" t="s">
        <v>594</v>
      </c>
      <c r="G34" s="106" t="s">
        <v>56</v>
      </c>
      <c r="H34" s="66"/>
      <c r="I34" s="66"/>
      <c r="J34" s="62" t="s">
        <v>161</v>
      </c>
      <c r="K34" s="98"/>
      <c r="L34" s="98"/>
      <c r="M34" s="59" t="s">
        <v>589</v>
      </c>
      <c r="N34" s="57" t="s">
        <v>579</v>
      </c>
      <c r="O34" s="57" t="s">
        <v>273</v>
      </c>
      <c r="P34" s="58" t="s">
        <v>192</v>
      </c>
      <c r="Q34" s="51">
        <v>1</v>
      </c>
      <c r="R34" s="49">
        <f t="shared" ref="R34:R36" si="7">0.1*Q34</f>
        <v>0.1</v>
      </c>
    </row>
    <row r="35" spans="1:18" ht="409.5" x14ac:dyDescent="0.2">
      <c r="A35" s="62" t="s">
        <v>591</v>
      </c>
      <c r="B35" s="76" t="s">
        <v>8</v>
      </c>
      <c r="C35" s="98">
        <v>43511</v>
      </c>
      <c r="D35" s="58" t="s">
        <v>592</v>
      </c>
      <c r="E35" s="58" t="s">
        <v>199</v>
      </c>
      <c r="F35" s="56" t="s">
        <v>593</v>
      </c>
      <c r="G35" s="111" t="s">
        <v>53</v>
      </c>
      <c r="H35" s="66"/>
      <c r="I35" s="66"/>
      <c r="J35" s="62" t="s">
        <v>931</v>
      </c>
      <c r="K35" s="98"/>
      <c r="L35" s="98"/>
      <c r="M35" s="145" t="s">
        <v>597</v>
      </c>
      <c r="N35" s="128" t="s">
        <v>566</v>
      </c>
      <c r="O35" s="62" t="s">
        <v>273</v>
      </c>
      <c r="P35" s="58" t="s">
        <v>192</v>
      </c>
      <c r="Q35" s="51">
        <v>3</v>
      </c>
      <c r="R35" s="49">
        <f t="shared" si="7"/>
        <v>0.30000000000000004</v>
      </c>
    </row>
    <row r="36" spans="1:18" ht="409.5" x14ac:dyDescent="0.2">
      <c r="A36" s="62" t="s">
        <v>598</v>
      </c>
      <c r="B36" s="76" t="s">
        <v>127</v>
      </c>
      <c r="C36" s="98">
        <v>43514</v>
      </c>
      <c r="D36" s="58" t="s">
        <v>599</v>
      </c>
      <c r="E36" s="58" t="s">
        <v>199</v>
      </c>
      <c r="F36" s="56" t="s">
        <v>600</v>
      </c>
      <c r="G36" s="106" t="s">
        <v>66</v>
      </c>
      <c r="H36" s="66"/>
      <c r="I36" s="66"/>
      <c r="J36" s="62" t="s">
        <v>161</v>
      </c>
      <c r="K36" s="98"/>
      <c r="L36" s="98"/>
      <c r="M36" s="59" t="s">
        <v>603</v>
      </c>
      <c r="N36" s="57" t="s">
        <v>579</v>
      </c>
      <c r="O36" s="57" t="s">
        <v>273</v>
      </c>
      <c r="P36" s="58" t="s">
        <v>192</v>
      </c>
      <c r="Q36" s="51">
        <v>1</v>
      </c>
      <c r="R36" s="49">
        <f t="shared" si="7"/>
        <v>0.1</v>
      </c>
    </row>
    <row r="37" spans="1:18" ht="409.5" x14ac:dyDescent="0.2">
      <c r="A37" s="62" t="s">
        <v>601</v>
      </c>
      <c r="B37" s="76" t="s">
        <v>8</v>
      </c>
      <c r="C37" s="98">
        <v>43514</v>
      </c>
      <c r="D37" s="58" t="s">
        <v>163</v>
      </c>
      <c r="E37" s="58" t="s">
        <v>199</v>
      </c>
      <c r="F37" s="56" t="s">
        <v>602</v>
      </c>
      <c r="G37" s="111" t="s">
        <v>53</v>
      </c>
      <c r="H37" s="66"/>
      <c r="I37" s="66"/>
      <c r="J37" s="62" t="s">
        <v>931</v>
      </c>
      <c r="K37" s="98"/>
      <c r="L37" s="98"/>
      <c r="M37" s="59" t="s">
        <v>604</v>
      </c>
      <c r="N37" s="62" t="s">
        <v>579</v>
      </c>
      <c r="O37" s="62" t="s">
        <v>459</v>
      </c>
      <c r="P37" s="58" t="s">
        <v>192</v>
      </c>
      <c r="Q37" s="51">
        <v>1</v>
      </c>
      <c r="R37" s="47">
        <f>Q37*0.25</f>
        <v>0.25</v>
      </c>
    </row>
    <row r="38" spans="1:18" ht="409.5" x14ac:dyDescent="0.2">
      <c r="A38" s="62" t="s">
        <v>605</v>
      </c>
      <c r="B38" s="76" t="s">
        <v>8</v>
      </c>
      <c r="C38" s="98">
        <v>43515</v>
      </c>
      <c r="D38" s="58" t="s">
        <v>292</v>
      </c>
      <c r="E38" s="58" t="s">
        <v>199</v>
      </c>
      <c r="F38" s="56" t="s">
        <v>606</v>
      </c>
      <c r="G38" s="111" t="s">
        <v>53</v>
      </c>
      <c r="H38" s="66"/>
      <c r="I38" s="66"/>
      <c r="J38" s="62" t="s">
        <v>931</v>
      </c>
      <c r="K38" s="98"/>
      <c r="L38" s="98"/>
      <c r="M38" s="59" t="s">
        <v>808</v>
      </c>
      <c r="N38" s="62" t="s">
        <v>566</v>
      </c>
      <c r="O38" s="62" t="s">
        <v>273</v>
      </c>
      <c r="P38" s="58" t="s">
        <v>192</v>
      </c>
      <c r="Q38" s="51">
        <v>3</v>
      </c>
      <c r="R38" s="49">
        <f t="shared" ref="R38:R44" si="8">0.1*Q38</f>
        <v>0.30000000000000004</v>
      </c>
    </row>
    <row r="39" spans="1:18" ht="409.5" x14ac:dyDescent="0.2">
      <c r="A39" s="62" t="s">
        <v>609</v>
      </c>
      <c r="B39" s="76" t="s">
        <v>8</v>
      </c>
      <c r="C39" s="98">
        <v>43516</v>
      </c>
      <c r="D39" s="58" t="s">
        <v>607</v>
      </c>
      <c r="E39" s="58" t="s">
        <v>195</v>
      </c>
      <c r="F39" s="56" t="s">
        <v>608</v>
      </c>
      <c r="G39" s="106" t="s">
        <v>56</v>
      </c>
      <c r="H39" s="66"/>
      <c r="I39" s="66"/>
      <c r="J39" s="62" t="s">
        <v>931</v>
      </c>
      <c r="K39" s="98"/>
      <c r="L39" s="98"/>
      <c r="M39" s="59" t="s">
        <v>811</v>
      </c>
      <c r="N39" s="57" t="s">
        <v>579</v>
      </c>
      <c r="O39" s="57" t="s">
        <v>273</v>
      </c>
      <c r="P39" s="58" t="s">
        <v>192</v>
      </c>
      <c r="Q39" s="51">
        <v>92</v>
      </c>
      <c r="R39" s="49">
        <f t="shared" si="8"/>
        <v>9.2000000000000011</v>
      </c>
    </row>
    <row r="40" spans="1:18" ht="409.5" x14ac:dyDescent="0.2">
      <c r="A40" s="62" t="s">
        <v>610</v>
      </c>
      <c r="B40" s="76" t="s">
        <v>127</v>
      </c>
      <c r="C40" s="98">
        <v>43522</v>
      </c>
      <c r="D40" s="58" t="s">
        <v>588</v>
      </c>
      <c r="E40" s="58" t="s">
        <v>199</v>
      </c>
      <c r="F40" s="56" t="s">
        <v>611</v>
      </c>
      <c r="G40" s="106" t="s">
        <v>56</v>
      </c>
      <c r="H40" s="58"/>
      <c r="I40" s="58"/>
      <c r="J40" s="62" t="s">
        <v>161</v>
      </c>
      <c r="K40" s="98"/>
      <c r="L40" s="98"/>
      <c r="M40" s="59"/>
      <c r="N40" s="57" t="s">
        <v>579</v>
      </c>
      <c r="O40" s="57" t="s">
        <v>273</v>
      </c>
      <c r="P40" s="58" t="s">
        <v>192</v>
      </c>
      <c r="Q40" s="51">
        <v>2</v>
      </c>
      <c r="R40" s="49">
        <f t="shared" si="8"/>
        <v>0.2</v>
      </c>
    </row>
    <row r="41" spans="1:18" ht="409.5" x14ac:dyDescent="0.2">
      <c r="A41" s="62" t="s">
        <v>612</v>
      </c>
      <c r="B41" s="76" t="s">
        <v>127</v>
      </c>
      <c r="C41" s="98">
        <v>43528</v>
      </c>
      <c r="D41" s="58" t="s">
        <v>588</v>
      </c>
      <c r="E41" s="58" t="s">
        <v>199</v>
      </c>
      <c r="F41" s="56" t="s">
        <v>613</v>
      </c>
      <c r="G41" s="106" t="s">
        <v>56</v>
      </c>
      <c r="H41" s="58"/>
      <c r="I41" s="58"/>
      <c r="J41" s="62" t="s">
        <v>161</v>
      </c>
      <c r="K41" s="98"/>
      <c r="L41" s="98"/>
      <c r="M41" s="59" t="s">
        <v>633</v>
      </c>
      <c r="N41" s="57" t="s">
        <v>566</v>
      </c>
      <c r="O41" s="57" t="s">
        <v>273</v>
      </c>
      <c r="P41" s="58" t="s">
        <v>192</v>
      </c>
      <c r="Q41" s="51">
        <v>2</v>
      </c>
      <c r="R41" s="49">
        <f t="shared" si="8"/>
        <v>0.2</v>
      </c>
    </row>
    <row r="42" spans="1:18" ht="409.5" x14ac:dyDescent="0.2">
      <c r="A42" s="62" t="s">
        <v>614</v>
      </c>
      <c r="B42" s="76" t="s">
        <v>8</v>
      </c>
      <c r="C42" s="98">
        <v>43529</v>
      </c>
      <c r="D42" s="58" t="s">
        <v>615</v>
      </c>
      <c r="E42" s="58" t="s">
        <v>196</v>
      </c>
      <c r="F42" s="56" t="s">
        <v>616</v>
      </c>
      <c r="G42" s="106" t="s">
        <v>66</v>
      </c>
      <c r="H42" s="66"/>
      <c r="I42" s="66"/>
      <c r="J42" s="62" t="s">
        <v>931</v>
      </c>
      <c r="K42" s="98"/>
      <c r="L42" s="98"/>
      <c r="M42" s="59" t="s">
        <v>646</v>
      </c>
      <c r="N42" s="57" t="s">
        <v>579</v>
      </c>
      <c r="O42" s="57" t="s">
        <v>273</v>
      </c>
      <c r="P42" s="58" t="s">
        <v>192</v>
      </c>
      <c r="Q42" s="51">
        <v>18</v>
      </c>
      <c r="R42" s="49">
        <f t="shared" si="8"/>
        <v>1.8</v>
      </c>
    </row>
    <row r="43" spans="1:18" ht="409.5" x14ac:dyDescent="0.2">
      <c r="A43" s="62" t="s">
        <v>617</v>
      </c>
      <c r="B43" s="76" t="s">
        <v>8</v>
      </c>
      <c r="C43" s="98">
        <v>43530</v>
      </c>
      <c r="D43" s="58" t="s">
        <v>618</v>
      </c>
      <c r="E43" s="58" t="s">
        <v>199</v>
      </c>
      <c r="F43" s="56" t="s">
        <v>619</v>
      </c>
      <c r="G43" s="106" t="s">
        <v>56</v>
      </c>
      <c r="H43" s="66"/>
      <c r="I43" s="66"/>
      <c r="J43" s="62" t="s">
        <v>931</v>
      </c>
      <c r="K43" s="98"/>
      <c r="L43" s="98"/>
      <c r="M43" s="144" t="s">
        <v>812</v>
      </c>
      <c r="N43" s="57" t="s">
        <v>579</v>
      </c>
      <c r="O43" s="57" t="s">
        <v>273</v>
      </c>
      <c r="P43" s="58" t="s">
        <v>192</v>
      </c>
      <c r="Q43" s="51">
        <v>78</v>
      </c>
      <c r="R43" s="49">
        <f t="shared" si="8"/>
        <v>7.8000000000000007</v>
      </c>
    </row>
    <row r="44" spans="1:18" ht="390" x14ac:dyDescent="0.2">
      <c r="A44" s="62" t="s">
        <v>620</v>
      </c>
      <c r="B44" s="76" t="s">
        <v>8</v>
      </c>
      <c r="C44" s="98">
        <v>43531</v>
      </c>
      <c r="D44" s="58" t="s">
        <v>621</v>
      </c>
      <c r="E44" s="58" t="s">
        <v>195</v>
      </c>
      <c r="F44" s="56" t="s">
        <v>622</v>
      </c>
      <c r="G44" s="111" t="s">
        <v>53</v>
      </c>
      <c r="H44" s="58"/>
      <c r="I44" s="58"/>
      <c r="J44" s="62" t="s">
        <v>931</v>
      </c>
      <c r="K44" s="98"/>
      <c r="L44" s="98"/>
      <c r="M44" s="59" t="s">
        <v>671</v>
      </c>
      <c r="N44" s="62" t="s">
        <v>579</v>
      </c>
      <c r="O44" s="62" t="s">
        <v>273</v>
      </c>
      <c r="P44" s="58" t="s">
        <v>192</v>
      </c>
      <c r="Q44" s="51">
        <v>19</v>
      </c>
      <c r="R44" s="49">
        <f t="shared" si="8"/>
        <v>1.9000000000000001</v>
      </c>
    </row>
    <row r="45" spans="1:18" ht="409.5" x14ac:dyDescent="0.2">
      <c r="A45" s="62" t="s">
        <v>623</v>
      </c>
      <c r="B45" s="76" t="s">
        <v>8</v>
      </c>
      <c r="C45" s="98">
        <v>43531</v>
      </c>
      <c r="D45" s="58" t="s">
        <v>624</v>
      </c>
      <c r="E45" s="58" t="s">
        <v>195</v>
      </c>
      <c r="F45" s="56" t="s">
        <v>625</v>
      </c>
      <c r="G45" s="106" t="s">
        <v>56</v>
      </c>
      <c r="H45" s="58"/>
      <c r="I45" s="58"/>
      <c r="J45" s="62" t="s">
        <v>931</v>
      </c>
      <c r="K45" s="98"/>
      <c r="L45" s="98"/>
      <c r="M45" s="59" t="s">
        <v>626</v>
      </c>
      <c r="N45" s="57" t="s">
        <v>579</v>
      </c>
      <c r="O45" s="57" t="s">
        <v>459</v>
      </c>
      <c r="P45" s="58" t="s">
        <v>192</v>
      </c>
      <c r="Q45" s="51">
        <v>1</v>
      </c>
      <c r="R45" s="47">
        <f>Q45*0.25</f>
        <v>0.25</v>
      </c>
    </row>
    <row r="46" spans="1:18" ht="409.5" x14ac:dyDescent="0.2">
      <c r="A46" s="62" t="s">
        <v>627</v>
      </c>
      <c r="B46" s="76" t="s">
        <v>8</v>
      </c>
      <c r="C46" s="98">
        <v>43532</v>
      </c>
      <c r="D46" s="58" t="s">
        <v>62</v>
      </c>
      <c r="E46" s="58" t="s">
        <v>195</v>
      </c>
      <c r="F46" s="56" t="s">
        <v>628</v>
      </c>
      <c r="G46" s="111" t="s">
        <v>53</v>
      </c>
      <c r="H46" s="58"/>
      <c r="I46" s="58"/>
      <c r="J46" s="62" t="s">
        <v>931</v>
      </c>
      <c r="K46" s="98"/>
      <c r="L46" s="98"/>
      <c r="M46" s="59" t="s">
        <v>645</v>
      </c>
      <c r="N46" s="62" t="s">
        <v>566</v>
      </c>
      <c r="O46" s="62" t="s">
        <v>273</v>
      </c>
      <c r="P46" s="58" t="s">
        <v>192</v>
      </c>
      <c r="Q46" s="51">
        <v>15</v>
      </c>
      <c r="R46" s="49">
        <f>0.1*Q46</f>
        <v>1.5</v>
      </c>
    </row>
    <row r="47" spans="1:18" ht="409.5" x14ac:dyDescent="0.2">
      <c r="A47" s="62" t="s">
        <v>629</v>
      </c>
      <c r="B47" s="76" t="s">
        <v>8</v>
      </c>
      <c r="C47" s="98">
        <v>43539</v>
      </c>
      <c r="D47" s="107" t="s">
        <v>592</v>
      </c>
      <c r="E47" s="58" t="s">
        <v>195</v>
      </c>
      <c r="F47" s="56" t="s">
        <v>630</v>
      </c>
      <c r="G47" s="111" t="s">
        <v>53</v>
      </c>
      <c r="H47" s="66"/>
      <c r="I47" s="66"/>
      <c r="J47" s="62" t="s">
        <v>931</v>
      </c>
      <c r="K47" s="98"/>
      <c r="L47" s="98"/>
      <c r="M47" s="59" t="s">
        <v>640</v>
      </c>
      <c r="N47" s="62" t="s">
        <v>566</v>
      </c>
      <c r="O47" s="62" t="s">
        <v>459</v>
      </c>
      <c r="P47" s="58" t="s">
        <v>192</v>
      </c>
      <c r="Q47" s="51">
        <v>5</v>
      </c>
      <c r="R47" s="47">
        <f t="shared" ref="R47:R48" si="9">Q47*0.25</f>
        <v>1.25</v>
      </c>
    </row>
    <row r="48" spans="1:18" ht="153" x14ac:dyDescent="0.2">
      <c r="A48" s="62" t="s">
        <v>631</v>
      </c>
      <c r="B48" s="76" t="s">
        <v>8</v>
      </c>
      <c r="C48" s="98">
        <v>43539</v>
      </c>
      <c r="D48" s="58" t="s">
        <v>621</v>
      </c>
      <c r="E48" s="58" t="s">
        <v>195</v>
      </c>
      <c r="F48" s="56" t="s">
        <v>632</v>
      </c>
      <c r="G48" s="111" t="s">
        <v>53</v>
      </c>
      <c r="H48" s="66"/>
      <c r="I48" s="66"/>
      <c r="J48" s="62" t="s">
        <v>931</v>
      </c>
      <c r="K48" s="98"/>
      <c r="L48" s="98"/>
      <c r="M48" s="59" t="s">
        <v>641</v>
      </c>
      <c r="N48" s="62" t="s">
        <v>566</v>
      </c>
      <c r="O48" s="62" t="s">
        <v>459</v>
      </c>
      <c r="P48" s="58" t="s">
        <v>192</v>
      </c>
      <c r="Q48" s="51">
        <v>5</v>
      </c>
      <c r="R48" s="47">
        <f t="shared" si="9"/>
        <v>1.25</v>
      </c>
    </row>
    <row r="49" spans="1:18" ht="409.5" x14ac:dyDescent="0.2">
      <c r="A49" s="62" t="s">
        <v>634</v>
      </c>
      <c r="B49" s="76" t="s">
        <v>8</v>
      </c>
      <c r="C49" s="98">
        <v>43543</v>
      </c>
      <c r="D49" s="58" t="s">
        <v>635</v>
      </c>
      <c r="E49" s="58" t="s">
        <v>199</v>
      </c>
      <c r="F49" s="56" t="s">
        <v>636</v>
      </c>
      <c r="G49" s="106" t="s">
        <v>56</v>
      </c>
      <c r="H49" s="66"/>
      <c r="I49" s="66"/>
      <c r="J49" s="62" t="s">
        <v>931</v>
      </c>
      <c r="K49" s="98"/>
      <c r="L49" s="98"/>
      <c r="M49" s="59" t="s">
        <v>813</v>
      </c>
      <c r="N49" s="57" t="s">
        <v>579</v>
      </c>
      <c r="O49" s="57" t="s">
        <v>273</v>
      </c>
      <c r="P49" s="58" t="s">
        <v>192</v>
      </c>
      <c r="Q49" s="51">
        <v>69</v>
      </c>
      <c r="R49" s="49">
        <f t="shared" ref="R49:R51" si="10">0.1*Q49</f>
        <v>6.9</v>
      </c>
    </row>
    <row r="50" spans="1:18" ht="409.5" x14ac:dyDescent="0.2">
      <c r="A50" s="62" t="s">
        <v>637</v>
      </c>
      <c r="B50" s="115" t="s">
        <v>127</v>
      </c>
      <c r="C50" s="88">
        <v>43546</v>
      </c>
      <c r="D50" s="88" t="s">
        <v>639</v>
      </c>
      <c r="E50" s="66" t="s">
        <v>199</v>
      </c>
      <c r="F50" s="53" t="s">
        <v>638</v>
      </c>
      <c r="G50" s="67" t="s">
        <v>66</v>
      </c>
      <c r="H50" s="66"/>
      <c r="I50" s="66"/>
      <c r="J50" s="48" t="s">
        <v>161</v>
      </c>
      <c r="K50" s="88">
        <f ca="1">TODAY()</f>
        <v>44217</v>
      </c>
      <c r="L50" s="88"/>
      <c r="M50" s="55"/>
      <c r="N50" s="68" t="s">
        <v>579</v>
      </c>
      <c r="O50" s="68" t="s">
        <v>273</v>
      </c>
      <c r="P50" s="66" t="s">
        <v>192</v>
      </c>
      <c r="Q50" s="92">
        <f t="shared" ref="Q50:Q52" ca="1" si="11">NETWORKDAYS(C50,K50)</f>
        <v>480</v>
      </c>
      <c r="R50" s="49">
        <f ca="1">0.1*Q50</f>
        <v>48</v>
      </c>
    </row>
    <row r="51" spans="1:18" ht="409.5" x14ac:dyDescent="0.2">
      <c r="A51" s="62" t="s">
        <v>642</v>
      </c>
      <c r="B51" s="76" t="s">
        <v>127</v>
      </c>
      <c r="C51" s="98">
        <v>43549</v>
      </c>
      <c r="D51" s="98" t="s">
        <v>643</v>
      </c>
      <c r="E51" s="66" t="s">
        <v>199</v>
      </c>
      <c r="F51" s="56" t="s">
        <v>644</v>
      </c>
      <c r="G51" s="106" t="s">
        <v>56</v>
      </c>
      <c r="H51" s="66"/>
      <c r="I51" s="66"/>
      <c r="J51" s="62" t="s">
        <v>161</v>
      </c>
      <c r="K51" s="98">
        <v>43712</v>
      </c>
      <c r="L51" s="98"/>
      <c r="M51" s="59" t="s">
        <v>903</v>
      </c>
      <c r="N51" s="57" t="s">
        <v>579</v>
      </c>
      <c r="O51" s="57" t="s">
        <v>273</v>
      </c>
      <c r="P51" s="58" t="s">
        <v>192</v>
      </c>
      <c r="Q51" s="51">
        <f t="shared" si="11"/>
        <v>118</v>
      </c>
      <c r="R51" s="49">
        <f t="shared" si="10"/>
        <v>11.8</v>
      </c>
    </row>
    <row r="52" spans="1:18" ht="409.5" x14ac:dyDescent="0.2">
      <c r="A52" s="62" t="s">
        <v>647</v>
      </c>
      <c r="B52" s="76" t="s">
        <v>127</v>
      </c>
      <c r="C52" s="98">
        <v>43549</v>
      </c>
      <c r="D52" s="98" t="s">
        <v>643</v>
      </c>
      <c r="E52" s="66" t="s">
        <v>199</v>
      </c>
      <c r="F52" s="56" t="s">
        <v>644</v>
      </c>
      <c r="G52" s="106" t="s">
        <v>56</v>
      </c>
      <c r="H52" s="66"/>
      <c r="I52" s="66"/>
      <c r="J52" s="62" t="s">
        <v>161</v>
      </c>
      <c r="K52" s="98">
        <v>43712</v>
      </c>
      <c r="L52" s="98"/>
      <c r="M52" s="59" t="s">
        <v>903</v>
      </c>
      <c r="N52" s="57" t="s">
        <v>579</v>
      </c>
      <c r="O52" s="57" t="s">
        <v>459</v>
      </c>
      <c r="P52" s="58" t="s">
        <v>192</v>
      </c>
      <c r="Q52" s="51">
        <f t="shared" si="11"/>
        <v>118</v>
      </c>
      <c r="R52" s="47">
        <f>Q52*0.25</f>
        <v>29.5</v>
      </c>
    </row>
    <row r="53" spans="1:18" ht="409.5" x14ac:dyDescent="0.2">
      <c r="A53" s="62" t="s">
        <v>650</v>
      </c>
      <c r="B53" s="76" t="s">
        <v>8</v>
      </c>
      <c r="C53" s="98">
        <v>43553</v>
      </c>
      <c r="D53" s="58" t="s">
        <v>648</v>
      </c>
      <c r="E53" s="58" t="s">
        <v>195</v>
      </c>
      <c r="F53" s="56" t="s">
        <v>649</v>
      </c>
      <c r="G53" s="111" t="s">
        <v>53</v>
      </c>
      <c r="H53" s="66"/>
      <c r="I53" s="66"/>
      <c r="J53" s="62" t="s">
        <v>931</v>
      </c>
      <c r="K53" s="98"/>
      <c r="L53" s="98"/>
      <c r="M53" s="59" t="s">
        <v>672</v>
      </c>
      <c r="N53" s="62" t="s">
        <v>579</v>
      </c>
      <c r="O53" s="62" t="s">
        <v>272</v>
      </c>
      <c r="P53" s="58" t="s">
        <v>192</v>
      </c>
      <c r="Q53" s="51">
        <v>5</v>
      </c>
      <c r="R53" s="48">
        <f t="shared" ref="R53:R54" si="12">Q53*0.5</f>
        <v>2.5</v>
      </c>
    </row>
    <row r="54" spans="1:18" ht="280.5" x14ac:dyDescent="0.2">
      <c r="A54" s="62" t="s">
        <v>653</v>
      </c>
      <c r="B54" s="76" t="s">
        <v>8</v>
      </c>
      <c r="C54" s="98">
        <v>43553</v>
      </c>
      <c r="D54" s="58" t="s">
        <v>651</v>
      </c>
      <c r="E54" s="58" t="s">
        <v>195</v>
      </c>
      <c r="F54" s="56" t="s">
        <v>652</v>
      </c>
      <c r="G54" s="111" t="s">
        <v>53</v>
      </c>
      <c r="H54" s="66"/>
      <c r="I54" s="66"/>
      <c r="J54" s="62" t="s">
        <v>931</v>
      </c>
      <c r="K54" s="98"/>
      <c r="L54" s="98"/>
      <c r="M54" s="59" t="s">
        <v>696</v>
      </c>
      <c r="N54" s="62" t="s">
        <v>566</v>
      </c>
      <c r="O54" s="62" t="s">
        <v>272</v>
      </c>
      <c r="P54" s="58" t="s">
        <v>192</v>
      </c>
      <c r="Q54" s="51">
        <v>17</v>
      </c>
      <c r="R54" s="48">
        <f t="shared" si="12"/>
        <v>8.5</v>
      </c>
    </row>
    <row r="55" spans="1:18" ht="409.5" x14ac:dyDescent="0.2">
      <c r="A55" s="62" t="s">
        <v>657</v>
      </c>
      <c r="B55" s="76" t="s">
        <v>127</v>
      </c>
      <c r="C55" s="98">
        <v>43557</v>
      </c>
      <c r="D55" s="58" t="s">
        <v>654</v>
      </c>
      <c r="E55" s="58" t="s">
        <v>195</v>
      </c>
      <c r="F55" s="56" t="s">
        <v>655</v>
      </c>
      <c r="G55" s="106" t="s">
        <v>55</v>
      </c>
      <c r="H55" s="66"/>
      <c r="I55" s="66"/>
      <c r="J55" s="62" t="s">
        <v>169</v>
      </c>
      <c r="K55" s="98"/>
      <c r="L55" s="98"/>
      <c r="M55" s="145" t="s">
        <v>667</v>
      </c>
      <c r="N55" s="129" t="s">
        <v>579</v>
      </c>
      <c r="O55" s="57" t="s">
        <v>459</v>
      </c>
      <c r="P55" s="58" t="s">
        <v>192</v>
      </c>
      <c r="Q55" s="51">
        <v>1</v>
      </c>
      <c r="R55" s="47">
        <f>Q55*0.25</f>
        <v>0.25</v>
      </c>
    </row>
    <row r="56" spans="1:18" ht="409.5" x14ac:dyDescent="0.2">
      <c r="A56" s="62" t="s">
        <v>658</v>
      </c>
      <c r="B56" s="76" t="s">
        <v>8</v>
      </c>
      <c r="C56" s="98">
        <v>43557</v>
      </c>
      <c r="D56" s="107" t="s">
        <v>163</v>
      </c>
      <c r="E56" s="58" t="s">
        <v>199</v>
      </c>
      <c r="F56" s="56" t="s">
        <v>656</v>
      </c>
      <c r="G56" s="111" t="s">
        <v>53</v>
      </c>
      <c r="H56" s="66"/>
      <c r="I56" s="66"/>
      <c r="J56" s="62" t="s">
        <v>931</v>
      </c>
      <c r="K56" s="98"/>
      <c r="L56" s="98"/>
      <c r="M56" s="59" t="s">
        <v>697</v>
      </c>
      <c r="N56" s="62" t="s">
        <v>579</v>
      </c>
      <c r="O56" s="62" t="s">
        <v>273</v>
      </c>
      <c r="P56" s="58" t="s">
        <v>192</v>
      </c>
      <c r="Q56" s="51">
        <v>15</v>
      </c>
      <c r="R56" s="49">
        <f>0.1*Q56</f>
        <v>1.5</v>
      </c>
    </row>
    <row r="57" spans="1:18" ht="409.5" x14ac:dyDescent="0.2">
      <c r="A57" s="62" t="s">
        <v>660</v>
      </c>
      <c r="B57" s="76" t="s">
        <v>8</v>
      </c>
      <c r="C57" s="98">
        <v>43557</v>
      </c>
      <c r="D57" s="58" t="s">
        <v>156</v>
      </c>
      <c r="E57" s="58" t="s">
        <v>195</v>
      </c>
      <c r="F57" s="56" t="s">
        <v>659</v>
      </c>
      <c r="G57" s="111" t="s">
        <v>53</v>
      </c>
      <c r="H57" s="66"/>
      <c r="I57" s="66"/>
      <c r="J57" s="62" t="s">
        <v>931</v>
      </c>
      <c r="K57" s="98"/>
      <c r="L57" s="98"/>
      <c r="M57" s="59" t="s">
        <v>673</v>
      </c>
      <c r="N57" s="62" t="s">
        <v>579</v>
      </c>
      <c r="O57" s="62" t="s">
        <v>459</v>
      </c>
      <c r="P57" s="58" t="s">
        <v>192</v>
      </c>
      <c r="Q57" s="51">
        <v>2</v>
      </c>
      <c r="R57" s="47">
        <f t="shared" ref="R57:R59" si="13">Q57*0.25</f>
        <v>0.5</v>
      </c>
    </row>
    <row r="58" spans="1:18" ht="255" x14ac:dyDescent="0.2">
      <c r="A58" s="62" t="s">
        <v>664</v>
      </c>
      <c r="B58" s="76" t="s">
        <v>127</v>
      </c>
      <c r="C58" s="98">
        <v>43557</v>
      </c>
      <c r="D58" s="107" t="s">
        <v>661</v>
      </c>
      <c r="E58" s="66" t="s">
        <v>195</v>
      </c>
      <c r="F58" s="56" t="s">
        <v>662</v>
      </c>
      <c r="G58" s="111" t="s">
        <v>53</v>
      </c>
      <c r="H58" s="66"/>
      <c r="I58" s="66"/>
      <c r="J58" s="62" t="s">
        <v>663</v>
      </c>
      <c r="K58" s="98"/>
      <c r="L58" s="98"/>
      <c r="M58" s="59" t="s">
        <v>707</v>
      </c>
      <c r="N58" s="62" t="s">
        <v>579</v>
      </c>
      <c r="O58" s="62" t="s">
        <v>459</v>
      </c>
      <c r="P58" s="58" t="s">
        <v>192</v>
      </c>
      <c r="Q58" s="51">
        <v>26</v>
      </c>
      <c r="R58" s="47">
        <f t="shared" si="13"/>
        <v>6.5</v>
      </c>
    </row>
    <row r="59" spans="1:18" ht="409.5" x14ac:dyDescent="0.2">
      <c r="A59" s="62" t="s">
        <v>668</v>
      </c>
      <c r="B59" s="76" t="s">
        <v>127</v>
      </c>
      <c r="C59" s="98">
        <v>43558</v>
      </c>
      <c r="D59" s="58" t="s">
        <v>588</v>
      </c>
      <c r="E59" s="66" t="s">
        <v>199</v>
      </c>
      <c r="F59" s="56" t="s">
        <v>665</v>
      </c>
      <c r="G59" s="106" t="s">
        <v>56</v>
      </c>
      <c r="H59" s="66"/>
      <c r="I59" s="66"/>
      <c r="J59" s="62" t="s">
        <v>666</v>
      </c>
      <c r="K59" s="98"/>
      <c r="L59" s="98"/>
      <c r="M59" s="59"/>
      <c r="N59" s="57" t="s">
        <v>579</v>
      </c>
      <c r="O59" s="57" t="s">
        <v>459</v>
      </c>
      <c r="P59" s="58" t="s">
        <v>192</v>
      </c>
      <c r="Q59" s="51">
        <v>2</v>
      </c>
      <c r="R59" s="47">
        <f t="shared" si="13"/>
        <v>0.5</v>
      </c>
    </row>
    <row r="60" spans="1:18" ht="409.5" x14ac:dyDescent="0.2">
      <c r="A60" s="62" t="s">
        <v>675</v>
      </c>
      <c r="B60" s="76" t="s">
        <v>8</v>
      </c>
      <c r="C60" s="98">
        <v>43558</v>
      </c>
      <c r="D60" s="58" t="s">
        <v>669</v>
      </c>
      <c r="E60" s="66" t="s">
        <v>195</v>
      </c>
      <c r="F60" s="56" t="s">
        <v>670</v>
      </c>
      <c r="G60" s="106" t="s">
        <v>56</v>
      </c>
      <c r="H60" s="66"/>
      <c r="I60" s="66"/>
      <c r="J60" s="62" t="s">
        <v>931</v>
      </c>
      <c r="K60" s="98">
        <v>43578</v>
      </c>
      <c r="L60" s="98"/>
      <c r="M60" s="59" t="s">
        <v>1167</v>
      </c>
      <c r="N60" s="57" t="s">
        <v>566</v>
      </c>
      <c r="O60" s="57" t="s">
        <v>273</v>
      </c>
      <c r="P60" s="58" t="s">
        <v>192</v>
      </c>
      <c r="Q60" s="51">
        <f>NETWORKDAYS(C60,K60)</f>
        <v>15</v>
      </c>
      <c r="R60" s="49">
        <f t="shared" ref="R60:R61" si="14">0.1*Q60</f>
        <v>1.5</v>
      </c>
    </row>
    <row r="61" spans="1:18" ht="409.5" x14ac:dyDescent="0.2">
      <c r="A61" s="62" t="s">
        <v>676</v>
      </c>
      <c r="B61" s="76" t="s">
        <v>8</v>
      </c>
      <c r="C61" s="98">
        <v>43560</v>
      </c>
      <c r="D61" s="58" t="s">
        <v>674</v>
      </c>
      <c r="E61" s="58" t="s">
        <v>195</v>
      </c>
      <c r="F61" s="56" t="s">
        <v>692</v>
      </c>
      <c r="G61" s="111" t="s">
        <v>53</v>
      </c>
      <c r="H61" s="66"/>
      <c r="I61" s="66"/>
      <c r="J61" s="62" t="s">
        <v>931</v>
      </c>
      <c r="K61" s="98"/>
      <c r="L61" s="98"/>
      <c r="M61" s="59" t="s">
        <v>818</v>
      </c>
      <c r="N61" s="62" t="s">
        <v>566</v>
      </c>
      <c r="O61" s="62" t="s">
        <v>273</v>
      </c>
      <c r="P61" s="58" t="s">
        <v>192</v>
      </c>
      <c r="Q61" s="51">
        <v>67</v>
      </c>
      <c r="R61" s="49">
        <f t="shared" si="14"/>
        <v>6.7</v>
      </c>
    </row>
    <row r="62" spans="1:18" ht="405" x14ac:dyDescent="0.2">
      <c r="A62" s="62" t="s">
        <v>677</v>
      </c>
      <c r="B62" s="76" t="s">
        <v>127</v>
      </c>
      <c r="C62" s="98">
        <v>43565</v>
      </c>
      <c r="D62" s="58" t="s">
        <v>588</v>
      </c>
      <c r="E62" s="66" t="s">
        <v>199</v>
      </c>
      <c r="F62" s="56" t="s">
        <v>678</v>
      </c>
      <c r="G62" s="106" t="s">
        <v>56</v>
      </c>
      <c r="H62" s="66"/>
      <c r="I62" s="66"/>
      <c r="J62" s="62" t="s">
        <v>666</v>
      </c>
      <c r="K62" s="98"/>
      <c r="L62" s="98"/>
      <c r="M62" s="59"/>
      <c r="N62" s="57" t="s">
        <v>579</v>
      </c>
      <c r="O62" s="57" t="s">
        <v>459</v>
      </c>
      <c r="P62" s="58" t="s">
        <v>192</v>
      </c>
      <c r="Q62" s="51">
        <v>29</v>
      </c>
      <c r="R62" s="47">
        <f>Q62*0.25</f>
        <v>7.25</v>
      </c>
    </row>
    <row r="63" spans="1:18" ht="409.5" x14ac:dyDescent="0.2">
      <c r="A63" s="62" t="s">
        <v>679</v>
      </c>
      <c r="B63" s="76" t="s">
        <v>8</v>
      </c>
      <c r="C63" s="98">
        <v>43565</v>
      </c>
      <c r="D63" s="98" t="s">
        <v>253</v>
      </c>
      <c r="E63" s="58" t="s">
        <v>195</v>
      </c>
      <c r="F63" s="56" t="s">
        <v>680</v>
      </c>
      <c r="G63" s="106" t="s">
        <v>56</v>
      </c>
      <c r="H63" s="66"/>
      <c r="I63" s="66"/>
      <c r="J63" s="62" t="s">
        <v>931</v>
      </c>
      <c r="K63" s="98">
        <v>43679</v>
      </c>
      <c r="L63" s="98"/>
      <c r="M63" s="144" t="s">
        <v>859</v>
      </c>
      <c r="N63" s="57" t="s">
        <v>566</v>
      </c>
      <c r="O63" s="57" t="s">
        <v>272</v>
      </c>
      <c r="P63" s="58" t="s">
        <v>192</v>
      </c>
      <c r="Q63" s="51">
        <f>NETWORKDAYS(C63,K63)</f>
        <v>83</v>
      </c>
      <c r="R63" s="48">
        <f>Q63*0.5</f>
        <v>41.5</v>
      </c>
    </row>
    <row r="64" spans="1:18" ht="409.5" x14ac:dyDescent="0.2">
      <c r="A64" s="62" t="s">
        <v>681</v>
      </c>
      <c r="B64" s="76" t="s">
        <v>127</v>
      </c>
      <c r="C64" s="98">
        <v>43567</v>
      </c>
      <c r="D64" s="58" t="s">
        <v>210</v>
      </c>
      <c r="E64" s="66" t="s">
        <v>199</v>
      </c>
      <c r="F64" s="56" t="s">
        <v>682</v>
      </c>
      <c r="G64" s="106" t="s">
        <v>56</v>
      </c>
      <c r="H64" s="66"/>
      <c r="I64" s="66"/>
      <c r="J64" s="62" t="s">
        <v>666</v>
      </c>
      <c r="K64" s="98"/>
      <c r="L64" s="98"/>
      <c r="M64" s="59"/>
      <c r="N64" s="57" t="s">
        <v>579</v>
      </c>
      <c r="O64" s="57" t="s">
        <v>459</v>
      </c>
      <c r="P64" s="58" t="s">
        <v>192</v>
      </c>
      <c r="Q64" s="51">
        <v>2</v>
      </c>
      <c r="R64" s="47">
        <f>Q64*0.25</f>
        <v>0.5</v>
      </c>
    </row>
    <row r="65" spans="1:18" ht="180" x14ac:dyDescent="0.2">
      <c r="A65" s="62" t="s">
        <v>683</v>
      </c>
      <c r="B65" s="76" t="s">
        <v>8</v>
      </c>
      <c r="C65" s="98">
        <v>43567</v>
      </c>
      <c r="D65" s="58" t="s">
        <v>684</v>
      </c>
      <c r="E65" s="58" t="s">
        <v>195</v>
      </c>
      <c r="F65" s="56" t="s">
        <v>685</v>
      </c>
      <c r="G65" s="111" t="s">
        <v>53</v>
      </c>
      <c r="H65" s="66"/>
      <c r="I65" s="66"/>
      <c r="J65" s="62" t="s">
        <v>931</v>
      </c>
      <c r="K65" s="98"/>
      <c r="L65" s="98"/>
      <c r="M65" s="59" t="s">
        <v>686</v>
      </c>
      <c r="N65" s="62" t="s">
        <v>566</v>
      </c>
      <c r="O65" s="62" t="s">
        <v>272</v>
      </c>
      <c r="P65" s="58" t="s">
        <v>192</v>
      </c>
      <c r="Q65" s="51">
        <v>8</v>
      </c>
      <c r="R65" s="48">
        <f>Q65*0.5</f>
        <v>4</v>
      </c>
    </row>
    <row r="66" spans="1:18" ht="409.5" x14ac:dyDescent="0.2">
      <c r="A66" s="62" t="s">
        <v>687</v>
      </c>
      <c r="B66" s="76" t="s">
        <v>127</v>
      </c>
      <c r="C66" s="98">
        <v>43571</v>
      </c>
      <c r="D66" s="58" t="s">
        <v>210</v>
      </c>
      <c r="E66" s="66" t="s">
        <v>199</v>
      </c>
      <c r="F66" s="56" t="s">
        <v>688</v>
      </c>
      <c r="G66" s="106" t="s">
        <v>56</v>
      </c>
      <c r="H66" s="66"/>
      <c r="I66" s="66"/>
      <c r="J66" s="62" t="s">
        <v>666</v>
      </c>
      <c r="K66" s="98"/>
      <c r="L66" s="98"/>
      <c r="M66" s="59"/>
      <c r="N66" s="57" t="s">
        <v>579</v>
      </c>
      <c r="O66" s="57" t="s">
        <v>459</v>
      </c>
      <c r="P66" s="58" t="s">
        <v>192</v>
      </c>
      <c r="Q66" s="51">
        <v>2</v>
      </c>
      <c r="R66" s="47">
        <f t="shared" ref="R66:R68" si="15">Q66*0.25</f>
        <v>0.5</v>
      </c>
    </row>
    <row r="67" spans="1:18" ht="409.5" x14ac:dyDescent="0.2">
      <c r="A67" s="62" t="s">
        <v>689</v>
      </c>
      <c r="B67" s="76" t="s">
        <v>8</v>
      </c>
      <c r="C67" s="98">
        <v>43573</v>
      </c>
      <c r="D67" s="58" t="s">
        <v>170</v>
      </c>
      <c r="E67" s="58" t="s">
        <v>195</v>
      </c>
      <c r="F67" s="56" t="s">
        <v>690</v>
      </c>
      <c r="G67" s="106" t="s">
        <v>66</v>
      </c>
      <c r="H67" s="66"/>
      <c r="I67" s="66"/>
      <c r="J67" s="62" t="s">
        <v>931</v>
      </c>
      <c r="K67" s="98"/>
      <c r="L67" s="98"/>
      <c r="M67" s="59" t="s">
        <v>693</v>
      </c>
      <c r="N67" s="57" t="s">
        <v>579</v>
      </c>
      <c r="O67" s="57" t="s">
        <v>459</v>
      </c>
      <c r="P67" s="58" t="s">
        <v>192</v>
      </c>
      <c r="Q67" s="51">
        <v>4</v>
      </c>
      <c r="R67" s="47">
        <f t="shared" si="15"/>
        <v>1</v>
      </c>
    </row>
    <row r="68" spans="1:18" ht="409.5" x14ac:dyDescent="0.2">
      <c r="A68" s="62" t="s">
        <v>691</v>
      </c>
      <c r="B68" s="76" t="s">
        <v>127</v>
      </c>
      <c r="C68" s="98">
        <v>43577</v>
      </c>
      <c r="D68" s="58" t="s">
        <v>588</v>
      </c>
      <c r="E68" s="66" t="s">
        <v>199</v>
      </c>
      <c r="F68" s="56" t="s">
        <v>694</v>
      </c>
      <c r="G68" s="106" t="s">
        <v>56</v>
      </c>
      <c r="H68" s="66"/>
      <c r="I68" s="66"/>
      <c r="J68" s="62" t="s">
        <v>666</v>
      </c>
      <c r="K68" s="98"/>
      <c r="L68" s="98"/>
      <c r="M68" s="59"/>
      <c r="N68" s="57" t="s">
        <v>579</v>
      </c>
      <c r="O68" s="57" t="s">
        <v>459</v>
      </c>
      <c r="P68" s="58" t="s">
        <v>192</v>
      </c>
      <c r="Q68" s="51">
        <v>2</v>
      </c>
      <c r="R68" s="47">
        <f t="shared" si="15"/>
        <v>0.5</v>
      </c>
    </row>
    <row r="69" spans="1:18" ht="409.5" x14ac:dyDescent="0.2">
      <c r="A69" s="62" t="s">
        <v>698</v>
      </c>
      <c r="B69" s="76" t="s">
        <v>8</v>
      </c>
      <c r="C69" s="98">
        <v>43573</v>
      </c>
      <c r="D69" s="58" t="s">
        <v>292</v>
      </c>
      <c r="E69" s="58" t="s">
        <v>199</v>
      </c>
      <c r="F69" s="56" t="s">
        <v>699</v>
      </c>
      <c r="G69" s="111" t="s">
        <v>53</v>
      </c>
      <c r="H69" s="66"/>
      <c r="I69" s="66"/>
      <c r="J69" s="62" t="s">
        <v>931</v>
      </c>
      <c r="K69" s="98"/>
      <c r="L69" s="98"/>
      <c r="M69" s="59" t="s">
        <v>805</v>
      </c>
      <c r="N69" s="62" t="s">
        <v>579</v>
      </c>
      <c r="O69" s="62" t="s">
        <v>273</v>
      </c>
      <c r="P69" s="58" t="s">
        <v>192</v>
      </c>
      <c r="Q69" s="51">
        <v>46</v>
      </c>
      <c r="R69" s="49">
        <f>0.1*Q69</f>
        <v>4.6000000000000005</v>
      </c>
    </row>
    <row r="70" spans="1:18" ht="409.5" x14ac:dyDescent="0.2">
      <c r="A70" s="62" t="s">
        <v>700</v>
      </c>
      <c r="B70" s="76" t="s">
        <v>127</v>
      </c>
      <c r="C70" s="98">
        <v>43577</v>
      </c>
      <c r="D70" s="58" t="s">
        <v>588</v>
      </c>
      <c r="E70" s="66" t="s">
        <v>199</v>
      </c>
      <c r="F70" s="56" t="s">
        <v>694</v>
      </c>
      <c r="G70" s="106" t="s">
        <v>56</v>
      </c>
      <c r="H70" s="66"/>
      <c r="I70" s="66"/>
      <c r="J70" s="62" t="s">
        <v>666</v>
      </c>
      <c r="K70" s="98"/>
      <c r="L70" s="98"/>
      <c r="M70" s="59"/>
      <c r="N70" s="57" t="s">
        <v>579</v>
      </c>
      <c r="O70" s="57" t="s">
        <v>459</v>
      </c>
      <c r="P70" s="58" t="s">
        <v>192</v>
      </c>
      <c r="Q70" s="51">
        <v>2</v>
      </c>
      <c r="R70" s="47">
        <f>Q70*0.25</f>
        <v>0.5</v>
      </c>
    </row>
    <row r="71" spans="1:18" ht="409.5" x14ac:dyDescent="0.2">
      <c r="A71" s="62" t="s">
        <v>703</v>
      </c>
      <c r="B71" s="76" t="s">
        <v>8</v>
      </c>
      <c r="C71" s="98">
        <v>43577</v>
      </c>
      <c r="D71" s="98" t="s">
        <v>577</v>
      </c>
      <c r="E71" s="58" t="s">
        <v>199</v>
      </c>
      <c r="F71" s="56" t="s">
        <v>701</v>
      </c>
      <c r="G71" s="111" t="s">
        <v>53</v>
      </c>
      <c r="H71" s="66"/>
      <c r="I71" s="66"/>
      <c r="J71" s="62" t="s">
        <v>931</v>
      </c>
      <c r="K71" s="98">
        <v>43670</v>
      </c>
      <c r="L71" s="98"/>
      <c r="M71" s="59" t="s">
        <v>853</v>
      </c>
      <c r="N71" s="130" t="s">
        <v>566</v>
      </c>
      <c r="O71" s="62" t="s">
        <v>273</v>
      </c>
      <c r="P71" s="58" t="s">
        <v>192</v>
      </c>
      <c r="Q71" s="51">
        <f>NETWORKDAYS(C71,K71)</f>
        <v>68</v>
      </c>
      <c r="R71" s="49">
        <f>0.1*Q71</f>
        <v>6.8000000000000007</v>
      </c>
    </row>
    <row r="72" spans="1:18" ht="409.5" x14ac:dyDescent="0.2">
      <c r="A72" s="62" t="s">
        <v>704</v>
      </c>
      <c r="B72" s="76" t="s">
        <v>8</v>
      </c>
      <c r="C72" s="98">
        <v>43579</v>
      </c>
      <c r="D72" s="58" t="s">
        <v>618</v>
      </c>
      <c r="E72" s="58" t="s">
        <v>199</v>
      </c>
      <c r="F72" s="56" t="s">
        <v>702</v>
      </c>
      <c r="G72" s="106" t="s">
        <v>56</v>
      </c>
      <c r="H72" s="58"/>
      <c r="I72" s="58"/>
      <c r="J72" s="62" t="s">
        <v>666</v>
      </c>
      <c r="K72" s="98"/>
      <c r="L72" s="98"/>
      <c r="M72" s="59"/>
      <c r="N72" s="57" t="s">
        <v>579</v>
      </c>
      <c r="O72" s="57" t="s">
        <v>459</v>
      </c>
      <c r="P72" s="58" t="s">
        <v>192</v>
      </c>
      <c r="Q72" s="51">
        <v>1</v>
      </c>
      <c r="R72" s="47">
        <f t="shared" ref="R72:R79" si="16">Q72*0.25</f>
        <v>0.25</v>
      </c>
    </row>
    <row r="73" spans="1:18" ht="409.5" x14ac:dyDescent="0.2">
      <c r="A73" s="62" t="s">
        <v>708</v>
      </c>
      <c r="B73" s="76" t="s">
        <v>8</v>
      </c>
      <c r="C73" s="98">
        <v>43580</v>
      </c>
      <c r="D73" s="58" t="s">
        <v>705</v>
      </c>
      <c r="E73" s="58" t="s">
        <v>199</v>
      </c>
      <c r="F73" s="56" t="s">
        <v>706</v>
      </c>
      <c r="G73" s="111" t="s">
        <v>53</v>
      </c>
      <c r="H73" s="58"/>
      <c r="I73" s="58"/>
      <c r="J73" s="62" t="s">
        <v>663</v>
      </c>
      <c r="K73" s="98"/>
      <c r="L73" s="98"/>
      <c r="M73" s="59" t="s">
        <v>725</v>
      </c>
      <c r="N73" s="62" t="s">
        <v>579</v>
      </c>
      <c r="O73" s="62" t="s">
        <v>459</v>
      </c>
      <c r="P73" s="58" t="s">
        <v>192</v>
      </c>
      <c r="Q73" s="51">
        <v>7</v>
      </c>
      <c r="R73" s="47">
        <f t="shared" si="16"/>
        <v>1.75</v>
      </c>
    </row>
    <row r="74" spans="1:18" ht="255" x14ac:dyDescent="0.2">
      <c r="A74" s="62" t="s">
        <v>712</v>
      </c>
      <c r="B74" s="76" t="s">
        <v>8</v>
      </c>
      <c r="C74" s="98">
        <v>43584</v>
      </c>
      <c r="D74" s="58" t="s">
        <v>709</v>
      </c>
      <c r="E74" s="58" t="s">
        <v>195</v>
      </c>
      <c r="F74" s="56" t="s">
        <v>710</v>
      </c>
      <c r="G74" s="111" t="s">
        <v>53</v>
      </c>
      <c r="H74" s="58"/>
      <c r="I74" s="58"/>
      <c r="J74" s="62" t="s">
        <v>711</v>
      </c>
      <c r="K74" s="98"/>
      <c r="L74" s="98"/>
      <c r="M74" s="59"/>
      <c r="N74" s="62" t="s">
        <v>579</v>
      </c>
      <c r="O74" s="62" t="s">
        <v>459</v>
      </c>
      <c r="P74" s="58" t="s">
        <v>192</v>
      </c>
      <c r="Q74" s="51">
        <v>5</v>
      </c>
      <c r="R74" s="47">
        <f t="shared" si="16"/>
        <v>1.25</v>
      </c>
    </row>
    <row r="75" spans="1:18" ht="409.5" x14ac:dyDescent="0.2">
      <c r="A75" s="62" t="s">
        <v>714</v>
      </c>
      <c r="B75" s="76" t="s">
        <v>8</v>
      </c>
      <c r="C75" s="98">
        <v>43584</v>
      </c>
      <c r="D75" s="107" t="s">
        <v>163</v>
      </c>
      <c r="E75" s="58" t="s">
        <v>195</v>
      </c>
      <c r="F75" s="56" t="s">
        <v>713</v>
      </c>
      <c r="G75" s="111" t="s">
        <v>53</v>
      </c>
      <c r="H75" s="66"/>
      <c r="I75" s="66"/>
      <c r="J75" s="62" t="s">
        <v>931</v>
      </c>
      <c r="K75" s="98"/>
      <c r="L75" s="98"/>
      <c r="M75" s="59" t="s">
        <v>732</v>
      </c>
      <c r="N75" s="62" t="s">
        <v>579</v>
      </c>
      <c r="O75" s="62" t="s">
        <v>459</v>
      </c>
      <c r="P75" s="58" t="s">
        <v>192</v>
      </c>
      <c r="Q75" s="51">
        <v>2</v>
      </c>
      <c r="R75" s="47">
        <f t="shared" si="16"/>
        <v>0.5</v>
      </c>
    </row>
    <row r="76" spans="1:18" ht="409.5" x14ac:dyDescent="0.2">
      <c r="A76" s="62" t="s">
        <v>716</v>
      </c>
      <c r="B76" s="76" t="s">
        <v>127</v>
      </c>
      <c r="C76" s="98">
        <v>43588</v>
      </c>
      <c r="D76" s="58" t="s">
        <v>207</v>
      </c>
      <c r="E76" s="66" t="s">
        <v>199</v>
      </c>
      <c r="F76" s="56" t="s">
        <v>715</v>
      </c>
      <c r="G76" s="106" t="s">
        <v>56</v>
      </c>
      <c r="H76" s="66"/>
      <c r="I76" s="66"/>
      <c r="J76" s="62" t="s">
        <v>731</v>
      </c>
      <c r="K76" s="98"/>
      <c r="L76" s="98"/>
      <c r="M76" s="59"/>
      <c r="N76" s="57" t="s">
        <v>579</v>
      </c>
      <c r="O76" s="57" t="s">
        <v>459</v>
      </c>
      <c r="P76" s="58" t="s">
        <v>192</v>
      </c>
      <c r="Q76" s="51">
        <v>1</v>
      </c>
      <c r="R76" s="47">
        <f t="shared" si="16"/>
        <v>0.25</v>
      </c>
    </row>
    <row r="77" spans="1:18" ht="409.5" x14ac:dyDescent="0.2">
      <c r="A77" s="62" t="s">
        <v>719</v>
      </c>
      <c r="B77" s="76" t="s">
        <v>8</v>
      </c>
      <c r="C77" s="98">
        <v>43598</v>
      </c>
      <c r="D77" s="58" t="s">
        <v>156</v>
      </c>
      <c r="E77" s="58" t="s">
        <v>195</v>
      </c>
      <c r="F77" s="56" t="s">
        <v>717</v>
      </c>
      <c r="G77" s="111" t="s">
        <v>53</v>
      </c>
      <c r="H77" s="66"/>
      <c r="I77" s="66"/>
      <c r="J77" s="62" t="s">
        <v>931</v>
      </c>
      <c r="K77" s="98"/>
      <c r="L77" s="98"/>
      <c r="M77" s="59" t="s">
        <v>718</v>
      </c>
      <c r="N77" s="62" t="s">
        <v>579</v>
      </c>
      <c r="O77" s="62" t="s">
        <v>459</v>
      </c>
      <c r="P77" s="58" t="s">
        <v>192</v>
      </c>
      <c r="Q77" s="51">
        <v>2</v>
      </c>
      <c r="R77" s="47">
        <f t="shared" si="16"/>
        <v>0.5</v>
      </c>
    </row>
    <row r="78" spans="1:18" ht="409.5" x14ac:dyDescent="0.2">
      <c r="A78" s="62" t="s">
        <v>720</v>
      </c>
      <c r="B78" s="76" t="s">
        <v>8</v>
      </c>
      <c r="C78" s="98">
        <v>43599</v>
      </c>
      <c r="D78" s="58" t="s">
        <v>253</v>
      </c>
      <c r="E78" s="58" t="s">
        <v>199</v>
      </c>
      <c r="F78" s="56" t="s">
        <v>680</v>
      </c>
      <c r="G78" s="106" t="s">
        <v>56</v>
      </c>
      <c r="H78" s="66"/>
      <c r="I78" s="66"/>
      <c r="J78" s="62" t="s">
        <v>931</v>
      </c>
      <c r="K78" s="98"/>
      <c r="L78" s="98"/>
      <c r="M78" s="59" t="s">
        <v>747</v>
      </c>
      <c r="N78" s="57" t="s">
        <v>579</v>
      </c>
      <c r="O78" s="57" t="s">
        <v>459</v>
      </c>
      <c r="P78" s="58" t="s">
        <v>192</v>
      </c>
      <c r="Q78" s="51">
        <v>0</v>
      </c>
      <c r="R78" s="47">
        <f t="shared" si="16"/>
        <v>0</v>
      </c>
    </row>
    <row r="79" spans="1:18" ht="225" x14ac:dyDescent="0.2">
      <c r="A79" s="62" t="s">
        <v>723</v>
      </c>
      <c r="B79" s="76" t="s">
        <v>8</v>
      </c>
      <c r="C79" s="98">
        <v>43600</v>
      </c>
      <c r="D79" s="98" t="s">
        <v>721</v>
      </c>
      <c r="E79" s="58" t="s">
        <v>195</v>
      </c>
      <c r="F79" s="56" t="s">
        <v>722</v>
      </c>
      <c r="G79" s="106" t="s">
        <v>56</v>
      </c>
      <c r="H79" s="66"/>
      <c r="I79" s="66"/>
      <c r="J79" s="62" t="s">
        <v>931</v>
      </c>
      <c r="K79" s="98">
        <v>43745</v>
      </c>
      <c r="L79" s="98"/>
      <c r="M79" s="59" t="s">
        <v>836</v>
      </c>
      <c r="N79" s="57" t="s">
        <v>579</v>
      </c>
      <c r="O79" s="57" t="s">
        <v>459</v>
      </c>
      <c r="P79" s="58" t="s">
        <v>192</v>
      </c>
      <c r="Q79" s="51">
        <f t="shared" ref="Q79:Q80" si="17">NETWORKDAYS(C79,K79)</f>
        <v>104</v>
      </c>
      <c r="R79" s="47">
        <f t="shared" si="16"/>
        <v>26</v>
      </c>
    </row>
    <row r="80" spans="1:18" ht="409.5" x14ac:dyDescent="0.2">
      <c r="A80" s="62" t="s">
        <v>726</v>
      </c>
      <c r="B80" s="76" t="s">
        <v>8</v>
      </c>
      <c r="C80" s="98">
        <v>43600</v>
      </c>
      <c r="D80" s="98" t="s">
        <v>35</v>
      </c>
      <c r="E80" s="58" t="s">
        <v>195</v>
      </c>
      <c r="F80" s="56" t="s">
        <v>724</v>
      </c>
      <c r="G80" s="106" t="s">
        <v>56</v>
      </c>
      <c r="H80" s="58"/>
      <c r="I80" s="58"/>
      <c r="J80" s="62" t="s">
        <v>931</v>
      </c>
      <c r="K80" s="98">
        <v>43728</v>
      </c>
      <c r="L80" s="98"/>
      <c r="M80" s="59" t="s">
        <v>981</v>
      </c>
      <c r="N80" s="57" t="s">
        <v>566</v>
      </c>
      <c r="O80" s="57" t="s">
        <v>273</v>
      </c>
      <c r="P80" s="58" t="s">
        <v>192</v>
      </c>
      <c r="Q80" s="51">
        <f t="shared" si="17"/>
        <v>93</v>
      </c>
      <c r="R80" s="49">
        <f>0.1*Q80</f>
        <v>9.3000000000000007</v>
      </c>
    </row>
    <row r="81" spans="1:18" ht="409.5" x14ac:dyDescent="0.2">
      <c r="A81" s="62" t="s">
        <v>728</v>
      </c>
      <c r="B81" s="76" t="s">
        <v>127</v>
      </c>
      <c r="C81" s="98">
        <v>43601</v>
      </c>
      <c r="D81" s="107" t="s">
        <v>588</v>
      </c>
      <c r="E81" s="58" t="s">
        <v>199</v>
      </c>
      <c r="F81" s="56" t="s">
        <v>727</v>
      </c>
      <c r="G81" s="106" t="s">
        <v>56</v>
      </c>
      <c r="H81" s="58"/>
      <c r="I81" s="58"/>
      <c r="J81" s="62" t="s">
        <v>666</v>
      </c>
      <c r="K81" s="98"/>
      <c r="L81" s="98"/>
      <c r="M81" s="59"/>
      <c r="N81" s="57" t="s">
        <v>579</v>
      </c>
      <c r="O81" s="57" t="s">
        <v>459</v>
      </c>
      <c r="P81" s="58" t="s">
        <v>192</v>
      </c>
      <c r="Q81" s="51">
        <v>2</v>
      </c>
      <c r="R81" s="47">
        <f>Q81*0.25</f>
        <v>0.5</v>
      </c>
    </row>
    <row r="82" spans="1:18" ht="409.5" x14ac:dyDescent="0.2">
      <c r="A82" s="62" t="s">
        <v>733</v>
      </c>
      <c r="B82" s="76" t="s">
        <v>8</v>
      </c>
      <c r="C82" s="98">
        <v>43602</v>
      </c>
      <c r="D82" s="107" t="s">
        <v>729</v>
      </c>
      <c r="E82" s="58" t="s">
        <v>195</v>
      </c>
      <c r="F82" s="56" t="s">
        <v>730</v>
      </c>
      <c r="G82" s="111" t="s">
        <v>53</v>
      </c>
      <c r="H82" s="66"/>
      <c r="I82" s="66"/>
      <c r="J82" s="62" t="s">
        <v>931</v>
      </c>
      <c r="K82" s="98"/>
      <c r="L82" s="98"/>
      <c r="M82" s="59" t="s">
        <v>827</v>
      </c>
      <c r="N82" s="62" t="s">
        <v>566</v>
      </c>
      <c r="O82" s="62" t="s">
        <v>273</v>
      </c>
      <c r="P82" s="58" t="s">
        <v>192</v>
      </c>
      <c r="Q82" s="51">
        <v>33</v>
      </c>
      <c r="R82" s="49">
        <f>0.1*Q82</f>
        <v>3.3000000000000003</v>
      </c>
    </row>
    <row r="83" spans="1:18" ht="409.5" x14ac:dyDescent="0.2">
      <c r="A83" s="62" t="s">
        <v>736</v>
      </c>
      <c r="B83" s="76" t="s">
        <v>127</v>
      </c>
      <c r="C83" s="98">
        <v>43607</v>
      </c>
      <c r="D83" s="98" t="s">
        <v>734</v>
      </c>
      <c r="E83" s="66" t="s">
        <v>195</v>
      </c>
      <c r="F83" s="56" t="s">
        <v>735</v>
      </c>
      <c r="G83" s="111" t="s">
        <v>53</v>
      </c>
      <c r="H83" s="66"/>
      <c r="I83" s="66"/>
      <c r="J83" s="62" t="s">
        <v>663</v>
      </c>
      <c r="K83" s="98">
        <v>43638</v>
      </c>
      <c r="L83" s="98"/>
      <c r="M83" s="59" t="s">
        <v>977</v>
      </c>
      <c r="N83" s="62" t="s">
        <v>579</v>
      </c>
      <c r="O83" s="62" t="s">
        <v>459</v>
      </c>
      <c r="P83" s="58" t="s">
        <v>192</v>
      </c>
      <c r="Q83" s="51">
        <f>NETWORKDAYS(C83,K83)</f>
        <v>23</v>
      </c>
      <c r="R83" s="47">
        <f t="shared" ref="R83:R86" si="18">Q83*0.25</f>
        <v>5.75</v>
      </c>
    </row>
    <row r="84" spans="1:18" ht="409.5" x14ac:dyDescent="0.2">
      <c r="A84" s="62" t="s">
        <v>738</v>
      </c>
      <c r="B84" s="76" t="s">
        <v>127</v>
      </c>
      <c r="C84" s="98">
        <v>43614</v>
      </c>
      <c r="D84" s="58" t="s">
        <v>588</v>
      </c>
      <c r="E84" s="66" t="s">
        <v>199</v>
      </c>
      <c r="F84" s="56" t="s">
        <v>737</v>
      </c>
      <c r="G84" s="106" t="s">
        <v>56</v>
      </c>
      <c r="H84" s="66"/>
      <c r="I84" s="66"/>
      <c r="J84" s="62" t="s">
        <v>666</v>
      </c>
      <c r="K84" s="98"/>
      <c r="L84" s="98"/>
      <c r="M84" s="59"/>
      <c r="N84" s="57" t="s">
        <v>579</v>
      </c>
      <c r="O84" s="57" t="s">
        <v>459</v>
      </c>
      <c r="P84" s="58" t="s">
        <v>192</v>
      </c>
      <c r="Q84" s="51">
        <v>2</v>
      </c>
      <c r="R84" s="47">
        <f t="shared" si="18"/>
        <v>0.5</v>
      </c>
    </row>
    <row r="85" spans="1:18" ht="409.5" x14ac:dyDescent="0.2">
      <c r="A85" s="62" t="s">
        <v>741</v>
      </c>
      <c r="B85" s="76" t="s">
        <v>8</v>
      </c>
      <c r="C85" s="98">
        <v>43619</v>
      </c>
      <c r="D85" s="58" t="s">
        <v>551</v>
      </c>
      <c r="E85" s="58" t="s">
        <v>195</v>
      </c>
      <c r="F85" s="56" t="s">
        <v>739</v>
      </c>
      <c r="G85" s="111" t="s">
        <v>53</v>
      </c>
      <c r="H85" s="66"/>
      <c r="I85" s="66"/>
      <c r="J85" s="62" t="s">
        <v>931</v>
      </c>
      <c r="K85" s="98"/>
      <c r="L85" s="98"/>
      <c r="M85" s="59" t="s">
        <v>740</v>
      </c>
      <c r="N85" s="62" t="s">
        <v>579</v>
      </c>
      <c r="O85" s="62" t="s">
        <v>459</v>
      </c>
      <c r="P85" s="58" t="s">
        <v>192</v>
      </c>
      <c r="Q85" s="51">
        <v>1</v>
      </c>
      <c r="R85" s="47">
        <f t="shared" si="18"/>
        <v>0.25</v>
      </c>
    </row>
    <row r="86" spans="1:18" ht="409.5" x14ac:dyDescent="0.2">
      <c r="A86" s="62" t="s">
        <v>745</v>
      </c>
      <c r="B86" s="76" t="s">
        <v>8</v>
      </c>
      <c r="C86" s="98">
        <v>43623</v>
      </c>
      <c r="D86" s="58" t="s">
        <v>382</v>
      </c>
      <c r="E86" s="66" t="s">
        <v>195</v>
      </c>
      <c r="F86" s="56" t="s">
        <v>742</v>
      </c>
      <c r="G86" s="111" t="s">
        <v>53</v>
      </c>
      <c r="H86" s="66"/>
      <c r="I86" s="66"/>
      <c r="J86" s="62" t="s">
        <v>931</v>
      </c>
      <c r="K86" s="98"/>
      <c r="L86" s="98"/>
      <c r="M86" s="59" t="s">
        <v>823</v>
      </c>
      <c r="N86" s="62" t="s">
        <v>579</v>
      </c>
      <c r="O86" s="62" t="s">
        <v>459</v>
      </c>
      <c r="P86" s="58" t="s">
        <v>192</v>
      </c>
      <c r="Q86" s="51">
        <v>10</v>
      </c>
      <c r="R86" s="47">
        <f t="shared" si="18"/>
        <v>2.5</v>
      </c>
    </row>
    <row r="87" spans="1:18" ht="409.5" x14ac:dyDescent="0.2">
      <c r="A87" s="62" t="s">
        <v>746</v>
      </c>
      <c r="B87" s="76" t="s">
        <v>8</v>
      </c>
      <c r="C87" s="98">
        <v>43619</v>
      </c>
      <c r="D87" s="58" t="s">
        <v>743</v>
      </c>
      <c r="E87" s="58" t="s">
        <v>199</v>
      </c>
      <c r="F87" s="56" t="s">
        <v>744</v>
      </c>
      <c r="G87" s="106" t="s">
        <v>56</v>
      </c>
      <c r="H87" s="66"/>
      <c r="I87" s="66"/>
      <c r="J87" s="62" t="s">
        <v>931</v>
      </c>
      <c r="K87" s="98"/>
      <c r="L87" s="98"/>
      <c r="M87" s="144" t="s">
        <v>809</v>
      </c>
      <c r="N87" s="57" t="s">
        <v>579</v>
      </c>
      <c r="O87" s="57" t="s">
        <v>273</v>
      </c>
      <c r="P87" s="58" t="s">
        <v>192</v>
      </c>
      <c r="Q87" s="51">
        <v>11</v>
      </c>
      <c r="R87" s="49">
        <f>0.1*Q87</f>
        <v>1.1000000000000001</v>
      </c>
    </row>
    <row r="88" spans="1:18" ht="409.5" x14ac:dyDescent="0.2">
      <c r="A88" s="62" t="s">
        <v>750</v>
      </c>
      <c r="B88" s="76" t="s">
        <v>127</v>
      </c>
      <c r="C88" s="98">
        <v>43629</v>
      </c>
      <c r="D88" s="58" t="s">
        <v>748</v>
      </c>
      <c r="E88" s="66" t="s">
        <v>199</v>
      </c>
      <c r="F88" s="56" t="s">
        <v>749</v>
      </c>
      <c r="G88" s="106" t="s">
        <v>56</v>
      </c>
      <c r="H88" s="66"/>
      <c r="I88" s="66"/>
      <c r="J88" s="62" t="s">
        <v>666</v>
      </c>
      <c r="K88" s="98"/>
      <c r="L88" s="98"/>
      <c r="M88" s="59" t="s">
        <v>816</v>
      </c>
      <c r="N88" s="57" t="s">
        <v>579</v>
      </c>
      <c r="O88" s="57" t="s">
        <v>459</v>
      </c>
      <c r="P88" s="58" t="s">
        <v>192</v>
      </c>
      <c r="Q88" s="51">
        <v>1</v>
      </c>
      <c r="R88" s="47">
        <f>Q88*0.25</f>
        <v>0.25</v>
      </c>
    </row>
    <row r="89" spans="1:18" ht="409.5" x14ac:dyDescent="0.2">
      <c r="A89" s="62" t="s">
        <v>751</v>
      </c>
      <c r="B89" s="76" t="s">
        <v>8</v>
      </c>
      <c r="C89" s="98">
        <v>43633</v>
      </c>
      <c r="D89" s="58" t="s">
        <v>796</v>
      </c>
      <c r="E89" s="58" t="s">
        <v>195</v>
      </c>
      <c r="F89" s="56" t="s">
        <v>797</v>
      </c>
      <c r="G89" s="106" t="s">
        <v>56</v>
      </c>
      <c r="H89" s="58"/>
      <c r="I89" s="58"/>
      <c r="J89" s="62" t="s">
        <v>931</v>
      </c>
      <c r="K89" s="98"/>
      <c r="L89" s="98"/>
      <c r="M89" s="144" t="s">
        <v>807</v>
      </c>
      <c r="N89" s="57" t="s">
        <v>579</v>
      </c>
      <c r="O89" s="57" t="s">
        <v>272</v>
      </c>
      <c r="P89" s="58" t="s">
        <v>192</v>
      </c>
      <c r="Q89" s="51">
        <v>3</v>
      </c>
      <c r="R89" s="48">
        <f>Q89*0.5</f>
        <v>1.5</v>
      </c>
    </row>
    <row r="90" spans="1:18" ht="270" x14ac:dyDescent="0.2">
      <c r="A90" s="62" t="s">
        <v>752</v>
      </c>
      <c r="B90" s="76" t="s">
        <v>8</v>
      </c>
      <c r="C90" s="98">
        <v>43633</v>
      </c>
      <c r="D90" s="58" t="s">
        <v>798</v>
      </c>
      <c r="E90" s="58" t="s">
        <v>199</v>
      </c>
      <c r="F90" s="56" t="s">
        <v>799</v>
      </c>
      <c r="G90" s="106" t="s">
        <v>56</v>
      </c>
      <c r="H90" s="66"/>
      <c r="I90" s="66"/>
      <c r="J90" s="62" t="s">
        <v>931</v>
      </c>
      <c r="K90" s="98"/>
      <c r="L90" s="98"/>
      <c r="M90" s="144" t="s">
        <v>817</v>
      </c>
      <c r="N90" s="57" t="s">
        <v>579</v>
      </c>
      <c r="O90" s="57" t="s">
        <v>459</v>
      </c>
      <c r="P90" s="58" t="s">
        <v>192</v>
      </c>
      <c r="Q90" s="51">
        <v>5</v>
      </c>
      <c r="R90" s="47">
        <f>Q90*0.25</f>
        <v>1.25</v>
      </c>
    </row>
    <row r="91" spans="1:18" ht="409.5" x14ac:dyDescent="0.2">
      <c r="A91" s="62" t="s">
        <v>753</v>
      </c>
      <c r="B91" s="76" t="s">
        <v>8</v>
      </c>
      <c r="C91" s="98">
        <v>43633</v>
      </c>
      <c r="D91" s="58" t="s">
        <v>800</v>
      </c>
      <c r="E91" s="58" t="s">
        <v>199</v>
      </c>
      <c r="F91" s="56" t="s">
        <v>801</v>
      </c>
      <c r="G91" s="106" t="s">
        <v>56</v>
      </c>
      <c r="H91" s="66"/>
      <c r="I91" s="66"/>
      <c r="J91" s="62" t="s">
        <v>931</v>
      </c>
      <c r="K91" s="98"/>
      <c r="L91" s="98"/>
      <c r="M91" s="144" t="s">
        <v>828</v>
      </c>
      <c r="N91" s="57" t="s">
        <v>566</v>
      </c>
      <c r="O91" s="57" t="s">
        <v>273</v>
      </c>
      <c r="P91" s="58" t="s">
        <v>192</v>
      </c>
      <c r="Q91" s="51">
        <v>11</v>
      </c>
      <c r="R91" s="49">
        <f>0.1*Q91</f>
        <v>1.1000000000000001</v>
      </c>
    </row>
    <row r="92" spans="1:18" ht="409.5" x14ac:dyDescent="0.2">
      <c r="A92" s="62" t="s">
        <v>754</v>
      </c>
      <c r="B92" s="57" t="s">
        <v>8</v>
      </c>
      <c r="C92" s="98">
        <v>43628</v>
      </c>
      <c r="D92" s="62" t="s">
        <v>802</v>
      </c>
      <c r="E92" s="62" t="s">
        <v>199</v>
      </c>
      <c r="F92" s="59" t="s">
        <v>803</v>
      </c>
      <c r="G92" s="62" t="s">
        <v>53</v>
      </c>
      <c r="H92" s="62"/>
      <c r="I92" s="62"/>
      <c r="J92" s="62" t="s">
        <v>931</v>
      </c>
      <c r="K92" s="98"/>
      <c r="L92" s="98"/>
      <c r="M92" s="59" t="s">
        <v>804</v>
      </c>
      <c r="N92" s="62" t="s">
        <v>579</v>
      </c>
      <c r="O92" s="62" t="s">
        <v>459</v>
      </c>
      <c r="P92" s="62" t="s">
        <v>192</v>
      </c>
      <c r="Q92" s="51">
        <v>4</v>
      </c>
      <c r="R92" s="47">
        <f t="shared" ref="R92:R93" si="19">Q92*0.25</f>
        <v>1</v>
      </c>
    </row>
    <row r="93" spans="1:18" ht="409.5" x14ac:dyDescent="0.2">
      <c r="A93" s="62" t="s">
        <v>755</v>
      </c>
      <c r="B93" s="76" t="s">
        <v>127</v>
      </c>
      <c r="C93" s="98">
        <v>43636</v>
      </c>
      <c r="D93" s="58" t="s">
        <v>588</v>
      </c>
      <c r="E93" s="58" t="s">
        <v>199</v>
      </c>
      <c r="F93" s="56" t="s">
        <v>810</v>
      </c>
      <c r="G93" s="106" t="s">
        <v>56</v>
      </c>
      <c r="H93" s="66"/>
      <c r="I93" s="66"/>
      <c r="J93" s="62" t="s">
        <v>666</v>
      </c>
      <c r="K93" s="98"/>
      <c r="L93" s="98"/>
      <c r="M93" s="59" t="s">
        <v>815</v>
      </c>
      <c r="N93" s="57" t="s">
        <v>579</v>
      </c>
      <c r="O93" s="57" t="s">
        <v>459</v>
      </c>
      <c r="P93" s="58" t="s">
        <v>192</v>
      </c>
      <c r="Q93" s="51">
        <v>2</v>
      </c>
      <c r="R93" s="47">
        <f t="shared" si="19"/>
        <v>0.5</v>
      </c>
    </row>
    <row r="94" spans="1:18" ht="409.5" x14ac:dyDescent="0.2">
      <c r="A94" s="62" t="s">
        <v>756</v>
      </c>
      <c r="B94" s="76" t="s">
        <v>8</v>
      </c>
      <c r="C94" s="98">
        <v>43640</v>
      </c>
      <c r="D94" s="58" t="s">
        <v>292</v>
      </c>
      <c r="E94" s="66" t="s">
        <v>199</v>
      </c>
      <c r="F94" s="56" t="s">
        <v>814</v>
      </c>
      <c r="G94" s="111" t="s">
        <v>53</v>
      </c>
      <c r="H94" s="66"/>
      <c r="I94" s="66"/>
      <c r="J94" s="62" t="s">
        <v>931</v>
      </c>
      <c r="K94" s="98"/>
      <c r="L94" s="98"/>
      <c r="M94" s="59" t="s">
        <v>835</v>
      </c>
      <c r="N94" s="62" t="s">
        <v>566</v>
      </c>
      <c r="O94" s="62" t="s">
        <v>273</v>
      </c>
      <c r="P94" s="58" t="s">
        <v>192</v>
      </c>
      <c r="Q94" s="51">
        <v>12</v>
      </c>
      <c r="R94" s="52">
        <f t="shared" ref="R94:R95" si="20">0.1*Q94</f>
        <v>1.2000000000000002</v>
      </c>
    </row>
    <row r="95" spans="1:18" ht="165" x14ac:dyDescent="0.2">
      <c r="A95" s="62" t="s">
        <v>757</v>
      </c>
      <c r="B95" s="76" t="s">
        <v>8</v>
      </c>
      <c r="C95" s="98">
        <v>43641</v>
      </c>
      <c r="D95" s="58" t="s">
        <v>674</v>
      </c>
      <c r="E95" s="66" t="s">
        <v>199</v>
      </c>
      <c r="F95" s="56" t="s">
        <v>819</v>
      </c>
      <c r="G95" s="111" t="s">
        <v>53</v>
      </c>
      <c r="H95" s="48" t="s">
        <v>149</v>
      </c>
      <c r="I95" s="68" t="s">
        <v>818</v>
      </c>
      <c r="J95" s="62" t="s">
        <v>931</v>
      </c>
      <c r="K95" s="98" t="s">
        <v>273</v>
      </c>
      <c r="L95" s="98"/>
      <c r="M95" s="59" t="s">
        <v>860</v>
      </c>
      <c r="N95" s="62" t="s">
        <v>566</v>
      </c>
      <c r="O95" s="62" t="s">
        <v>273</v>
      </c>
      <c r="P95" s="58" t="s">
        <v>192</v>
      </c>
      <c r="Q95" s="51">
        <v>16</v>
      </c>
      <c r="R95" s="52">
        <f t="shared" si="20"/>
        <v>1.6</v>
      </c>
    </row>
    <row r="96" spans="1:18" ht="409.5" x14ac:dyDescent="0.2">
      <c r="A96" s="77" t="s">
        <v>758</v>
      </c>
      <c r="B96" s="100" t="s">
        <v>8</v>
      </c>
      <c r="C96" s="109">
        <v>43642</v>
      </c>
      <c r="D96" s="80" t="s">
        <v>820</v>
      </c>
      <c r="E96" s="80" t="s">
        <v>195</v>
      </c>
      <c r="F96" s="131" t="s">
        <v>821</v>
      </c>
      <c r="G96" s="132" t="s">
        <v>56</v>
      </c>
      <c r="H96" s="133"/>
      <c r="I96" s="133"/>
      <c r="J96" s="77" t="s">
        <v>931</v>
      </c>
      <c r="K96" s="134"/>
      <c r="L96" s="134"/>
      <c r="M96" s="79" t="s">
        <v>849</v>
      </c>
      <c r="N96" s="78" t="s">
        <v>566</v>
      </c>
      <c r="O96" s="78" t="s">
        <v>459</v>
      </c>
      <c r="P96" s="80" t="s">
        <v>192</v>
      </c>
      <c r="Q96" s="50">
        <v>18</v>
      </c>
      <c r="R96" s="47">
        <f t="shared" ref="R96:R102" si="21">Q96*0.25</f>
        <v>4.5</v>
      </c>
    </row>
    <row r="97" spans="1:18" ht="409.5" x14ac:dyDescent="0.2">
      <c r="A97" s="62" t="s">
        <v>759</v>
      </c>
      <c r="B97" s="76" t="s">
        <v>8</v>
      </c>
      <c r="C97" s="98">
        <v>43650</v>
      </c>
      <c r="D97" s="107" t="s">
        <v>592</v>
      </c>
      <c r="E97" s="66" t="s">
        <v>198</v>
      </c>
      <c r="F97" s="56" t="s">
        <v>824</v>
      </c>
      <c r="G97" s="111" t="s">
        <v>53</v>
      </c>
      <c r="H97" s="66"/>
      <c r="I97" s="66"/>
      <c r="J97" s="62" t="s">
        <v>931</v>
      </c>
      <c r="K97" s="98"/>
      <c r="L97" s="98"/>
      <c r="M97" s="59" t="s">
        <v>927</v>
      </c>
      <c r="N97" s="62" t="s">
        <v>579</v>
      </c>
      <c r="O97" s="62" t="s">
        <v>459</v>
      </c>
      <c r="P97" s="58" t="s">
        <v>192</v>
      </c>
      <c r="Q97" s="51">
        <v>1</v>
      </c>
      <c r="R97" s="52">
        <f t="shared" si="21"/>
        <v>0.25</v>
      </c>
    </row>
    <row r="98" spans="1:18" ht="409.5" x14ac:dyDescent="0.2">
      <c r="A98" s="62" t="s">
        <v>760</v>
      </c>
      <c r="B98" s="76" t="s">
        <v>8</v>
      </c>
      <c r="C98" s="98">
        <v>43650</v>
      </c>
      <c r="D98" s="107" t="s">
        <v>382</v>
      </c>
      <c r="E98" s="58" t="s">
        <v>195</v>
      </c>
      <c r="F98" s="56" t="s">
        <v>825</v>
      </c>
      <c r="G98" s="111" t="s">
        <v>53</v>
      </c>
      <c r="H98" s="58"/>
      <c r="I98" s="58"/>
      <c r="J98" s="62" t="s">
        <v>931</v>
      </c>
      <c r="K98" s="98"/>
      <c r="L98" s="98"/>
      <c r="M98" s="59" t="s">
        <v>826</v>
      </c>
      <c r="N98" s="62" t="s">
        <v>579</v>
      </c>
      <c r="O98" s="62" t="s">
        <v>459</v>
      </c>
      <c r="P98" s="58" t="s">
        <v>192</v>
      </c>
      <c r="Q98" s="51">
        <v>1</v>
      </c>
      <c r="R98" s="47">
        <f t="shared" si="21"/>
        <v>0.25</v>
      </c>
    </row>
    <row r="99" spans="1:18" ht="409.5" x14ac:dyDescent="0.2">
      <c r="A99" s="62" t="s">
        <v>761</v>
      </c>
      <c r="B99" s="76" t="s">
        <v>8</v>
      </c>
      <c r="C99" s="98">
        <v>43654</v>
      </c>
      <c r="D99" s="107" t="s">
        <v>131</v>
      </c>
      <c r="E99" s="58" t="s">
        <v>195</v>
      </c>
      <c r="F99" s="56" t="s">
        <v>829</v>
      </c>
      <c r="G99" s="106" t="s">
        <v>830</v>
      </c>
      <c r="H99" s="66"/>
      <c r="I99" s="66"/>
      <c r="J99" s="62" t="s">
        <v>663</v>
      </c>
      <c r="K99" s="98"/>
      <c r="L99" s="98"/>
      <c r="M99" s="59" t="s">
        <v>840</v>
      </c>
      <c r="N99" s="57" t="s">
        <v>579</v>
      </c>
      <c r="O99" s="57" t="s">
        <v>459</v>
      </c>
      <c r="P99" s="58" t="s">
        <v>192</v>
      </c>
      <c r="Q99" s="51">
        <v>2</v>
      </c>
      <c r="R99" s="47">
        <f t="shared" si="21"/>
        <v>0.5</v>
      </c>
    </row>
    <row r="100" spans="1:18" ht="409.5" x14ac:dyDescent="0.2">
      <c r="A100" s="62" t="s">
        <v>762</v>
      </c>
      <c r="B100" s="76" t="s">
        <v>8</v>
      </c>
      <c r="C100" s="98">
        <v>43655</v>
      </c>
      <c r="D100" s="58" t="s">
        <v>832</v>
      </c>
      <c r="E100" s="58" t="s">
        <v>195</v>
      </c>
      <c r="F100" s="56" t="s">
        <v>831</v>
      </c>
      <c r="G100" s="111" t="s">
        <v>53</v>
      </c>
      <c r="H100" s="135"/>
      <c r="I100" s="136"/>
      <c r="J100" s="62" t="s">
        <v>931</v>
      </c>
      <c r="K100" s="137"/>
      <c r="L100" s="137"/>
      <c r="M100" s="59" t="s">
        <v>834</v>
      </c>
      <c r="N100" s="62" t="s">
        <v>579</v>
      </c>
      <c r="O100" s="62" t="s">
        <v>459</v>
      </c>
      <c r="P100" s="58" t="s">
        <v>192</v>
      </c>
      <c r="Q100" s="51">
        <v>1</v>
      </c>
      <c r="R100" s="47">
        <f t="shared" si="21"/>
        <v>0.25</v>
      </c>
    </row>
    <row r="101" spans="1:18" ht="409.5" x14ac:dyDescent="0.2">
      <c r="A101" s="62" t="s">
        <v>763</v>
      </c>
      <c r="B101" s="76" t="s">
        <v>8</v>
      </c>
      <c r="C101" s="98">
        <v>43655</v>
      </c>
      <c r="D101" s="58" t="s">
        <v>297</v>
      </c>
      <c r="E101" s="58" t="s">
        <v>195</v>
      </c>
      <c r="F101" s="56" t="s">
        <v>833</v>
      </c>
      <c r="G101" s="111" t="s">
        <v>53</v>
      </c>
      <c r="H101" s="138"/>
      <c r="I101" s="139"/>
      <c r="J101" s="62" t="s">
        <v>931</v>
      </c>
      <c r="K101" s="137"/>
      <c r="L101" s="137"/>
      <c r="M101" s="64" t="s">
        <v>837</v>
      </c>
      <c r="N101" s="52" t="s">
        <v>579</v>
      </c>
      <c r="O101" s="52" t="s">
        <v>459</v>
      </c>
      <c r="P101" s="52" t="s">
        <v>192</v>
      </c>
      <c r="Q101" s="51">
        <v>1</v>
      </c>
      <c r="R101" s="47">
        <f t="shared" si="21"/>
        <v>0.25</v>
      </c>
    </row>
    <row r="102" spans="1:18" ht="409.5" x14ac:dyDescent="0.2">
      <c r="A102" s="62" t="s">
        <v>764</v>
      </c>
      <c r="B102" s="76" t="s">
        <v>8</v>
      </c>
      <c r="C102" s="98">
        <v>43656</v>
      </c>
      <c r="D102" s="58" t="s">
        <v>264</v>
      </c>
      <c r="E102" s="58" t="s">
        <v>195</v>
      </c>
      <c r="F102" s="56" t="s">
        <v>838</v>
      </c>
      <c r="G102" s="111" t="s">
        <v>53</v>
      </c>
      <c r="H102" s="138"/>
      <c r="I102" s="139"/>
      <c r="J102" s="62" t="s">
        <v>931</v>
      </c>
      <c r="K102" s="137"/>
      <c r="L102" s="137"/>
      <c r="M102" s="64" t="s">
        <v>839</v>
      </c>
      <c r="N102" s="52" t="s">
        <v>579</v>
      </c>
      <c r="O102" s="52" t="s">
        <v>459</v>
      </c>
      <c r="P102" s="52" t="s">
        <v>192</v>
      </c>
      <c r="Q102" s="51">
        <v>2</v>
      </c>
      <c r="R102" s="47">
        <f t="shared" si="21"/>
        <v>0.5</v>
      </c>
    </row>
    <row r="103" spans="1:18" ht="409.5" x14ac:dyDescent="0.2">
      <c r="A103" s="62" t="s">
        <v>765</v>
      </c>
      <c r="B103" s="76" t="s">
        <v>8</v>
      </c>
      <c r="C103" s="98">
        <v>43664</v>
      </c>
      <c r="D103" s="58" t="s">
        <v>844</v>
      </c>
      <c r="E103" s="58" t="s">
        <v>195</v>
      </c>
      <c r="F103" s="56" t="s">
        <v>845</v>
      </c>
      <c r="G103" s="106" t="s">
        <v>56</v>
      </c>
      <c r="H103" s="58"/>
      <c r="I103" s="58"/>
      <c r="J103" s="62" t="s">
        <v>931</v>
      </c>
      <c r="K103" s="98">
        <v>43679</v>
      </c>
      <c r="L103" s="98"/>
      <c r="M103" s="59" t="s">
        <v>1136</v>
      </c>
      <c r="N103" s="57" t="s">
        <v>566</v>
      </c>
      <c r="O103" s="57" t="s">
        <v>273</v>
      </c>
      <c r="P103" s="58" t="s">
        <v>192</v>
      </c>
      <c r="Q103" s="51">
        <f>NETWORKDAYS(C103,K103)</f>
        <v>12</v>
      </c>
      <c r="R103" s="48">
        <f>Q103*0.5</f>
        <v>6</v>
      </c>
    </row>
    <row r="104" spans="1:18" ht="409.5" x14ac:dyDescent="0.2">
      <c r="A104" s="62" t="s">
        <v>766</v>
      </c>
      <c r="B104" s="76" t="s">
        <v>8</v>
      </c>
      <c r="C104" s="98">
        <v>43665</v>
      </c>
      <c r="D104" s="58" t="s">
        <v>846</v>
      </c>
      <c r="E104" s="58" t="s">
        <v>195</v>
      </c>
      <c r="F104" s="56" t="s">
        <v>847</v>
      </c>
      <c r="G104" s="106" t="s">
        <v>56</v>
      </c>
      <c r="H104" s="66"/>
      <c r="I104" s="66"/>
      <c r="J104" s="62" t="s">
        <v>931</v>
      </c>
      <c r="K104" s="98"/>
      <c r="L104" s="98"/>
      <c r="M104" s="59" t="s">
        <v>870</v>
      </c>
      <c r="N104" s="57" t="s">
        <v>579</v>
      </c>
      <c r="O104" s="57" t="s">
        <v>459</v>
      </c>
      <c r="P104" s="58" t="s">
        <v>192</v>
      </c>
      <c r="Q104" s="51">
        <v>10</v>
      </c>
      <c r="R104" s="52">
        <f>Q104*0.25</f>
        <v>2.5</v>
      </c>
    </row>
    <row r="105" spans="1:18" ht="409.5" x14ac:dyDescent="0.2">
      <c r="A105" s="62" t="s">
        <v>767</v>
      </c>
      <c r="B105" s="76" t="s">
        <v>8</v>
      </c>
      <c r="C105" s="98">
        <v>43665</v>
      </c>
      <c r="D105" s="58" t="s">
        <v>432</v>
      </c>
      <c r="E105" s="58" t="s">
        <v>195</v>
      </c>
      <c r="F105" s="56" t="s">
        <v>848</v>
      </c>
      <c r="G105" s="106" t="s">
        <v>56</v>
      </c>
      <c r="H105" s="58"/>
      <c r="I105" s="58"/>
      <c r="J105" s="62" t="s">
        <v>931</v>
      </c>
      <c r="K105" s="98"/>
      <c r="L105" s="98"/>
      <c r="M105" s="59" t="s">
        <v>978</v>
      </c>
      <c r="N105" s="57" t="s">
        <v>579</v>
      </c>
      <c r="O105" s="57" t="s">
        <v>459</v>
      </c>
      <c r="P105" s="58" t="s">
        <v>192</v>
      </c>
      <c r="Q105" s="51">
        <v>1</v>
      </c>
      <c r="R105" s="47">
        <f>Q105*0.25</f>
        <v>0.25</v>
      </c>
    </row>
    <row r="106" spans="1:18" ht="409.5" x14ac:dyDescent="0.2">
      <c r="A106" s="62" t="s">
        <v>768</v>
      </c>
      <c r="B106" s="76" t="s">
        <v>8</v>
      </c>
      <c r="C106" s="98">
        <v>43670</v>
      </c>
      <c r="D106" s="107" t="s">
        <v>468</v>
      </c>
      <c r="E106" s="58" t="s">
        <v>195</v>
      </c>
      <c r="F106" s="56" t="s">
        <v>850</v>
      </c>
      <c r="G106" s="111" t="s">
        <v>53</v>
      </c>
      <c r="H106" s="58"/>
      <c r="I106" s="58"/>
      <c r="J106" s="62" t="s">
        <v>931</v>
      </c>
      <c r="K106" s="98"/>
      <c r="L106" s="98"/>
      <c r="M106" s="59" t="s">
        <v>1019</v>
      </c>
      <c r="N106" s="62" t="s">
        <v>566</v>
      </c>
      <c r="O106" s="62" t="s">
        <v>273</v>
      </c>
      <c r="P106" s="58" t="s">
        <v>192</v>
      </c>
      <c r="Q106" s="52">
        <v>30</v>
      </c>
      <c r="R106" s="47"/>
    </row>
    <row r="107" spans="1:18" ht="330" x14ac:dyDescent="0.2">
      <c r="A107" s="62" t="s">
        <v>769</v>
      </c>
      <c r="B107" s="76" t="s">
        <v>8</v>
      </c>
      <c r="C107" s="98">
        <v>43670</v>
      </c>
      <c r="D107" s="58" t="s">
        <v>851</v>
      </c>
      <c r="E107" s="66" t="s">
        <v>195</v>
      </c>
      <c r="F107" s="56" t="s">
        <v>852</v>
      </c>
      <c r="G107" s="111" t="s">
        <v>53</v>
      </c>
      <c r="H107" s="66"/>
      <c r="I107" s="66"/>
      <c r="J107" s="62" t="s">
        <v>931</v>
      </c>
      <c r="K107" s="98"/>
      <c r="L107" s="98"/>
      <c r="M107" s="59" t="s">
        <v>1026</v>
      </c>
      <c r="N107" s="62" t="s">
        <v>579</v>
      </c>
      <c r="O107" s="62" t="s">
        <v>459</v>
      </c>
      <c r="P107" s="58" t="s">
        <v>192</v>
      </c>
      <c r="Q107" s="52">
        <v>17</v>
      </c>
      <c r="R107" s="47"/>
    </row>
    <row r="108" spans="1:18" ht="285" x14ac:dyDescent="0.2">
      <c r="A108" s="62" t="s">
        <v>770</v>
      </c>
      <c r="B108" s="76" t="s">
        <v>127</v>
      </c>
      <c r="C108" s="98">
        <v>43670</v>
      </c>
      <c r="D108" s="58" t="s">
        <v>588</v>
      </c>
      <c r="E108" s="58" t="s">
        <v>199</v>
      </c>
      <c r="F108" s="56" t="s">
        <v>854</v>
      </c>
      <c r="G108" s="106" t="s">
        <v>56</v>
      </c>
      <c r="H108" s="58"/>
      <c r="I108" s="58"/>
      <c r="J108" s="62" t="s">
        <v>711</v>
      </c>
      <c r="K108" s="98"/>
      <c r="L108" s="98"/>
      <c r="M108" s="59" t="s">
        <v>855</v>
      </c>
      <c r="N108" s="57" t="s">
        <v>579</v>
      </c>
      <c r="O108" s="57" t="s">
        <v>459</v>
      </c>
      <c r="P108" s="58" t="s">
        <v>192</v>
      </c>
      <c r="Q108" s="52">
        <v>1</v>
      </c>
      <c r="R108" s="47"/>
    </row>
    <row r="109" spans="1:18" ht="409.5" x14ac:dyDescent="0.2">
      <c r="A109" s="62" t="s">
        <v>771</v>
      </c>
      <c r="B109" s="76" t="s">
        <v>8</v>
      </c>
      <c r="C109" s="98">
        <v>43678</v>
      </c>
      <c r="D109" s="107" t="s">
        <v>432</v>
      </c>
      <c r="E109" s="66" t="s">
        <v>199</v>
      </c>
      <c r="F109" s="56" t="s">
        <v>856</v>
      </c>
      <c r="G109" s="106" t="s">
        <v>56</v>
      </c>
      <c r="H109" s="66"/>
      <c r="I109" s="66"/>
      <c r="J109" s="62" t="s">
        <v>929</v>
      </c>
      <c r="K109" s="98"/>
      <c r="L109" s="98"/>
      <c r="M109" s="59" t="s">
        <v>1202</v>
      </c>
      <c r="N109" s="57" t="s">
        <v>579</v>
      </c>
      <c r="O109" s="57" t="s">
        <v>273</v>
      </c>
      <c r="P109" s="58" t="s">
        <v>192</v>
      </c>
      <c r="Q109" s="52">
        <v>26</v>
      </c>
      <c r="R109" s="47"/>
    </row>
    <row r="110" spans="1:18" ht="409.5" x14ac:dyDescent="0.2">
      <c r="A110" s="62" t="s">
        <v>772</v>
      </c>
      <c r="B110" s="76" t="s">
        <v>8</v>
      </c>
      <c r="C110" s="98">
        <v>43679</v>
      </c>
      <c r="D110" s="58" t="s">
        <v>857</v>
      </c>
      <c r="E110" s="66" t="s">
        <v>195</v>
      </c>
      <c r="F110" s="56" t="s">
        <v>858</v>
      </c>
      <c r="G110" s="106" t="s">
        <v>56</v>
      </c>
      <c r="H110" s="66"/>
      <c r="I110" s="66"/>
      <c r="J110" s="62" t="s">
        <v>931</v>
      </c>
      <c r="K110" s="98">
        <v>43769</v>
      </c>
      <c r="L110" s="98"/>
      <c r="M110" s="59" t="s">
        <v>1037</v>
      </c>
      <c r="N110" s="57" t="s">
        <v>566</v>
      </c>
      <c r="O110" s="57" t="s">
        <v>273</v>
      </c>
      <c r="P110" s="58" t="s">
        <v>192</v>
      </c>
      <c r="Q110" s="52">
        <f>NETWORKDAYS(C110,K110)</f>
        <v>65</v>
      </c>
      <c r="R110" s="47"/>
    </row>
    <row r="111" spans="1:18" ht="409.5" x14ac:dyDescent="0.2">
      <c r="A111" s="62" t="s">
        <v>773</v>
      </c>
      <c r="B111" s="76" t="s">
        <v>8</v>
      </c>
      <c r="C111" s="98">
        <v>43679</v>
      </c>
      <c r="D111" s="58" t="s">
        <v>729</v>
      </c>
      <c r="E111" s="58" t="s">
        <v>195</v>
      </c>
      <c r="F111" s="56" t="s">
        <v>1183</v>
      </c>
      <c r="G111" s="111" t="s">
        <v>53</v>
      </c>
      <c r="H111" s="58"/>
      <c r="I111" s="58"/>
      <c r="J111" s="62" t="s">
        <v>33</v>
      </c>
      <c r="K111" s="98">
        <v>43789</v>
      </c>
      <c r="L111" s="98"/>
      <c r="M111" s="59" t="s">
        <v>1137</v>
      </c>
      <c r="N111" s="62" t="s">
        <v>566</v>
      </c>
      <c r="O111" s="62" t="s">
        <v>273</v>
      </c>
      <c r="P111" s="58" t="s">
        <v>192</v>
      </c>
      <c r="Q111" s="52">
        <f>NETWORKDAYS(C111,K111)</f>
        <v>79</v>
      </c>
      <c r="R111" s="47"/>
    </row>
    <row r="112" spans="1:18" ht="409.5" x14ac:dyDescent="0.2">
      <c r="A112" s="62" t="s">
        <v>774</v>
      </c>
      <c r="B112" s="76" t="s">
        <v>127</v>
      </c>
      <c r="C112" s="98">
        <v>43679</v>
      </c>
      <c r="D112" s="58" t="s">
        <v>861</v>
      </c>
      <c r="E112" s="66" t="s">
        <v>199</v>
      </c>
      <c r="F112" s="56" t="s">
        <v>862</v>
      </c>
      <c r="G112" s="111" t="s">
        <v>53</v>
      </c>
      <c r="H112" s="66"/>
      <c r="I112" s="66"/>
      <c r="J112" s="62" t="s">
        <v>731</v>
      </c>
      <c r="K112" s="98"/>
      <c r="L112" s="98"/>
      <c r="M112" s="59"/>
      <c r="N112" s="62" t="s">
        <v>579</v>
      </c>
      <c r="O112" s="62" t="s">
        <v>459</v>
      </c>
      <c r="P112" s="58" t="s">
        <v>192</v>
      </c>
      <c r="Q112" s="52">
        <v>1</v>
      </c>
      <c r="R112" s="47"/>
    </row>
    <row r="113" spans="1:18" ht="409.5" x14ac:dyDescent="0.2">
      <c r="A113" s="62" t="s">
        <v>775</v>
      </c>
      <c r="B113" s="63" t="s">
        <v>8</v>
      </c>
      <c r="C113" s="74">
        <v>43683</v>
      </c>
      <c r="D113" s="58" t="s">
        <v>393</v>
      </c>
      <c r="E113" s="58" t="s">
        <v>199</v>
      </c>
      <c r="F113" s="56" t="s">
        <v>868</v>
      </c>
      <c r="G113" s="106" t="s">
        <v>56</v>
      </c>
      <c r="H113" s="66"/>
      <c r="I113" s="66"/>
      <c r="J113" s="62" t="s">
        <v>931</v>
      </c>
      <c r="K113" s="98">
        <v>43692</v>
      </c>
      <c r="L113" s="98"/>
      <c r="M113" s="59" t="s">
        <v>871</v>
      </c>
      <c r="N113" s="57" t="s">
        <v>566</v>
      </c>
      <c r="O113" s="57" t="s">
        <v>272</v>
      </c>
      <c r="P113" s="58" t="s">
        <v>192</v>
      </c>
      <c r="Q113" s="81">
        <f>NETWORKDAYS(C113,K113)</f>
        <v>8</v>
      </c>
      <c r="R113" s="52"/>
    </row>
    <row r="114" spans="1:18" ht="330" x14ac:dyDescent="0.2">
      <c r="A114" s="62" t="s">
        <v>776</v>
      </c>
      <c r="B114" s="76" t="s">
        <v>127</v>
      </c>
      <c r="C114" s="98">
        <v>43684</v>
      </c>
      <c r="D114" s="58" t="s">
        <v>131</v>
      </c>
      <c r="E114" s="66" t="s">
        <v>199</v>
      </c>
      <c r="F114" s="56" t="s">
        <v>869</v>
      </c>
      <c r="G114" s="106" t="s">
        <v>56</v>
      </c>
      <c r="H114" s="66"/>
      <c r="I114" s="66"/>
      <c r="J114" s="62" t="s">
        <v>251</v>
      </c>
      <c r="K114" s="98"/>
      <c r="L114" s="98"/>
      <c r="M114" s="59"/>
      <c r="N114" s="57" t="s">
        <v>579</v>
      </c>
      <c r="O114" s="57" t="s">
        <v>459</v>
      </c>
      <c r="P114" s="58" t="s">
        <v>192</v>
      </c>
      <c r="Q114" s="52">
        <v>1</v>
      </c>
      <c r="R114" s="47"/>
    </row>
    <row r="115" spans="1:18" ht="300" x14ac:dyDescent="0.2">
      <c r="A115" s="62" t="s">
        <v>777</v>
      </c>
      <c r="B115" s="76" t="s">
        <v>127</v>
      </c>
      <c r="C115" s="98">
        <v>43692</v>
      </c>
      <c r="D115" s="58" t="s">
        <v>207</v>
      </c>
      <c r="E115" s="58" t="s">
        <v>199</v>
      </c>
      <c r="F115" s="56" t="s">
        <v>872</v>
      </c>
      <c r="G115" s="111" t="s">
        <v>53</v>
      </c>
      <c r="H115" s="58"/>
      <c r="I115" s="58"/>
      <c r="J115" s="62" t="s">
        <v>251</v>
      </c>
      <c r="K115" s="98">
        <v>43731</v>
      </c>
      <c r="L115" s="98"/>
      <c r="M115" s="59" t="s">
        <v>985</v>
      </c>
      <c r="N115" s="62" t="s">
        <v>579</v>
      </c>
      <c r="O115" s="62" t="s">
        <v>459</v>
      </c>
      <c r="P115" s="58" t="s">
        <v>192</v>
      </c>
      <c r="Q115" s="52">
        <f>NETWORKDAYS(C115,K115)</f>
        <v>28</v>
      </c>
      <c r="R115" s="47"/>
    </row>
    <row r="116" spans="1:18" ht="300" x14ac:dyDescent="0.2">
      <c r="A116" s="62" t="s">
        <v>778</v>
      </c>
      <c r="B116" s="76" t="s">
        <v>127</v>
      </c>
      <c r="C116" s="98">
        <v>43692</v>
      </c>
      <c r="D116" s="58" t="s">
        <v>207</v>
      </c>
      <c r="E116" s="58" t="s">
        <v>199</v>
      </c>
      <c r="F116" s="56" t="s">
        <v>873</v>
      </c>
      <c r="G116" s="111" t="s">
        <v>53</v>
      </c>
      <c r="H116" s="58"/>
      <c r="I116" s="58"/>
      <c r="J116" s="62" t="s">
        <v>251</v>
      </c>
      <c r="K116" s="98">
        <v>43731</v>
      </c>
      <c r="L116" s="98"/>
      <c r="M116" s="59"/>
      <c r="N116" s="62" t="s">
        <v>579</v>
      </c>
      <c r="O116" s="62" t="s">
        <v>459</v>
      </c>
      <c r="P116" s="58" t="s">
        <v>192</v>
      </c>
      <c r="Q116" s="52">
        <f>NETWORKDAYS(C116,K116)</f>
        <v>28</v>
      </c>
      <c r="R116" s="47"/>
    </row>
    <row r="117" spans="1:18" ht="409.5" x14ac:dyDescent="0.2">
      <c r="A117" s="62" t="s">
        <v>779</v>
      </c>
      <c r="B117" s="76" t="s">
        <v>8</v>
      </c>
      <c r="C117" s="98">
        <v>43696</v>
      </c>
      <c r="D117" s="105" t="s">
        <v>874</v>
      </c>
      <c r="E117" s="113" t="s">
        <v>195</v>
      </c>
      <c r="F117" s="56" t="s">
        <v>875</v>
      </c>
      <c r="G117" s="106" t="s">
        <v>56</v>
      </c>
      <c r="H117" s="66"/>
      <c r="I117" s="66"/>
      <c r="J117" s="62" t="s">
        <v>931</v>
      </c>
      <c r="K117" s="98">
        <v>43698</v>
      </c>
      <c r="L117" s="98"/>
      <c r="M117" s="59" t="s">
        <v>882</v>
      </c>
      <c r="N117" s="57" t="s">
        <v>566</v>
      </c>
      <c r="O117" s="57" t="s">
        <v>459</v>
      </c>
      <c r="P117" s="58" t="s">
        <v>192</v>
      </c>
      <c r="Q117" s="52">
        <v>2</v>
      </c>
      <c r="R117" s="47"/>
    </row>
    <row r="118" spans="1:18" ht="409.5" x14ac:dyDescent="0.2">
      <c r="A118" s="62" t="s">
        <v>780</v>
      </c>
      <c r="B118" s="76" t="s">
        <v>8</v>
      </c>
      <c r="C118" s="98">
        <v>43696</v>
      </c>
      <c r="D118" s="106" t="s">
        <v>844</v>
      </c>
      <c r="E118" s="114" t="s">
        <v>198</v>
      </c>
      <c r="F118" s="56" t="s">
        <v>876</v>
      </c>
      <c r="G118" s="106" t="s">
        <v>56</v>
      </c>
      <c r="H118" s="66"/>
      <c r="I118" s="66"/>
      <c r="J118" s="62" t="s">
        <v>931</v>
      </c>
      <c r="K118" s="98">
        <v>43712</v>
      </c>
      <c r="L118" s="98"/>
      <c r="M118" s="59" t="s">
        <v>904</v>
      </c>
      <c r="N118" s="57" t="s">
        <v>579</v>
      </c>
      <c r="O118" s="57" t="s">
        <v>459</v>
      </c>
      <c r="P118" s="58" t="s">
        <v>192</v>
      </c>
      <c r="Q118" s="52">
        <f>NETWORKDAYS(C118,K118)</f>
        <v>13</v>
      </c>
      <c r="R118" s="47"/>
    </row>
    <row r="119" spans="1:18" ht="409.5" x14ac:dyDescent="0.2">
      <c r="A119" s="62" t="s">
        <v>781</v>
      </c>
      <c r="B119" s="76" t="s">
        <v>127</v>
      </c>
      <c r="C119" s="98">
        <v>43696</v>
      </c>
      <c r="D119" s="107">
        <v>999120000</v>
      </c>
      <c r="E119" s="113" t="s">
        <v>195</v>
      </c>
      <c r="F119" s="56" t="s">
        <v>877</v>
      </c>
      <c r="G119" s="106" t="s">
        <v>56</v>
      </c>
      <c r="H119" s="66"/>
      <c r="I119" s="66"/>
      <c r="J119" s="62" t="s">
        <v>251</v>
      </c>
      <c r="K119" s="98">
        <v>43782</v>
      </c>
      <c r="L119" s="98"/>
      <c r="M119" s="59" t="s">
        <v>1127</v>
      </c>
      <c r="N119" s="57" t="s">
        <v>579</v>
      </c>
      <c r="O119" s="57" t="s">
        <v>459</v>
      </c>
      <c r="P119" s="58" t="s">
        <v>192</v>
      </c>
      <c r="Q119" s="52">
        <f>NETWORKDAYS(C119,K119)</f>
        <v>63</v>
      </c>
      <c r="R119" s="47"/>
    </row>
    <row r="120" spans="1:18" ht="409.5" x14ac:dyDescent="0.2">
      <c r="A120" s="62" t="s">
        <v>782</v>
      </c>
      <c r="B120" s="76" t="s">
        <v>127</v>
      </c>
      <c r="C120" s="98">
        <v>43696</v>
      </c>
      <c r="D120" s="108">
        <v>999026619</v>
      </c>
      <c r="E120" s="113" t="s">
        <v>195</v>
      </c>
      <c r="F120" s="56" t="s">
        <v>878</v>
      </c>
      <c r="G120" s="106" t="s">
        <v>56</v>
      </c>
      <c r="H120" s="66"/>
      <c r="I120" s="66"/>
      <c r="J120" s="62" t="s">
        <v>251</v>
      </c>
      <c r="K120" s="98">
        <v>43782</v>
      </c>
      <c r="L120" s="98"/>
      <c r="M120" s="59" t="s">
        <v>1127</v>
      </c>
      <c r="N120" s="57" t="s">
        <v>579</v>
      </c>
      <c r="O120" s="57" t="s">
        <v>459</v>
      </c>
      <c r="P120" s="58" t="s">
        <v>192</v>
      </c>
      <c r="Q120" s="52">
        <f>NETWORKDAYS(C120,K120)</f>
        <v>63</v>
      </c>
      <c r="R120" s="47"/>
    </row>
    <row r="121" spans="1:18" ht="409.5" x14ac:dyDescent="0.2">
      <c r="A121" s="62" t="s">
        <v>783</v>
      </c>
      <c r="B121" s="76" t="s">
        <v>8</v>
      </c>
      <c r="C121" s="98">
        <v>43693</v>
      </c>
      <c r="D121" s="108" t="s">
        <v>880</v>
      </c>
      <c r="E121" s="58" t="s">
        <v>199</v>
      </c>
      <c r="F121" s="56" t="s">
        <v>879</v>
      </c>
      <c r="G121" s="111" t="s">
        <v>53</v>
      </c>
      <c r="H121" s="66"/>
      <c r="I121" s="66"/>
      <c r="J121" s="62" t="s">
        <v>931</v>
      </c>
      <c r="K121" s="98">
        <v>43700</v>
      </c>
      <c r="L121" s="98"/>
      <c r="M121" s="59" t="s">
        <v>883</v>
      </c>
      <c r="N121" s="62" t="s">
        <v>579</v>
      </c>
      <c r="O121" s="62" t="s">
        <v>272</v>
      </c>
      <c r="P121" s="58" t="s">
        <v>192</v>
      </c>
      <c r="Q121" s="52">
        <v>5</v>
      </c>
      <c r="R121" s="47"/>
    </row>
    <row r="122" spans="1:18" ht="409.5" x14ac:dyDescent="0.2">
      <c r="A122" s="62" t="s">
        <v>784</v>
      </c>
      <c r="B122" s="76" t="s">
        <v>8</v>
      </c>
      <c r="C122" s="98">
        <v>43698</v>
      </c>
      <c r="D122" s="58" t="s">
        <v>884</v>
      </c>
      <c r="E122" s="58" t="s">
        <v>199</v>
      </c>
      <c r="F122" s="56" t="s">
        <v>885</v>
      </c>
      <c r="G122" s="106" t="s">
        <v>56</v>
      </c>
      <c r="H122" s="66"/>
      <c r="I122" s="66"/>
      <c r="J122" s="62" t="s">
        <v>931</v>
      </c>
      <c r="K122" s="98">
        <v>43703</v>
      </c>
      <c r="L122" s="98"/>
      <c r="M122" s="59" t="s">
        <v>888</v>
      </c>
      <c r="N122" s="57" t="s">
        <v>579</v>
      </c>
      <c r="O122" s="57" t="s">
        <v>459</v>
      </c>
      <c r="P122" s="58" t="s">
        <v>192</v>
      </c>
      <c r="Q122" s="52">
        <v>3</v>
      </c>
      <c r="R122" s="52"/>
    </row>
    <row r="123" spans="1:18" ht="409.5" x14ac:dyDescent="0.2">
      <c r="A123" s="62" t="s">
        <v>785</v>
      </c>
      <c r="B123" s="76" t="s">
        <v>8</v>
      </c>
      <c r="C123" s="98">
        <v>43700</v>
      </c>
      <c r="D123" s="58" t="s">
        <v>393</v>
      </c>
      <c r="E123" s="66" t="s">
        <v>199</v>
      </c>
      <c r="F123" s="56" t="s">
        <v>886</v>
      </c>
      <c r="G123" s="106" t="s">
        <v>56</v>
      </c>
      <c r="H123" s="66"/>
      <c r="I123" s="66"/>
      <c r="J123" s="62" t="s">
        <v>931</v>
      </c>
      <c r="K123" s="98">
        <v>43749</v>
      </c>
      <c r="L123" s="98"/>
      <c r="M123" s="59" t="s">
        <v>1013</v>
      </c>
      <c r="N123" s="57" t="s">
        <v>579</v>
      </c>
      <c r="O123" s="57" t="s">
        <v>273</v>
      </c>
      <c r="P123" s="58" t="s">
        <v>192</v>
      </c>
      <c r="Q123" s="52">
        <v>28</v>
      </c>
      <c r="R123" s="47"/>
    </row>
    <row r="124" spans="1:18" ht="409.5" x14ac:dyDescent="0.2">
      <c r="A124" s="62" t="s">
        <v>786</v>
      </c>
      <c r="B124" s="57" t="s">
        <v>127</v>
      </c>
      <c r="C124" s="98">
        <v>43700</v>
      </c>
      <c r="D124" s="62" t="s">
        <v>131</v>
      </c>
      <c r="E124" s="62" t="s">
        <v>199</v>
      </c>
      <c r="F124" s="59" t="s">
        <v>887</v>
      </c>
      <c r="G124" s="62" t="s">
        <v>53</v>
      </c>
      <c r="H124" s="62"/>
      <c r="I124" s="62"/>
      <c r="J124" s="62" t="s">
        <v>251</v>
      </c>
      <c r="K124" s="98">
        <v>43794</v>
      </c>
      <c r="L124" s="98"/>
      <c r="M124" s="59" t="s">
        <v>1178</v>
      </c>
      <c r="N124" s="62" t="s">
        <v>579</v>
      </c>
      <c r="O124" s="62" t="s">
        <v>273</v>
      </c>
      <c r="P124" s="62" t="s">
        <v>192</v>
      </c>
      <c r="Q124" s="62">
        <f>NETWORKDAYS(C124,K124)</f>
        <v>67</v>
      </c>
      <c r="R124" s="47"/>
    </row>
    <row r="125" spans="1:18" ht="165" x14ac:dyDescent="0.2">
      <c r="A125" s="62" t="s">
        <v>787</v>
      </c>
      <c r="B125" s="76" t="s">
        <v>8</v>
      </c>
      <c r="C125" s="98">
        <v>43704</v>
      </c>
      <c r="D125" s="58" t="s">
        <v>131</v>
      </c>
      <c r="E125" s="66" t="s">
        <v>199</v>
      </c>
      <c r="F125" s="56" t="s">
        <v>889</v>
      </c>
      <c r="G125" s="106" t="s">
        <v>56</v>
      </c>
      <c r="H125" s="66"/>
      <c r="I125" s="66"/>
      <c r="J125" s="62" t="s">
        <v>931</v>
      </c>
      <c r="K125" s="98">
        <v>43721</v>
      </c>
      <c r="L125" s="98"/>
      <c r="M125" s="59" t="s">
        <v>1138</v>
      </c>
      <c r="N125" s="57" t="s">
        <v>566</v>
      </c>
      <c r="O125" s="57" t="s">
        <v>459</v>
      </c>
      <c r="P125" s="58" t="s">
        <v>192</v>
      </c>
      <c r="Q125" s="52">
        <f>NETWORKDAYS(C125,K125)</f>
        <v>14</v>
      </c>
      <c r="R125" s="52"/>
    </row>
    <row r="126" spans="1:18" ht="409.5" x14ac:dyDescent="0.2">
      <c r="A126" s="62" t="s">
        <v>788</v>
      </c>
      <c r="B126" s="76" t="s">
        <v>8</v>
      </c>
      <c r="C126" s="98">
        <v>43706</v>
      </c>
      <c r="D126" s="58" t="s">
        <v>890</v>
      </c>
      <c r="E126" s="58" t="s">
        <v>196</v>
      </c>
      <c r="F126" s="56" t="s">
        <v>891</v>
      </c>
      <c r="G126" s="111" t="s">
        <v>53</v>
      </c>
      <c r="H126" s="58"/>
      <c r="I126" s="58"/>
      <c r="J126" s="62" t="s">
        <v>931</v>
      </c>
      <c r="K126" s="98"/>
      <c r="L126" s="98"/>
      <c r="M126" s="59" t="s">
        <v>979</v>
      </c>
      <c r="N126" s="62" t="s">
        <v>566</v>
      </c>
      <c r="O126" s="62" t="s">
        <v>459</v>
      </c>
      <c r="P126" s="58" t="s">
        <v>192</v>
      </c>
      <c r="Q126" s="52">
        <v>16</v>
      </c>
      <c r="R126" s="47"/>
    </row>
    <row r="127" spans="1:18" ht="409.5" x14ac:dyDescent="0.2">
      <c r="A127" s="62" t="s">
        <v>789</v>
      </c>
      <c r="B127" s="76" t="s">
        <v>8</v>
      </c>
      <c r="C127" s="98">
        <v>43706</v>
      </c>
      <c r="D127" s="58" t="s">
        <v>892</v>
      </c>
      <c r="E127" s="66" t="s">
        <v>199</v>
      </c>
      <c r="F127" s="56" t="s">
        <v>893</v>
      </c>
      <c r="G127" s="111" t="s">
        <v>53</v>
      </c>
      <c r="H127" s="66"/>
      <c r="I127" s="66"/>
      <c r="J127" s="62" t="s">
        <v>931</v>
      </c>
      <c r="K127" s="98">
        <v>43755</v>
      </c>
      <c r="L127" s="98"/>
      <c r="M127" s="59" t="s">
        <v>1036</v>
      </c>
      <c r="N127" s="62" t="s">
        <v>566</v>
      </c>
      <c r="O127" s="62" t="s">
        <v>273</v>
      </c>
      <c r="P127" s="58" t="s">
        <v>192</v>
      </c>
      <c r="Q127" s="86">
        <f>NETWORKDAYS(C127,K127)</f>
        <v>36</v>
      </c>
      <c r="R127" s="47"/>
    </row>
    <row r="128" spans="1:18" ht="409.5" x14ac:dyDescent="0.2">
      <c r="A128" s="62" t="s">
        <v>790</v>
      </c>
      <c r="B128" s="76" t="s">
        <v>8</v>
      </c>
      <c r="C128" s="98">
        <v>43706</v>
      </c>
      <c r="D128" s="58" t="s">
        <v>288</v>
      </c>
      <c r="E128" s="58" t="s">
        <v>199</v>
      </c>
      <c r="F128" s="56" t="s">
        <v>894</v>
      </c>
      <c r="G128" s="106" t="s">
        <v>56</v>
      </c>
      <c r="H128" s="58"/>
      <c r="I128" s="58"/>
      <c r="J128" s="62" t="s">
        <v>931</v>
      </c>
      <c r="K128" s="98"/>
      <c r="L128" s="98"/>
      <c r="M128" s="59" t="s">
        <v>895</v>
      </c>
      <c r="N128" s="57" t="s">
        <v>579</v>
      </c>
      <c r="O128" s="57" t="s">
        <v>272</v>
      </c>
      <c r="P128" s="58" t="s">
        <v>192</v>
      </c>
      <c r="Q128" s="52">
        <v>1</v>
      </c>
      <c r="R128" s="52"/>
    </row>
    <row r="129" spans="1:18" ht="409.5" x14ac:dyDescent="0.2">
      <c r="A129" s="62" t="s">
        <v>791</v>
      </c>
      <c r="B129" s="76" t="s">
        <v>127</v>
      </c>
      <c r="C129" s="98">
        <v>43707</v>
      </c>
      <c r="D129" s="58" t="s">
        <v>131</v>
      </c>
      <c r="E129" s="66" t="s">
        <v>199</v>
      </c>
      <c r="F129" s="56" t="s">
        <v>1184</v>
      </c>
      <c r="G129" s="111" t="s">
        <v>53</v>
      </c>
      <c r="H129" s="66"/>
      <c r="I129" s="66"/>
      <c r="J129" s="62" t="s">
        <v>169</v>
      </c>
      <c r="K129" s="98"/>
      <c r="L129" s="98"/>
      <c r="M129" s="59" t="s">
        <v>1185</v>
      </c>
      <c r="N129" s="62" t="s">
        <v>579</v>
      </c>
      <c r="O129" s="62" t="s">
        <v>272</v>
      </c>
      <c r="P129" s="58" t="s">
        <v>192</v>
      </c>
      <c r="Q129" s="52">
        <v>8</v>
      </c>
      <c r="R129" s="47"/>
    </row>
    <row r="130" spans="1:18" ht="409.5" x14ac:dyDescent="0.2">
      <c r="A130" s="62" t="s">
        <v>792</v>
      </c>
      <c r="B130" s="76" t="s">
        <v>8</v>
      </c>
      <c r="C130" s="98">
        <v>43710</v>
      </c>
      <c r="D130" s="58" t="s">
        <v>163</v>
      </c>
      <c r="E130" s="66" t="s">
        <v>199</v>
      </c>
      <c r="F130" s="56" t="s">
        <v>896</v>
      </c>
      <c r="G130" s="111" t="s">
        <v>53</v>
      </c>
      <c r="H130" s="66"/>
      <c r="I130" s="66"/>
      <c r="J130" s="62" t="s">
        <v>931</v>
      </c>
      <c r="K130" s="98"/>
      <c r="L130" s="98"/>
      <c r="M130" s="59" t="s">
        <v>922</v>
      </c>
      <c r="N130" s="62" t="s">
        <v>579</v>
      </c>
      <c r="O130" s="62" t="s">
        <v>272</v>
      </c>
      <c r="P130" s="58" t="s">
        <v>192</v>
      </c>
      <c r="Q130" s="52">
        <v>1</v>
      </c>
      <c r="R130" s="60"/>
    </row>
    <row r="131" spans="1:18" ht="409.5" x14ac:dyDescent="0.2">
      <c r="A131" s="62" t="s">
        <v>793</v>
      </c>
      <c r="B131" s="76" t="s">
        <v>8</v>
      </c>
      <c r="C131" s="98">
        <v>43710</v>
      </c>
      <c r="D131" s="58" t="s">
        <v>253</v>
      </c>
      <c r="E131" s="66" t="s">
        <v>199</v>
      </c>
      <c r="F131" s="56" t="s">
        <v>897</v>
      </c>
      <c r="G131" s="106" t="s">
        <v>56</v>
      </c>
      <c r="H131" s="66"/>
      <c r="I131" s="66"/>
      <c r="J131" s="62" t="s">
        <v>931</v>
      </c>
      <c r="K131" s="98">
        <v>43733</v>
      </c>
      <c r="L131" s="98"/>
      <c r="M131" s="59" t="s">
        <v>989</v>
      </c>
      <c r="N131" s="57" t="s">
        <v>566</v>
      </c>
      <c r="O131" s="57" t="s">
        <v>272</v>
      </c>
      <c r="P131" s="58" t="s">
        <v>192</v>
      </c>
      <c r="Q131" s="52">
        <f>NETWORKDAYS(C131,K131)</f>
        <v>18</v>
      </c>
      <c r="R131" s="47"/>
    </row>
    <row r="132" spans="1:18" ht="409.5" x14ac:dyDescent="0.2">
      <c r="A132" s="62" t="s">
        <v>794</v>
      </c>
      <c r="B132" s="76" t="s">
        <v>8</v>
      </c>
      <c r="C132" s="98">
        <v>43710</v>
      </c>
      <c r="D132" s="58" t="s">
        <v>163</v>
      </c>
      <c r="E132" s="66" t="s">
        <v>199</v>
      </c>
      <c r="F132" s="56" t="s">
        <v>898</v>
      </c>
      <c r="G132" s="111" t="s">
        <v>53</v>
      </c>
      <c r="H132" s="66"/>
      <c r="I132" s="66"/>
      <c r="J132" s="62" t="s">
        <v>931</v>
      </c>
      <c r="K132" s="98"/>
      <c r="L132" s="98"/>
      <c r="M132" s="59" t="s">
        <v>926</v>
      </c>
      <c r="N132" s="62" t="s">
        <v>579</v>
      </c>
      <c r="O132" s="62" t="s">
        <v>272</v>
      </c>
      <c r="P132" s="58" t="s">
        <v>192</v>
      </c>
      <c r="Q132" s="52">
        <v>5</v>
      </c>
      <c r="R132" s="52"/>
    </row>
    <row r="133" spans="1:18" ht="409.5" x14ac:dyDescent="0.2">
      <c r="A133" s="62" t="s">
        <v>795</v>
      </c>
      <c r="B133" s="76" t="s">
        <v>8</v>
      </c>
      <c r="C133" s="98">
        <v>43711</v>
      </c>
      <c r="D133" s="58" t="s">
        <v>899</v>
      </c>
      <c r="E133" s="66" t="s">
        <v>199</v>
      </c>
      <c r="F133" s="56" t="s">
        <v>900</v>
      </c>
      <c r="G133" s="106" t="s">
        <v>56</v>
      </c>
      <c r="H133" s="66"/>
      <c r="I133" s="66"/>
      <c r="J133" s="62" t="s">
        <v>931</v>
      </c>
      <c r="K133" s="98">
        <v>43769</v>
      </c>
      <c r="L133" s="98"/>
      <c r="M133" s="59" t="s">
        <v>1039</v>
      </c>
      <c r="N133" s="57" t="s">
        <v>579</v>
      </c>
      <c r="O133" s="57" t="s">
        <v>273</v>
      </c>
      <c r="P133" s="58" t="s">
        <v>192</v>
      </c>
      <c r="Q133" s="52">
        <f>NETWORKDAYS(C133,K133)</f>
        <v>43</v>
      </c>
      <c r="R133" s="47"/>
    </row>
    <row r="134" spans="1:18" ht="375" x14ac:dyDescent="0.2">
      <c r="A134" s="62" t="s">
        <v>841</v>
      </c>
      <c r="B134" s="76" t="s">
        <v>127</v>
      </c>
      <c r="C134" s="98">
        <v>43711</v>
      </c>
      <c r="D134" s="58" t="s">
        <v>207</v>
      </c>
      <c r="E134" s="58" t="s">
        <v>199</v>
      </c>
      <c r="F134" s="56" t="s">
        <v>901</v>
      </c>
      <c r="G134" s="106" t="s">
        <v>56</v>
      </c>
      <c r="H134" s="58"/>
      <c r="I134" s="58"/>
      <c r="J134" s="62" t="s">
        <v>711</v>
      </c>
      <c r="K134" s="98"/>
      <c r="L134" s="98"/>
      <c r="M134" s="59" t="s">
        <v>986</v>
      </c>
      <c r="N134" s="57" t="s">
        <v>579</v>
      </c>
      <c r="O134" s="57" t="s">
        <v>459</v>
      </c>
      <c r="P134" s="58" t="s">
        <v>192</v>
      </c>
      <c r="Q134" s="52">
        <v>5</v>
      </c>
      <c r="R134" s="47"/>
    </row>
    <row r="135" spans="1:18" ht="409.5" x14ac:dyDescent="0.2">
      <c r="A135" s="62" t="s">
        <v>842</v>
      </c>
      <c r="B135" s="76" t="s">
        <v>8</v>
      </c>
      <c r="C135" s="98">
        <v>43713</v>
      </c>
      <c r="D135" s="58" t="s">
        <v>35</v>
      </c>
      <c r="E135" s="58"/>
      <c r="F135" s="56" t="s">
        <v>905</v>
      </c>
      <c r="G135" s="111" t="s">
        <v>53</v>
      </c>
      <c r="H135" s="58"/>
      <c r="I135" s="58"/>
      <c r="J135" s="62" t="s">
        <v>931</v>
      </c>
      <c r="K135" s="98"/>
      <c r="L135" s="98"/>
      <c r="M135" s="59" t="s">
        <v>982</v>
      </c>
      <c r="N135" s="62" t="s">
        <v>579</v>
      </c>
      <c r="O135" s="62" t="s">
        <v>459</v>
      </c>
      <c r="P135" s="58" t="s">
        <v>192</v>
      </c>
      <c r="Q135" s="52">
        <v>11</v>
      </c>
      <c r="R135" s="47"/>
    </row>
    <row r="136" spans="1:18" ht="409.5" x14ac:dyDescent="0.2">
      <c r="A136" s="61" t="s">
        <v>843</v>
      </c>
      <c r="B136" s="76" t="s">
        <v>8</v>
      </c>
      <c r="C136" s="98">
        <v>43713</v>
      </c>
      <c r="D136" s="58" t="s">
        <v>917</v>
      </c>
      <c r="E136" s="66"/>
      <c r="F136" s="56" t="s">
        <v>918</v>
      </c>
      <c r="G136" s="111" t="s">
        <v>53</v>
      </c>
      <c r="H136" s="66"/>
      <c r="I136" s="66"/>
      <c r="J136" s="62" t="s">
        <v>931</v>
      </c>
      <c r="K136" s="98">
        <v>43777</v>
      </c>
      <c r="L136" s="98"/>
      <c r="M136" s="59" t="s">
        <v>1049</v>
      </c>
      <c r="N136" s="62" t="s">
        <v>579</v>
      </c>
      <c r="O136" s="62" t="s">
        <v>273</v>
      </c>
      <c r="P136" s="58" t="s">
        <v>192</v>
      </c>
      <c r="Q136" s="52">
        <f>NETWORKDAYS(C136,K136)</f>
        <v>47</v>
      </c>
      <c r="R136" s="47"/>
    </row>
    <row r="137" spans="1:18" ht="408" x14ac:dyDescent="0.2">
      <c r="A137" s="62" t="s">
        <v>906</v>
      </c>
      <c r="B137" s="76" t="s">
        <v>8</v>
      </c>
      <c r="C137" s="98">
        <v>43713</v>
      </c>
      <c r="D137" s="58" t="s">
        <v>919</v>
      </c>
      <c r="E137" s="66"/>
      <c r="F137" s="56" t="s">
        <v>920</v>
      </c>
      <c r="G137" s="111" t="s">
        <v>53</v>
      </c>
      <c r="H137" s="66"/>
      <c r="I137" s="66"/>
      <c r="J137" s="62" t="s">
        <v>931</v>
      </c>
      <c r="K137" s="98"/>
      <c r="L137" s="98"/>
      <c r="M137" s="59" t="s">
        <v>1007</v>
      </c>
      <c r="N137" s="62" t="s">
        <v>566</v>
      </c>
      <c r="O137" s="62" t="s">
        <v>273</v>
      </c>
      <c r="P137" s="58" t="s">
        <v>192</v>
      </c>
      <c r="Q137" s="52">
        <v>20</v>
      </c>
      <c r="R137" s="47"/>
    </row>
    <row r="138" spans="1:18" ht="409.5" x14ac:dyDescent="0.2">
      <c r="A138" s="61" t="s">
        <v>907</v>
      </c>
      <c r="B138" s="76" t="s">
        <v>127</v>
      </c>
      <c r="C138" s="98">
        <v>43714</v>
      </c>
      <c r="D138" s="58" t="s">
        <v>207</v>
      </c>
      <c r="E138" s="66"/>
      <c r="F138" s="56" t="s">
        <v>921</v>
      </c>
      <c r="G138" s="106" t="s">
        <v>56</v>
      </c>
      <c r="H138" s="66"/>
      <c r="I138" s="66"/>
      <c r="J138" s="62" t="s">
        <v>711</v>
      </c>
      <c r="K138" s="98"/>
      <c r="L138" s="98"/>
      <c r="M138" s="59"/>
      <c r="N138" s="57" t="s">
        <v>579</v>
      </c>
      <c r="O138" s="57" t="s">
        <v>272</v>
      </c>
      <c r="P138" s="58" t="s">
        <v>192</v>
      </c>
      <c r="Q138" s="52">
        <v>1</v>
      </c>
      <c r="R138" s="47"/>
    </row>
    <row r="139" spans="1:18" ht="409.5" x14ac:dyDescent="0.2">
      <c r="A139" s="62" t="s">
        <v>908</v>
      </c>
      <c r="B139" s="76" t="s">
        <v>8</v>
      </c>
      <c r="C139" s="98">
        <v>43718</v>
      </c>
      <c r="D139" s="58" t="s">
        <v>923</v>
      </c>
      <c r="E139" s="66"/>
      <c r="F139" s="56" t="s">
        <v>924</v>
      </c>
      <c r="G139" s="111" t="s">
        <v>53</v>
      </c>
      <c r="H139" s="66"/>
      <c r="I139" s="66"/>
      <c r="J139" s="62" t="s">
        <v>931</v>
      </c>
      <c r="K139" s="98">
        <v>43735</v>
      </c>
      <c r="L139" s="98"/>
      <c r="M139" s="59" t="s">
        <v>998</v>
      </c>
      <c r="N139" s="62" t="s">
        <v>566</v>
      </c>
      <c r="O139" s="62" t="s">
        <v>272</v>
      </c>
      <c r="P139" s="58" t="s">
        <v>192</v>
      </c>
      <c r="Q139" s="52">
        <f>NETWORKDAYS(C139,K139)</f>
        <v>14</v>
      </c>
      <c r="R139" s="47"/>
    </row>
    <row r="140" spans="1:18" ht="409.5" x14ac:dyDescent="0.2">
      <c r="A140" s="61" t="s">
        <v>909</v>
      </c>
      <c r="B140" s="76" t="s">
        <v>8</v>
      </c>
      <c r="C140" s="98">
        <v>43718</v>
      </c>
      <c r="D140" s="58" t="s">
        <v>146</v>
      </c>
      <c r="E140" s="66"/>
      <c r="F140" s="56" t="s">
        <v>925</v>
      </c>
      <c r="G140" s="106" t="s">
        <v>56</v>
      </c>
      <c r="H140" s="66"/>
      <c r="I140" s="66"/>
      <c r="J140" s="62" t="s">
        <v>931</v>
      </c>
      <c r="K140" s="98">
        <v>43755</v>
      </c>
      <c r="L140" s="98"/>
      <c r="M140" s="59" t="s">
        <v>1025</v>
      </c>
      <c r="N140" s="57" t="s">
        <v>579</v>
      </c>
      <c r="O140" s="57" t="s">
        <v>273</v>
      </c>
      <c r="P140" s="58" t="s">
        <v>192</v>
      </c>
      <c r="Q140" s="52">
        <f>NETWORKDAYS(C140,K140)</f>
        <v>28</v>
      </c>
      <c r="R140" s="47"/>
    </row>
    <row r="141" spans="1:18" ht="409.5" x14ac:dyDescent="0.2">
      <c r="A141" s="62" t="s">
        <v>910</v>
      </c>
      <c r="B141" s="76" t="s">
        <v>8</v>
      </c>
      <c r="C141" s="98">
        <v>43719</v>
      </c>
      <c r="D141" s="58" t="s">
        <v>798</v>
      </c>
      <c r="E141" s="66"/>
      <c r="F141" s="56" t="s">
        <v>928</v>
      </c>
      <c r="G141" s="106" t="s">
        <v>56</v>
      </c>
      <c r="H141" s="66"/>
      <c r="I141" s="66"/>
      <c r="J141" s="62" t="s">
        <v>931</v>
      </c>
      <c r="K141" s="98"/>
      <c r="L141" s="98"/>
      <c r="M141" s="59" t="s">
        <v>996</v>
      </c>
      <c r="N141" s="57" t="s">
        <v>579</v>
      </c>
      <c r="O141" s="57" t="s">
        <v>459</v>
      </c>
      <c r="P141" s="58" t="s">
        <v>192</v>
      </c>
      <c r="Q141" s="52">
        <v>12</v>
      </c>
      <c r="R141" s="47"/>
    </row>
    <row r="142" spans="1:18" ht="409.5" x14ac:dyDescent="0.2">
      <c r="A142" s="61" t="s">
        <v>911</v>
      </c>
      <c r="B142" s="76" t="s">
        <v>127</v>
      </c>
      <c r="C142" s="98">
        <v>43719</v>
      </c>
      <c r="D142" s="58" t="s">
        <v>207</v>
      </c>
      <c r="E142" s="58"/>
      <c r="F142" s="56" t="s">
        <v>930</v>
      </c>
      <c r="G142" s="106" t="s">
        <v>56</v>
      </c>
      <c r="H142" s="58"/>
      <c r="I142" s="58"/>
      <c r="J142" s="62" t="s">
        <v>711</v>
      </c>
      <c r="K142" s="98"/>
      <c r="L142" s="98"/>
      <c r="M142" s="59" t="s">
        <v>933</v>
      </c>
      <c r="N142" s="57" t="s">
        <v>579</v>
      </c>
      <c r="O142" s="57" t="s">
        <v>459</v>
      </c>
      <c r="P142" s="58" t="s">
        <v>192</v>
      </c>
      <c r="Q142" s="52">
        <v>1</v>
      </c>
      <c r="R142" s="52"/>
    </row>
    <row r="143" spans="1:18" ht="409.5" x14ac:dyDescent="0.2">
      <c r="A143" s="62" t="s">
        <v>912</v>
      </c>
      <c r="B143" s="76" t="s">
        <v>8</v>
      </c>
      <c r="C143" s="98">
        <v>43725</v>
      </c>
      <c r="D143" s="76" t="s">
        <v>938</v>
      </c>
      <c r="E143" s="66"/>
      <c r="F143" s="56" t="s">
        <v>937</v>
      </c>
      <c r="G143" s="106" t="s">
        <v>66</v>
      </c>
      <c r="H143" s="66"/>
      <c r="I143" s="66"/>
      <c r="J143" s="62" t="s">
        <v>931</v>
      </c>
      <c r="K143" s="98">
        <v>43728</v>
      </c>
      <c r="L143" s="98"/>
      <c r="M143" s="59" t="s">
        <v>980</v>
      </c>
      <c r="N143" s="57" t="s">
        <v>566</v>
      </c>
      <c r="O143" s="57" t="s">
        <v>459</v>
      </c>
      <c r="P143" s="58" t="s">
        <v>192</v>
      </c>
      <c r="Q143" s="52">
        <f>NETWORKDAYS(C143,K143)</f>
        <v>4</v>
      </c>
      <c r="R143" s="47"/>
    </row>
    <row r="144" spans="1:18" ht="409.5" x14ac:dyDescent="0.2">
      <c r="A144" s="61" t="s">
        <v>913</v>
      </c>
      <c r="B144" s="76" t="s">
        <v>8</v>
      </c>
      <c r="C144" s="98">
        <v>43724</v>
      </c>
      <c r="D144" s="58" t="s">
        <v>935</v>
      </c>
      <c r="E144" s="66"/>
      <c r="F144" s="56" t="s">
        <v>934</v>
      </c>
      <c r="G144" s="111" t="s">
        <v>53</v>
      </c>
      <c r="H144" s="66"/>
      <c r="I144" s="66"/>
      <c r="J144" s="62" t="s">
        <v>931</v>
      </c>
      <c r="K144" s="98">
        <v>43735</v>
      </c>
      <c r="L144" s="98"/>
      <c r="M144" s="59" t="s">
        <v>993</v>
      </c>
      <c r="N144" s="62" t="s">
        <v>579</v>
      </c>
      <c r="O144" s="62" t="s">
        <v>272</v>
      </c>
      <c r="P144" s="58" t="s">
        <v>192</v>
      </c>
      <c r="Q144" s="52">
        <f>NETWORKDAYS(C144,K144)</f>
        <v>10</v>
      </c>
      <c r="R144" s="47"/>
    </row>
    <row r="145" spans="1:18" ht="409.5" x14ac:dyDescent="0.2">
      <c r="A145" s="62" t="s">
        <v>914</v>
      </c>
      <c r="B145" s="76" t="s">
        <v>127</v>
      </c>
      <c r="C145" s="98">
        <v>43726</v>
      </c>
      <c r="D145" s="58" t="s">
        <v>207</v>
      </c>
      <c r="E145" s="58"/>
      <c r="F145" s="56" t="s">
        <v>936</v>
      </c>
      <c r="G145" s="106" t="s">
        <v>56</v>
      </c>
      <c r="H145" s="58"/>
      <c r="I145" s="58"/>
      <c r="J145" s="62" t="s">
        <v>711</v>
      </c>
      <c r="K145" s="98"/>
      <c r="L145" s="98"/>
      <c r="M145" s="59" t="s">
        <v>939</v>
      </c>
      <c r="N145" s="57" t="s">
        <v>579</v>
      </c>
      <c r="O145" s="57" t="s">
        <v>272</v>
      </c>
      <c r="P145" s="58" t="s">
        <v>192</v>
      </c>
      <c r="Q145" s="52">
        <v>1</v>
      </c>
      <c r="R145" s="52"/>
    </row>
    <row r="146" spans="1:18" ht="409.5" x14ac:dyDescent="0.2">
      <c r="A146" s="61" t="s">
        <v>915</v>
      </c>
      <c r="B146" s="76" t="s">
        <v>8</v>
      </c>
      <c r="C146" s="98">
        <v>43726</v>
      </c>
      <c r="D146" s="58" t="s">
        <v>940</v>
      </c>
      <c r="E146" s="58"/>
      <c r="F146" s="56" t="s">
        <v>941</v>
      </c>
      <c r="G146" s="106" t="s">
        <v>66</v>
      </c>
      <c r="H146" s="58"/>
      <c r="I146" s="58"/>
      <c r="J146" s="62" t="s">
        <v>931</v>
      </c>
      <c r="K146" s="98">
        <v>43728</v>
      </c>
      <c r="L146" s="98"/>
      <c r="M146" s="59" t="s">
        <v>980</v>
      </c>
      <c r="N146" s="57" t="s">
        <v>566</v>
      </c>
      <c r="O146" s="57" t="s">
        <v>459</v>
      </c>
      <c r="P146" s="58" t="s">
        <v>192</v>
      </c>
      <c r="Q146" s="52">
        <f>NETWORKDAYS(C146,K146)</f>
        <v>3</v>
      </c>
      <c r="R146" s="47"/>
    </row>
    <row r="147" spans="1:18" ht="409.5" x14ac:dyDescent="0.2">
      <c r="A147" s="62" t="s">
        <v>916</v>
      </c>
      <c r="B147" s="76" t="s">
        <v>8</v>
      </c>
      <c r="C147" s="98">
        <v>43726</v>
      </c>
      <c r="D147" s="58" t="s">
        <v>551</v>
      </c>
      <c r="E147" s="65"/>
      <c r="F147" s="56" t="s">
        <v>975</v>
      </c>
      <c r="G147" s="111" t="s">
        <v>53</v>
      </c>
      <c r="H147" s="65"/>
      <c r="I147" s="65"/>
      <c r="J147" s="62" t="s">
        <v>931</v>
      </c>
      <c r="K147" s="98">
        <v>43777</v>
      </c>
      <c r="L147" s="98"/>
      <c r="M147" s="59" t="s">
        <v>1049</v>
      </c>
      <c r="N147" s="62" t="s">
        <v>579</v>
      </c>
      <c r="O147" s="62" t="s">
        <v>273</v>
      </c>
      <c r="P147" s="58" t="s">
        <v>192</v>
      </c>
      <c r="Q147" s="52">
        <f>NETWORKDAYS(C147,K147)</f>
        <v>38</v>
      </c>
      <c r="R147" s="47"/>
    </row>
    <row r="148" spans="1:18" ht="369.75" x14ac:dyDescent="0.2">
      <c r="A148" s="61" t="s">
        <v>942</v>
      </c>
      <c r="B148" s="76" t="s">
        <v>8</v>
      </c>
      <c r="C148" s="98">
        <v>43726</v>
      </c>
      <c r="D148" s="58" t="s">
        <v>299</v>
      </c>
      <c r="E148" s="65"/>
      <c r="F148" s="56" t="s">
        <v>976</v>
      </c>
      <c r="G148" s="111" t="s">
        <v>53</v>
      </c>
      <c r="H148" s="65"/>
      <c r="I148" s="65"/>
      <c r="J148" s="62" t="s">
        <v>931</v>
      </c>
      <c r="K148" s="98">
        <v>43777</v>
      </c>
      <c r="L148" s="98"/>
      <c r="M148" s="59" t="s">
        <v>1014</v>
      </c>
      <c r="N148" s="62" t="s">
        <v>579</v>
      </c>
      <c r="O148" s="62" t="s">
        <v>273</v>
      </c>
      <c r="P148" s="58" t="s">
        <v>192</v>
      </c>
      <c r="Q148" s="52">
        <f>NETWORKDAYS(C148,K148)</f>
        <v>38</v>
      </c>
      <c r="R148" s="47"/>
    </row>
    <row r="149" spans="1:18" ht="409.5" x14ac:dyDescent="0.2">
      <c r="A149" s="62" t="s">
        <v>943</v>
      </c>
      <c r="B149" s="63" t="s">
        <v>8</v>
      </c>
      <c r="C149" s="98">
        <v>43726</v>
      </c>
      <c r="D149" s="58" t="s">
        <v>303</v>
      </c>
      <c r="E149" s="49"/>
      <c r="F149" s="64" t="s">
        <v>976</v>
      </c>
      <c r="G149" s="52" t="s">
        <v>53</v>
      </c>
      <c r="H149" s="49"/>
      <c r="I149" s="49"/>
      <c r="J149" s="62" t="s">
        <v>931</v>
      </c>
      <c r="K149" s="74">
        <v>43777</v>
      </c>
      <c r="L149" s="74"/>
      <c r="M149" s="59" t="s">
        <v>1049</v>
      </c>
      <c r="N149" s="52" t="s">
        <v>566</v>
      </c>
      <c r="O149" s="62" t="s">
        <v>273</v>
      </c>
      <c r="P149" s="58" t="s">
        <v>192</v>
      </c>
      <c r="Q149" s="51">
        <f>NETWORKDAYS(C149,K149)</f>
        <v>38</v>
      </c>
      <c r="R149" s="47"/>
    </row>
    <row r="150" spans="1:18" ht="409.5" x14ac:dyDescent="0.2">
      <c r="A150" s="61" t="s">
        <v>944</v>
      </c>
      <c r="B150" s="63" t="s">
        <v>8</v>
      </c>
      <c r="C150" s="74">
        <v>43728</v>
      </c>
      <c r="D150" s="52" t="s">
        <v>983</v>
      </c>
      <c r="E150" s="49"/>
      <c r="F150" s="64" t="s">
        <v>984</v>
      </c>
      <c r="G150" s="52" t="s">
        <v>66</v>
      </c>
      <c r="H150" s="49"/>
      <c r="I150" s="49"/>
      <c r="J150" s="52" t="s">
        <v>931</v>
      </c>
      <c r="K150" s="74"/>
      <c r="L150" s="74"/>
      <c r="M150" s="64" t="s">
        <v>995</v>
      </c>
      <c r="N150" s="63" t="s">
        <v>579</v>
      </c>
      <c r="O150" s="57" t="s">
        <v>272</v>
      </c>
      <c r="P150" s="58" t="s">
        <v>192</v>
      </c>
      <c r="Q150" s="51">
        <v>5</v>
      </c>
      <c r="R150" s="47"/>
    </row>
    <row r="151" spans="1:18" ht="409.5" x14ac:dyDescent="0.2">
      <c r="A151" s="62" t="s">
        <v>945</v>
      </c>
      <c r="B151" s="63" t="s">
        <v>8</v>
      </c>
      <c r="C151" s="74">
        <v>43732</v>
      </c>
      <c r="D151" s="52" t="s">
        <v>987</v>
      </c>
      <c r="E151" s="47"/>
      <c r="F151" s="64" t="s">
        <v>988</v>
      </c>
      <c r="G151" s="52" t="s">
        <v>56</v>
      </c>
      <c r="H151" s="47"/>
      <c r="I151" s="47"/>
      <c r="J151" s="52" t="s">
        <v>931</v>
      </c>
      <c r="K151" s="74"/>
      <c r="L151" s="74"/>
      <c r="M151" s="64" t="s">
        <v>997</v>
      </c>
      <c r="N151" s="63" t="s">
        <v>579</v>
      </c>
      <c r="O151" s="57" t="s">
        <v>272</v>
      </c>
      <c r="P151" s="58" t="s">
        <v>192</v>
      </c>
      <c r="Q151" s="51">
        <v>3</v>
      </c>
      <c r="R151" s="47"/>
    </row>
    <row r="152" spans="1:18" ht="409.5" x14ac:dyDescent="0.2">
      <c r="A152" s="61" t="s">
        <v>946</v>
      </c>
      <c r="B152" s="63" t="s">
        <v>8</v>
      </c>
      <c r="C152" s="74">
        <v>43734</v>
      </c>
      <c r="D152" s="52" t="s">
        <v>990</v>
      </c>
      <c r="E152" s="47"/>
      <c r="F152" s="64" t="s">
        <v>991</v>
      </c>
      <c r="G152" s="52" t="s">
        <v>66</v>
      </c>
      <c r="H152" s="47"/>
      <c r="I152" s="47"/>
      <c r="J152" s="52" t="s">
        <v>931</v>
      </c>
      <c r="K152" s="74"/>
      <c r="L152" s="74"/>
      <c r="M152" s="64" t="s">
        <v>994</v>
      </c>
      <c r="N152" s="63" t="s">
        <v>579</v>
      </c>
      <c r="O152" s="57" t="s">
        <v>272</v>
      </c>
      <c r="P152" s="58" t="s">
        <v>192</v>
      </c>
      <c r="Q152" s="51">
        <v>1</v>
      </c>
      <c r="R152" s="47"/>
    </row>
    <row r="153" spans="1:18" ht="180" x14ac:dyDescent="0.2">
      <c r="A153" s="62" t="s">
        <v>947</v>
      </c>
      <c r="B153" s="76" t="s">
        <v>127</v>
      </c>
      <c r="C153" s="98">
        <v>43734</v>
      </c>
      <c r="D153" s="58" t="s">
        <v>131</v>
      </c>
      <c r="E153" s="67"/>
      <c r="F153" s="56" t="s">
        <v>992</v>
      </c>
      <c r="G153" s="62" t="s">
        <v>53</v>
      </c>
      <c r="H153" s="68"/>
      <c r="I153" s="68"/>
      <c r="J153" s="62" t="s">
        <v>731</v>
      </c>
      <c r="K153" s="98">
        <v>43754</v>
      </c>
      <c r="L153" s="98"/>
      <c r="M153" s="64" t="s">
        <v>1022</v>
      </c>
      <c r="N153" s="52" t="s">
        <v>1016</v>
      </c>
      <c r="O153" s="62" t="s">
        <v>459</v>
      </c>
      <c r="P153" s="58" t="s">
        <v>192</v>
      </c>
      <c r="Q153" s="51">
        <v>12</v>
      </c>
      <c r="R153" s="47"/>
    </row>
    <row r="154" spans="1:18" ht="318.75" x14ac:dyDescent="0.2">
      <c r="A154" s="61" t="s">
        <v>948</v>
      </c>
      <c r="B154" s="63" t="s">
        <v>127</v>
      </c>
      <c r="C154" s="74">
        <v>43738</v>
      </c>
      <c r="D154" s="52" t="s">
        <v>131</v>
      </c>
      <c r="E154" s="47"/>
      <c r="F154" s="64" t="s">
        <v>999</v>
      </c>
      <c r="G154" s="52" t="s">
        <v>53</v>
      </c>
      <c r="H154" s="47"/>
      <c r="I154" s="47"/>
      <c r="J154" s="52" t="s">
        <v>731</v>
      </c>
      <c r="K154" s="74">
        <v>43739</v>
      </c>
      <c r="L154" s="74"/>
      <c r="M154" s="64" t="s">
        <v>1000</v>
      </c>
      <c r="N154" s="52" t="s">
        <v>579</v>
      </c>
      <c r="O154" s="62" t="s">
        <v>459</v>
      </c>
      <c r="P154" s="58" t="s">
        <v>192</v>
      </c>
      <c r="Q154" s="51">
        <v>1</v>
      </c>
      <c r="R154" s="47"/>
    </row>
    <row r="155" spans="1:18" ht="409.5" x14ac:dyDescent="0.2">
      <c r="A155" s="62" t="s">
        <v>949</v>
      </c>
      <c r="B155" s="63" t="s">
        <v>8</v>
      </c>
      <c r="C155" s="74">
        <v>43740</v>
      </c>
      <c r="D155" s="52" t="s">
        <v>796</v>
      </c>
      <c r="E155" s="47"/>
      <c r="F155" s="64" t="s">
        <v>1003</v>
      </c>
      <c r="G155" s="52" t="s">
        <v>56</v>
      </c>
      <c r="H155" s="47"/>
      <c r="I155" s="47"/>
      <c r="J155" s="52" t="s">
        <v>931</v>
      </c>
      <c r="K155" s="74">
        <v>43784</v>
      </c>
      <c r="L155" s="74"/>
      <c r="M155" s="64" t="s">
        <v>1131</v>
      </c>
      <c r="N155" s="63" t="s">
        <v>579</v>
      </c>
      <c r="O155" s="57" t="s">
        <v>273</v>
      </c>
      <c r="P155" s="58" t="s">
        <v>192</v>
      </c>
      <c r="Q155" s="51">
        <f>NETWORKDAYS(C155,K155)</f>
        <v>33</v>
      </c>
      <c r="R155" s="47"/>
    </row>
    <row r="156" spans="1:18" ht="409.5" x14ac:dyDescent="0.2">
      <c r="A156" s="61" t="s">
        <v>950</v>
      </c>
      <c r="B156" s="63" t="s">
        <v>8</v>
      </c>
      <c r="C156" s="74">
        <v>43742</v>
      </c>
      <c r="D156" s="52" t="s">
        <v>919</v>
      </c>
      <c r="E156" s="47"/>
      <c r="F156" s="64" t="s">
        <v>1004</v>
      </c>
      <c r="G156" s="52" t="s">
        <v>53</v>
      </c>
      <c r="H156" s="47"/>
      <c r="I156" s="47"/>
      <c r="J156" s="52" t="s">
        <v>931</v>
      </c>
      <c r="K156" s="74">
        <v>43790</v>
      </c>
      <c r="L156" s="74"/>
      <c r="M156" s="64" t="s">
        <v>1163</v>
      </c>
      <c r="N156" s="52" t="s">
        <v>579</v>
      </c>
      <c r="O156" s="62" t="s">
        <v>273</v>
      </c>
      <c r="P156" s="58" t="s">
        <v>192</v>
      </c>
      <c r="Q156" s="51">
        <f>NETWORKDAYS(C156,K156)</f>
        <v>35</v>
      </c>
      <c r="R156" s="47"/>
    </row>
    <row r="157" spans="1:18" ht="409.5" x14ac:dyDescent="0.2">
      <c r="A157" s="62" t="s">
        <v>951</v>
      </c>
      <c r="B157" s="63" t="s">
        <v>8</v>
      </c>
      <c r="C157" s="74">
        <v>43742</v>
      </c>
      <c r="D157" s="52" t="s">
        <v>1006</v>
      </c>
      <c r="E157" s="47"/>
      <c r="F157" s="64" t="s">
        <v>1005</v>
      </c>
      <c r="G157" s="52" t="s">
        <v>56</v>
      </c>
      <c r="H157" s="47"/>
      <c r="I157" s="47"/>
      <c r="J157" s="52" t="s">
        <v>931</v>
      </c>
      <c r="K157" s="74">
        <v>43756</v>
      </c>
      <c r="L157" s="74"/>
      <c r="M157" s="64" t="s">
        <v>1023</v>
      </c>
      <c r="N157" s="63" t="s">
        <v>566</v>
      </c>
      <c r="O157" s="57" t="s">
        <v>459</v>
      </c>
      <c r="P157" s="58" t="s">
        <v>192</v>
      </c>
      <c r="Q157" s="51">
        <f>NETWORKDAYS(C157,K157)</f>
        <v>11</v>
      </c>
      <c r="R157" s="47"/>
    </row>
    <row r="158" spans="1:18" ht="409.5" x14ac:dyDescent="0.2">
      <c r="A158" s="61" t="s">
        <v>952</v>
      </c>
      <c r="B158" s="78" t="s">
        <v>8</v>
      </c>
      <c r="C158" s="109">
        <v>43745</v>
      </c>
      <c r="D158" s="77" t="s">
        <v>382</v>
      </c>
      <c r="E158" s="47"/>
      <c r="F158" s="79" t="s">
        <v>1008</v>
      </c>
      <c r="G158" s="77" t="s">
        <v>53</v>
      </c>
      <c r="H158" s="47"/>
      <c r="I158" s="47"/>
      <c r="J158" s="77" t="s">
        <v>931</v>
      </c>
      <c r="K158" s="109">
        <v>43755</v>
      </c>
      <c r="L158" s="109"/>
      <c r="M158" s="79" t="s">
        <v>1050</v>
      </c>
      <c r="N158" s="77" t="s">
        <v>579</v>
      </c>
      <c r="O158" s="77" t="s">
        <v>273</v>
      </c>
      <c r="P158" s="80" t="s">
        <v>192</v>
      </c>
      <c r="Q158" s="51">
        <f>NETWORKDAYS(C158,K158)</f>
        <v>9</v>
      </c>
      <c r="R158" s="47"/>
    </row>
    <row r="159" spans="1:18" ht="409.5" x14ac:dyDescent="0.2">
      <c r="A159" s="62" t="s">
        <v>953</v>
      </c>
      <c r="B159" s="63" t="s">
        <v>8</v>
      </c>
      <c r="C159" s="74">
        <v>43745</v>
      </c>
      <c r="D159" s="52" t="s">
        <v>1010</v>
      </c>
      <c r="E159" s="47"/>
      <c r="F159" s="64" t="s">
        <v>1009</v>
      </c>
      <c r="G159" s="52" t="s">
        <v>53</v>
      </c>
      <c r="H159" s="47"/>
      <c r="I159" s="47"/>
      <c r="J159" s="52" t="s">
        <v>931</v>
      </c>
      <c r="K159" s="74"/>
      <c r="L159" s="74"/>
      <c r="M159" s="64" t="s">
        <v>1015</v>
      </c>
      <c r="N159" s="52" t="s">
        <v>579</v>
      </c>
      <c r="O159" s="62" t="s">
        <v>459</v>
      </c>
      <c r="P159" s="58" t="s">
        <v>192</v>
      </c>
      <c r="Q159" s="51">
        <v>4</v>
      </c>
      <c r="R159" s="47"/>
    </row>
    <row r="160" spans="1:18" ht="318.75" x14ac:dyDescent="0.2">
      <c r="A160" s="61" t="s">
        <v>954</v>
      </c>
      <c r="B160" s="63" t="s">
        <v>127</v>
      </c>
      <c r="C160" s="110">
        <v>43746</v>
      </c>
      <c r="D160" s="74" t="s">
        <v>207</v>
      </c>
      <c r="E160" s="47"/>
      <c r="F160" s="64" t="s">
        <v>1011</v>
      </c>
      <c r="G160" s="52" t="s">
        <v>56</v>
      </c>
      <c r="H160" s="47"/>
      <c r="I160" s="47"/>
      <c r="J160" s="52" t="s">
        <v>711</v>
      </c>
      <c r="K160" s="74">
        <v>43747</v>
      </c>
      <c r="L160" s="147"/>
      <c r="M160" s="89" t="s">
        <v>1018</v>
      </c>
      <c r="N160" s="63" t="s">
        <v>579</v>
      </c>
      <c r="O160" s="57" t="s">
        <v>272</v>
      </c>
      <c r="P160" s="58" t="s">
        <v>192</v>
      </c>
      <c r="Q160" s="51">
        <f t="shared" ref="Q160:Q165" si="22">NETWORKDAYS(C160,K160)</f>
        <v>2</v>
      </c>
      <c r="R160" s="47"/>
    </row>
    <row r="161" spans="1:20" ht="409.5" x14ac:dyDescent="0.2">
      <c r="A161" s="62" t="s">
        <v>955</v>
      </c>
      <c r="B161" s="63" t="s">
        <v>127</v>
      </c>
      <c r="C161" s="74">
        <v>43746</v>
      </c>
      <c r="D161" s="52" t="s">
        <v>207</v>
      </c>
      <c r="E161" s="47"/>
      <c r="F161" s="64" t="s">
        <v>1012</v>
      </c>
      <c r="G161" s="52" t="s">
        <v>66</v>
      </c>
      <c r="H161" s="47"/>
      <c r="I161" s="47"/>
      <c r="J161" s="52" t="s">
        <v>931</v>
      </c>
      <c r="K161" s="74">
        <v>43774</v>
      </c>
      <c r="L161" s="74"/>
      <c r="M161" s="64" t="s">
        <v>1130</v>
      </c>
      <c r="N161" s="63" t="s">
        <v>579</v>
      </c>
      <c r="O161" s="57" t="s">
        <v>459</v>
      </c>
      <c r="P161" s="58" t="s">
        <v>192</v>
      </c>
      <c r="Q161" s="51">
        <f t="shared" si="22"/>
        <v>21</v>
      </c>
      <c r="R161" s="47"/>
    </row>
    <row r="162" spans="1:20" ht="409.5" x14ac:dyDescent="0.2">
      <c r="A162" s="61" t="s">
        <v>956</v>
      </c>
      <c r="B162" s="63" t="s">
        <v>8</v>
      </c>
      <c r="C162" s="74">
        <v>43749</v>
      </c>
      <c r="D162" s="52" t="s">
        <v>432</v>
      </c>
      <c r="E162" s="47"/>
      <c r="F162" s="64" t="s">
        <v>1017</v>
      </c>
      <c r="G162" s="52" t="s">
        <v>56</v>
      </c>
      <c r="H162" s="47"/>
      <c r="I162" s="47"/>
      <c r="J162" s="52" t="s">
        <v>931</v>
      </c>
      <c r="K162" s="74">
        <f ca="1">TODAY()</f>
        <v>44217</v>
      </c>
      <c r="L162" s="74"/>
      <c r="M162" s="64" t="s">
        <v>1040</v>
      </c>
      <c r="N162" s="63" t="s">
        <v>579</v>
      </c>
      <c r="O162" s="57" t="s">
        <v>273</v>
      </c>
      <c r="P162" s="58" t="s">
        <v>192</v>
      </c>
      <c r="Q162" s="51">
        <f t="shared" ca="1" si="22"/>
        <v>335</v>
      </c>
      <c r="R162" s="47"/>
    </row>
    <row r="163" spans="1:20" ht="409.5" x14ac:dyDescent="0.2">
      <c r="A163" s="62" t="s">
        <v>957</v>
      </c>
      <c r="B163" s="63" t="s">
        <v>127</v>
      </c>
      <c r="C163" s="74">
        <v>43754</v>
      </c>
      <c r="D163" s="52" t="s">
        <v>207</v>
      </c>
      <c r="E163" s="47"/>
      <c r="F163" s="64" t="s">
        <v>1020</v>
      </c>
      <c r="G163" s="52" t="s">
        <v>56</v>
      </c>
      <c r="H163" s="47"/>
      <c r="I163" s="47"/>
      <c r="J163" s="52" t="s">
        <v>711</v>
      </c>
      <c r="K163" s="74">
        <v>43754</v>
      </c>
      <c r="L163" s="74"/>
      <c r="M163" s="64"/>
      <c r="N163" s="63" t="s">
        <v>579</v>
      </c>
      <c r="O163" s="57" t="s">
        <v>459</v>
      </c>
      <c r="P163" s="58" t="s">
        <v>192</v>
      </c>
      <c r="Q163" s="51">
        <f t="shared" si="22"/>
        <v>1</v>
      </c>
      <c r="R163" s="47"/>
    </row>
    <row r="164" spans="1:20" ht="409.5" x14ac:dyDescent="0.2">
      <c r="A164" s="61" t="s">
        <v>958</v>
      </c>
      <c r="B164" s="63" t="s">
        <v>8</v>
      </c>
      <c r="C164" s="74">
        <v>43754</v>
      </c>
      <c r="D164" s="52" t="s">
        <v>935</v>
      </c>
      <c r="E164" s="47"/>
      <c r="F164" s="64" t="s">
        <v>1021</v>
      </c>
      <c r="G164" s="52" t="s">
        <v>53</v>
      </c>
      <c r="H164" s="47"/>
      <c r="I164" s="47"/>
      <c r="J164" s="52" t="s">
        <v>931</v>
      </c>
      <c r="K164" s="74">
        <v>43763</v>
      </c>
      <c r="L164" s="74"/>
      <c r="M164" s="64" t="s">
        <v>1024</v>
      </c>
      <c r="N164" s="52" t="s">
        <v>579</v>
      </c>
      <c r="O164" s="62" t="s">
        <v>459</v>
      </c>
      <c r="P164" s="58" t="s">
        <v>192</v>
      </c>
      <c r="Q164" s="51">
        <f t="shared" si="22"/>
        <v>8</v>
      </c>
      <c r="R164" s="47"/>
    </row>
    <row r="165" spans="1:20" ht="409.5" x14ac:dyDescent="0.2">
      <c r="A165" s="62" t="s">
        <v>959</v>
      </c>
      <c r="B165" s="63" t="s">
        <v>8</v>
      </c>
      <c r="C165" s="74">
        <v>43756</v>
      </c>
      <c r="D165" s="52" t="s">
        <v>1028</v>
      </c>
      <c r="E165" s="47"/>
      <c r="F165" s="64" t="s">
        <v>1027</v>
      </c>
      <c r="G165" s="52" t="s">
        <v>56</v>
      </c>
      <c r="H165" s="47"/>
      <c r="I165" s="47"/>
      <c r="J165" s="52" t="s">
        <v>931</v>
      </c>
      <c r="K165" s="74">
        <v>43763</v>
      </c>
      <c r="L165" s="74"/>
      <c r="M165" s="64" t="s">
        <v>1035</v>
      </c>
      <c r="N165" s="63" t="s">
        <v>566</v>
      </c>
      <c r="O165" s="57" t="s">
        <v>272</v>
      </c>
      <c r="P165" s="58" t="s">
        <v>192</v>
      </c>
      <c r="Q165" s="140">
        <f t="shared" si="22"/>
        <v>6</v>
      </c>
      <c r="R165" s="47"/>
    </row>
    <row r="166" spans="1:20" ht="409.5" x14ac:dyDescent="0.2">
      <c r="A166" s="61" t="s">
        <v>960</v>
      </c>
      <c r="B166" s="63" t="s">
        <v>8</v>
      </c>
      <c r="C166" s="74">
        <v>43756</v>
      </c>
      <c r="D166" s="52" t="s">
        <v>1030</v>
      </c>
      <c r="E166" s="47"/>
      <c r="F166" s="64" t="s">
        <v>1029</v>
      </c>
      <c r="G166" s="52" t="s">
        <v>56</v>
      </c>
      <c r="H166" s="47"/>
      <c r="I166" s="47"/>
      <c r="J166" s="52" t="s">
        <v>931</v>
      </c>
      <c r="K166" s="74">
        <v>43756</v>
      </c>
      <c r="L166" s="74"/>
      <c r="M166" s="64" t="s">
        <v>1032</v>
      </c>
      <c r="N166" s="63" t="s">
        <v>579</v>
      </c>
      <c r="O166" s="57" t="s">
        <v>272</v>
      </c>
      <c r="P166" s="58" t="s">
        <v>192</v>
      </c>
      <c r="Q166" s="51">
        <v>1</v>
      </c>
      <c r="R166" s="47"/>
    </row>
    <row r="167" spans="1:20" ht="255" x14ac:dyDescent="0.2">
      <c r="A167" s="62" t="s">
        <v>961</v>
      </c>
      <c r="B167" s="63" t="s">
        <v>127</v>
      </c>
      <c r="C167" s="74">
        <v>43756</v>
      </c>
      <c r="D167" s="52" t="s">
        <v>207</v>
      </c>
      <c r="E167" s="47"/>
      <c r="F167" s="64" t="s">
        <v>1031</v>
      </c>
      <c r="G167" s="52" t="s">
        <v>56</v>
      </c>
      <c r="H167" s="47"/>
      <c r="I167" s="47"/>
      <c r="J167" s="52" t="s">
        <v>711</v>
      </c>
      <c r="K167" s="74">
        <v>43756</v>
      </c>
      <c r="L167" s="74"/>
      <c r="M167" s="64" t="s">
        <v>1033</v>
      </c>
      <c r="N167" s="63" t="s">
        <v>579</v>
      </c>
      <c r="O167" s="57" t="s">
        <v>272</v>
      </c>
      <c r="P167" s="58" t="s">
        <v>192</v>
      </c>
      <c r="Q167" s="51">
        <v>1</v>
      </c>
      <c r="R167" s="47"/>
    </row>
    <row r="168" spans="1:20" ht="242.25" x14ac:dyDescent="0.2">
      <c r="A168" s="71" t="s">
        <v>962</v>
      </c>
      <c r="B168" s="63" t="s">
        <v>127</v>
      </c>
      <c r="C168" s="101">
        <v>43762</v>
      </c>
      <c r="D168" s="63" t="s">
        <v>207</v>
      </c>
      <c r="E168" s="63"/>
      <c r="F168" s="64" t="s">
        <v>1034</v>
      </c>
      <c r="G168" s="63" t="s">
        <v>56</v>
      </c>
      <c r="H168" s="63"/>
      <c r="I168" s="63"/>
      <c r="J168" s="63" t="s">
        <v>711</v>
      </c>
      <c r="K168" s="101">
        <v>43762</v>
      </c>
      <c r="L168" s="101"/>
      <c r="M168" s="64"/>
      <c r="N168" s="63" t="s">
        <v>579</v>
      </c>
      <c r="O168" s="57" t="s">
        <v>272</v>
      </c>
      <c r="P168" s="76" t="s">
        <v>192</v>
      </c>
      <c r="Q168" s="87">
        <f t="shared" ref="Q168:Q178" si="23">NETWORKDAYS(C168,K168)</f>
        <v>1</v>
      </c>
      <c r="R168" s="47"/>
    </row>
    <row r="169" spans="1:20" ht="409.5" x14ac:dyDescent="0.2">
      <c r="A169" s="62" t="s">
        <v>963</v>
      </c>
      <c r="B169" s="63" t="s">
        <v>8</v>
      </c>
      <c r="C169" s="101">
        <v>43770</v>
      </c>
      <c r="D169" s="52" t="s">
        <v>940</v>
      </c>
      <c r="E169" s="47"/>
      <c r="F169" s="64" t="s">
        <v>1042</v>
      </c>
      <c r="G169" s="52" t="s">
        <v>66</v>
      </c>
      <c r="H169" s="47"/>
      <c r="I169" s="47"/>
      <c r="J169" s="52" t="s">
        <v>931</v>
      </c>
      <c r="K169" s="74">
        <v>43817</v>
      </c>
      <c r="L169" s="74"/>
      <c r="M169" s="64" t="s">
        <v>1201</v>
      </c>
      <c r="N169" s="63" t="s">
        <v>566</v>
      </c>
      <c r="O169" s="57" t="s">
        <v>459</v>
      </c>
      <c r="P169" s="58" t="s">
        <v>192</v>
      </c>
      <c r="Q169" s="141">
        <f t="shared" si="23"/>
        <v>34</v>
      </c>
      <c r="R169" s="47"/>
    </row>
    <row r="170" spans="1:20" ht="280.5" x14ac:dyDescent="0.2">
      <c r="A170" s="61" t="s">
        <v>964</v>
      </c>
      <c r="B170" s="63" t="s">
        <v>127</v>
      </c>
      <c r="C170" s="101">
        <v>43770</v>
      </c>
      <c r="D170" s="52" t="s">
        <v>207</v>
      </c>
      <c r="E170" s="52"/>
      <c r="F170" s="64" t="s">
        <v>1044</v>
      </c>
      <c r="G170" s="52" t="s">
        <v>56</v>
      </c>
      <c r="H170" s="52"/>
      <c r="I170" s="52"/>
      <c r="J170" s="52" t="s">
        <v>711</v>
      </c>
      <c r="K170" s="101">
        <v>43770</v>
      </c>
      <c r="L170" s="101"/>
      <c r="M170" s="64" t="s">
        <v>1043</v>
      </c>
      <c r="N170" s="63" t="s">
        <v>579</v>
      </c>
      <c r="O170" s="57" t="s">
        <v>272</v>
      </c>
      <c r="P170" s="76" t="s">
        <v>192</v>
      </c>
      <c r="Q170" s="51">
        <f t="shared" si="23"/>
        <v>1</v>
      </c>
      <c r="R170" s="47"/>
    </row>
    <row r="171" spans="1:20" ht="255" x14ac:dyDescent="0.2">
      <c r="A171" s="62" t="s">
        <v>965</v>
      </c>
      <c r="B171" s="63" t="s">
        <v>127</v>
      </c>
      <c r="C171" s="101">
        <v>43773</v>
      </c>
      <c r="D171" s="52" t="s">
        <v>207</v>
      </c>
      <c r="E171" s="52"/>
      <c r="F171" s="64" t="s">
        <v>1031</v>
      </c>
      <c r="G171" s="52" t="s">
        <v>56</v>
      </c>
      <c r="H171" s="52"/>
      <c r="I171" s="52"/>
      <c r="J171" s="52" t="s">
        <v>251</v>
      </c>
      <c r="K171" s="101">
        <v>43773</v>
      </c>
      <c r="L171" s="101"/>
      <c r="M171" s="64" t="s">
        <v>1047</v>
      </c>
      <c r="N171" s="63" t="s">
        <v>579</v>
      </c>
      <c r="O171" s="57" t="s">
        <v>272</v>
      </c>
      <c r="P171" s="58" t="s">
        <v>192</v>
      </c>
      <c r="Q171" s="51">
        <f t="shared" si="23"/>
        <v>1</v>
      </c>
      <c r="R171" s="148"/>
    </row>
    <row r="172" spans="1:20" ht="409.5" x14ac:dyDescent="0.2">
      <c r="A172" s="61" t="s">
        <v>966</v>
      </c>
      <c r="B172" s="63" t="s">
        <v>8</v>
      </c>
      <c r="C172" s="74">
        <v>43773</v>
      </c>
      <c r="D172" s="52" t="s">
        <v>1045</v>
      </c>
      <c r="E172" s="47"/>
      <c r="F172" s="64" t="s">
        <v>1046</v>
      </c>
      <c r="G172" s="52" t="s">
        <v>53</v>
      </c>
      <c r="H172" s="47"/>
      <c r="I172" s="47"/>
      <c r="J172" s="52" t="s">
        <v>931</v>
      </c>
      <c r="K172" s="74">
        <v>43815</v>
      </c>
      <c r="L172" s="74"/>
      <c r="M172" s="64" t="s">
        <v>1209</v>
      </c>
      <c r="N172" s="52" t="s">
        <v>566</v>
      </c>
      <c r="O172" s="62" t="s">
        <v>459</v>
      </c>
      <c r="P172" s="58" t="s">
        <v>192</v>
      </c>
      <c r="Q172" s="51">
        <f t="shared" si="23"/>
        <v>31</v>
      </c>
      <c r="R172" s="47"/>
      <c r="S172" s="47"/>
      <c r="T172" s="47"/>
    </row>
    <row r="173" spans="1:20" ht="127.5" x14ac:dyDescent="0.2">
      <c r="A173" s="62" t="s">
        <v>967</v>
      </c>
      <c r="B173" s="63" t="s">
        <v>127</v>
      </c>
      <c r="C173" s="74">
        <v>43774</v>
      </c>
      <c r="D173" s="52" t="s">
        <v>207</v>
      </c>
      <c r="E173" s="63"/>
      <c r="F173" s="64" t="s">
        <v>1048</v>
      </c>
      <c r="G173" s="52" t="s">
        <v>53</v>
      </c>
      <c r="H173" s="63"/>
      <c r="I173" s="63"/>
      <c r="J173" s="52" t="s">
        <v>731</v>
      </c>
      <c r="K173" s="112">
        <v>43775</v>
      </c>
      <c r="L173" s="112"/>
      <c r="M173" s="64" t="s">
        <v>1128</v>
      </c>
      <c r="N173" s="52" t="s">
        <v>579</v>
      </c>
      <c r="O173" s="52" t="s">
        <v>272</v>
      </c>
      <c r="P173" s="52" t="s">
        <v>192</v>
      </c>
      <c r="Q173" s="51">
        <f t="shared" si="23"/>
        <v>2</v>
      </c>
      <c r="R173" s="149"/>
    </row>
    <row r="174" spans="1:20" ht="409.5" x14ac:dyDescent="0.2">
      <c r="A174" s="61" t="s">
        <v>968</v>
      </c>
      <c r="B174" s="63" t="s">
        <v>8</v>
      </c>
      <c r="C174" s="101">
        <v>43781</v>
      </c>
      <c r="D174" s="52" t="s">
        <v>1124</v>
      </c>
      <c r="E174" s="47"/>
      <c r="F174" s="64" t="s">
        <v>1125</v>
      </c>
      <c r="G174" s="52" t="s">
        <v>56</v>
      </c>
      <c r="H174" s="47"/>
      <c r="I174" s="47"/>
      <c r="J174" s="52" t="s">
        <v>931</v>
      </c>
      <c r="K174" s="74">
        <v>43782</v>
      </c>
      <c r="L174" s="74"/>
      <c r="M174" s="64" t="s">
        <v>1132</v>
      </c>
      <c r="N174" s="63" t="s">
        <v>579</v>
      </c>
      <c r="O174" s="57" t="s">
        <v>459</v>
      </c>
      <c r="P174" s="58" t="s">
        <v>192</v>
      </c>
      <c r="Q174" s="51">
        <f t="shared" si="23"/>
        <v>2</v>
      </c>
      <c r="R174" s="47"/>
    </row>
    <row r="175" spans="1:20" ht="409.5" x14ac:dyDescent="0.2">
      <c r="A175" s="62" t="s">
        <v>969</v>
      </c>
      <c r="B175" s="63" t="s">
        <v>8</v>
      </c>
      <c r="C175" s="74">
        <v>43781</v>
      </c>
      <c r="D175" s="52" t="s">
        <v>172</v>
      </c>
      <c r="E175" s="47"/>
      <c r="F175" s="64" t="s">
        <v>1126</v>
      </c>
      <c r="G175" s="52" t="s">
        <v>53</v>
      </c>
      <c r="H175" s="47"/>
      <c r="I175" s="47"/>
      <c r="J175" s="52" t="s">
        <v>931</v>
      </c>
      <c r="K175" s="74">
        <v>43789</v>
      </c>
      <c r="L175" s="74"/>
      <c r="M175" s="64" t="s">
        <v>1144</v>
      </c>
      <c r="N175" s="52" t="s">
        <v>579</v>
      </c>
      <c r="O175" s="62" t="s">
        <v>459</v>
      </c>
      <c r="P175" s="58" t="s">
        <v>192</v>
      </c>
      <c r="Q175" s="51">
        <f t="shared" si="23"/>
        <v>7</v>
      </c>
      <c r="R175" s="47"/>
    </row>
    <row r="176" spans="1:20" ht="318.75" x14ac:dyDescent="0.2">
      <c r="A176" s="61" t="s">
        <v>970</v>
      </c>
      <c r="B176" s="63" t="s">
        <v>127</v>
      </c>
      <c r="C176" s="74">
        <v>43783</v>
      </c>
      <c r="D176" s="107">
        <v>999038868</v>
      </c>
      <c r="E176" s="52"/>
      <c r="F176" s="64" t="s">
        <v>1129</v>
      </c>
      <c r="G176" s="52" t="s">
        <v>53</v>
      </c>
      <c r="H176" s="52"/>
      <c r="I176" s="52"/>
      <c r="J176" s="52" t="s">
        <v>731</v>
      </c>
      <c r="K176" s="74">
        <v>43789</v>
      </c>
      <c r="L176" s="74"/>
      <c r="M176" s="64" t="s">
        <v>1145</v>
      </c>
      <c r="N176" s="52" t="s">
        <v>579</v>
      </c>
      <c r="O176" s="62" t="s">
        <v>459</v>
      </c>
      <c r="P176" s="58" t="s">
        <v>192</v>
      </c>
      <c r="Q176" s="51">
        <f t="shared" si="23"/>
        <v>5</v>
      </c>
      <c r="R176" s="47"/>
    </row>
    <row r="177" spans="1:20" ht="409.5" x14ac:dyDescent="0.2">
      <c r="A177" s="62" t="s">
        <v>971</v>
      </c>
      <c r="B177" s="63" t="s">
        <v>8</v>
      </c>
      <c r="C177" s="101">
        <v>43787</v>
      </c>
      <c r="D177" s="52" t="s">
        <v>1134</v>
      </c>
      <c r="E177" s="47"/>
      <c r="F177" s="64" t="s">
        <v>1133</v>
      </c>
      <c r="G177" s="52" t="s">
        <v>56</v>
      </c>
      <c r="H177" s="47"/>
      <c r="I177" s="47"/>
      <c r="J177" s="52" t="s">
        <v>931</v>
      </c>
      <c r="K177" s="74">
        <v>43790</v>
      </c>
      <c r="L177" s="74"/>
      <c r="M177" s="64" t="s">
        <v>1168</v>
      </c>
      <c r="N177" s="63" t="s">
        <v>579</v>
      </c>
      <c r="O177" s="57" t="s">
        <v>459</v>
      </c>
      <c r="P177" s="58" t="s">
        <v>192</v>
      </c>
      <c r="Q177" s="51">
        <f t="shared" si="23"/>
        <v>4</v>
      </c>
      <c r="R177" s="47"/>
    </row>
    <row r="178" spans="1:20" ht="409.5" x14ac:dyDescent="0.2">
      <c r="A178" s="61" t="s">
        <v>972</v>
      </c>
      <c r="B178" s="63" t="s">
        <v>8</v>
      </c>
      <c r="C178" s="74">
        <v>43788</v>
      </c>
      <c r="D178" s="52" t="s">
        <v>729</v>
      </c>
      <c r="E178" s="47"/>
      <c r="F178" s="64" t="s">
        <v>1135</v>
      </c>
      <c r="G178" s="52" t="s">
        <v>53</v>
      </c>
      <c r="H178" s="47"/>
      <c r="I178" s="47"/>
      <c r="J178" s="52" t="s">
        <v>931</v>
      </c>
      <c r="K178" s="74">
        <f t="shared" ref="K178:K179" ca="1" si="24">TODAY()</f>
        <v>44217</v>
      </c>
      <c r="L178" s="74"/>
      <c r="M178" s="64" t="s">
        <v>1150</v>
      </c>
      <c r="N178" s="52" t="s">
        <v>579</v>
      </c>
      <c r="O178" s="62" t="s">
        <v>459</v>
      </c>
      <c r="P178" s="58" t="s">
        <v>192</v>
      </c>
      <c r="Q178" s="51">
        <f t="shared" ca="1" si="23"/>
        <v>308</v>
      </c>
      <c r="R178" s="47"/>
    </row>
    <row r="179" spans="1:20" ht="242.25" x14ac:dyDescent="0.2">
      <c r="A179" s="62" t="s">
        <v>973</v>
      </c>
      <c r="B179" s="63" t="s">
        <v>127</v>
      </c>
      <c r="C179" s="101">
        <v>43789</v>
      </c>
      <c r="D179" s="52" t="s">
        <v>207</v>
      </c>
      <c r="E179" s="52"/>
      <c r="F179" s="64" t="s">
        <v>1146</v>
      </c>
      <c r="G179" s="52" t="s">
        <v>56</v>
      </c>
      <c r="H179" s="52"/>
      <c r="I179" s="52"/>
      <c r="J179" s="52" t="s">
        <v>1147</v>
      </c>
      <c r="K179" s="74">
        <f t="shared" ca="1" si="24"/>
        <v>44217</v>
      </c>
      <c r="L179" s="74"/>
      <c r="M179" s="64" t="s">
        <v>1148</v>
      </c>
      <c r="N179" s="63" t="s">
        <v>579</v>
      </c>
      <c r="O179" s="57" t="s">
        <v>272</v>
      </c>
      <c r="P179" s="58" t="s">
        <v>192</v>
      </c>
      <c r="Q179" s="51">
        <v>1</v>
      </c>
    </row>
    <row r="180" spans="1:20" ht="409.5" x14ac:dyDescent="0.2">
      <c r="A180" s="61" t="s">
        <v>974</v>
      </c>
      <c r="B180" s="63" t="s">
        <v>8</v>
      </c>
      <c r="C180" s="74">
        <v>43789</v>
      </c>
      <c r="D180" s="52" t="s">
        <v>172</v>
      </c>
      <c r="E180" s="47"/>
      <c r="F180" s="64" t="s">
        <v>1149</v>
      </c>
      <c r="G180" s="52" t="s">
        <v>53</v>
      </c>
      <c r="H180" s="47"/>
      <c r="I180" s="47"/>
      <c r="J180" s="52" t="s">
        <v>931</v>
      </c>
      <c r="K180" s="74">
        <v>43789</v>
      </c>
      <c r="L180" s="74"/>
      <c r="M180" s="64" t="s">
        <v>1151</v>
      </c>
      <c r="N180" s="52" t="s">
        <v>579</v>
      </c>
      <c r="O180" s="62" t="s">
        <v>272</v>
      </c>
      <c r="P180" s="58" t="s">
        <v>192</v>
      </c>
      <c r="Q180" s="51">
        <f t="shared" ref="Q180:Q185" si="25">NETWORKDAYS(C180,K180)</f>
        <v>1</v>
      </c>
    </row>
    <row r="181" spans="1:20" ht="409.5" x14ac:dyDescent="0.2">
      <c r="A181" s="62" t="s">
        <v>1051</v>
      </c>
      <c r="B181" s="63" t="s">
        <v>8</v>
      </c>
      <c r="C181" s="74">
        <v>43789</v>
      </c>
      <c r="D181" s="52" t="s">
        <v>172</v>
      </c>
      <c r="E181" s="47"/>
      <c r="F181" s="64" t="s">
        <v>1162</v>
      </c>
      <c r="G181" s="52" t="s">
        <v>53</v>
      </c>
      <c r="H181" s="47"/>
      <c r="I181" s="47"/>
      <c r="J181" s="52" t="s">
        <v>931</v>
      </c>
      <c r="K181" s="74">
        <v>43790</v>
      </c>
      <c r="L181" s="74"/>
      <c r="M181" s="64" t="s">
        <v>1164</v>
      </c>
      <c r="N181" s="52" t="s">
        <v>579</v>
      </c>
      <c r="O181" s="62" t="s">
        <v>459</v>
      </c>
      <c r="P181" s="58" t="s">
        <v>192</v>
      </c>
      <c r="Q181" s="51">
        <f t="shared" si="25"/>
        <v>2</v>
      </c>
    </row>
    <row r="182" spans="1:20" ht="409.5" x14ac:dyDescent="0.2">
      <c r="A182" s="61" t="s">
        <v>1152</v>
      </c>
      <c r="B182" s="63" t="s">
        <v>8</v>
      </c>
      <c r="C182" s="74">
        <v>43789</v>
      </c>
      <c r="D182" s="52" t="s">
        <v>382</v>
      </c>
      <c r="E182" s="47"/>
      <c r="F182" s="64" t="s">
        <v>1161</v>
      </c>
      <c r="G182" s="52" t="s">
        <v>53</v>
      </c>
      <c r="H182" s="47"/>
      <c r="I182" s="47"/>
      <c r="J182" s="52" t="s">
        <v>931</v>
      </c>
      <c r="K182" s="74">
        <v>43790</v>
      </c>
      <c r="L182" s="74"/>
      <c r="M182" s="64" t="s">
        <v>1165</v>
      </c>
      <c r="N182" s="52" t="s">
        <v>579</v>
      </c>
      <c r="O182" s="62" t="s">
        <v>272</v>
      </c>
      <c r="P182" s="58" t="s">
        <v>192</v>
      </c>
      <c r="Q182" s="51">
        <f t="shared" si="25"/>
        <v>2</v>
      </c>
    </row>
    <row r="183" spans="1:20" ht="408" x14ac:dyDescent="0.2">
      <c r="A183" s="62" t="s">
        <v>1153</v>
      </c>
      <c r="B183" s="63" t="s">
        <v>127</v>
      </c>
      <c r="C183" s="74">
        <v>43790</v>
      </c>
      <c r="D183" s="52" t="s">
        <v>207</v>
      </c>
      <c r="E183" s="47"/>
      <c r="F183" s="64" t="s">
        <v>1166</v>
      </c>
      <c r="G183" s="52" t="s">
        <v>53</v>
      </c>
      <c r="H183" s="47"/>
      <c r="I183" s="47"/>
      <c r="J183" s="52" t="s">
        <v>931</v>
      </c>
      <c r="K183" s="74">
        <f ca="1">TODAY()</f>
        <v>44217</v>
      </c>
      <c r="L183" s="74"/>
      <c r="M183" s="64" t="s">
        <v>1171</v>
      </c>
      <c r="N183" s="52" t="s">
        <v>579</v>
      </c>
      <c r="O183" s="62" t="s">
        <v>272</v>
      </c>
      <c r="P183" s="58" t="s">
        <v>192</v>
      </c>
      <c r="Q183" s="51">
        <f t="shared" ca="1" si="25"/>
        <v>306</v>
      </c>
    </row>
    <row r="184" spans="1:20" ht="255" x14ac:dyDescent="0.2">
      <c r="A184" s="61" t="s">
        <v>1154</v>
      </c>
      <c r="B184" s="63" t="s">
        <v>127</v>
      </c>
      <c r="C184" s="74">
        <v>43790</v>
      </c>
      <c r="D184" s="52" t="s">
        <v>207</v>
      </c>
      <c r="E184" s="47"/>
      <c r="F184" s="64" t="s">
        <v>1031</v>
      </c>
      <c r="G184" s="52" t="s">
        <v>56</v>
      </c>
      <c r="H184" s="47"/>
      <c r="I184" s="47"/>
      <c r="J184" s="52" t="s">
        <v>931</v>
      </c>
      <c r="K184" s="74">
        <f ca="1">TODAY()</f>
        <v>44217</v>
      </c>
      <c r="L184" s="74"/>
      <c r="M184" s="64" t="s">
        <v>1171</v>
      </c>
      <c r="N184" s="63" t="s">
        <v>579</v>
      </c>
      <c r="O184" s="57" t="s">
        <v>272</v>
      </c>
      <c r="P184" s="58" t="s">
        <v>192</v>
      </c>
      <c r="Q184" s="51">
        <f t="shared" ca="1" si="25"/>
        <v>306</v>
      </c>
    </row>
    <row r="185" spans="1:20" ht="409.5" x14ac:dyDescent="0.2">
      <c r="A185" s="62" t="s">
        <v>1155</v>
      </c>
      <c r="B185" s="63" t="s">
        <v>8</v>
      </c>
      <c r="C185" s="74">
        <v>43791</v>
      </c>
      <c r="D185" s="74" t="s">
        <v>923</v>
      </c>
      <c r="E185" s="52"/>
      <c r="F185" s="64" t="s">
        <v>1172</v>
      </c>
      <c r="G185" s="52" t="s">
        <v>53</v>
      </c>
      <c r="H185" s="52"/>
      <c r="I185" s="52"/>
      <c r="J185" s="52" t="s">
        <v>931</v>
      </c>
      <c r="K185" s="74">
        <v>43798</v>
      </c>
      <c r="L185" s="74"/>
      <c r="M185" s="64" t="s">
        <v>1181</v>
      </c>
      <c r="N185" s="52" t="s">
        <v>566</v>
      </c>
      <c r="O185" s="62" t="s">
        <v>272</v>
      </c>
      <c r="P185" s="58" t="s">
        <v>192</v>
      </c>
      <c r="Q185" s="51">
        <f t="shared" si="25"/>
        <v>6</v>
      </c>
      <c r="R185" s="47"/>
    </row>
    <row r="186" spans="1:20" ht="409.5" x14ac:dyDescent="0.2">
      <c r="A186" s="61" t="s">
        <v>1156</v>
      </c>
      <c r="B186" s="63" t="s">
        <v>8</v>
      </c>
      <c r="C186" s="74">
        <v>43794</v>
      </c>
      <c r="D186" s="52" t="s">
        <v>207</v>
      </c>
      <c r="E186" s="47"/>
      <c r="F186" s="64" t="s">
        <v>1176</v>
      </c>
      <c r="G186" s="52" t="s">
        <v>56</v>
      </c>
      <c r="H186" s="47"/>
      <c r="I186" s="47"/>
      <c r="J186" s="52" t="s">
        <v>931</v>
      </c>
      <c r="K186" s="74">
        <v>43795</v>
      </c>
      <c r="L186" s="74"/>
      <c r="M186" s="64" t="s">
        <v>1179</v>
      </c>
      <c r="N186" s="63" t="s">
        <v>579</v>
      </c>
      <c r="O186" s="57" t="s">
        <v>272</v>
      </c>
      <c r="P186" s="58" t="s">
        <v>192</v>
      </c>
      <c r="Q186" s="51">
        <f>NETWORKDAYS(C186,K186)</f>
        <v>2</v>
      </c>
    </row>
    <row r="187" spans="1:20" ht="409.5" x14ac:dyDescent="0.2">
      <c r="A187" s="62" t="s">
        <v>1157</v>
      </c>
      <c r="B187" s="63" t="s">
        <v>8</v>
      </c>
      <c r="C187" s="74">
        <v>43795</v>
      </c>
      <c r="D187" s="52" t="s">
        <v>163</v>
      </c>
      <c r="E187" s="47"/>
      <c r="F187" s="64" t="s">
        <v>1177</v>
      </c>
      <c r="G187" s="52" t="s">
        <v>53</v>
      </c>
      <c r="H187" s="47"/>
      <c r="I187" s="47"/>
      <c r="J187" s="52" t="s">
        <v>931</v>
      </c>
      <c r="K187" s="74">
        <v>43796</v>
      </c>
      <c r="L187" s="74"/>
      <c r="M187" s="64" t="s">
        <v>1180</v>
      </c>
      <c r="N187" s="52" t="s">
        <v>579</v>
      </c>
      <c r="O187" s="62" t="s">
        <v>459</v>
      </c>
      <c r="P187" s="58" t="s">
        <v>192</v>
      </c>
      <c r="Q187" s="51">
        <f>NETWORKDAYS(C187,K187)</f>
        <v>2</v>
      </c>
    </row>
    <row r="188" spans="1:20" ht="409.5" x14ac:dyDescent="0.2">
      <c r="A188" s="61" t="s">
        <v>1158</v>
      </c>
      <c r="B188" s="63" t="s">
        <v>127</v>
      </c>
      <c r="C188" s="74">
        <v>43801</v>
      </c>
      <c r="D188" s="52" t="s">
        <v>207</v>
      </c>
      <c r="E188" s="47"/>
      <c r="F188" s="64" t="s">
        <v>1182</v>
      </c>
      <c r="G188" s="52" t="s">
        <v>53</v>
      </c>
      <c r="H188" s="47"/>
      <c r="I188" s="47"/>
      <c r="J188" s="52" t="s">
        <v>731</v>
      </c>
      <c r="K188" s="74">
        <v>43804</v>
      </c>
      <c r="L188" s="74">
        <f ca="1">TODAY()</f>
        <v>44217</v>
      </c>
      <c r="M188" s="64"/>
      <c r="N188" s="52" t="s">
        <v>579</v>
      </c>
      <c r="O188" s="77" t="s">
        <v>459</v>
      </c>
      <c r="P188" s="58" t="s">
        <v>192</v>
      </c>
      <c r="Q188" s="140"/>
      <c r="R188" s="47"/>
      <c r="S188" s="47"/>
      <c r="T188" s="47">
        <f ca="1">NETWORKDAYS(C188,L188)</f>
        <v>299</v>
      </c>
    </row>
    <row r="189" spans="1:20" ht="409.5" x14ac:dyDescent="0.2">
      <c r="A189" s="62" t="s">
        <v>1159</v>
      </c>
      <c r="B189" s="63" t="s">
        <v>8</v>
      </c>
      <c r="C189" s="74">
        <v>43801</v>
      </c>
      <c r="D189" s="52" t="s">
        <v>10</v>
      </c>
      <c r="E189" s="52"/>
      <c r="F189" s="64" t="s">
        <v>1186</v>
      </c>
      <c r="G189" s="52" t="s">
        <v>53</v>
      </c>
      <c r="H189" s="52"/>
      <c r="I189" s="52"/>
      <c r="J189" s="52" t="s">
        <v>931</v>
      </c>
      <c r="K189" s="74">
        <v>43809</v>
      </c>
      <c r="L189" s="74"/>
      <c r="M189" s="64" t="s">
        <v>1190</v>
      </c>
      <c r="N189" s="52" t="s">
        <v>579</v>
      </c>
      <c r="O189" s="77" t="s">
        <v>459</v>
      </c>
      <c r="P189" s="58" t="s">
        <v>192</v>
      </c>
      <c r="Q189" s="146">
        <f t="shared" ref="Q189:Q202" si="26">NETWORKDAYS(C189,K189)</f>
        <v>7</v>
      </c>
    </row>
    <row r="190" spans="1:20" ht="409.5" x14ac:dyDescent="0.2">
      <c r="A190" s="61" t="s">
        <v>1160</v>
      </c>
      <c r="B190" s="63" t="s">
        <v>8</v>
      </c>
      <c r="C190" s="74">
        <v>43803</v>
      </c>
      <c r="D190" s="52" t="s">
        <v>432</v>
      </c>
      <c r="E190" s="52"/>
      <c r="F190" s="64" t="s">
        <v>1187</v>
      </c>
      <c r="G190" s="52" t="s">
        <v>56</v>
      </c>
      <c r="H190" s="52"/>
      <c r="I190" s="52"/>
      <c r="J190" s="52" t="s">
        <v>931</v>
      </c>
      <c r="K190" s="74">
        <v>43810</v>
      </c>
      <c r="L190" s="74"/>
      <c r="M190" s="150" t="s">
        <v>1207</v>
      </c>
      <c r="N190" s="63" t="s">
        <v>579</v>
      </c>
      <c r="O190" s="77" t="s">
        <v>459</v>
      </c>
      <c r="P190" s="58" t="s">
        <v>192</v>
      </c>
      <c r="Q190" s="146">
        <f t="shared" si="26"/>
        <v>6</v>
      </c>
      <c r="R190" s="47"/>
      <c r="S190" s="47"/>
      <c r="T190" s="47"/>
    </row>
    <row r="191" spans="1:20" ht="127.5" x14ac:dyDescent="0.2">
      <c r="A191" s="62" t="s">
        <v>1052</v>
      </c>
      <c r="B191" s="63" t="s">
        <v>8</v>
      </c>
      <c r="C191" s="74">
        <v>43803</v>
      </c>
      <c r="D191" s="52" t="s">
        <v>207</v>
      </c>
      <c r="E191" s="52"/>
      <c r="F191" s="64" t="s">
        <v>1188</v>
      </c>
      <c r="G191" s="52" t="s">
        <v>56</v>
      </c>
      <c r="H191" s="52"/>
      <c r="I191" s="52"/>
      <c r="J191" s="52" t="s">
        <v>931</v>
      </c>
      <c r="K191" s="74">
        <v>43809</v>
      </c>
      <c r="L191" s="74"/>
      <c r="M191" s="64" t="s">
        <v>1189</v>
      </c>
      <c r="N191" s="63" t="s">
        <v>579</v>
      </c>
      <c r="O191" s="77" t="s">
        <v>459</v>
      </c>
      <c r="P191" s="58" t="s">
        <v>192</v>
      </c>
      <c r="Q191" s="146">
        <f t="shared" si="26"/>
        <v>5</v>
      </c>
    </row>
    <row r="192" spans="1:20" ht="409.5" x14ac:dyDescent="0.2">
      <c r="A192" s="61" t="s">
        <v>1053</v>
      </c>
      <c r="B192" s="63" t="s">
        <v>127</v>
      </c>
      <c r="C192" s="74">
        <v>43809</v>
      </c>
      <c r="D192" s="52" t="s">
        <v>207</v>
      </c>
      <c r="E192" s="47"/>
      <c r="F192" s="64" t="s">
        <v>1191</v>
      </c>
      <c r="G192" s="52" t="s">
        <v>53</v>
      </c>
      <c r="H192" s="47"/>
      <c r="I192" s="47"/>
      <c r="J192" s="52" t="s">
        <v>731</v>
      </c>
      <c r="K192" s="74">
        <v>43816</v>
      </c>
      <c r="L192" s="74"/>
      <c r="M192" s="64"/>
      <c r="N192" s="63" t="s">
        <v>579</v>
      </c>
      <c r="O192" s="77" t="s">
        <v>459</v>
      </c>
      <c r="P192" s="58" t="s">
        <v>192</v>
      </c>
      <c r="Q192" s="146">
        <f t="shared" si="26"/>
        <v>6</v>
      </c>
      <c r="R192" s="47"/>
      <c r="S192" s="47"/>
      <c r="T192" s="47"/>
    </row>
    <row r="193" spans="1:20" ht="409.5" x14ac:dyDescent="0.2">
      <c r="A193" s="62" t="s">
        <v>1054</v>
      </c>
      <c r="B193" s="63" t="s">
        <v>8</v>
      </c>
      <c r="C193" s="74">
        <v>43809</v>
      </c>
      <c r="D193" s="52" t="s">
        <v>62</v>
      </c>
      <c r="E193" s="47"/>
      <c r="F193" s="64" t="s">
        <v>1192</v>
      </c>
      <c r="G193" s="52" t="s">
        <v>53</v>
      </c>
      <c r="H193" s="47"/>
      <c r="I193" s="47"/>
      <c r="J193" s="52" t="s">
        <v>931</v>
      </c>
      <c r="K193" s="74">
        <v>43811</v>
      </c>
      <c r="L193" s="74"/>
      <c r="M193" s="64" t="s">
        <v>1194</v>
      </c>
      <c r="N193" s="52" t="s">
        <v>579</v>
      </c>
      <c r="O193" s="62" t="s">
        <v>272</v>
      </c>
      <c r="P193" s="58" t="s">
        <v>192</v>
      </c>
      <c r="Q193" s="140">
        <f t="shared" si="26"/>
        <v>3</v>
      </c>
    </row>
    <row r="194" spans="1:20" ht="409.5" x14ac:dyDescent="0.2">
      <c r="A194" s="61" t="s">
        <v>1055</v>
      </c>
      <c r="B194" s="63" t="s">
        <v>8</v>
      </c>
      <c r="C194" s="74">
        <v>43809</v>
      </c>
      <c r="D194" s="52" t="s">
        <v>297</v>
      </c>
      <c r="E194" s="47"/>
      <c r="F194" s="64" t="s">
        <v>1193</v>
      </c>
      <c r="G194" s="52" t="s">
        <v>53</v>
      </c>
      <c r="H194" s="47"/>
      <c r="I194" s="47"/>
      <c r="J194" s="52" t="s">
        <v>931</v>
      </c>
      <c r="K194" s="74">
        <v>43811</v>
      </c>
      <c r="L194" s="74"/>
      <c r="M194" s="63" t="s">
        <v>1195</v>
      </c>
      <c r="N194" s="52" t="s">
        <v>579</v>
      </c>
      <c r="O194" s="62" t="s">
        <v>272</v>
      </c>
      <c r="P194" s="58" t="s">
        <v>192</v>
      </c>
      <c r="Q194" s="140">
        <f t="shared" si="26"/>
        <v>3</v>
      </c>
    </row>
    <row r="195" spans="1:20" ht="409.5" x14ac:dyDescent="0.2">
      <c r="A195" s="62" t="s">
        <v>1056</v>
      </c>
      <c r="B195" s="63" t="s">
        <v>8</v>
      </c>
      <c r="C195" s="74">
        <v>43815</v>
      </c>
      <c r="D195" s="52" t="s">
        <v>35</v>
      </c>
      <c r="E195" s="47"/>
      <c r="F195" s="64" t="s">
        <v>1196</v>
      </c>
      <c r="G195" s="52" t="s">
        <v>56</v>
      </c>
      <c r="H195" s="47"/>
      <c r="I195" s="47"/>
      <c r="J195" s="52" t="s">
        <v>931</v>
      </c>
      <c r="K195" s="74">
        <v>43819</v>
      </c>
      <c r="L195" s="74">
        <f t="shared" ref="L195:L216" ca="1" si="27">TODAY()</f>
        <v>44217</v>
      </c>
      <c r="M195" s="63" t="s">
        <v>1210</v>
      </c>
      <c r="N195" s="52" t="s">
        <v>566</v>
      </c>
      <c r="O195" s="77" t="s">
        <v>459</v>
      </c>
      <c r="P195" s="58" t="s">
        <v>192</v>
      </c>
      <c r="Q195" s="140">
        <f t="shared" si="26"/>
        <v>5</v>
      </c>
      <c r="R195" s="47"/>
      <c r="S195" s="47"/>
      <c r="T195" s="47">
        <f t="shared" ref="T195:T196" ca="1" si="28">NETWORKDAYS(C195,L195)</f>
        <v>289</v>
      </c>
    </row>
    <row r="196" spans="1:20" ht="409.5" x14ac:dyDescent="0.2">
      <c r="A196" s="61" t="s">
        <v>1057</v>
      </c>
      <c r="B196" s="63" t="s">
        <v>8</v>
      </c>
      <c r="C196" s="74">
        <v>43815</v>
      </c>
      <c r="D196" s="52" t="s">
        <v>253</v>
      </c>
      <c r="E196" s="47"/>
      <c r="F196" s="64" t="s">
        <v>1197</v>
      </c>
      <c r="G196" s="52" t="s">
        <v>56</v>
      </c>
      <c r="H196" s="47"/>
      <c r="I196" s="47"/>
      <c r="J196" s="52" t="s">
        <v>931</v>
      </c>
      <c r="K196" s="74">
        <v>43819</v>
      </c>
      <c r="L196" s="74">
        <f t="shared" ca="1" si="27"/>
        <v>44217</v>
      </c>
      <c r="M196" s="63" t="s">
        <v>1211</v>
      </c>
      <c r="N196" s="52" t="s">
        <v>566</v>
      </c>
      <c r="O196" s="77" t="s">
        <v>459</v>
      </c>
      <c r="P196" s="58" t="s">
        <v>192</v>
      </c>
      <c r="Q196" s="140">
        <f t="shared" si="26"/>
        <v>5</v>
      </c>
      <c r="R196" s="47"/>
      <c r="S196" s="47"/>
      <c r="T196" s="47">
        <f t="shared" ca="1" si="28"/>
        <v>289</v>
      </c>
    </row>
    <row r="197" spans="1:20" ht="409.5" x14ac:dyDescent="0.2">
      <c r="A197" s="62" t="s">
        <v>1058</v>
      </c>
      <c r="B197" s="69" t="s">
        <v>8</v>
      </c>
      <c r="C197" s="73">
        <v>43816</v>
      </c>
      <c r="D197" s="47" t="s">
        <v>577</v>
      </c>
      <c r="E197" s="47"/>
      <c r="F197" s="90" t="s">
        <v>1200</v>
      </c>
      <c r="G197" s="47" t="s">
        <v>53</v>
      </c>
      <c r="H197" s="47"/>
      <c r="I197" s="47"/>
      <c r="J197" s="47" t="s">
        <v>931</v>
      </c>
      <c r="K197" s="99">
        <v>43818</v>
      </c>
      <c r="L197" s="99"/>
      <c r="M197" s="69" t="s">
        <v>1206</v>
      </c>
      <c r="N197" s="47" t="s">
        <v>579</v>
      </c>
      <c r="O197" s="103" t="s">
        <v>272</v>
      </c>
      <c r="P197" s="65" t="s">
        <v>192</v>
      </c>
      <c r="Q197" s="140">
        <f t="shared" si="26"/>
        <v>3</v>
      </c>
      <c r="R197" s="47"/>
      <c r="S197" s="47"/>
      <c r="T197" s="47">
        <f t="shared" ref="T197:T199" si="29">NETWORKDAYS(C197,L197)</f>
        <v>-31297</v>
      </c>
    </row>
    <row r="198" spans="1:20" ht="409.5" x14ac:dyDescent="0.2">
      <c r="A198" s="61" t="s">
        <v>1059</v>
      </c>
      <c r="B198" s="69" t="s">
        <v>127</v>
      </c>
      <c r="C198" s="73">
        <v>43817</v>
      </c>
      <c r="D198" s="47" t="s">
        <v>207</v>
      </c>
      <c r="E198" s="47"/>
      <c r="F198" s="90" t="s">
        <v>1212</v>
      </c>
      <c r="G198" s="47" t="s">
        <v>53</v>
      </c>
      <c r="H198" s="47"/>
      <c r="I198" s="47"/>
      <c r="J198" s="47" t="s">
        <v>1203</v>
      </c>
      <c r="K198" s="99">
        <v>43823</v>
      </c>
      <c r="L198" s="99"/>
      <c r="M198" s="69"/>
      <c r="N198" s="47" t="s">
        <v>579</v>
      </c>
      <c r="O198" s="103" t="s">
        <v>272</v>
      </c>
      <c r="P198" s="65" t="s">
        <v>192</v>
      </c>
      <c r="Q198" s="140">
        <f t="shared" si="26"/>
        <v>5</v>
      </c>
      <c r="R198" s="47"/>
      <c r="S198" s="47"/>
      <c r="T198" s="47">
        <f t="shared" si="29"/>
        <v>-31298</v>
      </c>
    </row>
    <row r="199" spans="1:20" ht="409.5" x14ac:dyDescent="0.2">
      <c r="A199" s="62" t="s">
        <v>1060</v>
      </c>
      <c r="B199" s="63" t="s">
        <v>8</v>
      </c>
      <c r="C199" s="74">
        <v>43817</v>
      </c>
      <c r="D199" s="52" t="s">
        <v>1204</v>
      </c>
      <c r="E199" s="52"/>
      <c r="F199" s="64" t="s">
        <v>1205</v>
      </c>
      <c r="G199" s="52" t="s">
        <v>56</v>
      </c>
      <c r="H199" s="52"/>
      <c r="I199" s="52"/>
      <c r="J199" s="52" t="s">
        <v>931</v>
      </c>
      <c r="K199" s="74">
        <v>43819</v>
      </c>
      <c r="L199" s="74">
        <f t="shared" ca="1" si="27"/>
        <v>44217</v>
      </c>
      <c r="M199" s="63" t="s">
        <v>1208</v>
      </c>
      <c r="N199" s="52" t="s">
        <v>579</v>
      </c>
      <c r="O199" s="77" t="s">
        <v>459</v>
      </c>
      <c r="P199" s="58" t="s">
        <v>192</v>
      </c>
      <c r="Q199" s="140">
        <f t="shared" si="26"/>
        <v>3</v>
      </c>
      <c r="R199" s="47"/>
      <c r="S199" s="47"/>
      <c r="T199" s="47">
        <f t="shared" ca="1" si="29"/>
        <v>287</v>
      </c>
    </row>
    <row r="200" spans="1:20" ht="409.5" x14ac:dyDescent="0.2">
      <c r="A200" s="61" t="s">
        <v>1061</v>
      </c>
      <c r="B200" s="69" t="s">
        <v>127</v>
      </c>
      <c r="C200" s="73">
        <v>43818</v>
      </c>
      <c r="D200" s="47" t="s">
        <v>207</v>
      </c>
      <c r="E200" s="47"/>
      <c r="F200" s="90" t="s">
        <v>1213</v>
      </c>
      <c r="G200" s="47" t="s">
        <v>56</v>
      </c>
      <c r="H200" s="47"/>
      <c r="I200" s="47"/>
      <c r="J200" s="47" t="s">
        <v>1147</v>
      </c>
      <c r="K200" s="99">
        <v>43819</v>
      </c>
      <c r="L200" s="99">
        <f t="shared" ca="1" si="27"/>
        <v>44217</v>
      </c>
      <c r="M200" s="69" t="s">
        <v>1215</v>
      </c>
      <c r="N200" s="47" t="s">
        <v>579</v>
      </c>
      <c r="O200" s="103" t="s">
        <v>272</v>
      </c>
      <c r="P200" s="65" t="s">
        <v>192</v>
      </c>
      <c r="Q200" s="140">
        <f t="shared" si="26"/>
        <v>2</v>
      </c>
      <c r="R200" s="47"/>
      <c r="S200" s="47"/>
      <c r="T200" s="47">
        <f>NETWORKDAYS(C200,K200)</f>
        <v>2</v>
      </c>
    </row>
    <row r="201" spans="1:20" ht="409.5" x14ac:dyDescent="0.2">
      <c r="A201" s="62" t="s">
        <v>1062</v>
      </c>
      <c r="B201" s="69" t="s">
        <v>127</v>
      </c>
      <c r="C201" s="73">
        <v>43818</v>
      </c>
      <c r="D201" s="47" t="s">
        <v>207</v>
      </c>
      <c r="E201" s="47"/>
      <c r="F201" s="90" t="s">
        <v>1214</v>
      </c>
      <c r="G201" s="47" t="s">
        <v>53</v>
      </c>
      <c r="H201" s="47"/>
      <c r="I201" s="47"/>
      <c r="J201" s="47" t="s">
        <v>711</v>
      </c>
      <c r="K201" s="99">
        <v>43823</v>
      </c>
      <c r="L201" s="99"/>
      <c r="M201" s="69"/>
      <c r="N201" s="47" t="s">
        <v>579</v>
      </c>
      <c r="O201" s="104" t="s">
        <v>459</v>
      </c>
      <c r="P201" s="65" t="s">
        <v>192</v>
      </c>
      <c r="Q201" s="140">
        <f t="shared" si="26"/>
        <v>4</v>
      </c>
      <c r="R201" s="47"/>
      <c r="S201" s="47"/>
      <c r="T201" s="47">
        <f t="shared" ref="T201" si="30">NETWORKDAYS(C201,L201)</f>
        <v>-31299</v>
      </c>
    </row>
    <row r="202" spans="1:20" ht="409.5" x14ac:dyDescent="0.2">
      <c r="A202" s="61" t="s">
        <v>1063</v>
      </c>
      <c r="B202" s="63" t="s">
        <v>8</v>
      </c>
      <c r="C202" s="74">
        <v>43823</v>
      </c>
      <c r="D202" s="52"/>
      <c r="E202" s="52"/>
      <c r="F202" s="64" t="s">
        <v>1216</v>
      </c>
      <c r="G202" s="52" t="s">
        <v>56</v>
      </c>
      <c r="H202" s="52"/>
      <c r="I202" s="52"/>
      <c r="J202" s="52" t="s">
        <v>931</v>
      </c>
      <c r="K202" s="74">
        <v>43823</v>
      </c>
      <c r="L202" s="74"/>
      <c r="M202" s="63" t="s">
        <v>1217</v>
      </c>
      <c r="N202" s="52" t="s">
        <v>579</v>
      </c>
      <c r="O202" s="52" t="s">
        <v>273</v>
      </c>
      <c r="P202" s="52" t="s">
        <v>192</v>
      </c>
      <c r="Q202" s="140">
        <f t="shared" si="26"/>
        <v>1</v>
      </c>
      <c r="R202" s="47"/>
      <c r="S202" s="47"/>
      <c r="T202" s="47"/>
    </row>
    <row r="203" spans="1:20" x14ac:dyDescent="0.2">
      <c r="A203" s="62" t="s">
        <v>1064</v>
      </c>
      <c r="B203" s="69"/>
      <c r="C203" s="73"/>
      <c r="D203" s="47"/>
      <c r="E203" s="47"/>
      <c r="F203" s="90"/>
      <c r="G203" s="47"/>
      <c r="H203" s="47"/>
      <c r="I203" s="47"/>
      <c r="J203" s="47"/>
      <c r="K203" s="99"/>
      <c r="L203" s="99">
        <f t="shared" ca="1" si="27"/>
        <v>44217</v>
      </c>
      <c r="M203" s="69"/>
      <c r="N203" s="47"/>
      <c r="O203" s="47"/>
      <c r="P203" s="47"/>
      <c r="Q203" s="47"/>
      <c r="R203" s="47"/>
      <c r="S203" s="47"/>
      <c r="T203" s="47">
        <f t="shared" ref="T203:T216" ca="1" si="31">NETWORKDAYS(C203,L203)</f>
        <v>31584</v>
      </c>
    </row>
    <row r="204" spans="1:20" x14ac:dyDescent="0.2">
      <c r="A204" s="61" t="s">
        <v>1065</v>
      </c>
      <c r="B204" s="69"/>
      <c r="C204" s="73"/>
      <c r="D204" s="47"/>
      <c r="E204" s="47"/>
      <c r="F204" s="90"/>
      <c r="G204" s="47"/>
      <c r="H204" s="47"/>
      <c r="I204" s="47"/>
      <c r="J204" s="47"/>
      <c r="K204" s="99"/>
      <c r="L204" s="99">
        <f t="shared" ca="1" si="27"/>
        <v>44217</v>
      </c>
      <c r="M204" s="69"/>
      <c r="N204" s="47"/>
      <c r="O204" s="47"/>
      <c r="P204" s="47"/>
      <c r="Q204" s="47"/>
      <c r="R204" s="47"/>
      <c r="S204" s="47"/>
      <c r="T204" s="47">
        <f t="shared" ca="1" si="31"/>
        <v>31584</v>
      </c>
    </row>
    <row r="205" spans="1:20" x14ac:dyDescent="0.2">
      <c r="A205" s="62" t="s">
        <v>1066</v>
      </c>
      <c r="B205" s="69"/>
      <c r="C205" s="73"/>
      <c r="D205" s="47"/>
      <c r="E205" s="47"/>
      <c r="F205" s="90"/>
      <c r="G205" s="47"/>
      <c r="H205" s="47"/>
      <c r="I205" s="47"/>
      <c r="J205" s="47"/>
      <c r="K205" s="99"/>
      <c r="L205" s="99">
        <f t="shared" ca="1" si="27"/>
        <v>44217</v>
      </c>
      <c r="M205" s="69"/>
      <c r="N205" s="47"/>
      <c r="O205" s="47"/>
      <c r="P205" s="47"/>
      <c r="Q205" s="47"/>
      <c r="R205" s="47"/>
      <c r="S205" s="47"/>
      <c r="T205" s="47">
        <f t="shared" ca="1" si="31"/>
        <v>31584</v>
      </c>
    </row>
    <row r="206" spans="1:20" x14ac:dyDescent="0.2">
      <c r="A206" s="61" t="s">
        <v>1067</v>
      </c>
      <c r="B206" s="69"/>
      <c r="C206" s="73"/>
      <c r="D206" s="47"/>
      <c r="E206" s="47"/>
      <c r="F206" s="90"/>
      <c r="G206" s="47"/>
      <c r="H206" s="47"/>
      <c r="I206" s="47"/>
      <c r="J206" s="47"/>
      <c r="K206" s="99"/>
      <c r="L206" s="99">
        <f t="shared" ca="1" si="27"/>
        <v>44217</v>
      </c>
      <c r="M206" s="69"/>
      <c r="N206" s="47"/>
      <c r="O206" s="47"/>
      <c r="P206" s="47"/>
      <c r="Q206" s="47"/>
      <c r="R206" s="47"/>
      <c r="S206" s="47"/>
      <c r="T206" s="47">
        <f t="shared" ca="1" si="31"/>
        <v>31584</v>
      </c>
    </row>
    <row r="207" spans="1:20" x14ac:dyDescent="0.2">
      <c r="A207" s="62" t="s">
        <v>1068</v>
      </c>
      <c r="B207" s="69"/>
      <c r="C207" s="73"/>
      <c r="D207" s="47"/>
      <c r="E207" s="47"/>
      <c r="F207" s="90"/>
      <c r="G207" s="47"/>
      <c r="H207" s="47"/>
      <c r="I207" s="47"/>
      <c r="J207" s="47"/>
      <c r="K207" s="99"/>
      <c r="L207" s="99">
        <f t="shared" ca="1" si="27"/>
        <v>44217</v>
      </c>
      <c r="M207" s="69"/>
      <c r="N207" s="47"/>
      <c r="O207" s="47"/>
      <c r="P207" s="47"/>
      <c r="Q207" s="47"/>
      <c r="R207" s="47"/>
      <c r="S207" s="47"/>
      <c r="T207" s="47">
        <f t="shared" ca="1" si="31"/>
        <v>31584</v>
      </c>
    </row>
    <row r="208" spans="1:20" x14ac:dyDescent="0.2">
      <c r="A208" s="61" t="s">
        <v>1069</v>
      </c>
      <c r="B208" s="69"/>
      <c r="C208" s="73"/>
      <c r="D208" s="47"/>
      <c r="E208" s="47"/>
      <c r="F208" s="90"/>
      <c r="G208" s="47"/>
      <c r="H208" s="47"/>
      <c r="I208" s="47"/>
      <c r="J208" s="47"/>
      <c r="K208" s="99"/>
      <c r="L208" s="99">
        <f t="shared" ca="1" si="27"/>
        <v>44217</v>
      </c>
      <c r="M208" s="69"/>
      <c r="N208" s="47"/>
      <c r="O208" s="47"/>
      <c r="P208" s="47"/>
      <c r="Q208" s="47"/>
      <c r="R208" s="47"/>
      <c r="S208" s="47"/>
      <c r="T208" s="47">
        <f t="shared" ca="1" si="31"/>
        <v>31584</v>
      </c>
    </row>
    <row r="209" spans="1:20" x14ac:dyDescent="0.2">
      <c r="A209" s="62" t="s">
        <v>1070</v>
      </c>
      <c r="B209" s="69"/>
      <c r="C209" s="73"/>
      <c r="D209" s="47"/>
      <c r="E209" s="47"/>
      <c r="F209" s="90"/>
      <c r="G209" s="47"/>
      <c r="H209" s="47"/>
      <c r="I209" s="47"/>
      <c r="J209" s="47"/>
      <c r="K209" s="99"/>
      <c r="L209" s="99">
        <f t="shared" ca="1" si="27"/>
        <v>44217</v>
      </c>
      <c r="M209" s="69"/>
      <c r="N209" s="47"/>
      <c r="O209" s="47"/>
      <c r="P209" s="47"/>
      <c r="Q209" s="47"/>
      <c r="R209" s="47"/>
      <c r="S209" s="47"/>
      <c r="T209" s="47">
        <f t="shared" ca="1" si="31"/>
        <v>31584</v>
      </c>
    </row>
    <row r="210" spans="1:20" x14ac:dyDescent="0.2">
      <c r="A210" s="61" t="s">
        <v>1071</v>
      </c>
      <c r="B210" s="69"/>
      <c r="C210" s="73"/>
      <c r="D210" s="47"/>
      <c r="E210" s="47"/>
      <c r="F210" s="90"/>
      <c r="G210" s="47"/>
      <c r="H210" s="47"/>
      <c r="I210" s="47"/>
      <c r="J210" s="47"/>
      <c r="K210" s="99"/>
      <c r="L210" s="99">
        <f t="shared" ca="1" si="27"/>
        <v>44217</v>
      </c>
      <c r="M210" s="69"/>
      <c r="N210" s="47"/>
      <c r="O210" s="47"/>
      <c r="P210" s="47"/>
      <c r="Q210" s="47"/>
      <c r="R210" s="47"/>
      <c r="S210" s="47"/>
      <c r="T210" s="47">
        <f t="shared" ca="1" si="31"/>
        <v>31584</v>
      </c>
    </row>
    <row r="211" spans="1:20" x14ac:dyDescent="0.2">
      <c r="A211" s="62" t="s">
        <v>1072</v>
      </c>
      <c r="B211" s="69"/>
      <c r="C211" s="73"/>
      <c r="D211" s="47"/>
      <c r="E211" s="47"/>
      <c r="F211" s="90"/>
      <c r="G211" s="47"/>
      <c r="H211" s="47"/>
      <c r="I211" s="47"/>
      <c r="J211" s="47"/>
      <c r="K211" s="99"/>
      <c r="L211" s="99">
        <f t="shared" ca="1" si="27"/>
        <v>44217</v>
      </c>
      <c r="M211" s="69"/>
      <c r="N211" s="47"/>
      <c r="O211" s="47"/>
      <c r="P211" s="47"/>
      <c r="Q211" s="47"/>
      <c r="R211" s="47"/>
      <c r="S211" s="47"/>
      <c r="T211" s="47">
        <f t="shared" ca="1" si="31"/>
        <v>31584</v>
      </c>
    </row>
    <row r="212" spans="1:20" x14ac:dyDescent="0.2">
      <c r="A212" s="61" t="s">
        <v>1073</v>
      </c>
      <c r="B212" s="69"/>
      <c r="C212" s="73"/>
      <c r="D212" s="47"/>
      <c r="E212" s="47"/>
      <c r="F212" s="90"/>
      <c r="G212" s="47"/>
      <c r="H212" s="47"/>
      <c r="I212" s="47"/>
      <c r="J212" s="47"/>
      <c r="K212" s="99"/>
      <c r="L212" s="99">
        <f t="shared" ca="1" si="27"/>
        <v>44217</v>
      </c>
      <c r="M212" s="69"/>
      <c r="N212" s="47"/>
      <c r="O212" s="47"/>
      <c r="P212" s="47"/>
      <c r="Q212" s="47"/>
      <c r="R212" s="47"/>
      <c r="S212" s="47"/>
      <c r="T212" s="47">
        <f t="shared" ca="1" si="31"/>
        <v>31584</v>
      </c>
    </row>
    <row r="213" spans="1:20" x14ac:dyDescent="0.2">
      <c r="A213" s="62" t="s">
        <v>1074</v>
      </c>
      <c r="B213" s="69"/>
      <c r="C213" s="73"/>
      <c r="D213" s="47"/>
      <c r="E213" s="47"/>
      <c r="F213" s="90"/>
      <c r="G213" s="47"/>
      <c r="H213" s="47"/>
      <c r="I213" s="47"/>
      <c r="J213" s="47"/>
      <c r="K213" s="99"/>
      <c r="L213" s="99">
        <f t="shared" ca="1" si="27"/>
        <v>44217</v>
      </c>
      <c r="M213" s="69"/>
      <c r="N213" s="47"/>
      <c r="O213" s="47"/>
      <c r="P213" s="47"/>
      <c r="Q213" s="47"/>
      <c r="R213" s="47"/>
      <c r="S213" s="47"/>
      <c r="T213" s="47">
        <f t="shared" ca="1" si="31"/>
        <v>31584</v>
      </c>
    </row>
    <row r="214" spans="1:20" x14ac:dyDescent="0.2">
      <c r="A214" s="61" t="s">
        <v>1075</v>
      </c>
      <c r="B214" s="69"/>
      <c r="C214" s="73"/>
      <c r="D214" s="47"/>
      <c r="E214" s="47"/>
      <c r="F214" s="90"/>
      <c r="G214" s="47"/>
      <c r="H214" s="47"/>
      <c r="I214" s="47"/>
      <c r="J214" s="47"/>
      <c r="K214" s="99"/>
      <c r="L214" s="99">
        <f t="shared" ca="1" si="27"/>
        <v>44217</v>
      </c>
      <c r="M214" s="69"/>
      <c r="N214" s="47"/>
      <c r="O214" s="47"/>
      <c r="P214" s="47"/>
      <c r="Q214" s="47"/>
      <c r="R214" s="47"/>
      <c r="S214" s="47"/>
      <c r="T214" s="47">
        <f t="shared" ca="1" si="31"/>
        <v>31584</v>
      </c>
    </row>
    <row r="215" spans="1:20" x14ac:dyDescent="0.2">
      <c r="A215" s="62" t="s">
        <v>1076</v>
      </c>
      <c r="B215" s="69"/>
      <c r="C215" s="73"/>
      <c r="D215" s="47"/>
      <c r="E215" s="47"/>
      <c r="F215" s="90"/>
      <c r="G215" s="47"/>
      <c r="H215" s="47"/>
      <c r="I215" s="47"/>
      <c r="J215" s="47"/>
      <c r="K215" s="99"/>
      <c r="L215" s="99">
        <f t="shared" ca="1" si="27"/>
        <v>44217</v>
      </c>
      <c r="M215" s="69"/>
      <c r="N215" s="47"/>
      <c r="O215" s="47"/>
      <c r="P215" s="47"/>
      <c r="Q215" s="47"/>
      <c r="R215" s="47"/>
      <c r="S215" s="47"/>
      <c r="T215" s="47">
        <f t="shared" ca="1" si="31"/>
        <v>31584</v>
      </c>
    </row>
    <row r="216" spans="1:20" x14ac:dyDescent="0.2">
      <c r="A216" s="61" t="s">
        <v>1077</v>
      </c>
      <c r="B216" s="69"/>
      <c r="C216" s="73"/>
      <c r="D216" s="47"/>
      <c r="E216" s="47"/>
      <c r="F216" s="90"/>
      <c r="G216" s="47"/>
      <c r="H216" s="47"/>
      <c r="I216" s="47"/>
      <c r="J216" s="47"/>
      <c r="K216" s="99"/>
      <c r="L216" s="99">
        <f t="shared" ca="1" si="27"/>
        <v>44217</v>
      </c>
      <c r="M216" s="69"/>
      <c r="N216" s="47"/>
      <c r="O216" s="47"/>
      <c r="P216" s="47"/>
      <c r="Q216" s="47"/>
      <c r="R216" s="47"/>
      <c r="S216" s="47"/>
      <c r="T216" s="47">
        <f t="shared" ca="1" si="31"/>
        <v>31584</v>
      </c>
    </row>
    <row r="217" spans="1:20" x14ac:dyDescent="0.2">
      <c r="A217" s="62" t="s">
        <v>1078</v>
      </c>
      <c r="D217" s="119"/>
      <c r="K217" s="122"/>
      <c r="L217" s="122"/>
      <c r="M217" s="117"/>
      <c r="Q217" s="119"/>
    </row>
    <row r="218" spans="1:20" x14ac:dyDescent="0.2">
      <c r="A218" s="61" t="s">
        <v>1079</v>
      </c>
      <c r="D218" s="119"/>
      <c r="K218" s="119"/>
      <c r="L218" s="119"/>
      <c r="Q218" s="119"/>
    </row>
    <row r="219" spans="1:20" x14ac:dyDescent="0.2">
      <c r="A219" s="62" t="s">
        <v>1080</v>
      </c>
      <c r="D219" s="119"/>
      <c r="K219" s="119"/>
      <c r="L219" s="119"/>
      <c r="Q219" s="119"/>
    </row>
    <row r="220" spans="1:20" x14ac:dyDescent="0.2">
      <c r="A220" s="61" t="s">
        <v>1081</v>
      </c>
      <c r="D220" s="119"/>
      <c r="K220" s="119"/>
      <c r="L220" s="119"/>
      <c r="Q220" s="119"/>
    </row>
    <row r="221" spans="1:20" x14ac:dyDescent="0.2">
      <c r="A221" s="62" t="s">
        <v>1082</v>
      </c>
      <c r="D221" s="119"/>
      <c r="K221" s="119"/>
      <c r="L221" s="119"/>
      <c r="Q221" s="119"/>
    </row>
    <row r="222" spans="1:20" x14ac:dyDescent="0.2">
      <c r="A222" s="61" t="s">
        <v>1083</v>
      </c>
      <c r="D222" s="119"/>
      <c r="K222" s="119"/>
      <c r="L222" s="119"/>
      <c r="Q222" s="119"/>
    </row>
    <row r="223" spans="1:20" x14ac:dyDescent="0.2">
      <c r="A223" s="62" t="s">
        <v>1084</v>
      </c>
      <c r="D223" s="119"/>
      <c r="K223" s="119"/>
      <c r="L223" s="119"/>
      <c r="Q223" s="119"/>
    </row>
    <row r="224" spans="1:20" x14ac:dyDescent="0.2">
      <c r="A224" s="61" t="s">
        <v>1085</v>
      </c>
      <c r="D224" s="119"/>
      <c r="K224" s="119"/>
      <c r="L224" s="119"/>
      <c r="Q224" s="119"/>
    </row>
    <row r="225" spans="1:17" x14ac:dyDescent="0.2">
      <c r="A225" s="62" t="s">
        <v>1086</v>
      </c>
      <c r="D225" s="119"/>
      <c r="K225" s="119"/>
      <c r="L225" s="119"/>
      <c r="Q225" s="119"/>
    </row>
    <row r="226" spans="1:17" x14ac:dyDescent="0.2">
      <c r="A226" s="61" t="s">
        <v>1087</v>
      </c>
      <c r="D226" s="119"/>
      <c r="K226" s="119"/>
      <c r="L226" s="119"/>
      <c r="Q226" s="119"/>
    </row>
    <row r="227" spans="1:17" x14ac:dyDescent="0.2">
      <c r="A227" s="62" t="s">
        <v>1088</v>
      </c>
      <c r="D227" s="119"/>
      <c r="K227" s="119"/>
      <c r="L227" s="119"/>
      <c r="Q227" s="119"/>
    </row>
    <row r="228" spans="1:17" x14ac:dyDescent="0.2">
      <c r="A228" s="61" t="s">
        <v>1089</v>
      </c>
      <c r="D228" s="119"/>
      <c r="K228" s="119"/>
      <c r="L228" s="119"/>
      <c r="Q228" s="119"/>
    </row>
    <row r="229" spans="1:17" x14ac:dyDescent="0.2">
      <c r="A229" s="62" t="s">
        <v>1090</v>
      </c>
      <c r="D229" s="119"/>
      <c r="K229" s="119"/>
      <c r="L229" s="119"/>
      <c r="Q229" s="119"/>
    </row>
    <row r="230" spans="1:17" x14ac:dyDescent="0.2">
      <c r="A230" s="61" t="s">
        <v>1091</v>
      </c>
      <c r="D230" s="119"/>
      <c r="K230" s="119"/>
      <c r="L230" s="119"/>
      <c r="Q230" s="119"/>
    </row>
    <row r="231" spans="1:17" x14ac:dyDescent="0.2">
      <c r="A231" s="62" t="s">
        <v>1092</v>
      </c>
      <c r="D231" s="119"/>
      <c r="K231" s="119"/>
      <c r="L231" s="119"/>
      <c r="Q231" s="119"/>
    </row>
    <row r="232" spans="1:17" x14ac:dyDescent="0.2">
      <c r="A232" s="61" t="s">
        <v>1093</v>
      </c>
      <c r="D232" s="119"/>
      <c r="K232" s="119"/>
      <c r="L232" s="119"/>
      <c r="Q232" s="119"/>
    </row>
    <row r="233" spans="1:17" x14ac:dyDescent="0.2">
      <c r="A233" s="62" t="s">
        <v>1094</v>
      </c>
      <c r="D233" s="119"/>
      <c r="K233" s="119"/>
      <c r="L233" s="119"/>
      <c r="Q233" s="119"/>
    </row>
    <row r="234" spans="1:17" x14ac:dyDescent="0.2">
      <c r="A234" s="61" t="s">
        <v>1095</v>
      </c>
      <c r="D234" s="119"/>
      <c r="K234" s="119"/>
      <c r="L234" s="119"/>
      <c r="Q234" s="119"/>
    </row>
    <row r="235" spans="1:17" x14ac:dyDescent="0.2">
      <c r="A235" s="62" t="s">
        <v>1096</v>
      </c>
      <c r="D235" s="119"/>
      <c r="K235" s="119"/>
      <c r="L235" s="119"/>
      <c r="Q235" s="119"/>
    </row>
    <row r="236" spans="1:17" x14ac:dyDescent="0.2">
      <c r="A236" s="61" t="s">
        <v>1097</v>
      </c>
      <c r="D236" s="119"/>
      <c r="K236" s="119"/>
      <c r="L236" s="119"/>
      <c r="Q236" s="119"/>
    </row>
    <row r="237" spans="1:17" x14ac:dyDescent="0.2">
      <c r="A237" s="62" t="s">
        <v>1098</v>
      </c>
      <c r="D237" s="119"/>
      <c r="K237" s="119"/>
      <c r="L237" s="119"/>
      <c r="Q237" s="119"/>
    </row>
    <row r="238" spans="1:17" x14ac:dyDescent="0.2">
      <c r="A238" s="61" t="s">
        <v>1099</v>
      </c>
      <c r="D238" s="119"/>
      <c r="K238" s="119"/>
      <c r="L238" s="119"/>
      <c r="Q238" s="119"/>
    </row>
    <row r="239" spans="1:17" x14ac:dyDescent="0.2">
      <c r="A239" s="62" t="s">
        <v>1100</v>
      </c>
      <c r="D239" s="119"/>
      <c r="K239" s="119"/>
      <c r="L239" s="119"/>
      <c r="Q239" s="119"/>
    </row>
    <row r="240" spans="1:17" x14ac:dyDescent="0.2">
      <c r="A240" s="61" t="s">
        <v>1101</v>
      </c>
      <c r="D240" s="119"/>
      <c r="K240" s="119"/>
      <c r="L240" s="119"/>
      <c r="Q240" s="119"/>
    </row>
    <row r="241" spans="1:17" x14ac:dyDescent="0.2">
      <c r="A241" s="62" t="s">
        <v>1102</v>
      </c>
      <c r="D241" s="119"/>
      <c r="K241" s="119"/>
      <c r="L241" s="119"/>
      <c r="Q241" s="119"/>
    </row>
    <row r="242" spans="1:17" x14ac:dyDescent="0.2">
      <c r="A242" s="61" t="s">
        <v>1103</v>
      </c>
      <c r="D242" s="119"/>
      <c r="K242" s="119"/>
      <c r="L242" s="119"/>
      <c r="Q242" s="119"/>
    </row>
    <row r="243" spans="1:17" x14ac:dyDescent="0.2">
      <c r="A243" s="62" t="s">
        <v>1104</v>
      </c>
      <c r="D243" s="119"/>
      <c r="K243" s="119"/>
      <c r="L243" s="119"/>
      <c r="Q243" s="119"/>
    </row>
    <row r="244" spans="1:17" x14ac:dyDescent="0.2">
      <c r="A244" s="61" t="s">
        <v>1105</v>
      </c>
      <c r="D244" s="119"/>
      <c r="K244" s="119"/>
      <c r="L244" s="119"/>
      <c r="Q244" s="119"/>
    </row>
    <row r="245" spans="1:17" x14ac:dyDescent="0.2">
      <c r="A245" s="62" t="s">
        <v>1106</v>
      </c>
      <c r="D245" s="119"/>
      <c r="K245" s="119"/>
      <c r="L245" s="119"/>
      <c r="Q245" s="119"/>
    </row>
    <row r="246" spans="1:17" x14ac:dyDescent="0.2">
      <c r="A246" s="61" t="s">
        <v>1107</v>
      </c>
      <c r="D246" s="119"/>
      <c r="K246" s="119"/>
      <c r="L246" s="119"/>
      <c r="Q246" s="119"/>
    </row>
    <row r="247" spans="1:17" x14ac:dyDescent="0.2">
      <c r="A247" s="62" t="s">
        <v>1108</v>
      </c>
      <c r="D247" s="119"/>
      <c r="K247" s="119"/>
      <c r="L247" s="119"/>
      <c r="Q247" s="119"/>
    </row>
    <row r="248" spans="1:17" x14ac:dyDescent="0.2">
      <c r="A248" s="61" t="s">
        <v>1109</v>
      </c>
      <c r="D248" s="119"/>
      <c r="K248" s="119"/>
      <c r="L248" s="119"/>
      <c r="Q248" s="119"/>
    </row>
    <row r="249" spans="1:17" x14ac:dyDescent="0.2">
      <c r="A249" s="62" t="s">
        <v>1110</v>
      </c>
      <c r="D249" s="119"/>
      <c r="K249" s="119"/>
      <c r="L249" s="119"/>
      <c r="Q249" s="119"/>
    </row>
    <row r="250" spans="1:17" x14ac:dyDescent="0.2">
      <c r="A250" s="61" t="s">
        <v>1111</v>
      </c>
      <c r="D250" s="119"/>
      <c r="K250" s="119"/>
      <c r="L250" s="119"/>
      <c r="Q250" s="119"/>
    </row>
    <row r="251" spans="1:17" x14ac:dyDescent="0.2">
      <c r="A251" s="62" t="s">
        <v>1112</v>
      </c>
      <c r="D251" s="119"/>
      <c r="K251" s="119"/>
      <c r="L251" s="119"/>
      <c r="Q251" s="119"/>
    </row>
    <row r="252" spans="1:17" x14ac:dyDescent="0.2">
      <c r="A252" s="61" t="s">
        <v>1113</v>
      </c>
      <c r="D252" s="119"/>
      <c r="K252" s="119"/>
      <c r="L252" s="119"/>
      <c r="Q252" s="119"/>
    </row>
    <row r="253" spans="1:17" x14ac:dyDescent="0.2">
      <c r="A253" s="62" t="s">
        <v>1114</v>
      </c>
      <c r="D253" s="119"/>
      <c r="K253" s="119"/>
      <c r="L253" s="119"/>
      <c r="Q253" s="119"/>
    </row>
    <row r="254" spans="1:17" x14ac:dyDescent="0.2">
      <c r="A254" s="61" t="s">
        <v>1115</v>
      </c>
      <c r="D254" s="119"/>
      <c r="K254" s="119"/>
      <c r="L254" s="119"/>
      <c r="Q254" s="119"/>
    </row>
    <row r="255" spans="1:17" x14ac:dyDescent="0.2">
      <c r="A255" s="62" t="s">
        <v>1116</v>
      </c>
      <c r="D255" s="119"/>
      <c r="K255" s="119"/>
      <c r="L255" s="119"/>
      <c r="Q255" s="119"/>
    </row>
    <row r="256" spans="1:17" x14ac:dyDescent="0.2">
      <c r="A256" s="61" t="s">
        <v>1117</v>
      </c>
      <c r="D256" s="119"/>
      <c r="K256" s="119"/>
      <c r="L256" s="119"/>
      <c r="Q256" s="119"/>
    </row>
    <row r="257" spans="1:20" x14ac:dyDescent="0.2">
      <c r="A257" s="62" t="s">
        <v>1118</v>
      </c>
      <c r="D257" s="119"/>
      <c r="K257" s="119"/>
      <c r="L257" s="119"/>
      <c r="Q257" s="119"/>
    </row>
    <row r="258" spans="1:20" x14ac:dyDescent="0.2">
      <c r="A258" s="61" t="s">
        <v>1119</v>
      </c>
      <c r="D258" s="119"/>
      <c r="K258" s="119"/>
      <c r="L258" s="119"/>
      <c r="Q258" s="119"/>
    </row>
    <row r="259" spans="1:20" x14ac:dyDescent="0.2">
      <c r="A259" s="62" t="s">
        <v>1120</v>
      </c>
      <c r="D259" s="119"/>
      <c r="K259" s="119"/>
      <c r="L259" s="119"/>
      <c r="Q259" s="119"/>
    </row>
    <row r="260" spans="1:20" x14ac:dyDescent="0.2">
      <c r="A260" s="61" t="s">
        <v>1121</v>
      </c>
      <c r="D260" s="119"/>
      <c r="K260" s="119"/>
      <c r="L260" s="119"/>
      <c r="Q260" s="119"/>
    </row>
    <row r="261" spans="1:20" x14ac:dyDescent="0.2">
      <c r="A261" s="62" t="s">
        <v>1122</v>
      </c>
      <c r="D261" s="119"/>
      <c r="K261" s="119"/>
      <c r="L261" s="119"/>
      <c r="Q261" s="119"/>
    </row>
    <row r="262" spans="1:20" x14ac:dyDescent="0.2">
      <c r="A262" s="61" t="s">
        <v>1123</v>
      </c>
      <c r="D262" s="119"/>
      <c r="K262" s="119"/>
      <c r="L262" s="119"/>
      <c r="Q262" s="119"/>
    </row>
    <row r="263" spans="1:20" ht="409.5" x14ac:dyDescent="0.2">
      <c r="A263" s="62" t="s">
        <v>1064</v>
      </c>
      <c r="B263" s="69" t="s">
        <v>8</v>
      </c>
      <c r="C263" s="73">
        <v>43823</v>
      </c>
      <c r="F263" s="90" t="s">
        <v>1218</v>
      </c>
      <c r="G263" s="47" t="s">
        <v>53</v>
      </c>
      <c r="J263" s="47" t="s">
        <v>931</v>
      </c>
      <c r="K263" s="73">
        <v>43830</v>
      </c>
      <c r="L263" s="73"/>
      <c r="M263" s="90" t="s">
        <v>1219</v>
      </c>
      <c r="N263" s="47" t="s">
        <v>579</v>
      </c>
      <c r="O263" s="47" t="s">
        <v>272</v>
      </c>
      <c r="P263" s="47" t="s">
        <v>192</v>
      </c>
      <c r="Q263" s="140">
        <f t="shared" ref="Q263" si="32">NETWORKDAYS(C263,K263)</f>
        <v>6</v>
      </c>
      <c r="R263" s="47"/>
      <c r="S263" s="47"/>
      <c r="T263" s="4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21"/>
  <sheetViews>
    <sheetView topLeftCell="A5" workbookViewId="0">
      <selection activeCell="H24" sqref="H24"/>
    </sheetView>
  </sheetViews>
  <sheetFormatPr defaultRowHeight="12.75" x14ac:dyDescent="0.2"/>
  <cols>
    <col min="2" max="2" width="12.5703125" bestFit="1" customWidth="1"/>
    <col min="8" max="8" width="12.140625" customWidth="1"/>
  </cols>
  <sheetData>
    <row r="2" spans="2:7" x14ac:dyDescent="0.2">
      <c r="B2" t="s">
        <v>1174</v>
      </c>
    </row>
    <row r="4" spans="2:7" ht="51" x14ac:dyDescent="0.2">
      <c r="B4" s="97"/>
      <c r="C4" s="93" t="s">
        <v>1139</v>
      </c>
      <c r="D4" s="93" t="s">
        <v>1140</v>
      </c>
      <c r="E4" s="93" t="s">
        <v>1141</v>
      </c>
      <c r="F4" s="94" t="s">
        <v>1142</v>
      </c>
      <c r="G4" s="94" t="s">
        <v>1143</v>
      </c>
    </row>
    <row r="5" spans="2:7" ht="15.75" x14ac:dyDescent="0.25">
      <c r="B5" s="95" t="s">
        <v>1170</v>
      </c>
      <c r="C5" s="30">
        <f>SUM(D5:E5)</f>
        <v>82</v>
      </c>
      <c r="D5" s="30">
        <v>79</v>
      </c>
      <c r="E5" s="30">
        <v>3</v>
      </c>
      <c r="F5" s="82">
        <v>12</v>
      </c>
      <c r="G5" s="82">
        <v>3</v>
      </c>
    </row>
    <row r="6" spans="2:7" ht="15.75" x14ac:dyDescent="0.25">
      <c r="B6" s="95" t="s">
        <v>54</v>
      </c>
      <c r="C6" s="30">
        <f>SUM(D6:E6)</f>
        <v>22</v>
      </c>
      <c r="D6" s="30">
        <v>22</v>
      </c>
      <c r="E6" s="30">
        <v>0</v>
      </c>
      <c r="F6" s="82">
        <v>21</v>
      </c>
      <c r="G6" s="82">
        <v>0</v>
      </c>
    </row>
    <row r="7" spans="2:7" ht="15.75" x14ac:dyDescent="0.25">
      <c r="B7" s="96" t="s">
        <v>154</v>
      </c>
      <c r="C7" s="83">
        <f t="shared" ref="C7:E7" si="0">SUM(C5:C6)</f>
        <v>104</v>
      </c>
      <c r="D7" s="83">
        <f t="shared" si="0"/>
        <v>101</v>
      </c>
      <c r="E7" s="83">
        <f t="shared" si="0"/>
        <v>3</v>
      </c>
      <c r="F7" s="84">
        <v>15</v>
      </c>
      <c r="G7" s="84">
        <v>5</v>
      </c>
    </row>
    <row r="16" spans="2:7" x14ac:dyDescent="0.2">
      <c r="B16" t="s">
        <v>1175</v>
      </c>
    </row>
    <row r="18" spans="2:8" ht="40.5" customHeight="1" x14ac:dyDescent="0.2">
      <c r="B18" s="97"/>
      <c r="C18" s="93" t="s">
        <v>1139</v>
      </c>
      <c r="D18" s="93" t="s">
        <v>1140</v>
      </c>
      <c r="E18" s="93" t="s">
        <v>1141</v>
      </c>
      <c r="F18" s="94" t="s">
        <v>1142</v>
      </c>
      <c r="G18" s="94" t="s">
        <v>1143</v>
      </c>
      <c r="H18" s="93" t="s">
        <v>1220</v>
      </c>
    </row>
    <row r="19" spans="2:8" ht="15.75" x14ac:dyDescent="0.25">
      <c r="B19" s="95" t="s">
        <v>1170</v>
      </c>
      <c r="C19" s="30">
        <f>SUM(D19:E19)</f>
        <v>105</v>
      </c>
      <c r="D19" s="158">
        <v>103</v>
      </c>
      <c r="E19" s="30">
        <v>2</v>
      </c>
      <c r="F19" s="82">
        <v>5</v>
      </c>
      <c r="G19" s="82">
        <v>19</v>
      </c>
      <c r="H19" s="158">
        <v>3</v>
      </c>
    </row>
    <row r="20" spans="2:8" ht="15.75" x14ac:dyDescent="0.25">
      <c r="B20" s="95" t="s">
        <v>54</v>
      </c>
      <c r="C20" s="30">
        <f>SUM(D20:E20)</f>
        <v>29</v>
      </c>
      <c r="D20" s="158">
        <v>28</v>
      </c>
      <c r="E20" s="30">
        <v>1</v>
      </c>
      <c r="F20" s="82">
        <v>10</v>
      </c>
      <c r="G20" s="82">
        <v>16</v>
      </c>
      <c r="H20" s="158">
        <v>6</v>
      </c>
    </row>
    <row r="21" spans="2:8" ht="15.75" x14ac:dyDescent="0.25">
      <c r="B21" s="96" t="s">
        <v>154</v>
      </c>
      <c r="C21" s="83">
        <f>SUM(D21:E21)</f>
        <v>134</v>
      </c>
      <c r="D21" s="83">
        <f t="shared" ref="D21:E21" si="1">SUM(D19:D20)</f>
        <v>131</v>
      </c>
      <c r="E21" s="83">
        <f t="shared" si="1"/>
        <v>3</v>
      </c>
      <c r="F21" s="84">
        <f>AVERAGE(F19:F20)</f>
        <v>7.5</v>
      </c>
      <c r="G21" s="84">
        <f>AVERAGE(G19:G20)</f>
        <v>17.5</v>
      </c>
      <c r="H21" s="158">
        <f>SUM(H19:H20)</f>
        <v>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3"/>
  <sheetViews>
    <sheetView workbookViewId="0"/>
  </sheetViews>
  <sheetFormatPr defaultRowHeight="12.75" x14ac:dyDescent="0.2"/>
  <sheetData>
    <row r="1" spans="1:5" x14ac:dyDescent="0.2">
      <c r="A1" s="42" t="s">
        <v>6</v>
      </c>
      <c r="B1" t="s">
        <v>287</v>
      </c>
    </row>
    <row r="3" spans="1:5" x14ac:dyDescent="0.2">
      <c r="A3" s="42" t="s">
        <v>881</v>
      </c>
      <c r="B3" s="42" t="s">
        <v>538</v>
      </c>
    </row>
    <row r="4" spans="1:5" x14ac:dyDescent="0.2">
      <c r="A4" s="42" t="s">
        <v>539</v>
      </c>
      <c r="B4" t="s">
        <v>272</v>
      </c>
      <c r="C4" t="s">
        <v>459</v>
      </c>
      <c r="D4" t="s">
        <v>273</v>
      </c>
      <c r="E4" t="s">
        <v>154</v>
      </c>
    </row>
    <row r="5" spans="1:5" x14ac:dyDescent="0.2">
      <c r="A5" s="43" t="s">
        <v>711</v>
      </c>
      <c r="B5" s="54">
        <v>2</v>
      </c>
      <c r="C5" s="54">
        <v>4</v>
      </c>
      <c r="D5" s="54"/>
      <c r="E5" s="54">
        <v>6</v>
      </c>
    </row>
    <row r="6" spans="1:5" x14ac:dyDescent="0.2">
      <c r="A6" s="43" t="s">
        <v>169</v>
      </c>
      <c r="B6" s="54">
        <v>1</v>
      </c>
      <c r="C6" s="54">
        <v>1</v>
      </c>
      <c r="D6" s="54">
        <v>1</v>
      </c>
      <c r="E6" s="54">
        <v>3</v>
      </c>
    </row>
    <row r="7" spans="1:5" x14ac:dyDescent="0.2">
      <c r="A7" s="43" t="s">
        <v>931</v>
      </c>
      <c r="B7" s="54">
        <v>14</v>
      </c>
      <c r="C7" s="54">
        <v>40</v>
      </c>
      <c r="D7" s="54">
        <v>46</v>
      </c>
      <c r="E7" s="54">
        <v>100</v>
      </c>
    </row>
    <row r="8" spans="1:5" x14ac:dyDescent="0.2">
      <c r="A8" s="43" t="s">
        <v>666</v>
      </c>
      <c r="B8" s="54"/>
      <c r="C8" s="54">
        <v>11</v>
      </c>
      <c r="D8" s="54"/>
      <c r="E8" s="54">
        <v>11</v>
      </c>
    </row>
    <row r="9" spans="1:5" x14ac:dyDescent="0.2">
      <c r="A9" s="43" t="s">
        <v>33</v>
      </c>
      <c r="B9" s="54"/>
      <c r="C9" s="54"/>
      <c r="D9" s="54">
        <v>2</v>
      </c>
      <c r="E9" s="54">
        <v>2</v>
      </c>
    </row>
    <row r="10" spans="1:5" x14ac:dyDescent="0.2">
      <c r="A10" s="43" t="s">
        <v>663</v>
      </c>
      <c r="B10" s="54"/>
      <c r="C10" s="54">
        <v>4</v>
      </c>
      <c r="D10" s="54"/>
      <c r="E10" s="54">
        <v>4</v>
      </c>
    </row>
    <row r="11" spans="1:5" x14ac:dyDescent="0.2">
      <c r="A11" s="43" t="s">
        <v>731</v>
      </c>
      <c r="B11" s="54"/>
      <c r="C11" s="54">
        <v>7</v>
      </c>
      <c r="D11" s="54">
        <v>1</v>
      </c>
      <c r="E11" s="54">
        <v>8</v>
      </c>
    </row>
    <row r="12" spans="1:5" x14ac:dyDescent="0.2">
      <c r="A12" s="43" t="s">
        <v>161</v>
      </c>
      <c r="B12" s="54">
        <v>1</v>
      </c>
      <c r="C12" s="54">
        <v>5</v>
      </c>
      <c r="D12" s="54">
        <v>8</v>
      </c>
      <c r="E12" s="54">
        <v>14</v>
      </c>
    </row>
    <row r="13" spans="1:5" x14ac:dyDescent="0.2">
      <c r="A13" s="43" t="s">
        <v>154</v>
      </c>
      <c r="B13" s="54">
        <v>18</v>
      </c>
      <c r="C13" s="54">
        <v>72</v>
      </c>
      <c r="D13" s="54">
        <v>58</v>
      </c>
      <c r="E13" s="54">
        <v>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C12"/>
  <sheetViews>
    <sheetView workbookViewId="0"/>
  </sheetViews>
  <sheetFormatPr defaultRowHeight="12.75" x14ac:dyDescent="0.2"/>
  <sheetData>
    <row r="3" spans="1:3" x14ac:dyDescent="0.2">
      <c r="A3" s="42" t="s">
        <v>695</v>
      </c>
      <c r="B3" t="s">
        <v>866</v>
      </c>
      <c r="C3" t="s">
        <v>865</v>
      </c>
    </row>
    <row r="4" spans="1:3" x14ac:dyDescent="0.2">
      <c r="A4" s="43" t="s">
        <v>169</v>
      </c>
      <c r="B4" s="44">
        <v>23.25</v>
      </c>
      <c r="C4" s="44">
        <v>231</v>
      </c>
    </row>
    <row r="5" spans="1:3" x14ac:dyDescent="0.2">
      <c r="A5" s="43" t="s">
        <v>149</v>
      </c>
      <c r="B5" s="44">
        <v>138.29999999999998</v>
      </c>
      <c r="C5" s="44">
        <v>1042</v>
      </c>
    </row>
    <row r="6" spans="1:3" x14ac:dyDescent="0.2">
      <c r="A6" s="43" t="s">
        <v>666</v>
      </c>
      <c r="B6" s="44">
        <v>11.75</v>
      </c>
      <c r="C6" s="44">
        <v>47</v>
      </c>
    </row>
    <row r="7" spans="1:3" x14ac:dyDescent="0.2">
      <c r="A7" s="43" t="s">
        <v>33</v>
      </c>
      <c r="B7" s="44">
        <v>0</v>
      </c>
      <c r="C7" s="44"/>
    </row>
    <row r="8" spans="1:3" x14ac:dyDescent="0.2">
      <c r="A8" s="43" t="s">
        <v>663</v>
      </c>
      <c r="B8" s="44">
        <v>8.75</v>
      </c>
      <c r="C8" s="44">
        <v>35</v>
      </c>
    </row>
    <row r="9" spans="1:3" x14ac:dyDescent="0.2">
      <c r="A9" s="43" t="s">
        <v>161</v>
      </c>
      <c r="B9" s="44">
        <v>31.85</v>
      </c>
      <c r="C9" s="44">
        <v>130</v>
      </c>
    </row>
    <row r="10" spans="1:3" x14ac:dyDescent="0.2">
      <c r="A10" s="43" t="s">
        <v>711</v>
      </c>
      <c r="B10" s="44">
        <v>1.25</v>
      </c>
      <c r="C10" s="44">
        <v>5</v>
      </c>
    </row>
    <row r="11" spans="1:3" x14ac:dyDescent="0.2">
      <c r="A11" s="43" t="s">
        <v>731</v>
      </c>
      <c r="B11" s="44">
        <v>0.25</v>
      </c>
      <c r="C11" s="44">
        <v>1</v>
      </c>
    </row>
    <row r="12" spans="1:3" x14ac:dyDescent="0.2">
      <c r="A12" s="43" t="s">
        <v>154</v>
      </c>
      <c r="B12" s="44">
        <v>215.39999999999998</v>
      </c>
      <c r="C12" s="44">
        <v>1491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L10"/>
  <sheetViews>
    <sheetView workbookViewId="0">
      <selection activeCell="L16" sqref="L16"/>
    </sheetView>
  </sheetViews>
  <sheetFormatPr defaultRowHeight="12.75" x14ac:dyDescent="0.2"/>
  <cols>
    <col min="2" max="2" width="22.7109375" bestFit="1" customWidth="1"/>
    <col min="3" max="3" width="23" bestFit="1" customWidth="1"/>
    <col min="4" max="4" width="18.7109375" bestFit="1" customWidth="1"/>
    <col min="5" max="5" width="28.28515625" bestFit="1" customWidth="1"/>
    <col min="6" max="6" width="8.28515625" bestFit="1" customWidth="1"/>
    <col min="8" max="8" width="13" customWidth="1"/>
    <col min="9" max="9" width="35.42578125" customWidth="1"/>
  </cols>
  <sheetData>
    <row r="1" spans="1:12" ht="30" x14ac:dyDescent="0.2">
      <c r="A1" s="2" t="s">
        <v>0</v>
      </c>
      <c r="B1" s="2" t="s">
        <v>9</v>
      </c>
      <c r="C1" s="15" t="s">
        <v>1</v>
      </c>
      <c r="D1" s="2" t="s">
        <v>2</v>
      </c>
      <c r="E1" s="2" t="s">
        <v>3</v>
      </c>
      <c r="F1" s="2" t="s">
        <v>52</v>
      </c>
      <c r="G1" s="151" t="s">
        <v>151</v>
      </c>
      <c r="H1" s="2" t="s">
        <v>5</v>
      </c>
      <c r="I1" s="3" t="s">
        <v>20</v>
      </c>
      <c r="J1" s="3" t="s">
        <v>565</v>
      </c>
      <c r="K1" s="3" t="s">
        <v>144</v>
      </c>
      <c r="L1" s="75" t="s">
        <v>6</v>
      </c>
    </row>
    <row r="2" spans="1:12" ht="180" x14ac:dyDescent="0.2">
      <c r="A2" s="22" t="s">
        <v>756</v>
      </c>
      <c r="B2" s="18" t="s">
        <v>8</v>
      </c>
      <c r="C2" s="155">
        <v>43640</v>
      </c>
      <c r="D2" s="18" t="s">
        <v>292</v>
      </c>
      <c r="E2" s="20" t="s">
        <v>814</v>
      </c>
      <c r="F2" s="20" t="s">
        <v>53</v>
      </c>
      <c r="G2" s="153" t="s">
        <v>149</v>
      </c>
      <c r="H2" s="17"/>
      <c r="I2" s="159" t="s">
        <v>835</v>
      </c>
      <c r="J2" s="21" t="s">
        <v>566</v>
      </c>
      <c r="K2" s="21" t="s">
        <v>273</v>
      </c>
      <c r="L2" s="156" t="s">
        <v>1038</v>
      </c>
    </row>
    <row r="3" spans="1:12" ht="270" x14ac:dyDescent="0.2">
      <c r="A3" s="22" t="s">
        <v>516</v>
      </c>
      <c r="B3" s="18" t="s">
        <v>8</v>
      </c>
      <c r="C3" s="72">
        <v>43336</v>
      </c>
      <c r="D3" s="18" t="s">
        <v>25</v>
      </c>
      <c r="E3" s="20" t="s">
        <v>570</v>
      </c>
      <c r="F3" s="20" t="s">
        <v>53</v>
      </c>
      <c r="G3" s="153" t="s">
        <v>931</v>
      </c>
      <c r="H3" s="72">
        <v>43790</v>
      </c>
      <c r="I3" s="45" t="s">
        <v>1169</v>
      </c>
      <c r="J3" s="21" t="s">
        <v>566</v>
      </c>
      <c r="K3" s="21" t="s">
        <v>273</v>
      </c>
      <c r="L3" s="70" t="s">
        <v>1038</v>
      </c>
    </row>
    <row r="4" spans="1:12" ht="63.75" x14ac:dyDescent="0.2">
      <c r="A4" s="62" t="s">
        <v>519</v>
      </c>
      <c r="B4" s="66" t="s">
        <v>127</v>
      </c>
      <c r="C4" s="91">
        <v>43356</v>
      </c>
      <c r="D4" s="157">
        <v>999028048</v>
      </c>
      <c r="E4" s="53" t="s">
        <v>378</v>
      </c>
      <c r="F4" s="67" t="s">
        <v>56</v>
      </c>
      <c r="G4" s="152" t="s">
        <v>161</v>
      </c>
      <c r="H4" s="91">
        <v>43791</v>
      </c>
      <c r="I4" s="55" t="s">
        <v>431</v>
      </c>
      <c r="J4" s="68" t="s">
        <v>579</v>
      </c>
      <c r="K4" s="68" t="s">
        <v>273</v>
      </c>
      <c r="L4" s="70" t="s">
        <v>1038</v>
      </c>
    </row>
    <row r="5" spans="1:12" ht="204" x14ac:dyDescent="0.2">
      <c r="A5" s="62" t="s">
        <v>786</v>
      </c>
      <c r="B5" s="66" t="s">
        <v>127</v>
      </c>
      <c r="C5" s="91">
        <v>43700</v>
      </c>
      <c r="D5" s="66" t="s">
        <v>131</v>
      </c>
      <c r="E5" s="53" t="s">
        <v>887</v>
      </c>
      <c r="F5" s="67" t="s">
        <v>53</v>
      </c>
      <c r="G5" s="152" t="s">
        <v>251</v>
      </c>
      <c r="H5" s="91">
        <v>43791</v>
      </c>
      <c r="I5" s="55" t="s">
        <v>1173</v>
      </c>
      <c r="J5" s="68" t="s">
        <v>579</v>
      </c>
      <c r="K5" s="68" t="s">
        <v>273</v>
      </c>
      <c r="L5" s="66" t="s">
        <v>1038</v>
      </c>
    </row>
    <row r="6" spans="1:12" ht="229.5" x14ac:dyDescent="0.2">
      <c r="A6" s="160" t="s">
        <v>1265</v>
      </c>
      <c r="B6" s="161" t="s">
        <v>1229</v>
      </c>
      <c r="C6" s="162">
        <v>43948</v>
      </c>
      <c r="D6" s="49" t="s">
        <v>1554</v>
      </c>
      <c r="E6" s="163" t="s">
        <v>1555</v>
      </c>
      <c r="F6" s="49" t="s">
        <v>56</v>
      </c>
      <c r="G6" s="49" t="s">
        <v>149</v>
      </c>
      <c r="H6" s="162">
        <v>43962</v>
      </c>
      <c r="I6" s="163" t="s">
        <v>1568</v>
      </c>
      <c r="J6" s="49" t="s">
        <v>566</v>
      </c>
      <c r="K6" s="49"/>
      <c r="L6" s="66" t="s">
        <v>1038</v>
      </c>
    </row>
    <row r="7" spans="1:12" ht="267.75" x14ac:dyDescent="0.2">
      <c r="A7" s="160" t="s">
        <v>1272</v>
      </c>
      <c r="B7" s="161" t="s">
        <v>1229</v>
      </c>
      <c r="C7" s="162">
        <v>43972</v>
      </c>
      <c r="D7" s="49" t="s">
        <v>1030</v>
      </c>
      <c r="E7" s="163" t="s">
        <v>1572</v>
      </c>
      <c r="F7" s="49" t="s">
        <v>56</v>
      </c>
      <c r="G7" s="49" t="s">
        <v>149</v>
      </c>
      <c r="H7" s="162">
        <v>43985</v>
      </c>
      <c r="I7" s="161" t="s">
        <v>1576</v>
      </c>
      <c r="J7" s="49" t="s">
        <v>566</v>
      </c>
      <c r="K7" s="30"/>
      <c r="L7" s="65" t="s">
        <v>1038</v>
      </c>
    </row>
    <row r="8" spans="1:12" ht="127.5" x14ac:dyDescent="0.2">
      <c r="A8" s="160" t="s">
        <v>1297</v>
      </c>
      <c r="B8" s="161" t="s">
        <v>1229</v>
      </c>
      <c r="C8" s="162">
        <v>44057</v>
      </c>
      <c r="D8" s="49" t="s">
        <v>1627</v>
      </c>
      <c r="E8" s="163" t="s">
        <v>1626</v>
      </c>
      <c r="F8" s="49" t="s">
        <v>53</v>
      </c>
      <c r="G8" s="49" t="s">
        <v>149</v>
      </c>
      <c r="H8" s="49"/>
      <c r="I8" s="163" t="s">
        <v>1630</v>
      </c>
      <c r="J8" s="49" t="s">
        <v>566</v>
      </c>
      <c r="K8" s="165" t="s">
        <v>459</v>
      </c>
      <c r="L8" s="65" t="s">
        <v>1038</v>
      </c>
    </row>
    <row r="9" spans="1:12" ht="255" x14ac:dyDescent="0.2">
      <c r="A9" s="160" t="s">
        <v>1322</v>
      </c>
      <c r="B9" s="161" t="s">
        <v>1229</v>
      </c>
      <c r="C9" s="162">
        <v>44105</v>
      </c>
      <c r="D9" s="49">
        <v>999120000</v>
      </c>
      <c r="E9" s="163" t="s">
        <v>1673</v>
      </c>
      <c r="F9" s="49" t="s">
        <v>56</v>
      </c>
      <c r="G9" s="49" t="s">
        <v>32</v>
      </c>
      <c r="H9" s="166">
        <v>44113</v>
      </c>
      <c r="I9" s="163" t="s">
        <v>1688</v>
      </c>
      <c r="J9" s="49" t="s">
        <v>579</v>
      </c>
      <c r="K9" s="165" t="s">
        <v>272</v>
      </c>
      <c r="L9" s="65" t="s">
        <v>1038</v>
      </c>
    </row>
    <row r="10" spans="1:12" ht="153" hidden="1" x14ac:dyDescent="0.2">
      <c r="A10" s="160" t="s">
        <v>1326</v>
      </c>
      <c r="B10" s="161" t="s">
        <v>1229</v>
      </c>
      <c r="C10" s="162">
        <v>44111</v>
      </c>
      <c r="D10" s="49" t="s">
        <v>1684</v>
      </c>
      <c r="E10" s="163" t="s">
        <v>1683</v>
      </c>
      <c r="F10" s="49" t="s">
        <v>66</v>
      </c>
      <c r="G10" s="49" t="s">
        <v>1636</v>
      </c>
      <c r="H10" s="49"/>
      <c r="I10" s="163" t="s">
        <v>1766</v>
      </c>
      <c r="J10" s="49" t="s">
        <v>566</v>
      </c>
      <c r="K10" s="165" t="s">
        <v>272</v>
      </c>
      <c r="L10" s="65" t="s">
        <v>1233</v>
      </c>
    </row>
  </sheetData>
  <autoFilter ref="A1:L10" xr:uid="{79266548-09AF-4168-8D4F-5E30A42CEFAD}">
    <filterColumn colId="11">
      <filters>
        <filter val="Monitoring"/>
      </filters>
    </filterColumn>
  </autoFilter>
  <pageMargins left="0.7" right="0.7" top="0.75" bottom="0.75" header="0.3" footer="0.3"/>
  <pageSetup paperSize="9"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19D1DD56741B44B95D8C0F90E100C5" ma:contentTypeVersion="12" ma:contentTypeDescription="Create a new document." ma:contentTypeScope="" ma:versionID="cf37a6ca3dd57250a8f1d2dedd671845">
  <xsd:schema xmlns:xsd="http://www.w3.org/2001/XMLSchema" xmlns:xs="http://www.w3.org/2001/XMLSchema" xmlns:p="http://schemas.microsoft.com/office/2006/metadata/properties" xmlns:ns3="8726ac85-c5ab-477f-af49-fcf8944cf85c" xmlns:ns4="7deae5f4-85b6-4b9e-bed5-b9710de5c949" targetNamespace="http://schemas.microsoft.com/office/2006/metadata/properties" ma:root="true" ma:fieldsID="bbd7d4c1a3e2eb30efa593a74e80e75c" ns3:_="" ns4:_="">
    <xsd:import namespace="8726ac85-c5ab-477f-af49-fcf8944cf85c"/>
    <xsd:import namespace="7deae5f4-85b6-4b9e-bed5-b9710de5c94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6ac85-c5ab-477f-af49-fcf8944c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eae5f4-85b6-4b9e-bed5-b9710de5c94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BDBD32CB-15FA-4EB7-9572-8CAA6971B1F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AB1C065-5ED2-4A92-9412-B4ECCC10700A}">
  <ds:schemaRefs>
    <ds:schemaRef ds:uri="http://schemas.microsoft.com/sharepoint/v3/contenttype/forms"/>
  </ds:schemaRefs>
</ds:datastoreItem>
</file>

<file path=customXml/itemProps3.xml><?xml version="1.0" encoding="utf-8"?>
<ds:datastoreItem xmlns:ds="http://schemas.openxmlformats.org/officeDocument/2006/customXml" ds:itemID="{D9F2B262-F028-49EE-BE27-EBA161BA81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26ac85-c5ab-477f-af49-fcf8944cf85c"/>
    <ds:schemaRef ds:uri="7deae5f4-85b6-4b9e-bed5-b9710de5c9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2018</vt:lpstr>
      <vt:lpstr>2020</vt:lpstr>
      <vt:lpstr>2019</vt:lpstr>
      <vt:lpstr>Slide</vt:lpstr>
      <vt:lpstr>Summary</vt:lpstr>
      <vt:lpstr>Closure Time</vt:lpstr>
      <vt:lpstr>Monitoring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2021-01-21T08:06:49Z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0x0101001519D1DD56741B44B95D8C0F90E100C5</vt:lpwstr>
  </property>
</Properties>
</file>