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sghzluo\Documents\OSER\Average Close Day\"/>
    </mc:Choice>
  </mc:AlternateContent>
  <xr:revisionPtr revIDLastSave="0" documentId="13_ncr:1_{9B317960-7D94-4D6D-8268-84AB7F59402C}" xr6:coauthVersionLast="45" xr6:coauthVersionMax="45" xr10:uidLastSave="{00000000-0000-0000-0000-000000000000}"/>
  <bookViews>
    <workbookView xWindow="-120" yWindow="-120" windowWidth="20730" windowHeight="11160" firstSheet="2" activeTab="2" xr2:uid="{00000000-000D-0000-FFFF-FFFF00000000}"/>
  </bookViews>
  <sheets>
    <sheet name="2019" sheetId="3" state="hidden" r:id="rId1"/>
    <sheet name="2020" sheetId="2" state="hidden" r:id="rId2"/>
    <sheet name="Combine" sheetId="1" r:id="rId3"/>
    <sheet name="Slide" sheetId="5" r:id="rId4"/>
  </sheets>
  <definedNames>
    <definedName name="_xlnm._FilterDatabase" localSheetId="0" hidden="1">'2019'!$A$1:$N$203</definedName>
    <definedName name="_xlnm._FilterDatabase" localSheetId="1" hidden="1">'2020'!$A$1:$N$1333</definedName>
    <definedName name="_xlnm._FilterDatabase" localSheetId="2" hidden="1">Combine!$A$1:$O$337</definedName>
    <definedName name="_Hlk15918595" localSheetId="0">'2019'!$E$113</definedName>
    <definedName name="_Hlk535919867" localSheetId="0">'2019'!$E$29</definedName>
    <definedName name="_Hlk6822233" localSheetId="0">'2019'!$E$68</definedName>
    <definedName name="Text13" localSheetId="0">'2019'!$D$117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9" i="1" l="1"/>
  <c r="D14" i="5" l="1"/>
  <c r="D13" i="5"/>
  <c r="N295" i="1" l="1"/>
  <c r="N271" i="1"/>
  <c r="C14" i="5"/>
  <c r="E14" i="5" s="1"/>
  <c r="C13" i="5"/>
  <c r="E13" i="5" s="1"/>
  <c r="N337" i="1"/>
  <c r="N335" i="1"/>
  <c r="N330" i="1"/>
  <c r="N329" i="1"/>
  <c r="N328" i="1"/>
  <c r="N327" i="1"/>
  <c r="N326" i="1"/>
  <c r="N325" i="1"/>
  <c r="I324" i="1"/>
  <c r="N324" i="1" s="1"/>
  <c r="N323" i="1"/>
  <c r="N322" i="1"/>
  <c r="N321" i="1"/>
  <c r="I320" i="1"/>
  <c r="N320" i="1" s="1"/>
  <c r="I319" i="1"/>
  <c r="N319" i="1" s="1"/>
  <c r="I318" i="1"/>
  <c r="N318" i="1" s="1"/>
  <c r="N317" i="1"/>
  <c r="N316" i="1"/>
  <c r="N315" i="1"/>
  <c r="N314" i="1"/>
  <c r="N313" i="1"/>
  <c r="N311" i="1"/>
  <c r="N303" i="1"/>
  <c r="N302" i="1"/>
  <c r="N300" i="1"/>
  <c r="N299" i="1"/>
  <c r="N298" i="1"/>
  <c r="N297" i="1"/>
  <c r="N294" i="1"/>
  <c r="N289" i="1"/>
  <c r="N288" i="1"/>
  <c r="N287" i="1"/>
  <c r="N283" i="1"/>
  <c r="N264" i="1"/>
  <c r="N263" i="1"/>
  <c r="N262" i="1"/>
  <c r="N260" i="1"/>
  <c r="N259" i="1"/>
  <c r="N258" i="1"/>
  <c r="N257" i="1"/>
  <c r="N256" i="1"/>
  <c r="N254" i="1"/>
  <c r="N253" i="1"/>
  <c r="N252" i="1"/>
  <c r="N251" i="1"/>
  <c r="N250" i="1"/>
  <c r="N249" i="1"/>
  <c r="N248" i="1"/>
  <c r="N247" i="1"/>
  <c r="N246" i="1"/>
  <c r="N245" i="1"/>
  <c r="N244" i="1"/>
  <c r="N243" i="1"/>
  <c r="N242" i="1"/>
  <c r="N241" i="1"/>
  <c r="N240" i="1"/>
  <c r="N239" i="1"/>
  <c r="N238" i="1"/>
  <c r="N237" i="1"/>
  <c r="N236" i="1"/>
  <c r="N235" i="1"/>
  <c r="N234" i="1"/>
  <c r="N233" i="1"/>
  <c r="N232" i="1"/>
  <c r="N231" i="1"/>
  <c r="N230" i="1"/>
  <c r="N229" i="1"/>
  <c r="N228"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197" i="1"/>
  <c r="N196" i="1"/>
  <c r="N195" i="1"/>
  <c r="N194" i="1"/>
  <c r="N193" i="1"/>
  <c r="N192" i="1"/>
  <c r="N191" i="1"/>
  <c r="N190" i="1"/>
  <c r="N189" i="1"/>
  <c r="N187" i="1"/>
  <c r="N186" i="1"/>
  <c r="N185" i="1"/>
  <c r="N184" i="1"/>
  <c r="N183" i="1"/>
  <c r="N182" i="1"/>
  <c r="N181" i="1"/>
  <c r="N180" i="1"/>
  <c r="I179" i="1"/>
  <c r="N178" i="1"/>
  <c r="N177" i="1"/>
  <c r="N176" i="1"/>
  <c r="N175" i="1"/>
  <c r="N174" i="1"/>
  <c r="N173" i="1"/>
  <c r="N172" i="1"/>
  <c r="N171" i="1"/>
  <c r="N170" i="1"/>
  <c r="N169" i="1"/>
  <c r="N168" i="1"/>
  <c r="N165" i="1"/>
  <c r="N164" i="1"/>
  <c r="N163" i="1"/>
  <c r="N162" i="1"/>
  <c r="N161" i="1"/>
  <c r="N160" i="1"/>
  <c r="N158" i="1"/>
  <c r="N157" i="1"/>
  <c r="N156" i="1"/>
  <c r="N155" i="1"/>
  <c r="N149" i="1"/>
  <c r="N148" i="1"/>
  <c r="N147" i="1"/>
  <c r="N146" i="1"/>
  <c r="N144" i="1"/>
  <c r="N143" i="1"/>
  <c r="N140" i="1"/>
  <c r="N139" i="1"/>
  <c r="N136" i="1"/>
  <c r="N133" i="1"/>
  <c r="N131" i="1"/>
  <c r="N127" i="1"/>
  <c r="N125" i="1"/>
  <c r="N124" i="1"/>
  <c r="N120" i="1"/>
  <c r="N119" i="1"/>
  <c r="N118" i="1"/>
  <c r="N116" i="1"/>
  <c r="N115" i="1"/>
  <c r="N113" i="1"/>
  <c r="N111" i="1"/>
  <c r="N110" i="1"/>
  <c r="N103" i="1"/>
  <c r="N83" i="1"/>
  <c r="N80" i="1"/>
  <c r="N79" i="1"/>
  <c r="N71" i="1"/>
  <c r="N63" i="1"/>
  <c r="N60" i="1"/>
  <c r="N52" i="1"/>
  <c r="N51" i="1"/>
  <c r="N50" i="1"/>
  <c r="N13" i="1"/>
  <c r="N10" i="1"/>
  <c r="N8" i="1"/>
  <c r="N7" i="1"/>
  <c r="N5" i="1"/>
  <c r="F13" i="5" l="1"/>
  <c r="F14" i="5"/>
  <c r="D15" i="5"/>
  <c r="C15" i="5"/>
  <c r="E15" i="5" l="1"/>
  <c r="F15" i="5"/>
  <c r="G15" i="5" l="1"/>
  <c r="N203" i="3" l="1"/>
  <c r="N202" i="3"/>
  <c r="N201" i="3"/>
  <c r="N200" i="3"/>
  <c r="N199" i="3"/>
  <c r="N198" i="3"/>
  <c r="N197" i="3"/>
  <c r="N196" i="3"/>
  <c r="N195" i="3"/>
  <c r="N194" i="3"/>
  <c r="N193" i="3"/>
  <c r="N192" i="3"/>
  <c r="N191" i="3"/>
  <c r="N190" i="3"/>
  <c r="N189" i="3"/>
  <c r="N187" i="3"/>
  <c r="N186" i="3"/>
  <c r="N185" i="3"/>
  <c r="I184" i="3"/>
  <c r="N184" i="3" s="1"/>
  <c r="I183" i="3"/>
  <c r="N183" i="3" s="1"/>
  <c r="N182" i="3"/>
  <c r="N181" i="3"/>
  <c r="N180" i="3"/>
  <c r="I179" i="3"/>
  <c r="I178" i="3"/>
  <c r="N178" i="3" s="1"/>
  <c r="N177" i="3"/>
  <c r="N176" i="3"/>
  <c r="N175" i="3"/>
  <c r="N174" i="3"/>
  <c r="N173" i="3"/>
  <c r="N172" i="3"/>
  <c r="N171" i="3"/>
  <c r="N170" i="3"/>
  <c r="N169" i="3"/>
  <c r="N168" i="3"/>
  <c r="N165" i="3"/>
  <c r="N164" i="3"/>
  <c r="N163" i="3"/>
  <c r="I162" i="3"/>
  <c r="N162" i="3" s="1"/>
  <c r="N161" i="3"/>
  <c r="N160" i="3"/>
  <c r="N158" i="3"/>
  <c r="N157" i="3"/>
  <c r="N156" i="3"/>
  <c r="N155" i="3"/>
  <c r="N149" i="3"/>
  <c r="N148" i="3"/>
  <c r="N147" i="3"/>
  <c r="N146" i="3"/>
  <c r="N144" i="3"/>
  <c r="N143" i="3"/>
  <c r="N140" i="3"/>
  <c r="N139" i="3"/>
  <c r="N136" i="3"/>
  <c r="N133" i="3"/>
  <c r="N131" i="3"/>
  <c r="N127" i="3"/>
  <c r="N125" i="3"/>
  <c r="N124" i="3"/>
  <c r="N120" i="3"/>
  <c r="N119" i="3"/>
  <c r="N118" i="3"/>
  <c r="N116" i="3"/>
  <c r="N115" i="3"/>
  <c r="N113" i="3"/>
  <c r="N111" i="3"/>
  <c r="N110" i="3"/>
  <c r="N103" i="3"/>
  <c r="N83" i="3"/>
  <c r="N80" i="3"/>
  <c r="N79" i="3"/>
  <c r="N71" i="3"/>
  <c r="N63" i="3"/>
  <c r="N60" i="3"/>
  <c r="N52" i="3"/>
  <c r="N51" i="3"/>
  <c r="I50" i="3"/>
  <c r="N50" i="3" s="1"/>
  <c r="N13" i="3"/>
  <c r="I10" i="3"/>
  <c r="N10" i="3" s="1"/>
  <c r="N8" i="3"/>
  <c r="N7" i="3"/>
  <c r="N5" i="3"/>
  <c r="N135" i="2" l="1"/>
  <c r="N133" i="2"/>
  <c r="N128" i="2"/>
  <c r="N127" i="2"/>
  <c r="N126" i="2"/>
  <c r="N125" i="2"/>
  <c r="N124" i="2"/>
  <c r="N123" i="2"/>
  <c r="I122" i="2"/>
  <c r="N122" i="2" s="1"/>
  <c r="N121" i="2"/>
  <c r="N120" i="2"/>
  <c r="N119" i="2"/>
  <c r="I118" i="2"/>
  <c r="N118" i="2" s="1"/>
  <c r="I117" i="2"/>
  <c r="N117" i="2" s="1"/>
  <c r="I116" i="2"/>
  <c r="N116" i="2" s="1"/>
  <c r="N115" i="2"/>
  <c r="N114" i="2"/>
  <c r="N113" i="2"/>
  <c r="N112" i="2"/>
  <c r="N111" i="2"/>
  <c r="N109" i="2"/>
  <c r="N101" i="2"/>
  <c r="N100" i="2"/>
  <c r="N98" i="2"/>
  <c r="N97" i="2"/>
  <c r="N96" i="2"/>
  <c r="N95" i="2"/>
  <c r="N93" i="2"/>
  <c r="N92" i="2"/>
  <c r="N87" i="2"/>
  <c r="N86" i="2"/>
  <c r="N85" i="2"/>
  <c r="N81" i="2"/>
  <c r="N69" i="2"/>
  <c r="N62" i="2"/>
  <c r="N61" i="2"/>
  <c r="N60" i="2"/>
  <c r="N58" i="2"/>
  <c r="N57" i="2"/>
  <c r="N56" i="2"/>
  <c r="N55" i="2"/>
  <c r="N54"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N10" i="2"/>
  <c r="N9" i="2"/>
  <c r="N8" i="2"/>
  <c r="N7" i="2"/>
  <c r="N6" i="2"/>
  <c r="N5" i="2"/>
  <c r="N4" i="2"/>
  <c r="N3" i="2"/>
  <c r="N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26B62BA1-F4DE-4A73-9206-347B23AB831A}">
      <text>
        <r>
          <rPr>
            <b/>
            <sz val="9"/>
            <color indexed="81"/>
            <rFont val="Tahoma"/>
            <family val="2"/>
          </rPr>
          <t>HuaZhen Luo:</t>
        </r>
        <r>
          <rPr>
            <sz val="9"/>
            <color indexed="81"/>
            <rFont val="Tahoma"/>
            <family val="2"/>
          </rPr>
          <t xml:space="preserve">
Siidd start to update OESR on 02 Aug 2019</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D4827ADF-5C69-47BE-869E-B20E12980954}">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<sst xmlns="http://schemas.openxmlformats.org/spreadsheetml/2006/main" count="7181" uniqueCount="1317">
  <si>
    <t>Log Number</t>
  </si>
  <si>
    <t>Engineering Group</t>
  </si>
  <si>
    <t>OESR Date Received</t>
  </si>
  <si>
    <t>TE Tool No</t>
  </si>
  <si>
    <t>Problem Summary</t>
  </si>
  <si>
    <t>Site</t>
  </si>
  <si>
    <t>Originator</t>
  </si>
  <si>
    <t>Assignee 2 (WPPL)</t>
  </si>
  <si>
    <t>Date Completed</t>
  </si>
  <si>
    <t>Remark/Closure</t>
  </si>
  <si>
    <t>OESR to Milford</t>
  </si>
  <si>
    <t>1- High(&lt; 1 week)</t>
  </si>
  <si>
    <t>STATUS</t>
  </si>
  <si>
    <t>Time for closure (Days)</t>
  </si>
  <si>
    <t>S20001</t>
  </si>
  <si>
    <t xml:space="preserve">Manufacturing </t>
  </si>
  <si>
    <t>NA</t>
  </si>
  <si>
    <t xml:space="preserve">
1. CEI to review every half yearly on the ASP and TSP for CPSO and ASO for any change in revision at Waters Portal. However we could not access the ASP and TSP recently. Could you help to advise CEI. 
Thankyou. 
</t>
  </si>
  <si>
    <t>CEI</t>
  </si>
  <si>
    <t>Jason Wang</t>
  </si>
  <si>
    <t>Su Fern</t>
  </si>
  <si>
    <t>[15Jan20] SF raised BT request on this matter. 
[21Feb20] BT working in progress
[06Mar20] Desmond -- Close this OESR as  it's tracked under BT ticket.</t>
  </si>
  <si>
    <t>No</t>
  </si>
  <si>
    <t>2- Medium(&lt;4 weeks)</t>
  </si>
  <si>
    <t>Close</t>
  </si>
  <si>
    <t>S20002</t>
  </si>
  <si>
    <t>44K-040</t>
  </si>
  <si>
    <t>Description : Required to perform Dummy load test before testing of units. 
Steps of Analysis : 
1) Change to another Pat and Flash, No trouble found. 
2) Change to another power source, No trouble found
Will not impact to any shipment at the moment as there is another tester which can support thr test.
Attachment : Photos of errors message found</t>
  </si>
  <si>
    <t>Venture</t>
  </si>
  <si>
    <t>Alan Oh</t>
  </si>
  <si>
    <t>Siddharth</t>
  </si>
  <si>
    <t>[09 Jan 20] Spoken to Will Hudd in Wilmslow about the issue. He mentioned that we will have to replace the resistor. He will give me the value once he has calculated it.
[30Jan20]  The resistor value across the leads has been changed from 92.5kohms to 82.2kohms. The dummy load now works correctly. This is a temporary fix.
[31 Jan 20] Will Hud has posted the new resistors that will replace the existing resistors. It will arrive in Singpaore on 3rd/4th Feb.
[11 Feb2020] Venture received the resistors from Will Hudd during lunch time. Installed it on the dummy load and verified. 
Both testers show a value of 2.56 mA and 2.59mA respectively (Spec &gt;2.50mA). Both the tester is functioning correct, hence can close OESR</t>
  </si>
  <si>
    <t>NO</t>
  </si>
  <si>
    <t>S20003</t>
  </si>
  <si>
    <t>Test</t>
  </si>
  <si>
    <t>TE82526-1</t>
  </si>
  <si>
    <t>1. Problem Statement.
       - TE82526-1 Pump Tray Tester Not flow solvent due to defective BSDA025T-NC-PV (ShutOff Valve) .
       - Shutoff Valve showing broken diaphragm (refer to attached photo.) 
   2. Acceptance criteria that is not met. (e.g. relevant specification number and revision)
       - TE82526-1 must be able to flow solvent during seal wash test
   3. Relevant records (e.g. Incomin QA, Test Records, Photos, trackise NCRs numbers and related issue)
       - N/A
   4. Info on whether this issue impacts revenue
       - Build for the next 2 weeks is enough for 2x unit of  Pump Tray Tester</t>
  </si>
  <si>
    <t>Flex</t>
  </si>
  <si>
    <t>Joel</t>
  </si>
  <si>
    <t>Hua Zhen</t>
  </si>
  <si>
    <t>[10Jan20] Advise Flex to collect the spare part and find a way to prevent recurring</t>
  </si>
  <si>
    <t>S20004</t>
  </si>
  <si>
    <t>TE83064-14</t>
  </si>
  <si>
    <t xml:space="preserve">Description : Assembly Welded Tube (P/N:430003154) was broken due to wear and tear at FTN tester TE83064-14.
Steps of Analysis : 
Tubing was broken due to wear and tear during new test tubing change.
Shipment Impact : No shipment impact due to this.  Estimated Date : NA
Additional Time needed for analysis : NA
Attachment : Photos of tubing sample and broken evidence. No price information is available  </t>
  </si>
  <si>
    <t>Lwin</t>
  </si>
  <si>
    <t>[17Jan20] Parts collected as per request</t>
  </si>
  <si>
    <t>S20005</t>
  </si>
  <si>
    <t xml:space="preserve">Instrument Serial Number Printing:
Instrument Serial Number print out with barcode with broken line)
1. Model: 186269506 ASSY, e2695 WITH HEATER/COOLER S/N: A20SM4286A (Barcode with broken line)
</t>
  </si>
  <si>
    <t>Gary</t>
  </si>
  <si>
    <t>[17Jan20]  Reprint collected as per request</t>
  </si>
  <si>
    <t>S20006</t>
  </si>
  <si>
    <t xml:space="preserve">Description: Instrument serial number label: A20SMH581G &amp; A20SMH605G need reprint. 
Steps of Analysis: 1: 1st piece print out after change ribbon. 2: Label printing incomplete.
Affected Part No &amp; Qty need for replacement: 186186301, qty 2.
Shipment Impact:                    NA                            Estimated Date: NA
Additional Time needed for analysis: NA
</t>
  </si>
  <si>
    <t>Hong Cheng</t>
  </si>
  <si>
    <t>S20007</t>
  </si>
  <si>
    <t xml:space="preserve">Instrument Serial Number Printing:
Instrument Serial Number Label need to replace due broken pallet at Waters Distribution Centre.
IDR :190856
Model: 186015080 ACQUITY UPLC H-Class PLUS QSM  S/N: G19QSP507A
</t>
  </si>
  <si>
    <t>S20008</t>
  </si>
  <si>
    <t>SigmaSure system down, unable to capture parts number serial in system.
Currently flex use in-house Traceability to record.
Affected on Detector and QSM family.</t>
  </si>
  <si>
    <t>Guan Yee</t>
  </si>
  <si>
    <t>S20009</t>
  </si>
  <si>
    <t xml:space="preserve">Instrument Serial Number Printing:
Instrument Serial Number Label printing misalignment 
1. Model: 289000560 S/N: A20SHC571A
</t>
  </si>
  <si>
    <t>S20010</t>
  </si>
  <si>
    <t>Description: To reprint serial number label for 186015082 x1 (S/N J19BSP916G) shipped from GDC to ADC was damaged in transit. This unit was required to inspect, retest and reprint out serial number as per stated in NCR report as attached.. 
Shipment Impact: Yes                                               Estimated Date: 12th Feb 2020
Attachment: NCR-SG200103 (Approved plan).pdf</t>
  </si>
  <si>
    <t>Chua</t>
  </si>
  <si>
    <t>Desmond</t>
  </si>
  <si>
    <t>S20011</t>
  </si>
  <si>
    <t>TE82882-11</t>
  </si>
  <si>
    <t>1. Problem Statement.
       -PDA Final Test System TE82882-11 Not able to login from Empower using username "system' and 
        password "metsys". 
   2. Acceptance criteria that is not met. (e.g. relevant specification number and revision)
       - Must be able to login using username "system" and password "metsys"  and execute PDA Final Test.
   3. Relevant records (e.g. Incomin QA, Test Records, Photos, trackise NCRs numbers and related issue)
      - N/A
   4. Info on whether this issue impacts revenue
     - No impact as available tester able to test as per demand required.</t>
  </si>
  <si>
    <t>[6Feb20] Flex restored image and fixed the issue. Closed</t>
  </si>
  <si>
    <t>S20012</t>
  </si>
  <si>
    <t>TE82988-2</t>
  </si>
  <si>
    <t>1. Problem Statement.
       -210000414 at FCT GTS tester facing POS11 Failed. Actual Reading 1.0V ,Hi- 11.2 Lo-10.8
       -210000415 at FCT GTS tester facing Motor Drive Failed. Check hold State- Winding 2 Actual Reading   
        23.984, Hi-10 Lo-0. 
   2. Acceptance criteria that is not met. (e.g. relevant specification number and revision)
       - Must be able to pass pcba FCT testing.
   3. Relevant records (e.g. Incomin QA, Test Records, Photos, trackise NCRs numbers and related issue)
      - N/A
   4. Info on whether this issue impacts revenue
     -Impact on 21000345, 21000415, 21000414 and 21001164</t>
  </si>
  <si>
    <t>Bernard</t>
  </si>
  <si>
    <t xml:space="preserve">[11Feb20] 210000414- PASSED. Original CPU Card repaired by changing U16 and U18.
210000415- PASSED(11/02/2020). Original CPU Card repaired by changing burned L1.
[14Feb20] The tester is working and pending for spare parts from Milford under existing OESR 203852 </t>
  </si>
  <si>
    <t>Yes</t>
  </si>
  <si>
    <t>S20013</t>
  </si>
  <si>
    <t>Instrument Serial Number Printing:
Instrument Serial Number print out with Missing barcode)
1. Model: 186248900 2489 UV/Visible Detector  S/N: B2087E674A (Missing Barcode )</t>
  </si>
  <si>
    <t>Reprinted</t>
  </si>
  <si>
    <t>S20014</t>
  </si>
  <si>
    <t xml:space="preserve">Description: Instrument serial number label: B20UPF586G need reprint. 
Steps of Analysis: Poor printing, found wording "r" smudge.
Affected Part No &amp; Qty need for replacement: 186015029, qty 1.
Shipment Impact:                    NA                            Estimated Date: NA
Additional Time needed for analysis: NA
</t>
  </si>
  <si>
    <t>S20015</t>
  </si>
  <si>
    <t xml:space="preserve">Description: Instrument serial number label: B20CHA015G &amp; B20CHA016G need reprint. 
Steps of Analysis: Poor printing, found wording "r" smudge.
Affected Part No &amp; Qty need for replacement: 186015042, qty 2.
Shipment Impact:                    NA                            Estimated Date: NA
Additional Time needed for analysis: NA
</t>
  </si>
  <si>
    <t>Yee Hwa</t>
  </si>
  <si>
    <t>S20016</t>
  </si>
  <si>
    <t>TE82988-12</t>
  </si>
  <si>
    <t>Description :TE82988 COMPUTER  STATION ,POWER ON BUT NO DISPLAY
Steps of Analysis : 
1. Check the power supply cable connection ( no issue )
2. Disconnect and connect the power supply from the motherboard and Power ON all mother FAN is ON but still no display POWER LED is OFF
3. Disconnect the HDD /DVD Rom and power ON still no display.
4. Connect to 3 different LCD monitor but also no display.
Affected Part No &amp; Qty need for replacement :TE82988-12 COMPUTER station for model W1210001115 
Shipment Impact :YES                                                           Estimated Date :NA
Additional Time needed for analysis : 
Attachment : Yes / No, refer to COMPUTER STATION MODEL INFO.JPG</t>
  </si>
  <si>
    <t>Ricky Cortez</t>
  </si>
  <si>
    <t>[20Feb20] Asked Venture to try duplicating a working PC by using backup image.
[21Feb20] OESR 203967 was created for this repair . Milford redirect the OESR to UK Waters. Troubleshooting is in progress
[28Feb20] Venture found a similar PC to continue the production and sending the this PC to Waters UK for repair. No actions from Waters Singapore. Close this case</t>
  </si>
  <si>
    <t>S20017</t>
  </si>
  <si>
    <t>TE82839</t>
  </si>
  <si>
    <t xml:space="preserve">down time 19 Feb to 21Feb 2020
1) Racal TE#82839   210001161 PERSONALITY 2200 ELEVATOR (RoHS) PCBA WA9910-0000-7044-G unable to test due to Power up initialization test Fail. Vref measured 0V spec. 4.09V to 4.103V.
Finding: VXI slot 1260-120 card 138 Mux relay card Racal instruments 415156 Rev A cage codeS/N:00050578
relay K64 measured 1.8ohm [normal 0 ohm] lead solder no wetting. see attached relay card picture.
The last down time for this Mux relay card is on 4Oct to 9oct 2019 due to relay K72 contact open -resolved by tapping on K72 to close the contact.
2) 
During the troubleshooting process, we notice one of three  24V Fan on VXI system Fan very noisy and sometimes Fan stop rotating, need help to get it spin. see attached Fan picture. 
</t>
  </si>
  <si>
    <t>Liu Dejia</t>
  </si>
  <si>
    <t xml:space="preserve">[28Feb20] CEI to confirm if the FAN is faulty, then  source/replace this faulty FAN.
Regarding MUX Relay card, do repair/replace the faulty relay when needed.
</t>
  </si>
  <si>
    <t>S20018</t>
  </si>
  <si>
    <t xml:space="preserve">Instrument Serial Number Printing:
Instrument Serial Number print out with broken with on description)
1. Model: 186269505 e2695 Sep Mod w/o H/C   S/N: B20SM7339A (Broken line on description) </t>
  </si>
  <si>
    <t>[27 Feb20] label reprinted</t>
  </si>
  <si>
    <t>S20019</t>
  </si>
  <si>
    <t>TE83064-15</t>
  </si>
  <si>
    <t>Description : Leakage at BSM system of FTN tester.Leakage found at both pump A (primary) and pump B (accumulator).
Steps of Analysis : 
1.Change BSM seal of pump B (Accumulator). Verified and still leak.
2.Change BSM vent valve and verified. no more leakage at pump B (Accumulator).But still have leakage at pump A (primary).
3.Changed seal wash housing (due to leakage and dent) and 
4.Changed pump head of pump A (primary) due to plating issue. 
Shipment Impact : No shipment impact due to this.  Estimated Date : NA
Additional Time needed for analysis : functional of TE15 has been verified with both I Class and H Class units. Results are ok.
Attachment : Photos of leakage results, BSM seal dent and plating issue at pump head.</t>
  </si>
  <si>
    <t>[03Mar20] BSM is fixed by replacing parts. Closed</t>
  </si>
  <si>
    <t>S20020</t>
  </si>
  <si>
    <t>Problem Statement.
       -PDA Final Test System TE82882-11 Not able too into WinOS due to corrupted WinOS (pls refer to    
         attached photo)
       - tried to used the back-up from Acronis Imaging software but not able to activate the image. 
   2. Acceptance criteria that is not met. (e.g. relevant specification number and revision)
       - Must be able to login using to Win OS.
   3. Relevant records (e.g. Incomin QA, Test Records, Photos, trackise NCRs numbers and related issue)
      - N/A
   4. Info on whether this issue impacts revenue
     - No impact as available tester able to test as per demand required.</t>
  </si>
  <si>
    <t>[05Mar20] PC is working now. Closed</t>
  </si>
  <si>
    <t>S20021</t>
  </si>
  <si>
    <t xml:space="preserve">down time 19 Feb to 21Feb 2020
1) Racal TE#82839   210001161 PERSONALITY 2200 ELEVATOR (RoHS) PCBA WA9910-0000-7044-G unable to test due to Power up initialization test Fail. Vref measured 0V spec. 4.09V to 4.103V.
2) 1260-100 , PN.407655-01T (Adapt A-Switch Carrier module with 4 card inside (See picture)
3）6065P-8 , P/N.70-0036-011 (Message base servant interupter) （See picture）
</t>
  </si>
  <si>
    <t xml:space="preserve">[06Mar20] Asked CEI to provide more details about failure and shipment impact. OESR204004 was raised to Milford
[12Mar20] Meryl updated team the tester is fixed by replacing relays. </t>
  </si>
  <si>
    <t>S20022</t>
  </si>
  <si>
    <t xml:space="preserve">Description: Instrument serial number label: K19CHA391G need reprint. 
Steps of Analysis: NCR: SG200204, carton box damaged due to mishandling by Schenker personnel during picking.
Affected Part No &amp; Qty need for replacement: 186015042, qty 1.
Shipment Impact:                    NA                            Estimated Date: NA
Additional Time needed for analysis: NA
Attachment: </t>
  </si>
  <si>
    <t>[09Mar20] label reprinted</t>
  </si>
  <si>
    <t>S20023</t>
  </si>
  <si>
    <t>TE82526-4</t>
  </si>
  <si>
    <t>1.  Problem Statement.
       - TE82526-4 Pump Tray Tester Ripple Test Fail .
       - Supect to be related to CPU board inside the tester
  2. Acceptance criteria that is not met. (e.g. relevant specification number and revision)
       - TE82526-4 must be able to run Ripple Test.
   3. Relevant records (e.g. Incomin QA, Test Records, Photos, trackise NCRs numbers and related issue)
       - N/A
   4. Info on whether this issue impacts revenue
       - Build for the next 2 weeks is enough for 2x unit of  Pump Tray Tester</t>
  </si>
  <si>
    <t>[16Mar20] suggested Flex to upgrade the tester and see if can fix the issue by replacing valves during upgrade
[18Mar20] Close this OESR as no action required at this moment. Will revisit or reopen this OESR if it's failing</t>
  </si>
  <si>
    <t>S20024</t>
  </si>
  <si>
    <t>TE82736</t>
  </si>
  <si>
    <t xml:space="preserve">1. Problem Statement.
       - TE82736 Alliance Final Tester 3 Not able to show Pressure in the chemistray test .
       - Supect to be related to column PN 186003031 the column heater
  2. Acceptance criteria that is not met. (e.g. relevant specification number and revision)
       - Chemistry Test must be able to display the pressure durinf chemistry test . Refer to attached)
   3. Relevant records (e.g. Incomin QA, Test Records, Photos, trackise NCRs numbers and related issue)
       - N/A
   4. Info on whether this issue impacts revenue
       - Flex have 23x Final Tester position that is able to use, no impact to revenue </t>
  </si>
  <si>
    <t>[16Mar20] suggested Flex to flush the column and collect replacement column if needed
[18Mar20] Fixed by repalcing column</t>
  </si>
  <si>
    <t>S20025</t>
  </si>
  <si>
    <t xml:space="preserve">Instrument Serial Number Printing:
Instrument Serial Number print out with unclear on Waters logo and product of singapore.
1. Model: 186015033 Acquity UPLC PDA eLambda Det   S/N: C20UPL577A 
(Unclear Waters Logo and product of singapore) 
</t>
  </si>
  <si>
    <t>Closed as per email from Gary</t>
  </si>
  <si>
    <t>S20026</t>
  </si>
  <si>
    <t>TE82943-24</t>
  </si>
  <si>
    <t>The screw head is broken and stuck inside the connector of TE82943-24 Tester box during test tube PM.
Need to replace the connector at TE82943-24 as broken part is unable to remove from the connector at tester box .TE82943-24 will be down until connector was replaced. There is no part number stated in TSP. Please kindly help to provide the connector. 
Action Taken: 1) Tried to remove the broken ferrule from the inline filter connector but it is not successful.
Shipment Impact: Yes                     Estimated Date: 25 Mar 2020
Please kindly refer to the attached photo "Inline Filter Connector Head at tester_1.JPG, Inline Filter Connector Head at tester_2.JPG".Inline Filter Connector Head at tester_3.JPG".</t>
  </si>
  <si>
    <t>Chan</t>
  </si>
  <si>
    <t>[27Mar20] Parts collected and close this OESR</t>
  </si>
  <si>
    <t>S20027</t>
  </si>
  <si>
    <t xml:space="preserve">Description: Instrument serial number label: C20SMH936G need reprint. 
Steps of Analysis: Print out misalignment, letter "G" &amp; "P" affected.
Affected Part No &amp; Qty need for replacement: 186001863, qty 1.
Shipment Impact:                    NA                            Estimated Date: NA
Additional Time needed for analysis: NA
Attachment: </t>
  </si>
  <si>
    <t>Label Reprinted</t>
  </si>
  <si>
    <t>S20028</t>
  </si>
  <si>
    <t xml:space="preserve">
210001012 REV B HARRIER/RAVEN DCC (RoHS) ASSY with Failure symptom:
R012.Source Fan test 
_Measurement[1] (FAN OFF): 
_Low Limits: 	43.20 
_High Limits: 	52.80 
_Readback 0.05
_ Status: 	Failed 
By swapping Pickering card 40-139-201 from GTS1 to GTS2, the Problem solved.
we would like to request a spare Pickering card 40-139 -201 inorder to minimize on downtime.</t>
  </si>
  <si>
    <t>[27Mar20] Check with Rick on pickering card cleaning
[31Mar20] Received a spare card from Milford and informed CEI to collect the card from office. If no further request, will close this OESR.</t>
  </si>
  <si>
    <t>S20029</t>
  </si>
  <si>
    <t xml:space="preserve">Description: Instrument serial number label: C20CMP955G need reprint. 
Steps of Analysis: Label issue cause long serial number label missing.
Affected Part No &amp; Qty need for replacement: 186015043, qty 1.
Shipment Impact:                    NA                            Estimated Date: NA
Additional Time needed for analysis: NA
Attachment: </t>
  </si>
  <si>
    <t>S20030</t>
  </si>
  <si>
    <t>TE82720-1</t>
  </si>
  <si>
    <t xml:space="preserve">1. Problem Statement.
       -Keithley 236 SN  0810603 found caliration failed at 3rd party calibration facility. Details to be shared once
        supplier send out the failed calibration report.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279002660/279001098/081318 for April month requirement </t>
  </si>
  <si>
    <t>[06Apr20] Asked Bernard to laise with Tektronics with calibraion and do repair if necessary. Flex KL to update the latest status</t>
  </si>
  <si>
    <t>S20031</t>
  </si>
  <si>
    <t>TE82987-1</t>
  </si>
  <si>
    <t>Description:
There is an error message "Degasser vacuum HW error" for BSM system in console and degasser pressure level is -1.00psi when the system primed columns of column manager. Then, BSM system alone was verified and error is duplicated. After troubleshooting, the root cause is identified as faulty degasser vacuum pump (P/N: 279001056). I would like to request the replacement of the affected part.
Action Taken: 1) Change degasser vacuum pump and BSM at TE82987 is in good working condition.
Shipment Impact: Yes            Estimated Date: 15 Apr 2020
Part Number: 279001056       Unit Price: US$142.94
Please kindly refer to the attached photo "Degasser HW Error.JPG".</t>
  </si>
  <si>
    <t xml:space="preserve">[07Apr20] Part replacement request approved. </t>
  </si>
  <si>
    <t>S20032</t>
  </si>
  <si>
    <t xml:space="preserve">TE82943 </t>
  </si>
  <si>
    <t>Description:
Prime with MeOH is the top failure in year 2019 and 13.1% of troubleshooting is reprime/retest without adjusting any installed part. Those failure units required longer purging time. Thus, we would like to propose to perform manual priming at test station (TE82943) for QSM (186017000) instruments to improve FPY in terms of prime with MeOH. 
Added readline test instruction in TSP735003612 and please help to review.
Please kindly refer to the attached photo "TSP 735003612 (Redline).doc".</t>
  </si>
  <si>
    <t>Edwin</t>
  </si>
  <si>
    <t>Data collection in progress;
Track under engineering min, no action required  from here. Close and park under monitoring</t>
  </si>
  <si>
    <t>S20033</t>
  </si>
  <si>
    <t>TE82943</t>
  </si>
  <si>
    <t>Description:
Prime with IPA/MeOH is the second top failure in year 2019 and 6.1% of troubleshooting is reprime/retest without adjusting any installed part. Those failure units required longer purging time. Thus, we would like to propose to perform manual priming at test station (TE82943) for BSM (186015082) instruments to improve FPY in terms of prime with IPA/MeOH. 
Added readline test instruction in TSP735002010 and please help to review.
Please kindly refer to the attached photo "TSP 735002010 (Redline).doc".</t>
  </si>
  <si>
    <t>S20034</t>
  </si>
  <si>
    <t>TE82789-3</t>
  </si>
  <si>
    <t xml:space="preserve">Description :TE82789 -3 Communications error for CPU 210000182 
Steps of Analysis : 
1. Check the power supply cable connection ( no issue )
2. Restart whole station no issue.
3. Check all the test probe no issue
Affected Part Model No: 21000057520
Affected Qty: 43pcs
Shipment Impact :YES                                                           Estimated Date :NA
Additional Time needed for analysis : 
Attachment : Yes / No, refer to 210000182 CPU Module communication error ,JPG 210000182,JPG </t>
  </si>
  <si>
    <t>[24Apr20] OESR204090 raised for this repair
[26Apr20] Paul shipped 2x CPU board for this repair
[30Apr20] Boards ETA 4 May 20
[08May20] CPU received on 6 May. Venture to verify and update the status</t>
  </si>
  <si>
    <t>S20035</t>
  </si>
  <si>
    <t>TE084004- 2</t>
  </si>
  <si>
    <t>. Problem Statement.
       -Add-in detectability/coverage on ICT test locations U1,U2,U3,U4,U5,U6,U7,U12,U13, U16 and U17
   2. Acceptance criteria that is not met. (e.g. relevant specification number and revision)
       - Must be able to pass top assembly requirements
   3. Relevant records (e.g. Incomin QA, Test Records, Photos, trackise NCRs numbers and related issue)
      - Test Record
   4. Info on whether this issue impacts revenue
     -No impact on the revenue, improvement only</t>
  </si>
  <si>
    <t>[30Apr20] Emailed Milford for this request as eOESR is refersh itself and cannot create a new OESR now.
[18May20]  Informed Milford regarding this request.No action required for now. Closed</t>
  </si>
  <si>
    <t>S20036</t>
  </si>
  <si>
    <t xml:space="preserve">Description: Instrument serial number label: D20UPM864G need reprint. 
Steps of Analysis: Last piece of label print out with smudge line.
Affected Part No &amp; Qty need for replacement: 186015007, qty 1.
Shipment Impact:                    NA                            Estimated Date: NA
Additional Time needed for analysis: NA
Attachment: </t>
  </si>
  <si>
    <t>YH has advised to void the SN and reprint</t>
  </si>
  <si>
    <t>S20037</t>
  </si>
  <si>
    <t>TE82573-1</t>
  </si>
  <si>
    <t xml:space="preserve">. Problem Statement.
       - UUT keep failing on column heater out during Rear Panel test.Found out one of the pin(cable p/n:    441000440) broke.
   2. Acceptance criteria that is not met. (e.g. relevant specification number and revision)
       - UUT shall pass complete test as per TSP WAT271129.
   3. Relevant records (e.g. Incomin QA, Test Records, Photos, trackise NCRs numbers and related issue)
       - Refer to attached pictures.
   4. Info on whether this issue impacts revenue.
       - may impact revenue if not able to recover tester in time.  </t>
  </si>
  <si>
    <t>Mohammad Shamsul</t>
  </si>
  <si>
    <t>[30Apr20] a temp solution was advised and a spare cable will be sending to Flex near future.</t>
  </si>
  <si>
    <t>S20038</t>
  </si>
  <si>
    <t>TE82817-2</t>
  </si>
  <si>
    <t xml:space="preserve">I was trying to do a backup on the PCM/TCM tester TE82817-2. I was cloning harddisk to harddisk but during the process of the backup there was a error shown screen. I did not capture the error. I did Esc out from the program and try to reboot the PC. The Harddisk was unable to reboot up. 
HuaZhen advise me to use the other tester harddisk to reboot and see. This Harddisk shown blue screen as shown in picture (160643). Please help to support on the tester. Thanks. 
This will affect 11 May 2020 4 sets of PCM.
</t>
  </si>
  <si>
    <t>[8May20] OESR raised to Milford on 8 May and asked CEI to repair PC by using backup image
[14May20] Image restored and test passed.</t>
  </si>
  <si>
    <t>S20039</t>
  </si>
  <si>
    <t>TE82868-2</t>
  </si>
  <si>
    <t xml:space="preserve">1. Problem Statement.
       - 2998 Aperture Adjust Station unable to proceed oper 4.5 onwards.Reading on position (tenths from centre) specs: +/-2 tenths Alignment is not captured.Value remains at '0' even after adjusting the micrometer.Only 100µm aperture is affected. 50µm aperture can still proceed all operation as per normal.
   2. Acceptance criteria that is not met. (e.g. relevant specification number and revision)
       - UUT shall pass complete Apertu Adj as per ASP 289001974.
   3. Relevant records (e.g. Incomin QA, Test Records, Photos, trackise NCRs numbers and related issue)
       - Refer to attached pictures.
   4. Info on whether this issue impacts revenue.
       - may impact revenue if not able to recover tester in time.  </t>
  </si>
  <si>
    <t>[18May20] checking with Flex on details
[28May20] 20pcs of aperture were adjusted after focusing cemera, Flex will update final test result
[03Jun20] 57x units of aperture adjustment meet the specifications and close this OESR.</t>
  </si>
  <si>
    <t>S20040</t>
  </si>
  <si>
    <t>TE83013-2</t>
  </si>
  <si>
    <t>Description : "Overload" instead of temp reading at on temperature meter,DP 80 series OMEGA used at TE83013-2.
Steps of Analysis : 
1.Unplug test box and shunt down PC. Re-power on the test box. Still show "overload"
2.Swapped RTD probe and power on. Can see temperature reading. Followed RTD probe.
Shipment Impact : No shipment impact for the time being.  Estimated Date : 29 July 2020.
Additional Time needed for analysis : Required MPN of RTD probe to order and replace.
Attachment : Example photo of temp "overload"</t>
  </si>
  <si>
    <t>[20May20] A spare was found in spare list. Will pass it to Venture in Jun</t>
  </si>
  <si>
    <t>S20041</t>
  </si>
  <si>
    <t>Description: To reprint serial number label for 186015082 9x (S/N: B20BSP295G-B20BSP301G, C20BSP432G-C20BSP433G) on the BSM RSC packaging testing. All unit was required to inspect, retest and reprint out serial number. 
Shipment Impact: Yes                                               Estimated Date: 3rd Jun 2020
Attachment:NA</t>
  </si>
  <si>
    <t>printed</t>
  </si>
  <si>
    <t>S20042</t>
  </si>
  <si>
    <t>TE82475-2</t>
  </si>
  <si>
    <t xml:space="preserve">1. Problem Statement.
       - TE82475-2 Flow Cell Decay Tester is not able to test 2x Flow Cell simultaneously. If run both UUT at the same time, test will stop and both UUT will FAIL, If run 1x UUT at the time, both ports are OK. 
   2. Acceptance criteria that is not met. (e.g. relevant specification number and revision)
       - UUT shall pass complete .
   3. Relevant records (e.g. Incomin QA, Test Records, Photos, trackise NCRs numbers and related issue)
       - N/A
   4. Info on whether this issue impacts revenue.
       - may impact revenue if there's surge of order will box build and spare.  </t>
  </si>
  <si>
    <t>[27May20] OESR 204142 was sent to Miflord
[03Jun20] As per latest tester renewal plan, the new decay tester in building and no action requried from WPPL. Close this OESR and put under monitoring</t>
  </si>
  <si>
    <t>S20043</t>
  </si>
  <si>
    <t>Instrument Serial Number Printing:
Instrument Serial Number print out with missing text on description
1. Model: 186248900 Serial Number K1387E140  2489 UV/Visible Detector (blue)</t>
  </si>
  <si>
    <t>[05Jun20] OESR 204146 was sent to Miflord
[05Jun20] Bill Iron corrected and close this OESR.</t>
  </si>
  <si>
    <t>S20044</t>
  </si>
  <si>
    <t>TE82973-1</t>
  </si>
  <si>
    <t xml:space="preserve">1. Problem Statement.
       - 2998 Flow Cell not able to pass Noise Test inside at 2998 Test Detector..
   2. Acceptance criteria that is not met. (e.g. relevant specification number and revision)
       - UUT shall pass at Noise Test with &lt; 7.000 uAU
   3. Relevant records (e.g. Incomin QA, Test Records, Photos, trackise NCRs numbers and related issue)
       - NA.
   4. Info on whether this issue impacts revenue.
       - may impact revenue if not able to recover tester in time.  </t>
  </si>
  <si>
    <t>[10Jun20] This tester is equivlent to 2988 detector and Flex is building 2998 detector. Request to get this tester repaired ASAP.
[12Jun20] Flex updated it's longer repair time is required for this testbed, Working in progress on althernate solution to avoid the impact to shipment
[18Jun20] Checked with Milford they agreed to replace 2998 detector. PO WPPL-OP-024 was approved and  sent to flex on 26 Jun</t>
  </si>
  <si>
    <t>S20045</t>
  </si>
  <si>
    <t>WA9910-0000-6246R-G   210000368 REV H 
   we found that there are some test gap with CM instrument level test, which PTST test able PASS test
   but CM will feedback some fail case and error shows during test.
   we have did some test during on-site verification and we are confirm PCA have something wrong.
   but PTST side not able defind and allocate which components have problem.
   So I am rise this OESR for fix the gap and provide good and better PCBA for Waters.
   Here I am share some RMA case regarding this issue:
   RMA#27722     Sound (Rubbing sound) motor J39 came out from RZZ assembly. Video taken 
   RMA#28116     Same PCA return again, with same issue
  I am not able share full data here, so please contact me for details.</t>
  </si>
  <si>
    <t>De Jia</t>
  </si>
  <si>
    <t>[16Jun20] Request details about problem statement. 
[19Jun20] received update from CEI. Review in porgress;
[05Jul20] Edwin will work with Milford once Milford is back to office next week. No actions from WPPL now; put it monitoring now</t>
  </si>
  <si>
    <t>S20046</t>
  </si>
  <si>
    <t xml:space="preserve">Instrument Serial Number Printing:
Instrument Serial Number print out with missing text / Icon on description
1. Model: 186002998  Serial Number F20998148A  2998 Photodiode Array Detector
2. Model: 186015031  Serial Number F20TUV693A Acquity UPLC TUV Detector  </t>
  </si>
  <si>
    <t>[18Jun20] Label reprinted and close this OESR.</t>
  </si>
  <si>
    <t>S20047</t>
  </si>
  <si>
    <t>TE82818-2</t>
  </si>
  <si>
    <t xml:space="preserve">I would like to request for backup PC tester for PCM/TCM tester. CEI had received 2 testers during the PCM and TCM product transfer. PCM PC tester TE82817-2 was working one and TCM PC tester TE82818-2 was already informed was not a working Tester PC. 
For your info, recently during the backup of the tester TE82817-2 PC, the PC tester was failed to backup and was down for a week. We have managed to recovered the PC tester image file that was sent by Waters Test Engineer. In the long run, CEI need to has a backup PC in case it down again.
Therefore, would like Waters to replace the not working PC tester as one of the backup.  
Please see attached pictures.
</t>
  </si>
  <si>
    <t>[29Jun20] Due to constraint of the measurement cards inside PC, recommended CEI to work on repair PC or find another salimiar PC to build back up PC;
[05Jul20] CEI to update if they managed to repair the PC or replace this old PC; It's an oppurnity to improvement if can repair this old PC</t>
  </si>
  <si>
    <t>S20048</t>
  </si>
  <si>
    <t>TE8XXXX</t>
  </si>
  <si>
    <t xml:space="preserve">Description : Due to recent Sigmasure down,some test data files are still inside "SENDBUFFER" folder of tester PC.Request to push them to reflect in Sigmasure.
Steps of Analysis : 
Please refers to attached files for detail.
Testers of FTN, Column Manager and Detector have same issue.
Shipment Impact : No shipment impact.
Additional Time needed for analysis : Need data to complete FPY review for month of June.
Attachment : Example photo of test data files. </t>
  </si>
  <si>
    <t>[09Jul20] Matt has cleaned all testers data in Venture, except 2 stations. IP address for last 2 station was sent to Matt</t>
  </si>
  <si>
    <t>S20049</t>
  </si>
  <si>
    <t>TE83064-16</t>
  </si>
  <si>
    <t>Description : Failed dynamic leak test with leak rate was above spec limit.
Steps of Analysis : 
1.Checked BSM seal of pump A and pump B. Leakage was not due to pump seal.
2.Checked leakage at column manager leakage.Leakage was not due to column manager tubing and valves.
3.Changed BSM vent valve and can recover from leakage and passed dynamic leak test.
 Result: Need to change BSM vent valve of BSM tester TE83064-16.
Shipment Impact : No shipment impact due to this issue.  Estimated Date : NA
Additional Time needed for analysis : functional of TE16 has been verified with both I Class and H Class units. Results are ok.
Attachment : Photos of leakage results.</t>
  </si>
  <si>
    <t xml:space="preserve">[08Jul20] vent valve was replaced and tester is fixed. </t>
  </si>
  <si>
    <t>S20050</t>
  </si>
  <si>
    <t>TE95515</t>
  </si>
  <si>
    <t xml:space="preserve">. Problem Statement.
       - QVI Startlite 150 Smartscope SN RSL1002609 License Expired 2020-07-08 . 
   2. Acceptance criteria that is not met. (e.g. relevant specification number and revision)
       - Smartsope shall use license software .
   3. Relevant records (e.g. Incomin QA, Test Records, Photos, trackise NCRs numbers and related issue)
       - Refer to attached pictures.
   4. Info on whether this issue impacts revenue.
       - may impact revenue related to 2998 and PDA Family UUT and Optic Bench  </t>
  </si>
  <si>
    <t>[09Jul20] Asked Flex to contact with local distributor and the license files were provided by lcoal distributor. The issue is fixed</t>
  </si>
  <si>
    <t>S20051</t>
  </si>
  <si>
    <t>[14Jul20] Sigmasure server is back normal.</t>
  </si>
  <si>
    <t>S20052</t>
  </si>
  <si>
    <t>TE82503-5</t>
  </si>
  <si>
    <t>1. Problem Statement.
       - TE82503-5 Injector Seal Pack Tester not able to pass Stream Count Fail. Its is suspected to be related to 
       HUMPHREYpneumatic switch PN M401 37 24VDC   .
       - Observed air leaking causing failure 
   2. Acceptance criteria that is not met. (e.g. relevant specification number and revision)
       - TE82503-5 must be able to pass stream count test
   3. Relevant records (e.g. Incomin QA, Test Records, Photos, trackise NCRs numbers and related issue)
       - N/A
   4. Info on whether this issue impacts revenue
       - Build for the next 2 weeks is enough for 1x unit of  Injector Seal Pack Tester</t>
  </si>
  <si>
    <t>[18Jul20] OESR 204192 was sent to Milford to request a replacement air valve and meanwhile asking Flex to source it locally
[26Jul20] Flex is working with local distributor to get a replacement part. Presently the loading able to hold-off until Aug 2020 with 1 working test station, unless there’s as surge of loading (or more than 25 units per day).
[02Aug20] Milford shipped repair parts to Flex and Flex to update repair status
[06Aug20] Flex has received and replaced air switch from Milford. Tester is recovered. Closed</t>
  </si>
  <si>
    <t>S20053</t>
  </si>
  <si>
    <t>Informed that SigmaSure is currently down and we are unable to scan genealogy data for the current built instrument. 
It is confirmed that all the PCs cannot access SigmaSure and prompt "network error"</t>
  </si>
  <si>
    <t>SS recovered. Closed.</t>
  </si>
  <si>
    <t>S20054</t>
  </si>
  <si>
    <t xml:space="preserve">Instrument Serial label / Spare Number labe print out with hair line on the barcode.
  </t>
  </si>
  <si>
    <t>[23Jul20] Label reprinted and close this OESR.</t>
  </si>
  <si>
    <t>S20055</t>
  </si>
  <si>
    <t>[23Jul20] Sigmasure server is back normal.</t>
  </si>
  <si>
    <t>S20056</t>
  </si>
  <si>
    <t>TB537B</t>
  </si>
  <si>
    <t xml:space="preserve">Description : 2 issues detected :
1. A red light found on the LED display and testing cannot be done for that channel.
2. There are a lot of duplicate Device channel found when performing the test.
 </t>
  </si>
  <si>
    <t>[03.08.20] Isue resolved by William Hudd by remote logging to the Tester PC. Alan at Venture has conofrmed that the issue is resolved.</t>
  </si>
  <si>
    <t>S20057</t>
  </si>
  <si>
    <t>Instrument Serial Number print out with white line on barcode  / missing Icon.
  1. Model: 186017002 Acquity Arc 2489 UV/Vis Det   Serial Number G20VTU407A
   2. Model: 186248900 2489 UV/Visible Detector        Serial Number G2087E596A 
   3. Model: 186015032 Acquity UPLC PDA Detector   Serial Number G20UPD297A</t>
  </si>
  <si>
    <t>S20058</t>
  </si>
  <si>
    <t xml:space="preserve">1. Problem Statement.
       -TDK-Lambda with serial number 09M1037A found voltage rotary knob is not responding during the calibration at 3rd party (MicroPrecision)calibration facility. Details on the attached.
   2. Acceptance criteria that is not met. (e.g. relevant specification number and revision)
       - Must be able to pass calibration requirements
   3. Relevant records (e.g. Incomin QA, Test Records, Photos, trackise NCRs numbers and related issue)
      - Calibration Report
   4. Info on whether this issue impacts revenue
     -Impact on 210000415,210000345,210000414,210000384,210001164,210001203 and 210000444 for August month 150k requirement </t>
  </si>
  <si>
    <t>[02Aug20] Spare power supply has been calibrated and all equipment was shipped back to Flex Senai. Flex to update status
[06Aug20] Flex updated the GTS is covered. Closed.</t>
  </si>
  <si>
    <t>S20059</t>
  </si>
  <si>
    <t>TE83064-13</t>
  </si>
  <si>
    <t xml:space="preserve">
Description : Failed dynamic leak test with leak rate was above spec limit.
Steps of Analysis : 
1.Checked BSM seal of pump A and pump B. Leakage was at pump A Accumulator.
2.Changed BSM high pressure seal at Pump A accumulator,leakage was still at pumpA accumulator.
3.Changed BSM vent valve and can recover from leakage and passed dynamic leak test.
 Result: Need to change BSM vent valve of BSM tester TE83064-13.
Shipment Impact : No shipment impact due to this issue.  Estimated Date : NA
Additional Time needed for analysis : functional of TE13 has been verified with both I Class and H Class units. Results are ok.
Attachment : Photos of leakage results.</t>
  </si>
  <si>
    <t>[30Jul20] Tester was fixed by replaced requested parts.</t>
  </si>
  <si>
    <t>S20060</t>
  </si>
  <si>
    <t>Tooling 999042549 Insert, Upper Ram, Check Valve Housing.  
Found tooling with hair line crack .
Please refer email picture.</t>
  </si>
  <si>
    <t>[03Aug20] Replaced the cracked insert.</t>
  </si>
  <si>
    <t>S20061</t>
  </si>
  <si>
    <t>TB-08</t>
  </si>
  <si>
    <t xml:space="preserve">Description :  Detected loud grinding noise from rotary backing pump which is installed inside the QDa Test Bay no 8.
Other observation:
Check the pump waste pump oil level, seems normal. Derbris/rusty particulates around the pump's itself.
Pump S/N:100120703, PM due date:26-MAR-2021
</t>
  </si>
  <si>
    <t>Mimi</t>
  </si>
  <si>
    <t>[05 Aug 2020]
Mandy contatcted the supplier and the supplier will collect the pump on 11-Aug (2pm) for further investigation. 
[11 Aug 2020] Mandy said "The pump has been collected and the engineer will do the inspection by the end of this week when he can access his office. Ill keep you updated. [03Aug20] Replaced the cracked insert.[03Aug20] Replaced the cracked insert.''
[25 Aug] Mandy has raised PO WPPL-OP-043 for the pump to be repaired.
[04Sept] The pump is at the supplier. The supplier waiting for parts to start the repair.
[07 Oct] ITS has mentioned that the parts are enroute to SG. No ETD yet from the supplier
[13 Oct] Pump repaired and delivered to Venture. Service report submitted and Mimi mentioned that the pump is working fine. Therefore, OESR can be closed.</t>
  </si>
  <si>
    <t>S20062</t>
  </si>
  <si>
    <t>TE82995-2</t>
  </si>
  <si>
    <t xml:space="preserve">Description : System Error.
Steps of Analysis : 
Check RTZ assembly and no issue found.
Check cable connection from RTZ assembly to Test box. No issue found.
Check sensor cable connection to sensor interface board. Found connector J4 is wear and tear. It was came out from PCB.
Replaced new sensor interface board 210000393. Re-run the test. Passed.
Verified testing with a few RTZ sub-assemblies and no issue occurred. 
Affected Part No &amp; Qty need for replacement : 210000393 (Qty 1)
Shipment Impact : No impact                    Estimated Date : NA
Additional Time needed for analysis : Analysis performed.Resolved system error.
Attachment : Referene photos &amp; price info.
 </t>
  </si>
  <si>
    <t>[6Aug20] Tester is recovered. Closed</t>
  </si>
  <si>
    <t>S20063</t>
  </si>
  <si>
    <t>We have received the following 4 units for rework. The packaging boxes were damaged upon receiving and need to be replaced. As a result serial labels need to be replaced. 
RMA#	Material	Serial Number		
20918	186015014	A19CPO551H		
20919	186015014	A19CPO560H		
20920	186015014	A19CPO561H	      
20921	186015014	B19CPO574H	  
Request to manual print the serial labels as above.</t>
  </si>
  <si>
    <t xml:space="preserve">Eugene </t>
  </si>
  <si>
    <t>[11Aug20] Desmond have helped to print the serial label for CEI.</t>
  </si>
  <si>
    <t>S20064</t>
  </si>
  <si>
    <t xml:space="preserve">1. Problem Statement.
       -Keithley 236 SN  0810603 found failed during verification after repair and calibrate from Tektronix US. Attached the failures encounter.
   2. Acceptance criteria that is not met. (e.g. relevant specification number and revision)
       - Must be able to pass calibration requirements
   3. Relevant records (e.g. Incomin QA, Test Records, Photos, trackise NCRs numbers and related issue)
      - Test Record
   4. Info on whether this issue impacts revenue
     -Impact on 279002660/279001098/081318 for September month requirement </t>
  </si>
  <si>
    <t>[13Aug20] Flex should confirm the repaired unit performance and claim warranty if ncessary. Void this OESR as it's closed under previous OESR.</t>
  </si>
  <si>
    <t>S20065</t>
  </si>
  <si>
    <t>Instrument Serial Number Printing:
Instrument Serial Number print out with missing Waters logo and request by WPPL Loh Wei Xiang)
1. Model: 186017002 Aquity Arc 2489 UV/Vis Det          S/N:H20VTU429A ( Miss Waters logo)
2. Model: 186017002 Aquity Arc 2489 UV/Vis Det          S/N:F20VTU387A  (Request by WPPL Loh Wei Xiang)
3. Model: 186015033 Aquity UPLC PDA eLambda Det   S/N:F20UPL702A  (Request by WPPL Loh Wei Xiang)</t>
  </si>
  <si>
    <t>Investiation is required before printing.</t>
  </si>
  <si>
    <t>S20066</t>
  </si>
  <si>
    <t xml:space="preserve">Instrument Serial Number Printing:
Instrument Serial Number print out with missing Waters logo and Label PC WATERSPNL1 unable boost-up (Intermittent)
1. Model: 186269506 e2695 Sep  Mod w/HC    S/N:H20SM4717A ( Miss Waters logo)
</t>
  </si>
  <si>
    <t>S20067</t>
  </si>
  <si>
    <t>2475FLRDLWEX</t>
  </si>
  <si>
    <t>TSP 735000589 Rev F, page 7 of 7, steps 4 to 6 are repetitive in 735000615.
Our practice is following TSP 735000615 for these steps as per our training in Wexford during year 2013.
As such we would like to remove these steps from this TSP 735000589.</t>
  </si>
  <si>
    <t>[16Aug20] Need to review update before checking with Milford
[21Aug20] OESR 204249 was created for this TSP update. No actions from WPPL and put it under monitoring</t>
  </si>
  <si>
    <t>S20068</t>
  </si>
  <si>
    <t>1. Problem Statement.
       - TE82526-1 Pump Tray Tester keeps on restarting when running test.(May need to replaced PCB
          p/n:056370 keep on restarting), and ASFVO due to leak, unable to Ramp pressure during Ramp and
          Decay Test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</si>
  <si>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[21Aug20] Requested parts collected by Flex. Flex to update status.
[25Aug20] Confirmed the Ramp pressure issue was resolved by replacing ASFVO. And also confirmed tester restarting is not related PCB. 
[28Aug20] Flex is getting power supply to verify if the restarting issue may be resolved.
[07Sep20] OESR 204270 was raised to Milford for support on this repair
[18Sep20] Flex updated Mark J regarding inqueris from Mark
[23Sep20] Mark has advised to check diode and wiring, no issue was found
[30Sep20] Tester partially recover and put into monitoring;
[09Oct20] Tester restarting issue is improved and under monitor. Temperary close this OESR and park under montioring. Will revisit again once issue appeared.</t>
  </si>
  <si>
    <t>S20069</t>
  </si>
  <si>
    <t xml:space="preserve">1. Problem Statement.
       -NI- DAQmx devices no communciation. Attached the screenshoot for system status showing PCI and NI not detected.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210000345 for this month of August requirement and all associated model for month of September. </t>
  </si>
  <si>
    <t xml:space="preserve">[27Aug20] Advised Flex to check power supply to/in NI chassis, PC and PXI-8360 card. OESR 204256 was raised to Milford.
[28Aug20] Flex found the faulty power supply in chassis and confirmed by using an equivalent power supply. Flex is repair the original power and verify the system performance before production.
[21Sep20] No acitons from WPPL and equivalent solution was in place. Close this OESR and park under monitoring
</t>
  </si>
  <si>
    <t>S20070</t>
  </si>
  <si>
    <t>TE83031-1</t>
  </si>
  <si>
    <t>The optics bench alignment stations are using a Golden flow cell to align all the optics benches. 
The current golden flow cell is more than 5 years of age and recently, Venture observed that the backpressure of golden flow cell is &gt;100 psi (spec is max 145psi)
There is a constant water flowing through inlet to outlet, no physical leak can be seen, only pressure is high. The 515 pump is ok, verified with other production flow cells, less than 50psi and stable.
Tried out the following mehtods but it deoes not solved the issue:
- Flushing with MeOH, Acetone and N2 for a few hours.
- Flushing in the opposite direction 
Request to send over a new Golden Flow cell for Optics Alignment Test. Refer to attachement for the flow cell photos.</t>
  </si>
  <si>
    <t>[31Aug20] Review and raise OESR to Milford to request a golden flow cell
[13Sep20] Milford is working on new golden flow cell as Matt F update
[23Sep20] No action in WPPL, keep this OESR under monitoring</t>
  </si>
  <si>
    <t>S20071</t>
  </si>
  <si>
    <t xml:space="preserve">1. Problem Statement.
       - Tester unable to print out test report.Unable to perform Oper 3.6
       1.1 Reset CPU
       1.2 Check on IP address
       1.3. Check on DNS and ports used
       1.4. Able to ping server
       1.5. Able Print Test Page (manual printing okay)
   2. Acceptance criteria that is not met. (e.g. relevant specification number and revision)
       - UUT shall pass complete test as per ASP 735001613.
   3. Relevant records (e.g. Incomin QA, Test Records, Photos, trackise NCRs numbers and related issue)
       - N/A.
   4. Info on whether this issue impacts revenue.
       - May impact revenue if not able to recover tester in time.  </t>
  </si>
  <si>
    <t>[31Aug20] Review and raise OESR to Milford to update tester configuration 
[07Sep20] Close as problem fixed</t>
  </si>
  <si>
    <t>S20072</t>
  </si>
  <si>
    <t>TE83086-2</t>
  </si>
  <si>
    <t xml:space="preserve">
1) Analog Board (210000399) in fixture 210000699 ACQUITY RI PERSONALITY (RoHS) PCBA was left with 1 spare.
This board always Burnt on U9 on every production workorder test since Apr 2015 when fixture received.
we would like to trigger to request for spare of 3pcs
</t>
  </si>
  <si>
    <t>Meryl</t>
  </si>
  <si>
    <t>[07Sep20] closed. Parts collected</t>
  </si>
  <si>
    <t>S20073</t>
  </si>
  <si>
    <t>TE82988-9</t>
  </si>
  <si>
    <t xml:space="preserve">
BEACON EI ATE PCB P/N 210001167 in TE# 82988-9 (279003920) for testing of 289011953 REV C (PBA 210001028 REV L) EI (RoHS) ASSY --our spare is faulty with Q6 spoilt shorted. (IRFB7430
We would like to request for 2pcs spare
</t>
  </si>
  <si>
    <t>[07Sep20] closed. CEI to check with UK team</t>
  </si>
  <si>
    <t>S20074</t>
  </si>
  <si>
    <t>TE82998-1</t>
  </si>
  <si>
    <t xml:space="preserve">
   1.Testing for 210000422 Vista Pump PCBA at GTS with only last Degasser board inused in test fixture.
   2. Request for one 3pcs spare degasser boards, p/n.725000459 Waters QPSI Degasser PCBA.
</t>
  </si>
  <si>
    <t>S20075</t>
  </si>
  <si>
    <t>TE8299-1</t>
  </si>
  <si>
    <t xml:space="preserve">ADAPTOR INTERFACE (510000149 REV A)--no spare
   1.Testing for 210000422 Vista Pump PCBA at GTS1 
 for wear and tear maintenance--qty:2pcs
  </t>
  </si>
  <si>
    <t>[13Sep20] CEI to update justification. 
[21Nov20] No justification was provided. CEI agreed to close this OESR for now</t>
  </si>
  <si>
    <t>S20076</t>
  </si>
  <si>
    <t>TE82994-2</t>
  </si>
  <si>
    <t>ADAPTOR INTERFACE TE82996-Driver RevA
for 210000368 REV H CPSM DRIVER BD (RoHS) PCBA
request for spare
Qty:2pcs</t>
  </si>
  <si>
    <t>S20077</t>
  </si>
  <si>
    <t>TE82999-1</t>
  </si>
  <si>
    <t>ADAPTOR INTERFACE (TE82996-Control RevA)----No spare
for 210000903 REV A SM CONTROL (RoHS) PCBA
for maintenance spare qty:2pcs</t>
  </si>
  <si>
    <t>S20078</t>
  </si>
  <si>
    <t>TE82865</t>
  </si>
  <si>
    <t xml:space="preserve">
I was performing PC maintenance found at "Step 1.7 Check for unsent test files in all the 3 testers below. Just to inform that there were number of files in the folder Directory C: \program files\sigmaQuest\sigmaProbe\sigmaQueue\Sendbuffer. 
  Testers name as shown below:
  TE82865-5	CPSO Final Test Station
  TE82865-6	CPSO Final Test Station
  TE82865-2	ASO Final Test Station 
  </t>
  </si>
  <si>
    <t>[13Sep20] review and send OESR to Milford
[25Sep20] Informed Milford for unsent files</t>
  </si>
  <si>
    <t>S20079</t>
  </si>
  <si>
    <t>Description: QDa DCC Board 210001115 Failed FCT3 functional Tests 
Steps of Analysis: 
1) Use passed DCC board for verification, the failure still the same, the measured resistance for Event Out 1 ON at 11 ohm.
2) Swap the fixture interface card as per Sadiq’s suggestion, the failure still persisted.
3) Move the test fixture from GTS12 to GTS3, the failures follow the test fixture.
4) In the mean time, working with Sadip to identify the root cause.  
Affected Part No : 210001115  
Shipment Impact:  12 units                                          Estimated Date: 30 September 2020
Additional Time needed for analysis: 7 days
Attachment: Refer to the attachment for failure symptom and data</t>
  </si>
  <si>
    <t>[17Sep20] This OESR is closed after restarted GTS.</t>
  </si>
  <si>
    <t>S20080</t>
  </si>
  <si>
    <t>TE83057-4</t>
  </si>
  <si>
    <t>1. Problem Statement.
       - TE83057-4 able to auto download for all PDA families.However,after auto download for PDA p/n:186015032,the wavelength calibration of unit will be auto loaded with incorrect wavelength of pixel 512 (must be 802 instead of 502).  
   2. Acceptance criteria that is not met. (e.g. relevant specification number and revision)
       - UUT shall pass complete test as per TSP 735001613
   3. Relevant records (e.g. Incomin QA, Test Records, Photos, trackise NCRs numbers and related issue)
       - Refer to attached for details.
   4. Info on whether this issue impacts revenue
       - may impact revenue if not able to recover in time</t>
  </si>
  <si>
    <t>[21Sep20] Eric was informed and he will take care of software and Flex to verify if it's updated.
[25Sep20] Emailed Eric about software update. 
[02Oct20] Eric has updated software. Close this case</t>
  </si>
  <si>
    <t>S20081</t>
  </si>
  <si>
    <t xml:space="preserve">
Description : Needle Seal Calibration failure.
Steps of Analysis : 
Check seal force seal force sensor cable connection to sensor interface board.No issue
Checked seal wash assembly and re-installed.Retested. Still failed.from PCB.
Replaced new seal force sensor cablke. Re-run the test. Passed.
Verifiedected Part No &amp; Qty need for replacement : 279001865 (Qty 1)
Shipment Impact : No impact                    Estimated Date : NA
Additional Time needed for analysis : Analysis performed.Resolved Needle Seal calibration failure.
Attachment : Referene photos &amp; price info.
 </t>
  </si>
  <si>
    <t>[10Sep20] Venture replaced parts and tester is recovered.</t>
  </si>
  <si>
    <t>S20082</t>
  </si>
  <si>
    <t xml:space="preserve">1. Problem Statement.
       - Not able to perform 289003847 step 8.16 onwards.ester unable to print out test report.
         Unable to perform Oper 3.6
   2. Acceptance criteria that is not met. (e.g. relevant specification number and revision)
       - OB shall pass complete test as per ASP 289003847.
   3. Relevant records (e.g. Incomin QA, Test Records, Photos, trackise NCRs numbers and related issue)
       - refer to attached photo.
   4. Info on whether this issue impacts revenue.
       - May impact revenue if not able to recover tester in time.  </t>
  </si>
  <si>
    <t>[23Sep20] Flex has found a workaround and check with Flex to know more about the issue. If necessary to replace the shunt as requested.</t>
  </si>
  <si>
    <t>S20083</t>
  </si>
  <si>
    <t>TE0084040-2</t>
  </si>
  <si>
    <t xml:space="preserve">
Description : Micro BSM initialization, pump homing error at pump A.
Steps of Analysis : 
Reset BSm for 5 times and cannot resolve.
Verifiedected Part No &amp; Qty need for replacement : Cannot find the root cause
Shipment Impact : WATS2008041  (Qty 11)             Estimated Date : 23 Sep 2020
Additional Time needed for analysis : TBD. Need advice from WPPL for further troubleshooting
Attachment : Referene error photo.</t>
  </si>
  <si>
    <t>[17Sep20] Venture team fixed the reported issue by replacing a cable inside BSM. This OESR is closed.</t>
  </si>
  <si>
    <t>S20084</t>
  </si>
  <si>
    <t>Description: To reprint serial number label for 186015088 x3 (S/N B19FNP016G, B19FNP025G &amp; B19FNP032G) to perform rework on Needle Carriage Assembly. The units was required to inspect, retest and reprint out serial number as per stated in NCR report as attached.
Shipment Impact: Yes                                               Estimated Date: 16th Sep 2020
Attachment: NCR-SG200702</t>
  </si>
  <si>
    <t>Printed</t>
  </si>
  <si>
    <t>S20085</t>
  </si>
  <si>
    <t xml:space="preserve">1. Problem Statement.
       - Test Noise Failed. Charge Injection Actual reading 20xxx.xxx Spec Low 8000, High 18400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210001164 for this month of Sept requirement. </t>
  </si>
  <si>
    <t>[23Sep20] From information provided by Flex, the same tester and fixture pass the test on another model. Recommend to continue the test and fulfill the sept order, meanwhile working on investigate the root cause if it's from process or materials. Flex to provide the data collection for investigation 
[28Sep20] the root cause was identitified. The issue is from U8 on UUT. No problem with tester. Close this OESR</t>
  </si>
  <si>
    <t>S20086</t>
  </si>
  <si>
    <t xml:space="preserve">1. Problem Statement.
       - 2998 Aperture Adjust Station unable to proceed oper 4.5 onwards.Reading on position (tenths from centre) specs: +/-2 tenths Alignment is not captured.Value remains at '0' even after adjusting the micrometer.Both aperture is affected. 
   2. Acceptance criteria that is not met. (e.g. relevant specification number and revision)
       - UUT shall pass complete Aperture Adj as per ASP 289001974.
   3. Relevant records (e.g. Incomin QA, Test Records, Photos, trackise NCRs numbers and related issue)
       - Refer to attached pictures.
   4. Info on whether this issue impacts revenue.
       - may impact revenue if not able to recover tester in time.  </t>
  </si>
  <si>
    <t>[23Sep20] Thumbscrew was replaced and working well. Will close this OESR once confirmed by Flex
[02Oct20] Alignment issue was fixed . Close this OESR</t>
  </si>
  <si>
    <t>S20087</t>
  </si>
  <si>
    <t>TE83064-11</t>
  </si>
  <si>
    <t>Description : Failed dynamic leak test with high pressure during PM.
Steps of Analysis : 
1.Identifed severe leak rate at BSM of TE11.
2.Changed BSM high pressure seal at both pumps as per PM plan.
3.Changed BSM I2V and Dual B&amp;S check vale as per PM.
 Result: Need to change BSM vent valve of BSM tester TE83064-11.
Shipment Impact : No shipment impact due to this issue.  Estimated Date : NA
Additional Time needed for analysis : functional of TE11 has been verified with H Class units. Results are ok.
Attachment : Photos of leakage results.</t>
  </si>
  <si>
    <t>[23Sep20] Advise Lwin to replace vent valve and close this repair.</t>
  </si>
  <si>
    <t>S20088</t>
  </si>
  <si>
    <t>168-FCT</t>
  </si>
  <si>
    <t xml:space="preserve">Description: QDa High Voltage Card 210001113 / 1114 Failed FCT Due to no high voltage from Test Fixture 
Steps of Analysis: 
1) Check interlock - The door sensor is working, all the required voltage (24V / +15V / -15V) are present when door is closed
2) Plug in good 210001113 / 210001114 interface card, the fixture still remain no high voltage.
3) No high voltage is due front LED not light up.
Affected Part No : 210001113 / 210001114  
Shipment Impact:  27 units                                          Estimated Date: 13 November 2020
Additional Time needed for analysis: 7 days
Attachment: Refer to the attachment for showing the fixture connection </t>
  </si>
  <si>
    <t>[25Sep20] Teo and Sadip managed to fix this report issue. Closed</t>
  </si>
  <si>
    <t>S20089</t>
  </si>
  <si>
    <t>Description: To reprint serial number label for 186015082 7x (S/N: G20BSP605G-G20BSP610G, H20BSP669G) on the BSM RSC packaging testing. All unit was required to inspect, retest and reprint out serial number. 
Shipment Impact: Yes                                               Estimated Date: 30 Sep 2020
Attachment:NA</t>
  </si>
  <si>
    <t>S20090</t>
  </si>
  <si>
    <t>1. Problem Statement.
       - 186015001 BSM Assembly not able to PASS Ripple Test at Final Test.
   2. Acceptance criteria that is not met. (e.g. relevant specification number and revision)
       - Not able to meet the specification at 0.000 to 15.000 PSI
   3. Relevant records (e.g. Incomin QA, Test Records, Photos, trackise NCRs numbers and related issue)
       - Refr to attached photo of comparison.
   4. Info on whether this issue impacts revenue
       - Build  3x UUT and not able to PASS final test, will impact revenue if not recover on time</t>
  </si>
  <si>
    <t>[1 Oct20] On hold this OESR while team is investigating the transducer differences between the batchs.
[7Oct20] This OESR request is rejected/cancelled as it not due to a tester issue</t>
  </si>
  <si>
    <t>S20091</t>
  </si>
  <si>
    <t xml:space="preserve">Problem Statement.
       -  The new label printing sofware enLabel is not able to print the Certificate of Functional Performance (COFP) from September 2020 serial numbers printed from Label View start from 01-Oct-20.
   2. Acceptance criteria that is not met. (e.g. relevant specification number and revision)
       - COFP from enLabel can only print if serial number printed from enLabel
   3. Relevant records (e.g. Incomin QA, Test Records, Photos, trackise NCRs numbers and related issue)
       - Not Appliacable.  
   4. Info on whether this issue impacts revenue.
       - may impact revenue if not able to recover printing of COFP in time.  </t>
  </si>
  <si>
    <t>Aldwin</t>
  </si>
  <si>
    <t>Provided Flex with Labelview access to print CoFP on 1st and 2nd Oct.</t>
  </si>
  <si>
    <t>S20092</t>
  </si>
  <si>
    <t xml:space="preserve">Problem Statement.
       - Light Source fiber optic cable is worn out. However, it still can proceed Oper 11.0. We may need replacement for the optic fibre as cable is not in good condition. 
   2. Acceptance criteria that is not met. (e.g. relevant specification number and revision)
       - UUT shall pass complete test as per ASP 279001922.
   3. Relevant records (e.g. Incoming QA, Test Records, Photos, trackise NCRs numbers and related issue)
       - N/A.
   4. Info on whether this issue impacts revenue.
       - May impact revenue if not able to recover tester in time.  </t>
  </si>
  <si>
    <t>[02Oct20] We don’t have spare for this fibre optic cable in spare inventory. Flex to source and share with us the quotation. We need to acquire one before it’s broken. 
[09Oct20] Joel to purchase a spare as original one is worn out. Park this Request under monitoring since no action from WPPL</t>
  </si>
  <si>
    <t>S20093</t>
  </si>
  <si>
    <t xml:space="preserve">
This is from Racal system
Model: 1260-100	Part Number: 407655-01T	S/N:00040092
problem happen on relay card, I will attached within e-mail for reference
cage code: 21783 and another cage code on relay card : 21793
</t>
  </si>
  <si>
    <t>[02Oct20] CEI to source it from market if any replacement part is available and keep us updated with details. 
[23Oct20] Reviewing the request and PO for the request part.
[01Nov20] Replacement part is shipped and no action required from WPPL. Close</t>
  </si>
  <si>
    <t>S20094</t>
  </si>
  <si>
    <t>we found that Racal self test fixture connector socket adapter Acrylic has totally give way.
over the years we have been not getting a good self test result is due to the Acrylic adapter has some hairline crack that result in not holding the connector alignment correctly.
I will attached details photo within this e-mail as well</t>
  </si>
  <si>
    <t>[02Oct20] CEI to source it from market if any replacement part is available and keep us updated with details. 
[16Oct20] Paul sent replacement parts to CEI. Close this request.</t>
  </si>
  <si>
    <t>S20095</t>
  </si>
  <si>
    <t>TE008407</t>
  </si>
  <si>
    <t>PTST production face high reject on WA-7353-G     ( 210001232)
Fail at ICT test station, we have swap some major components from Good PCA to Bad PCA, still no help.
we are not confirm this problem comes from PCA or ICT test fixture.
we plan test PCA with CPSO advice by Paul Deschenes…will update on this.
I will attached Fail ICT test log for reference.
please contact me for more details, I will standby for any questions regarding this.</t>
  </si>
  <si>
    <t>[09Oct20] Investigation is ongoing, still working in progress;
[14Oct20] Router date is not set to latest date. Fixed by updated router setting. Close</t>
  </si>
  <si>
    <t>S20096</t>
  </si>
  <si>
    <t>TE83045-2</t>
  </si>
  <si>
    <t>1) 210000526 SFC Personality FCT Fixture [TE#83045-2] starts to have vacuum leakage which result in contact issue between pogo pin and test point. This result in UUT always fail at initialization or 5V power up fail. Temporary we fixed by adding Kapton tape on the hole location K2, K1, J53, j60,J61 and Fixture area covered by yellow insulation tape, pls refer to attached picture.</t>
  </si>
  <si>
    <t>[09Oct20] OESR 204337 is rasied to Milford on support of this fxiture repair
[23Oct20] CEI to update the repair status as per Matt's advice</t>
  </si>
  <si>
    <t>S20097</t>
  </si>
  <si>
    <t xml:space="preserve">WPPL Jen Chen request to re-print CoFP 
1. K12QSM086A Acquity UPLC PDA eLambda Del
2. A13UPL368A  ACQ H-Class QSM Plus 
Re-Print Instrument Serial Number (Order Number should show NA instead of 0 Typo error) 
1. Model: 186015080  ACQ H-Class QSM Plus   S/N: K20QSP018A 
2. Model: 186015080  ACQ H-Class QSM Plus   S/N:K20QSP019A 
</t>
  </si>
  <si>
    <t>Manually printed the labels based on OESR request.</t>
  </si>
  <si>
    <t>S20098</t>
  </si>
  <si>
    <t xml:space="preserve">
   1.Testing for 210000422 Vista Pump PCBA at GTS with only last Degasser board inused in test fixture.
   2. Request for  3pcs spare degasser boards, p/n.725000459 Waters QPSI Degasser PCBA.
</t>
  </si>
  <si>
    <t>Parts collected</t>
  </si>
  <si>
    <t>S20099</t>
  </si>
  <si>
    <t xml:space="preserve">WPPL QA request to reprint Certificates of Functional Performance (Reason for request : Customer misplace)
1. Model: 186015031 Acquity TUV TC Detector  S/N:C12TUV115A (Reason for request :Customer misplaced)
</t>
  </si>
  <si>
    <t>Reprinted CoFP as per request</t>
  </si>
  <si>
    <t>S20100</t>
  </si>
  <si>
    <t>TB594</t>
  </si>
  <si>
    <t xml:space="preserve">Description : 
 One of the tester cables which is used in testing of Beacon Inner/Outer source assembly is broken and unabe to fix.  Required a new 6 pin female connector to do cable crimping and repairing.
Refer to attchment for details.
  </t>
  </si>
  <si>
    <t>[23 Oct 2020] Connector given to Mimi. Mimi has fixed and tested it. It works fine now.</t>
  </si>
  <si>
    <t>S20101</t>
  </si>
  <si>
    <t xml:space="preserve">ECO9235494 BOM/ ASP 279000805 Assy, Detector 2998 Classic (Top Level 186002998)
Request to change below :
Remove 210000520 Assy PCB 3VCCPU AHCT
Add  210001232 Ass PCB , 3V CCPU  
</t>
  </si>
  <si>
    <t>Raised OESR 204395 for Milford support</t>
  </si>
  <si>
    <t>S20102</t>
  </si>
  <si>
    <t>ECO9233927 BOM/ ASP 279003271 Assy, Detector, 2489 W/O Flow Cell  (Top Level 186248900 and 186017002)
Request to change below :
Remove 210000520 Assy PCB 3VCCPU AHCT
Add  210001232 Ass PCB , 3V CCPU  
Remove 210000355  Assy, PCB 2489 TUV Personality 
Add 279004194  Assy, Personality Board</t>
  </si>
  <si>
    <t>[27Oct20] Sent to Milford and genealogy is updated.</t>
  </si>
  <si>
    <t>S20103</t>
  </si>
  <si>
    <t xml:space="preserve">Instrument Serial Number Printing:
1. Model: 186269506 e2695 Sep  Mod w/HC    S/N:K20SM4089A (Inaccurate scan of serial number due to label pasted with crease)
</t>
  </si>
  <si>
    <t>Reprinted ISNL as per request</t>
  </si>
  <si>
    <t>S20104</t>
  </si>
  <si>
    <t>TE82882-8</t>
  </si>
  <si>
    <t xml:space="preserve">1. Problem Statement.
       - Tester having loss comm failure on all position
       1.1 Check using Instacal able to close/open the relay
       1.2 Check on control switch not able to closed the relay
   2. Acceptance criteria that is not met. (e.g. relevant specification number and revision)
       - UUT shall pass complete test as per TSP 735001613.
   3. Relevant records (e.g. Incomin QA, Test Records, Photos, trackise NCRs numbers and related issue)
       - N/A.
   4. Info on whether this issue impacts revenue.
       - May impact revenue if not able to recover tester in time.  </t>
  </si>
  <si>
    <t xml:space="preserve">[02Nov20] Alternate solution is in place as per Eric's email. No impact to production, put under monitoring
</t>
  </si>
  <si>
    <t>S20105</t>
  </si>
  <si>
    <t>TB573 B</t>
  </si>
  <si>
    <t xml:space="preserve">Description : 2 issues detected :
1. A red light found on the LED display for all 3 channels and testing cannot be perform on all 3 channels.
 </t>
  </si>
  <si>
    <t>[02 Nov 2020}Will Hudd has resolved the issue. It was a software issue which has to be resolved.</t>
  </si>
  <si>
    <t>S20106</t>
  </si>
  <si>
    <t>TE82951-1</t>
  </si>
  <si>
    <t xml:space="preserve">1. Problem Statement.
       - TE82951 Mask Alignment System not able to performed intended usage. (oper 3.2 onwards) 
   2. Acceptance criteria that is not met. (e.g. relevant specification number and revision)
       - UUT shall be actviated from operation 3.2 onwards. 
   3. Relevant records (e.g. Incomin QA, Test Records, Photos, trackise NCRs numbers and related issue)
       - Refer to attached pictures.
   4. Info on whether this issue impacts revenue.
       - shall impact revenue for box build and spare.  </t>
  </si>
  <si>
    <t xml:space="preserve">[08Nov20] Temprary solution is in place. No impact to shipment. Soucing replacement power adpator in progress;
[26Nov20] Matt: If you can find an 18 VDC supply with at least 1 Amp output locally, with the same pinout, it should be fine.  </t>
  </si>
  <si>
    <t>S20107</t>
  </si>
  <si>
    <t>TE83053</t>
  </si>
  <si>
    <t>1) ICT will fail U1 test, old EOL parts from Micron is working well. since we switch to new replacement parts from ISSI, ICT will all shows fail…we need technical support on this.</t>
  </si>
  <si>
    <t>[08Nov20] OESR 204443 was raised to Milford. Milford is working with CEI about this IC programming. 
[15Nov20] Fixture will be shipping to Milford for programming. No action from WPPL. Close</t>
  </si>
  <si>
    <t>S20108</t>
  </si>
  <si>
    <t xml:space="preserve">Reprint of Waters Label due to : 
1. NCG-SG200903 (2 labels) - Field return due to Damaged packaging
2. NCR-SG200905 (1 label)- Field return due to broken pallet
3. 186186301 (2 labels)-  label misaligned
</t>
  </si>
  <si>
    <t>S20109</t>
  </si>
  <si>
    <t>Request for Sigmasure Appliaction to be installed on Detector offline station</t>
  </si>
  <si>
    <t>Rejected</t>
  </si>
  <si>
    <t>S20110</t>
  </si>
  <si>
    <t>Instrument Serial Number Printing:
Instrument Serial Number L20SHC492N print out as "Product of USA" instead of "Product of Singapore"
1. Model: 289000560  HEATER/COOLER MODULE  S/N: L20SHC492N</t>
  </si>
  <si>
    <t>S20111</t>
  </si>
  <si>
    <t>Reprint of Waters Label due to : 
1. 186015043 (1 label) - serial number had faded and affected serial number is L20CMP221G</t>
  </si>
  <si>
    <t>S20112</t>
  </si>
  <si>
    <t>999025393 / 999042653</t>
  </si>
  <si>
    <t xml:space="preserve">Aliance Carousal Tooling Wear and Tear.
1. Tooling 999042653 Locating Pin Assy , Fixture
2. Tooling 999025393 Tool Press Clip to Mounting Plate 
 </t>
  </si>
  <si>
    <t>Replaced with existing spares in Flex;
RFQ for spare fabrication</t>
  </si>
  <si>
    <t>S20113</t>
  </si>
  <si>
    <t>Reprint of Waters Label due to : 
1. 186017000 (1 label) - the description code had faded and affected serial number is L20VQS190G. Please refer to the attachement "L20VQS190G.JPG"</t>
  </si>
  <si>
    <t>S20114</t>
  </si>
  <si>
    <t>TE82760-7</t>
  </si>
  <si>
    <t>Description: There is no output file or report in test station if UUT is FAIL and missing information in the test report of passed record.
Details: 
1) TE82760-7 test software do not generate test report in "Output File" of software directory and also no physical report for the case of failure for all the affected models. The other two stations are able to print out failed report. 
2) The PASS report from TE82760-7 is missing firmware version for 186002475,186017006 and 186247500 and appears only one TMD number (not able to show more than one TMD number)
Attachments:1)eventlogforfailure.pdf and 2) Testreport_missinginfo.pdf</t>
  </si>
  <si>
    <t>[24.11.20] Eric: the system is only set up to print passing records.  We did this so we don’t have a bunch of failing test records on the production floor in case of an audit.  I will look to see if I can update the test record.  It may require a code change, in which case I would do for the release of the next FLR ( 1st Q next year)</t>
  </si>
  <si>
    <t>S20115</t>
  </si>
  <si>
    <t>Reprint of Waters Label due to : 
1. 186015082 (1 label) - the lablel had missing last portion and affected serial number is L20BSP188G. Please refer to the attachement "L20BSP188G.JPG"</t>
  </si>
  <si>
    <t>S20116</t>
  </si>
  <si>
    <t>Reprint of Waters Label due to : 
1. 186015082 (3 labels) - the label had mis-alignment and affected serial number is L20BSP179G, L20BSP185G and L20BSP186G. Please refer to the attachement "L20BSP179G.JPG, L20BSP185G, L20BSP186G"</t>
  </si>
  <si>
    <t>S20117</t>
  </si>
  <si>
    <t>Reprint of Waters Label due to : 
1. 186179100 (3 labels) - the label had mis-alignment and affected serial number is L20SMC721G to L20SMC723G. Please refer to the attachement "L20SMC721G.JPG, L20SMC722G, L20SMC723G"</t>
  </si>
  <si>
    <t>S20118</t>
  </si>
  <si>
    <t xml:space="preserve">Sigmasure is up </t>
  </si>
  <si>
    <t>S20119</t>
  </si>
  <si>
    <t>1. Problem Statement.
       - TE82526-1 Pump Tray Tester not able to initialize UUT 
       - Trouble shootin in progress
   2. Acceptance criteria that is not met. (e.g. relevant specification number and revision)
       - UUT shall pass complete test as per TSP WAT210700
   3. Relevant records (e.g. Incomin QA, Test Records, Photos, trackise NCRs numbers and related issue)
       - N/A
   4. Info on whether this issue impacts revenue
       - may impact revenue if not able to recover in time</t>
  </si>
  <si>
    <t>[29Nov20] Repaired and monitoring
1. Replaced fan p/n:WAT270313
2. Test 3x UUT and able to PASS
3. Release back to Production</t>
  </si>
  <si>
    <t>S20120</t>
  </si>
  <si>
    <t>TE83026-2</t>
  </si>
  <si>
    <t>Description: Communication lost in between test PC to SwitchAndSense-8/8 (switch box).
Details: Switch box USB power is off during testing or before starting test.
Troubleshooting: 
1) Reconnect USB cable to PC
2) Changed USB port at PC
3) Shut down PC and turn on. It is ok for one unit and thenLED turn off again after 1 unit test. In some cases, PC has to be shut down twice as the test software is hang.
4)Inspected cable for loose or damage wires and did not observe any abnomalities
5) Check connectivity from cable to switch box and connection is okay 
6) Device driver could not be detected if USB is off
7) While testing, only stop at "dump leakdetector"
Frequency: every unit
Observed date: 25Nov20
Production Impact: Yes
Attachment: Yes</t>
  </si>
  <si>
    <t>[30Nov20] Check power adaptor and relay box. It's not a root cause
[04Dec20] Passed used relay box and pc power supply to chan for troublehshooting.
[10Dec20] tester is recovered by replacing power supply adaptor</t>
  </si>
  <si>
    <t>S20121</t>
  </si>
  <si>
    <t>Reprint of Waters Label due to : 
Misalignment of the label for SIT units . 
Serial Number affected : L20SCM026G,L20SCM027G,L20SCM028G,L20SCM029G,</t>
  </si>
  <si>
    <t>S20122</t>
  </si>
  <si>
    <t xml:space="preserve">
Description : Lamp lighting failure at TUV of FTN tester TE83064-15.
Steps of Analysis : 
1.Relight the lamp.Still failed.
2.Reset (power cycle) to TUV detector. Still failed.
3.Swapped lamp with other tester. Failure followed to the lamp.
 Result: Basic verification shows lamp has issue .
Shipment Impact : No shipment impact due to this issue.  Estimated Date : NA
Additional Time needed for analysis : This tester and TUV will be due to annual PM on 05 Dec 2020 .
Attachment : Photos of lamp lighting failure.</t>
  </si>
  <si>
    <t>[04Dec20] Lwin to arrange PM as schedule</t>
  </si>
  <si>
    <t>S20123</t>
  </si>
  <si>
    <t>TE82510</t>
  </si>
  <si>
    <t>Problem Statement.
       - Communication error for model WT210000416 and WT0000425
   2. Acceptance criteria that is not met. (e.g. relevant specification number and revision)
       - Must be able to pass test requirements
   3. Relevant records (e.g. Incomin QA, Test Records, Photos, trackise NCRs numbers and related issue)
      - Test Record
   4. Info on whether this issue impacts revenue
     -Impact on model 210000416 and 210000425 weekly requirement</t>
  </si>
  <si>
    <t>[06Dec20] Senai will collect a spare cpu from waters on Monday.
[10Dec20] Tester is recovered by replacing old CPU board from Waters</t>
  </si>
  <si>
    <t>S20124</t>
  </si>
  <si>
    <t>TE83064</t>
  </si>
  <si>
    <t>Description : Flow Cell replacements for TE14,15,16 and 17 annual PM. Request flow cells (Qty 4) for FTN testers.
Steps of Analysis : 
1. Flow cells (Qty 4) were shipped to Milford for testing.
2. Checked status of return with Milford on 30 Nov and 2 Dec. Didn't receive status reply.
3. HuaZhen replied on 03 Dec that he also didn't receive returned flow cells from Milford.
Shipment Impact : No shipment impact due to this issue.  Estimated Date : NA
Additional Time needed for analysis : (x2) Flow cells will be required on 11 Dec and another (x2) will be required on 21 Dec.
Attachment : Email history attached.</t>
  </si>
  <si>
    <t>[8Dec20] Lamp will be placed during PM and PM is arranged per schedule.</t>
  </si>
  <si>
    <t>S20125</t>
  </si>
  <si>
    <t>Operator has damaged the label when he was going to paste on the instrument. As a result serial labels need to be replaced. 
Material	Serial Number		
186002441	M20TC2O63H		
Request to manual print the serial labels as above.</t>
  </si>
  <si>
    <t>S20126</t>
  </si>
  <si>
    <t xml:space="preserve">Notice Skip serial Number when Printing Label.
Model : 186015042
Last Serial number printed was L20CHA634G and when printing the next work order start from M20CHA647G.
There are missing serial numbers from 635 to 646. </t>
  </si>
  <si>
    <t>Clarified with Bill, the missing the number were used by Milford on IVD product. No action needed.</t>
  </si>
  <si>
    <t>S20127</t>
  </si>
  <si>
    <t>Description : 
When the Heater power switch is turn on, the temperature does not increase and there is no increase in the Current Readback reading.</t>
  </si>
  <si>
    <t>[10Dec20] The fuses had blown out. Got new fuses and it works. Issue fixed and line up.</t>
  </si>
  <si>
    <t>S20128</t>
  </si>
  <si>
    <t>WC601B</t>
  </si>
  <si>
    <t xml:space="preserve">Tube cutting machine down
Scope: Q1 2021 Shipment
ERASER Machine shipped for repairs
Support requested from Milford to support build plan for affected tubes
</t>
  </si>
  <si>
    <t>Keypoint</t>
  </si>
  <si>
    <t>Ee Soon</t>
  </si>
  <si>
    <t>Kwan</t>
  </si>
  <si>
    <t>Open</t>
  </si>
  <si>
    <t>S20129</t>
  </si>
  <si>
    <t xml:space="preserve">1. Problem Statement.
       - ASP for 279001922 &amp; 279003224 needs update per Nov'20 Flex Competency Check feedback..
   2. Acceptance criteria that is not met. (e.g. relevant specification number and revision)
       - Optics Bench shall pass complete assembly per respective ASP 279001922 &amp; 279003224.
   3. Relevant records (e.g. Incomin QA, Test Records, Photos, trackise NCRs numbers and related issue)
       - Refer to PPT attachment for details "OSER ASP Update for 279001922 &amp; 279003224 15Dec20"
   4. Info on whether this issue impacts revenue
       - No impact to revenue  </t>
  </si>
  <si>
    <t>S20130</t>
  </si>
  <si>
    <t>Description : 
Genelogy Scanning still displaying old part number: 
186017006 and 186247500
Power Supply: should be 279003675 instead of 27900852
187018008
Flowcell : should be 289014848 instead of 289003590
Optic Bench : should be 279004494 instead of 279001335</t>
  </si>
  <si>
    <t xml:space="preserve">OESR-204497 raise to request PN change by Milford ME. </t>
  </si>
  <si>
    <t>S20131</t>
  </si>
  <si>
    <t xml:space="preserve">Instrument Serial Number Printing:
1. Model: 186015033 Acquity UPLC PDA elambda  S/N:K20UPL078A (Return from ADC Warehouse) 
</t>
  </si>
  <si>
    <t>S20132</t>
  </si>
  <si>
    <t>TE82619-FCT</t>
  </si>
  <si>
    <t xml:space="preserve">Description:FCT ModelW1081060/Z  2487 Panel Tester failed Communication Error  
Steps of Analysis: 
1) All all the connection cables no problem
2) Plug in good  W1081060/Z same failed commication error.
3) Unable to to cumminicate with the UUT.
Affected Part No : W1081060/Z
Shipment Impact:Debug boards 2pcs, next coming build                                        Estimated Date:  Dec 2020
Additional Time needed for analysis: 7 days
Attachment: Refer to the attachment for tester image error </t>
  </si>
  <si>
    <t xml:space="preserve">[27Oct20] Venture advised to change battery and re-test
[04Jan21] Last order from Milford was fulfilled and no more outstanding test required. </t>
  </si>
  <si>
    <t>S20133</t>
  </si>
  <si>
    <t>SigmaSure</t>
  </si>
  <si>
    <t>Chua Chong Keong</t>
  </si>
  <si>
    <t>Problem fixed by reset server</t>
  </si>
  <si>
    <t>S20134</t>
  </si>
  <si>
    <t>Certficate Print</t>
  </si>
  <si>
    <t>WPPL QA request to reprint Certificates of Functional Performance (Reason for request :  Certificate missing in box)
1. Model: 186248900 UV/Visible Detector (Blue)  S/N:C1987E158A (Reason for request :Certificate missing in Box)</t>
  </si>
  <si>
    <t>Reprinted as per request</t>
  </si>
  <si>
    <t>S20135</t>
  </si>
  <si>
    <t>S20136</t>
  </si>
  <si>
    <t>S20137</t>
  </si>
  <si>
    <t>S20138</t>
  </si>
  <si>
    <t>S20139</t>
  </si>
  <si>
    <t>S20140</t>
  </si>
  <si>
    <t>S20141</t>
  </si>
  <si>
    <t>S20142</t>
  </si>
  <si>
    <t>S20143</t>
  </si>
  <si>
    <t>S20144</t>
  </si>
  <si>
    <t>S20145</t>
  </si>
  <si>
    <t>S20146</t>
  </si>
  <si>
    <t>S20147</t>
  </si>
  <si>
    <t>S20148</t>
  </si>
  <si>
    <t>S20149</t>
  </si>
  <si>
    <t>S20150</t>
  </si>
  <si>
    <t>S20151</t>
  </si>
  <si>
    <t>S20152</t>
  </si>
  <si>
    <t>S20153</t>
  </si>
  <si>
    <t>S20154</t>
  </si>
  <si>
    <t>S20155</t>
  </si>
  <si>
    <t>S20156</t>
  </si>
  <si>
    <t>S20157</t>
  </si>
  <si>
    <t>S20158</t>
  </si>
  <si>
    <t>S20159</t>
  </si>
  <si>
    <t>S20160</t>
  </si>
  <si>
    <t>S20161</t>
  </si>
  <si>
    <t>S20162</t>
  </si>
  <si>
    <t>S20163</t>
  </si>
  <si>
    <t>S20164</t>
  </si>
  <si>
    <t>S20165</t>
  </si>
  <si>
    <t>S20166</t>
  </si>
  <si>
    <t>S20167</t>
  </si>
  <si>
    <t>S20168</t>
  </si>
  <si>
    <t>S20169</t>
  </si>
  <si>
    <t>S20170</t>
  </si>
  <si>
    <t>S20171</t>
  </si>
  <si>
    <t>S20172</t>
  </si>
  <si>
    <t>S20173</t>
  </si>
  <si>
    <t>S20174</t>
  </si>
  <si>
    <t>S20175</t>
  </si>
  <si>
    <t>S20176</t>
  </si>
  <si>
    <t>S20177</t>
  </si>
  <si>
    <t>S20178</t>
  </si>
  <si>
    <t>S20179</t>
  </si>
  <si>
    <t>S20180</t>
  </si>
  <si>
    <t>S20181</t>
  </si>
  <si>
    <t>S20182</t>
  </si>
  <si>
    <t>S20183</t>
  </si>
  <si>
    <t>S20184</t>
  </si>
  <si>
    <t>S20185</t>
  </si>
  <si>
    <t>S20186</t>
  </si>
  <si>
    <t>S20187</t>
  </si>
  <si>
    <t>S20188</t>
  </si>
  <si>
    <t>S20189</t>
  </si>
  <si>
    <t>S20190</t>
  </si>
  <si>
    <t>S20191</t>
  </si>
  <si>
    <t>S20192</t>
  </si>
  <si>
    <t>S20193</t>
  </si>
  <si>
    <t>S20194</t>
  </si>
  <si>
    <t>S20195</t>
  </si>
  <si>
    <t>S20196</t>
  </si>
  <si>
    <t>S20197</t>
  </si>
  <si>
    <t>S20198</t>
  </si>
  <si>
    <t>S20199</t>
  </si>
  <si>
    <t>S20200</t>
  </si>
  <si>
    <t>S20201</t>
  </si>
  <si>
    <t>S20202</t>
  </si>
  <si>
    <t>S20203</t>
  </si>
  <si>
    <t>S20204</t>
  </si>
  <si>
    <t>S20205</t>
  </si>
  <si>
    <t>S20206</t>
  </si>
  <si>
    <t>S20207</t>
  </si>
  <si>
    <t>S20208</t>
  </si>
  <si>
    <t>S20209</t>
  </si>
  <si>
    <t>S20210</t>
  </si>
  <si>
    <t>S20211</t>
  </si>
  <si>
    <t>S20212</t>
  </si>
  <si>
    <t>S20213</t>
  </si>
  <si>
    <t>S20214</t>
  </si>
  <si>
    <t>S20215</t>
  </si>
  <si>
    <t>S20216</t>
  </si>
  <si>
    <t>S20217</t>
  </si>
  <si>
    <t>S20218</t>
  </si>
  <si>
    <t>S20219</t>
  </si>
  <si>
    <t>S20220</t>
  </si>
  <si>
    <t>S20221</t>
  </si>
  <si>
    <t>S20222</t>
  </si>
  <si>
    <t>S20223</t>
  </si>
  <si>
    <t>S20224</t>
  </si>
  <si>
    <t>S20225</t>
  </si>
  <si>
    <t>S20226</t>
  </si>
  <si>
    <t>S20227</t>
  </si>
  <si>
    <t>S20228</t>
  </si>
  <si>
    <t>S20229</t>
  </si>
  <si>
    <t>S20230</t>
  </si>
  <si>
    <t>S20231</t>
  </si>
  <si>
    <t>S20232</t>
  </si>
  <si>
    <t>S20233</t>
  </si>
  <si>
    <t>S20234</t>
  </si>
  <si>
    <t>S20235</t>
  </si>
  <si>
    <t>S20236</t>
  </si>
  <si>
    <t>S20237</t>
  </si>
  <si>
    <t>S20238</t>
  </si>
  <si>
    <t>S20239</t>
  </si>
  <si>
    <t>S20240</t>
  </si>
  <si>
    <t>S20241</t>
  </si>
  <si>
    <t>S20242</t>
  </si>
  <si>
    <t>S20243</t>
  </si>
  <si>
    <t>S20244</t>
  </si>
  <si>
    <t>S20245</t>
  </si>
  <si>
    <t>S20246</t>
  </si>
  <si>
    <t>S20247</t>
  </si>
  <si>
    <t>S20248</t>
  </si>
  <si>
    <t>S20249</t>
  </si>
  <si>
    <t>S20250</t>
  </si>
  <si>
    <t>S20251</t>
  </si>
  <si>
    <t>S20252</t>
  </si>
  <si>
    <t>S20253</t>
  </si>
  <si>
    <t>S20254</t>
  </si>
  <si>
    <t>S20255</t>
  </si>
  <si>
    <t>S20256</t>
  </si>
  <si>
    <t>S20257</t>
  </si>
  <si>
    <t>S20258</t>
  </si>
  <si>
    <t>S20259</t>
  </si>
  <si>
    <t>S20260</t>
  </si>
  <si>
    <t>S20261</t>
  </si>
  <si>
    <t>S190001</t>
  </si>
  <si>
    <t>Test Engineering</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</si>
  <si>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</si>
  <si>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Loaned 2 PDA Medium Shunt and 3 TUV Shunt to Flex, to be return if shipment reduce.</t>
  </si>
  <si>
    <t>S190002</t>
  </si>
  <si>
    <t>Manufacturing Engineering</t>
  </si>
  <si>
    <t xml:space="preserve">MPMV Station Assy on motor 999027590  Motor to Housing Assy Fixture can tighten one cycle of screw and stop unble to tighten in second cycle.
Note : Without load motor able to run full cycle and with load with motor unable complete full cycle. 
</t>
  </si>
  <si>
    <t>Adjusted "Torque driver swtich pressure"- solved</t>
  </si>
  <si>
    <t>3- Low (&gt;  4 weeks &amp; above)</t>
  </si>
  <si>
    <t>S190003</t>
  </si>
  <si>
    <t>Request PM procedure for TCM II with PN 186002441</t>
  </si>
  <si>
    <t>HuaZhen</t>
  </si>
  <si>
    <t>[04Jan2019] Sent PM procedure to Joel
[11Jan19] OESR 193050
[08Feb19] The updated PM procedure was received by ECO. Flex was informed and started with PM</t>
  </si>
  <si>
    <t>S190004</t>
  </si>
  <si>
    <t>Missing serial number at the bottom of the test report (Ser.No) of Acquity BSM 18K PLUS test in some Test record and it is encountered across all test stations TE82943 #1,#19,#20,#21,#22 and #24. 
Please kindly refer to the "BSM Test Record.JPG"</t>
  </si>
  <si>
    <t>Chan Myae Soe</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</si>
  <si>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</si>
  <si>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S190005</t>
  </si>
  <si>
    <t>TE83064-All</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</si>
  <si>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</si>
  <si>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 Eilwin</t>
  </si>
  <si>
    <t>S190006</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</si>
  <si>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</si>
  <si>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</si>
  <si>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WPPL - Siew Yee</t>
  </si>
  <si>
    <t>S190007</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</si>
  <si>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</si>
  <si>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</si>
  <si>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Mandy</t>
  </si>
  <si>
    <t>S190008</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</si>
  <si>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</si>
  <si>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</si>
  <si>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S190009</t>
  </si>
  <si>
    <t>999028048</t>
  </si>
  <si>
    <t>Wear and tear of tool. Require replacement. 
[19Sep] Flex to source spare; no impact to production</t>
  </si>
  <si>
    <t>Flex to source replacement quotation. 999042121.
Quatation provided,  decided Yuan Heng on 28Sep
ETA: end Oct</t>
  </si>
  <si>
    <t>S190010</t>
  </si>
  <si>
    <t>TE82743-03</t>
  </si>
  <si>
    <t>Racal Functional Tester vacuum always turn on.
A Medium operation of the tester is the vaccum only on at the start of the test of any UUT and off when the test stop. But currently the situation is the vaccum always on.</t>
  </si>
  <si>
    <t>[23Nov18] OESR 182936
[07Dec18] contacted the local supplier for the valve, wait for quotation
[10Jan19] PO was issued and asked ETA today
[01FEB19] Part ETA early Mar;</t>
  </si>
  <si>
    <t>S190011</t>
  </si>
  <si>
    <t>TE82943 </t>
  </si>
  <si>
    <t>Production is seeing high failure of 0.3ml flow rate accuracy failure at TE#1. Please kindly refer to the "TE82943_1 High Failure.pptx"</t>
  </si>
  <si>
    <t>[23Nov18] OESR#182935
[07Dec18] Received tubings and start evaluation in Jan 2019
[11Jan18] Installed tubing on TE1, The test result shows positive, it's under monitoring with more test data
[31Jan19] Test result shows improvement of FPY</t>
  </si>
  <si>
    <t>S190012</t>
  </si>
  <si>
    <t>999045819</t>
  </si>
  <si>
    <t xml:space="preserve">Tooling 999045819 Spiral Wrap 3 , Both roller unable to hold tubing due to wear n tear . 
Affecting for both models 186269505 &amp; 186269506. </t>
  </si>
  <si>
    <t>S190013</t>
  </si>
  <si>
    <t>1. Model 210000384 boards failing at TE82988-2 GTS Tester but when test at 2690 TE 82510
Tester the boards able to passed.
Failed Test UUT Power : (GTS TE82988-2)
 1.Power Supply Status - Failed
 2.Test 3.3V Supply - marginal failure
Note : shipment will be at risk .</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</si>
  <si>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</si>
  <si>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S190014</t>
  </si>
  <si>
    <t>TE82475</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</si>
  <si>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</si>
  <si>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OESR: 182975
OFI</t>
  </si>
  <si>
    <t>YES</t>
  </si>
  <si>
    <t>S190015</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</si>
  <si>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</si>
  <si>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</si>
  <si>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OESR: 182975, shared OESR with above
OFI</t>
  </si>
  <si>
    <t>S190016</t>
  </si>
  <si>
    <t xml:space="preserve">TE82613 </t>
  </si>
  <si>
    <t xml:space="preserve">SPARE PARTS REQUEST : 
DESCRIPTION                                                                                               Qty Required:    
1. TE82613 Pump Mechanic Run In Modeule PCBA PA not available
Note: 
Pls. refer to attach TE 82613-2 Pump Mechanic Run In Module file
</t>
  </si>
  <si>
    <t>OESR: 182975,shared OESR with above
OFI</t>
  </si>
  <si>
    <t>S190017</t>
  </si>
  <si>
    <t>TE82705</t>
  </si>
  <si>
    <t xml:space="preserve">SPARE PARTS REQUEST : 
DESCRIPTION                                                                   Qty Required:    
1. Interface Card                                                                        1 set
2. Controller Card                                                                       1 set
Note:
PCBA Controller No Part Number on the surface
Refer to Attach TE 82705 1500 Series Pump Final Test Sation 
</t>
  </si>
  <si>
    <t>S190018</t>
  </si>
  <si>
    <t xml:space="preserve">SPARE PARTS REQUEST : 
DESCRIPTION                                                                                               Qty Required:    
1. 515 Bezel Assembly Tester                                                                        1 set
Note:
PCBA Controller No Part Number on the surface
Refer to Attach TE 82581 Bezel Assembly Tester 
</t>
  </si>
  <si>
    <t>S190019</t>
  </si>
  <si>
    <t>TE82817</t>
  </si>
  <si>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</si>
  <si>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[19Dec18]OESR 183008
[20ec18] Jaaffar said it's not high on piority list and asking if WPPL can build a new tester;
[11Jan19] Mandy was identified as POC to follow up this new tester moderize project.</t>
  </si>
  <si>
    <t>S190020</t>
  </si>
  <si>
    <t>TE82900-2</t>
  </si>
  <si>
    <t>Request for functional tester wiring diagram to aid in troubleshooting.</t>
  </si>
  <si>
    <t xml:space="preserve">Flex </t>
  </si>
  <si>
    <t>OESR183012
[26th Dec 18] Senai's ST Ng raised a request for schematics on wiring diagram of functional testers
[01Jan19] Received Diagram</t>
  </si>
  <si>
    <t>S190021</t>
  </si>
  <si>
    <t>TE9046-11</t>
  </si>
  <si>
    <t xml:space="preserve">To repair the testware frequency board. </t>
  </si>
  <si>
    <t>[28th Dec 18] Senai's Sua raised a request for ICT test fixture repair</t>
  </si>
  <si>
    <t>S190022</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</si>
  <si>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</si>
  <si>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[10Jan19] Edwin checked with Ray to proceed with parts purchasing and replacement, Crosscharge to UK;
[11Jan19] GeoTest Chassis was loan to CEI; Asked to either repair their existing chassis or return the bad chassis if they're not able to source PSU replacment</t>
  </si>
  <si>
    <t>S190023</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</si>
  <si>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</si>
  <si>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[10Jan19] OESR 193041
[11Jan19] Test Sequence online debug option was enabled. Richard deselected the option as Administrator</t>
  </si>
  <si>
    <t>S190024</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</si>
  <si>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</si>
  <si>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</si>
  <si>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S190025</t>
  </si>
  <si>
    <t>TE83064-10</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</si>
  <si>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</si>
  <si>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</si>
  <si>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</si>
  <si>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</si>
  <si>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[18Jun19] Checked with CA regarding OESR, and he agreed to close this OESR for time being and need to discuss with Edwin if going to buy another spare since the original spare is still holding in Milford.</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</si>
  <si>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</si>
  <si>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</si>
  <si>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</si>
  <si>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</si>
  <si>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</si>
  <si>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</si>
  <si>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</si>
  <si>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</si>
  <si>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</si>
  <si>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S190030</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</si>
  <si>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</si>
  <si>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[08Feb19] Requested Chan to resend OESR with item price and state the reason to replace all 15 pcs together.
[25Feb19] Replacing 12 pcs of fitting and noted it down as a Preventive Maintanance for replacing every 2 years</t>
  </si>
  <si>
    <t>S190031</t>
  </si>
  <si>
    <t>Sigmasure</t>
  </si>
  <si>
    <t>Sigmasure in Detector 186015034 Acquity UPC2 PDA
On 02/08/2019 Sigmasure show 5 part number and 02/10/2019 Sigmasure show extra 6 part number      (Additional of 279002225) request to remove.
Please refer to attachment</t>
  </si>
  <si>
    <t>SS7 Corrected by Matt F on 12 Feb</t>
  </si>
  <si>
    <t>S190032</t>
  </si>
  <si>
    <t>CEIPNL1</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</si>
  <si>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</si>
  <si>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[14Feb19] Informed Wang from CEI to collect power supply from Jie Hui and updatet the status
[15Feb19] The PC is reovered after replacing PSU</t>
  </si>
  <si>
    <t>S190033</t>
  </si>
  <si>
    <t>Label Print</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</si>
  <si>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</si>
  <si>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Action completed.</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</si>
  <si>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</si>
  <si>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</si>
  <si>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</si>
  <si>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</si>
  <si>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</si>
  <si>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</si>
  <si>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</si>
  <si>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 xml:space="preserve">Notification from CEI on Shelf replacement due to wear and tear.
Requested CEI to update PM proc to include critical dimention check quarterly.
No action require from WPPL. </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</si>
  <si>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</si>
  <si>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</si>
  <si>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</si>
  <si>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</si>
  <si>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</si>
  <si>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</si>
  <si>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S190038</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</si>
  <si>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</si>
  <si>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</si>
  <si>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 xml:space="preserve">[01Mar2019] ITS was contacted for repair
[08Mar2019] ITS asking a fialure video from Flex, so he can advise next course of actions.
[24Jun2019] Joel will follow up with ITS about return of balance and clsoe this OESR 
</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</si>
  <si>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</si>
  <si>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</si>
  <si>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</si>
  <si>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</si>
  <si>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6 mar - OESR-ed to Milford and fixed</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</si>
  <si>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</si>
  <si>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</si>
  <si>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</si>
  <si>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[08Mar2019] Requested CA to update the production impact to set priority. 
[01Apr2019] Received spare Adapaters from Milford and it's part of spare inventory now</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</si>
  <si>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</si>
  <si>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</si>
  <si>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</si>
  <si>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[18Jun19] Need with check with Joel to further understand the case
[24Jun19]  New ECO9229823 - 735003902, ALLIANCE FINAL TEST SYSTEM PREVENTATIVE recommeneds to replace column if it's used more than 6 months.  Advised Flex to follow this practice and close this case</t>
  </si>
  <si>
    <t>S190043</t>
  </si>
  <si>
    <t>TE83026 -2</t>
  </si>
  <si>
    <t>TE83026-2 test PC could not power on. After investigating, no output power from PSU.
In order to operate tester, PSU from spare tester was replaced with the faulty PSU in TE83026-2.</t>
  </si>
  <si>
    <t>[08Mar2019] Venture managed to receoved tester by replacing a PSU from spare tester. No impact to production.
[04Apr2019] A PSU sent to Vetnure for the Spare PC recovery</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</si>
  <si>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</si>
  <si>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</si>
  <si>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</si>
  <si>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</si>
  <si>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</si>
  <si>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</si>
  <si>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OESR 193202
[22Mar19] Rick was assigned to advise if Milford has concerns about this replacement
[29mar19] No further action required. This is a like-for-like replacement.</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</si>
  <si>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</si>
  <si>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</si>
  <si>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OESR 193205
[22Mar19] Matt advised a method for the test and wait for venture to build &amp; test with advised method.</t>
  </si>
  <si>
    <t>S190047</t>
  </si>
  <si>
    <t>OESR 193206
[22Mar19] Matt asked some questions and Sufern/Chan replied accordingly</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</si>
  <si>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</si>
  <si>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</si>
  <si>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</si>
  <si>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</si>
  <si>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ASP 289004078</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</si>
  <si>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</si>
  <si>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</si>
  <si>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</si>
  <si>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</si>
  <si>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S190051</t>
  </si>
  <si>
    <t>S190052</t>
  </si>
  <si>
    <t>WAT-11</t>
  </si>
  <si>
    <t xml:space="preserve">There is no DC power supply output of the tester and suspected the power supply is get faulty. Please see attached photos of the power supply assembly with indicator in other word attachment.  </t>
  </si>
  <si>
    <t>[03Apr19] UK Waters ship the replacement PSU to Venture
[04Apr19] PSU sent to Venture</t>
  </si>
  <si>
    <t>S190053</t>
  </si>
  <si>
    <t>TE83026 -1</t>
  </si>
  <si>
    <t>Test PC window XP could not be loaded on 29 March 2019 and tester is down currently.
Hang at window XP loading step.</t>
  </si>
  <si>
    <t>OESR 193232
[03Apr19] Matt is working on this repair after venture replaced PC with spare PC
[22Apr19] Fixed by reload image from backup and VAF was completed for repair</t>
  </si>
  <si>
    <t>S190054</t>
  </si>
  <si>
    <t>515 Pump</t>
  </si>
  <si>
    <t>The 515 HPLC pump (x2) at the QDa Chemical Prep Lab and Engineering Lab are leaking oil as shown in the attached picture.
The serial numbers of the two pumps are:
1) K13515586A
2) K06515972A</t>
  </si>
  <si>
    <t>WPPL</t>
  </si>
  <si>
    <t xml:space="preserve">[03Apr19] Sidd to source for a new Pump as replacement and arrange for current pump for repair as standby. Justification, the current pump is old and due to urgency to support chemical prep, Waters need to buy another pump. </t>
  </si>
  <si>
    <t>S190055</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</si>
  <si>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</si>
  <si>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[23Apr19] All the requested parts has been aproved to continue this evaludation.</t>
  </si>
  <si>
    <t>S190056</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</si>
  <si>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</si>
  <si>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[04Apr19] A valve catridge sent to Venture</t>
  </si>
  <si>
    <t>S190057</t>
  </si>
  <si>
    <t>TB726</t>
  </si>
  <si>
    <t xml:space="preserve">4 of the screws thread holes are damage and this may affect the vacuum inside the chamber when performing baking. </t>
  </si>
  <si>
    <t>Sid</t>
  </si>
  <si>
    <t>Test Rig Lid sent for rework and aso 20pcs of M5 screws sent provided to Alan</t>
  </si>
  <si>
    <t>S190058</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</si>
  <si>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</si>
  <si>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</si>
  <si>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S190059</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</si>
  <si>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</si>
  <si>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</si>
  <si>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he will look into it when back from holiday.</t>
  </si>
  <si>
    <t>S190060</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</si>
  <si>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</si>
  <si>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S190061</t>
  </si>
  <si>
    <t>New quoted spare model not able to print product label fom Water server printer.
1) 700012240
2) 700012242
3) 700012243
4) 700012244
5) 700012245</t>
  </si>
  <si>
    <t>S190062</t>
  </si>
  <si>
    <t>TE82882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</si>
  <si>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</si>
  <si>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</si>
  <si>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Certificate Print</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</si>
  <si>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</si>
  <si>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</si>
  <si>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</si>
  <si>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</si>
  <si>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</si>
  <si>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</si>
  <si>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</si>
  <si>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</si>
  <si>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</si>
  <si>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[22Apr2019] 1 for repair and 1 for spare. Collected by CA Tan</t>
  </si>
  <si>
    <t>S190067</t>
  </si>
  <si>
    <t xml:space="preserve">Re-print instrument Serial label WAT-024406
1. Alliance e2695 w/HC 18626506 (Outer Packaging dented). Serial Number C19SM4104A.
2. Detector Acquity UPLC TUV 186015031 (Replace box &amp; Outer label). Seria Number A19TUV468A </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</si>
  <si>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</si>
  <si>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</si>
  <si>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</si>
  <si>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S190070</t>
  </si>
  <si>
    <t>Perform preventive maintenance found Symantec Antivirus definition file is &gt;30 days and cannot be updated.</t>
  </si>
  <si>
    <t>S190071</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</si>
  <si>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</si>
  <si>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S190072</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</si>
  <si>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</si>
  <si>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Waiting for filaments to be provided by Paul M.
4 filaments with screws given to Alan</t>
  </si>
  <si>
    <t>S190073</t>
  </si>
  <si>
    <t>TE82943-19</t>
  </si>
  <si>
    <t xml:space="preserve">6-pin green phonix connector for QSM test is broken due to wear and tear of cable.
Need to replace new one for TE82943-19 </t>
  </si>
  <si>
    <t>S190074</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</si>
  <si>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</si>
  <si>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If it's within the suspect range, then change. Send a reply to GES</t>
  </si>
  <si>
    <t>S190075</t>
  </si>
  <si>
    <t xml:space="preserve">Waters consigned tool health checklist  required to have updated tool drawing 
1. Pump 25 tool drawing 
2. Alliance 100 tool drawing 
3. BSM 32 tool drawing
4. QSM 14 tool drawing 
5. Detectors 41 tool drawing 
</t>
  </si>
  <si>
    <t>Sufern</t>
  </si>
  <si>
    <t>S190076</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</si>
  <si>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</si>
  <si>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</si>
  <si>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S190077</t>
  </si>
  <si>
    <t>S190078</t>
  </si>
  <si>
    <t>TE 83012-2</t>
  </si>
  <si>
    <t xml:space="preserve">Repair worn out 210000345 ICT fixture on bottom access cause pin alignment issue between Interface Board. </t>
  </si>
  <si>
    <t>S190079</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</si>
  <si>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</si>
  <si>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S190080</t>
  </si>
  <si>
    <t>nstrument Serial Number Printing:
RMA Instrument Serial Number Label Need To Reprint Due To Carton Damaged.
NCMR-SKW-00009532, RMA-SKW-00000090
1. Model: 186015001 S/N: A19UPB699A
2. Model: 186015001 S/N: A19UPB711A
Refer To Attached.</t>
  </si>
  <si>
    <t>S190081</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</si>
  <si>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</si>
  <si>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</si>
  <si>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S190082</t>
  </si>
  <si>
    <t>TB573B</t>
  </si>
  <si>
    <t>Heater for channel 1,2 &amp; 3 are not functioning. When the heater switch is turn on, the device is not heating up. 
Action perform by venture: 
1. Restart the Test PC and reload the test firmware. 
2. OFF and ON the Test Box.</t>
  </si>
  <si>
    <t>issue with thte wire rectified</t>
  </si>
  <si>
    <t>S190083</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</si>
  <si>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</si>
  <si>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S190084</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</si>
  <si>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</si>
  <si>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</si>
  <si>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S190085</t>
  </si>
  <si>
    <t>TE83064-17</t>
  </si>
  <si>
    <t>S190086</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</si>
  <si>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</si>
  <si>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</si>
  <si>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 xml:space="preserve">[18Jun19] Reviewed spare list and it's similar to tester health check. Milford replied they have spare tester in case the tester down during last communication with Milford regarding these spare parts for tester health review. </t>
  </si>
  <si>
    <t>S190087</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</si>
  <si>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</si>
  <si>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</si>
  <si>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ECO9230120 is raised.</t>
  </si>
  <si>
    <t>S190088</t>
  </si>
  <si>
    <t>TE82961-2</t>
  </si>
  <si>
    <t xml:space="preserve">    Tester TE 82961-2 program unable to rtest due to error with 'Personality Bd. failed to initialize properly'. 
   Request for waters help to reviews tester system configuration 
   will impact production shiptment 17 Jun 2019
</t>
  </si>
  <si>
    <t>[18Jun2019] Emailed to Joel to work with Erzad on 1st level troubleshooting and advise the impact to Flex Kallang.
[20Jun2019] Issue is due to jumper missing, Fixed</t>
  </si>
  <si>
    <t>S190089</t>
  </si>
  <si>
    <t>TE82940</t>
  </si>
  <si>
    <t xml:space="preserve">    Tester TE 82940  unable to power up due to power supply defect. 
   Request for replacement power supply, provide by Flex Kallang.</t>
  </si>
  <si>
    <t>S190090</t>
  </si>
  <si>
    <t>TE82895-0</t>
  </si>
  <si>
    <t>Tester TE 82895 software unable to run due to disk space full ('C' folder). Temporary action backup a few data transfer to folder 'D'. 
 Request for waters help to reviews configuration data on disk 
 Big size folder location : C:\Empower\Oracle\admin\WAT6\bdump.</t>
  </si>
  <si>
    <t>S190091</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</si>
  <si>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</si>
  <si>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</si>
  <si>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</si>
  <si>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S190092</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</si>
  <si>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</si>
  <si>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Printed on 20th Jun 2019</t>
  </si>
  <si>
    <t>S190093</t>
  </si>
  <si>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</si>
  <si>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S190094</t>
  </si>
  <si>
    <t xml:space="preserve">New Tester report print out format is slight different from the old testers.
</t>
  </si>
  <si>
    <t>S190095</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</si>
  <si>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</si>
  <si>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</si>
  <si>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</si>
  <si>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S190096</t>
  </si>
  <si>
    <t xml:space="preserve">The expiry date of TMD010641 is 31 Aug 2019. Will Waters extend this TMD or upgrade test software to reflect the LED testing? Please kindly advise the estimated date if new software is to be updated.  </t>
  </si>
  <si>
    <t>S190097</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</si>
  <si>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</si>
  <si>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</si>
  <si>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t>S190098</t>
  </si>
  <si>
    <t>The following probes are in bad condition, the sensor tips have dropped/sinked in:-
    Probe ID - 30231/405006555/T100283BC/405005883
    Part Number List - M945814BD/1, 405005883, 405006555, M046699BD/1</t>
  </si>
  <si>
    <t>Richport</t>
  </si>
  <si>
    <t>4 Probes given to Richport on 16July 2019:
1) AN30229 Resistance test Probe
2) T100282BC1  Resistance Test Probe
3) T100283BC1 Resistance Test Probe
4) AN30251 Resistance Test Probe</t>
  </si>
  <si>
    <t>S190099</t>
  </si>
  <si>
    <t>TE82995 -2</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</si>
  <si>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</si>
  <si>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 xml:space="preserve">[10Jul19] Replied Lwin to replace this cable. </t>
  </si>
  <si>
    <t>S190100</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</si>
  <si>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</si>
  <si>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[10Jul19] A column passed to Venture to continue the production. Will verify the column condition when available</t>
  </si>
  <si>
    <t>S190101</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</si>
  <si>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</si>
  <si>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</si>
  <si>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S190102</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</si>
  <si>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</si>
  <si>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</si>
  <si>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</si>
  <si>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S190103</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</si>
  <si>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</si>
  <si>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[08Aug19] Checked with Joel they have a workaound for this case and agreed to close this case.</t>
  </si>
  <si>
    <t>S190104</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</si>
  <si>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</si>
  <si>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</si>
  <si>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S190105</t>
  </si>
  <si>
    <t>TE82943-21</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</si>
  <si>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</si>
  <si>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S190106</t>
  </si>
  <si>
    <t xml:space="preserve">During testing, Remote control of tester box was suddendly OFF. Due to this, test UUT will be OFF and Faild the test. The frequency of the issue is happened in one out of 5 units. </t>
  </si>
  <si>
    <t>S190107</t>
  </si>
  <si>
    <t>Label content overlap printing for the following serial number:
G19QSP506A
G19QSP507A
Request re-printing of the above serial number.</t>
  </si>
  <si>
    <t>[24Jul19] Reprinted</t>
  </si>
  <si>
    <t>S190108</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</si>
  <si>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</si>
  <si>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Huazhen</t>
  </si>
  <si>
    <t>[04Sep19] Edwin will review/advise
[05Sep19] Approve the spare ordering. Huazhen to order the spares
[12Sep19] CPU 273, 182 and 333 are obsolete, cannot be ordered. Flex has CPU 520 as spare</t>
  </si>
  <si>
    <t>S190109</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</si>
  <si>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</si>
  <si>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</si>
  <si>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</si>
  <si>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S190110</t>
  </si>
  <si>
    <t>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</si>
  <si>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</si>
  <si>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S190111</t>
  </si>
  <si>
    <t>Web_Print</t>
  </si>
  <si>
    <t xml:space="preserve">Venture is unable to access to Waters Web base label printing for Beacon shipment, we are able to proceed until the password after that a error message indicated the server is down or programme error as attached. </t>
  </si>
  <si>
    <t>S190112</t>
  </si>
  <si>
    <t>TE82969-1</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</si>
  <si>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</si>
  <si>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</si>
  <si>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S190113</t>
  </si>
  <si>
    <t xml:space="preserve">   1) Label smear for 186015031; Qty 1pc
ASP 279001743 Rev. H
2) Label edge found to have scratch mark for 289000560; Qty 1pc
ASP 289000560 Rev. M</t>
  </si>
  <si>
    <t>SuFern</t>
  </si>
  <si>
    <t>S190114</t>
  </si>
  <si>
    <t>On the Tooling Masterlist, the tool number 999037508 Qty: 4 not belong to Venture used.
Pls help to remove from Tooling Masterlist</t>
  </si>
  <si>
    <t>S190115</t>
  </si>
  <si>
    <t>New product Degasser Assembly consigned tool 999044892 (DEGASSER GASKET FIXTURE ) Qty: 2.
Pls help to add in to Tooling Masterlist</t>
  </si>
  <si>
    <t>S190116</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</si>
  <si>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</si>
  <si>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</si>
  <si>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[21Aug2019] Milford reviewed and agreed with this fix. And will send few pieces to WPPL/Flex for future use</t>
  </si>
  <si>
    <t>S190117</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</si>
  <si>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</si>
  <si>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</si>
  <si>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S190118</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</si>
  <si>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</si>
  <si>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[04Sep19] sourcing in progress, updated during eng.meeting
[14Oct19] target to receive the parts by 10Nov19
[13Nov19] Good part passed to Joel on 13Nov19.</t>
  </si>
  <si>
    <t>S190119</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</si>
  <si>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</si>
  <si>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S190120</t>
  </si>
  <si>
    <t>279003934-002</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</si>
  <si>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</si>
  <si>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</si>
  <si>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S190121</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</si>
  <si>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</si>
  <si>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</si>
  <si>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[26Aug2019] Asked Joel to purchase 1 power supply for this repair. Joel updated the tester is fixed by replacing power adaptor</t>
  </si>
  <si>
    <t>S190122</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</si>
  <si>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</si>
  <si>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</si>
  <si>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S190123</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</si>
  <si>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</si>
  <si>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 xml:space="preserve">[03Oct19] Venture (YT Teo) to follow up with supplier for quotation.
[01 Nov] Supplier quotation 1 jig cost $300.
[14Nov19] Venture get 2nd quotation on this jig. Qty: 2 sets.
Cost: S$86.00 per set.
Lead-time 6 - 8 weeks.
[19Nov19] SF request supplier to quote the price for 1 jig
[21Nov19] Venture feedback supplier will charge $103 for 1 jig. 
[25.Nov.19] - PO 2019-537 been submitted.
</t>
  </si>
  <si>
    <t>S190124</t>
  </si>
  <si>
    <t xml:space="preserve">   Request TE# for new ICT Fixture 210001344 - Currently did not have TE# number</t>
  </si>
  <si>
    <t xml:space="preserve">[28Aug2019] OESR 193544 was created for this request.
[13Sep19] New TE# from Paul was sent to Flex </t>
  </si>
  <si>
    <t>S190125</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</si>
  <si>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</si>
  <si>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</si>
  <si>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[02Sep19] OESR 193551 was created for this request
[10Sep19] Updated Matt's reply into the OESR folder
[20Sep19] Milford will build 2x Golden flowcell and CEA was raised.</t>
  </si>
  <si>
    <t>S190126</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</si>
  <si>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</si>
  <si>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</si>
  <si>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</si>
  <si>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S190127</t>
  </si>
  <si>
    <t>TE82503-4</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</si>
  <si>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</si>
  <si>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</si>
  <si>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S190128</t>
  </si>
  <si>
    <t>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t>
  </si>
  <si>
    <t>S190129</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</si>
  <si>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</si>
  <si>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[02Sep19] Parts are ready for collection and Vetnure was informed
[09Sep19] Parts are collected by KL</t>
  </si>
  <si>
    <t>S190130</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</si>
  <si>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</si>
  <si>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[04Sep19] OESR 193550
[12Sep19] VAF was sent for review
[16Sep19] VAF is pending for QA approval
[19Sep19] Sent draft VAF for FCT fixture to YH and asked for advice
[25Sep19] VAF was approved and Flex was informed.</t>
  </si>
  <si>
    <t>S190131</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</si>
  <si>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</si>
  <si>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[11Sep19] Acknoledged Venture request and PM parts were collected by Venture.</t>
  </si>
  <si>
    <t>S190132</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</si>
  <si>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</si>
  <si>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</si>
  <si>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S190133</t>
  </si>
  <si>
    <t>During IVD conversion chassis was discovered bent.                                                                                Instrument Serial Number Printing:
NCMR-SKW-0000105
WPPL Reference : NCR SG190601
Model: 186015001  S/N: L18UPB647A</t>
  </si>
  <si>
    <t>S190134</t>
  </si>
  <si>
    <t>PM of TE82943 testers will be due on 10 Oct 19. Please help to provide six lamps to replace at TUV testers for TE82943-1, TE82943-19, TE82943-20, TE82943-21, TE82943-22 and TE82943-24</t>
  </si>
  <si>
    <t>[20Sep19] 6x lamps were collected by Venture</t>
  </si>
  <si>
    <t>S190135</t>
  </si>
  <si>
    <t>TE83026-1</t>
  </si>
  <si>
    <t>During preventive maintenance on PC found files in SENDBUFFER directories, please notify test engineer for resubmission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</si>
  <si>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</si>
  <si>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S190136</t>
  </si>
  <si>
    <t>During preventive maintenance on PC found Symantec Antivirus definition files cannot be updated, please contact test engineer to upgrade anti-virus software .</t>
  </si>
  <si>
    <t>[20Sep2019] Asked HC to list all stations with outdated antiviruse and check with their IT see if can find a solution
[25Sep19] Sent a chaser to Venture
[01Oct19] 193626 was raised
[07Oct19] Shared workaournd for updating virus definition file on windows xp with HC</t>
  </si>
  <si>
    <t>S190137</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</si>
  <si>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</si>
  <si>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S190138</t>
  </si>
  <si>
    <t>TE82743-3</t>
  </si>
  <si>
    <t xml:space="preserve">The PC not able to power when turning on. Suspected that the PC Mother board get faulty
PC Model: IPC-610MB-300
Manufacturer: Advantech
OS: Windows 2000
Ram: 2 GB </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</si>
  <si>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</si>
  <si>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S190139</t>
  </si>
  <si>
    <t>TE82882-9</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</si>
  <si>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</si>
  <si>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</si>
  <si>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t>S190140</t>
  </si>
  <si>
    <t>Problem statement :
Tester TE 82940 for model 210000355  to be use for new model 210001344 with different test method. PCBA model 210001344  unable to measure at 2 regulated voltage point '3.3v to GRD' and '2.5V to GRD'. Its required new test specification procedure.</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</si>
  <si>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</si>
  <si>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S190141</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</si>
  <si>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</si>
  <si>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Desmond"We are unable to grant Sigma7 access as currently Sigma7 is not setup with isolation of factory. "</t>
  </si>
  <si>
    <t>S190142</t>
  </si>
  <si>
    <t xml:space="preserve">TE82865-5,  </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</si>
  <si>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</si>
  <si>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[20Sep19] Matt fixed the issue and confirmed with Wang. Close this case</t>
  </si>
  <si>
    <t>S190143</t>
  </si>
  <si>
    <t xml:space="preserve">TE82943-20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</si>
  <si>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</si>
  <si>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[20Sep19] Chan to flush the flowcell with extended hours and update the outcome. MRO 1x unit of this flowcell for repair &amp; spare
[27Sep19] Chan update the flowcell passed 3x units tester after extended flushing. Close this OESR and re-open again when needed</t>
  </si>
  <si>
    <t>S190144</t>
  </si>
  <si>
    <t>Instrument Serial Number Printing:
RMA Instrument Serial Number Label Need To Reprint Due To ADC Carton Damaged.
NCMR-SKW-00000128 WPPL reference: NCR ADC190078
Model: 186248900 S/N: E198E806A</t>
  </si>
  <si>
    <t>Desmond" It is done"</t>
  </si>
  <si>
    <t>S190145</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</si>
  <si>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</si>
  <si>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</si>
  <si>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S190146</t>
  </si>
  <si>
    <t>During preventive maintenance on PC found files in SENDBUFFER directories, please notify test engineer for resubmission</t>
  </si>
  <si>
    <t>S190147</t>
  </si>
  <si>
    <t xml:space="preserve">During preventive maintenance on PC found files in SENDBUFFER directories, please notify test engineer for resubmission </t>
  </si>
  <si>
    <t xml:space="preserve">[20Sep2019] Request HC to list all stations with unsent files under SENDBUFFER directories and will raise OESR to Milford
[25Sep19] Sent a chaser to Venture
[11Oct19] Asked HC to verif y the PC has  'Unsent files' with error code
</t>
  </si>
  <si>
    <t>S190148</t>
  </si>
  <si>
    <t>TE83064-12</t>
  </si>
  <si>
    <t>S190149</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</si>
  <si>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</si>
  <si>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</si>
  <si>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 xml:space="preserve">[23Sep19] Tarana in UK was informed about this repair and troubleshooting in ongoing.
[27Sep19] DJ will follow up with Tarana
</t>
  </si>
  <si>
    <t>S190150</t>
  </si>
  <si>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</si>
  <si>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</si>
  <si>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S190151</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</si>
  <si>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</si>
  <si>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</si>
  <si>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[27Sep19]  Seva was informed. DJ will follow up with Seva</t>
  </si>
  <si>
    <t>S190152</t>
  </si>
  <si>
    <t>Print out got line (Print head faulty). Attach autopack servie report  No: S1909193 AP.</t>
  </si>
  <si>
    <t xml:space="preserve">[11Oct19] PO 2019-462 is sent to autopack and informed Hong Cheng.
[16Oct19] Printhead replaced by autopack </t>
  </si>
  <si>
    <t>S190153</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</si>
  <si>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</si>
  <si>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</si>
  <si>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S190154</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</si>
  <si>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</si>
  <si>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</si>
  <si>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S190155</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</si>
  <si>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</si>
  <si>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S190156</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</si>
  <si>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</si>
  <si>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</si>
  <si>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S190157</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</si>
  <si>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</si>
  <si>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[11Oct19] Lwin updated the tubing passed the test once after flushing, still need a spare tubing standby. The issure was tempurary resolved, set it to low priority
[17Oct19] Part is ready for collcection.</t>
  </si>
  <si>
    <t>S190158</t>
  </si>
  <si>
    <t>TE82774-2 and TE82774-3.</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</si>
  <si>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</si>
  <si>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[11Oct19] Approved Lwin's request of replacement parts as connector was worn off</t>
  </si>
  <si>
    <t>S190159</t>
  </si>
  <si>
    <t>Instrument Carton Serial Number Printing:
Waters Wearhose ADC feedback Carton Box Serial number label barcode unable to scan  
186001515 1515 ISOCRATIC HPLC PUMP (Serial Number B1815P128A)</t>
  </si>
  <si>
    <t>[09Oct19] label reprinted.</t>
  </si>
  <si>
    <t>S190160</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</si>
  <si>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</si>
  <si>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The Label was reprinted</t>
  </si>
  <si>
    <t>S190161</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</si>
  <si>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</si>
  <si>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 xml:space="preserve">[14Oct19] Asked Flex Senai to collect this requested cable for verification only.
[15Oct19] Flex Senai Erzad has collected the cable for this verification.
[31Oct19] Flex Senai to update repair status for parts </t>
  </si>
  <si>
    <t>S190162</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</si>
  <si>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</si>
  <si>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S190163</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</si>
  <si>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</si>
  <si>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[17Oct2019] I will check it out when onsite since this issue has no impact to production yet, will raise the OESR to Milford if we cannot find a solution locally.</t>
  </si>
  <si>
    <t>S190164</t>
  </si>
  <si>
    <t>TE82558</t>
  </si>
  <si>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</si>
  <si>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</si>
  <si>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S190165</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</si>
  <si>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</si>
  <si>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[18Oct19] Flex reported the tester is fixed on 18Oct2019</t>
  </si>
  <si>
    <t>S190166</t>
  </si>
  <si>
    <t>S190167</t>
  </si>
  <si>
    <t>Instrument Serial Number Printing: 
Instrument Serial Number Label Need to re-print due to mis-alignment .
1. Model: 186299800 S/N: K19998049A</t>
  </si>
  <si>
    <t>S190168</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</si>
  <si>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</si>
  <si>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[15Nov19] Need to understand more from CEI
[20Nov19] Send request to Milford with OESR 193786
[29Nov19] This is a low pririty. Put it under monitoring
[18Dec19] Matt -- The test program can be upgraded, and it is a fairly simple change, but will require all the documentation and validation that goes along with such an update.
My plan right now is to set this OESR to OFI and make the update, as time allows or when there are other changes required such that we can leverage the validation process to cover multiple changes. 
Will check with CEI on this adjustement and put this action into eng. improvement project and clost this case.</t>
  </si>
  <si>
    <t>S190169</t>
  </si>
  <si>
    <t xml:space="preserve">Instrument Serial Number Printing: 
Instrument Serial Number Label Need to re-print unit return from ADC Wearhouse
1. Model: 186248900 S/N: E1987E806A
</t>
  </si>
  <si>
    <t>S190170</t>
  </si>
  <si>
    <t>S190171</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</si>
  <si>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</si>
  <si>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</si>
  <si>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[8Nov19]OESR193757
[15Nov19] Reloaded firmware from Matt and asked venture to update the result
[20No19] Matt sent the other firmware for repair
[21Nov19] Venture tested 2nd firmware from Matt. There's a progress but still failing with some error messages. Advised Matt the test result and old CPU board part number. 
[26Nov19] Verified the failure and found the IC U4 and U21 on PCB 210000368 burnt. Replaced the 368 board from production and informed Milford on the progress. Matt expect the error message may be settled by the CPU from Milford.
[29Nov19] The CPU 210000273 with FW Ver 1.44.2.41 from Milford received. Informed Venture to collect parts and update repair staus
[10Dec19] Milford request ship back fixture for repair after replacing the CPU from Milford still failing with error message. A TMD prepared for approval to allow CM use instrument final test station as alt test solution.
[11Dec19] Fixture has been shipped to Milford for repair. The TMD is awaiting active
[16Dec19] TMD is activated and fixture is under repair in Milford. Waiting for fixture return and put this case to monitoring</t>
  </si>
  <si>
    <t>S190172</t>
  </si>
  <si>
    <t xml:space="preserve">Description: Instrument serial number label L18475447G need to reprint. </t>
  </si>
  <si>
    <t>S190173</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</si>
  <si>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</si>
  <si>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[15Nov19] Parts replaced and issue is fixed</t>
  </si>
  <si>
    <t>S190174</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</si>
  <si>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</si>
  <si>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[20Nov19] Pass spare Psu to Venture</t>
  </si>
  <si>
    <t>S190175</t>
  </si>
  <si>
    <t>Description: Current 0.0300 Setting gauge, tool number: 999038868 found crack sign. 
Steps of Analysis: N/A.
Affected Part No &amp; Qty need for replacement: Need 4 pieces to keep as spare.</t>
  </si>
  <si>
    <t>S190176</t>
  </si>
  <si>
    <t>TE82882 -8</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</si>
  <si>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</si>
  <si>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[21.11.19] Checked with Joel see if there's any abnormality for this loss comm. No further update. Close this caes</t>
  </si>
  <si>
    <t>S190177</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</si>
  <si>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</si>
  <si>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[20Nov19] The parts request is approved as it's used on tester repair.</t>
  </si>
  <si>
    <t>S190178</t>
  </si>
  <si>
    <t xml:space="preserve">Instrument Serial Number Printing: 
Instrument Serial Number Label encounter missing serial barcode 
1. Model: 186269505  S/N: L19SM7035A
</t>
  </si>
  <si>
    <t>S190179</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</si>
  <si>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</si>
  <si>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S190180</t>
  </si>
  <si>
    <t xml:space="preserve">Description: No Lamp lit up when power on the tester. 
Steps of Analysis: Lamp Power supply inside the tester found faulty replaced by new Lamp power supply.
Affected Part No &amp; Qty need for replacement: W1279001352/D-R (1 unit of Lamp power supply- U$283)
Shipment Impact:                    NA                            Estimated Date: NA
Additional Time needed for analysis: NA
Attachment: NA </t>
  </si>
  <si>
    <t>[20Nov19] Mimi to update the requested part price
[21Nov19] Replaced power supply and the tester is fixed.</t>
  </si>
  <si>
    <t>S190181</t>
  </si>
  <si>
    <t xml:space="preserve">Description : TE83064-17-system pressure unstable.
Steps of Analysis : 
1) Change BSM seals WAT076152,425000930 and 4250010 of pumpB for both Accumulator and Primary. Purged check valve. 
Still reoccurred pressure unstable after 2 units functional test.
2) Continued troubleshooting.Observed a dent on the surface of seal wash
Observed burn mark on seal wash housing.
Changed seal wash, seal wash housing and pump head.Functional verified.
Affected Part No &amp; Qty need for replacement : Refers to attached file.
Shipment Impact : No impact                    Estimated Date : NA
Additional Time needed for analysis : Analysis performed.Resolved system pressure unstable issue.
Attachment : Referene photos,change quantities &amp; price info
 </t>
  </si>
  <si>
    <t>[20 Nov2019] Venture"
In order to resolve, we have performed BSM pump B seal changed for both primary and accumulator. Flushed check valves. But system pressure unstable reoccurred after a few units have been verified functional test.
During trouble shooting, observed that there is a dent on seal wash and burn mark on seal wash housing. Then, changed seal wash, seal wash housing and pump head of pump B primary.
This TE17 has been verified for 2 weeks with both models 186015085 and 186015088. Now system pressure unstable issue was resolved."
[21Nov19] The issue is fixed after replacing this parts.</t>
  </si>
  <si>
    <t>S190182</t>
  </si>
  <si>
    <t xml:space="preserve">Description: Cannot connect to Sigmasure 7. 
Steps of Analysis: N/A.
Affected Part No &amp; Qty need for replacement: N/A.
Shipment Impact:                    NA                            Estimated Date: NA
Additional Time needed for analysis: NA
Attachment: </t>
  </si>
  <si>
    <t>[21Nov19] BT Request ID: BJ5C74 was created to rectify the issue  
[22Nov19] The access is established. Close Case.</t>
  </si>
  <si>
    <t>S190183</t>
  </si>
  <si>
    <t>S190184</t>
  </si>
  <si>
    <t>Description : Racal FCT Power Supply Spoiled
Steps of Analysis : 
1.  Check all the power supply cable connetion ( no issue )
2.  Disconnect and connect the power supply from the fixture still fail ( no power )
3.  Check all fuse and connection on the back of fixture and top of the fixture - no problem found
Affected Part No &amp; Qty need for replacement : 
TE82743-3 Racal Funtional Test System. Power Supply Model: CP290-01, Part Number: CP290-01 
Shipment Impact :   N.A.                                                              Estimated Date : N.A.
Additional Time needed for analysis : N.A.
Attachment : Yes / No, refer to xxxxxxxxx.jig N.A</t>
  </si>
  <si>
    <t>[22Nov19] OESR 193775 to Miflord to request a replacement of PSU
[29Nov19] The parts from Milford received. Inofrmed Venture to collect parts and update the repair status.</t>
  </si>
  <si>
    <t>S190185</t>
  </si>
  <si>
    <t>1.	Problem Statement.
           Ametek Pressure Calibrator APC10KGINDG calibration found to be out of specs. after calibration
     2.   Acceptance criteria that is not met. (e.g. relevant specification number and revision)
           Pressure calibrator must be within specs prior to usage.
     3.  Relevant records (e.g. Incomin QA, Test Records, Photos, trackise NCRs numbers and related issue)
          N/A 
     4.  Info on whether this issue impacts revenue
          May impact Pump tester TE82705-2 1500 Series Pump Tester and 515 Pump Tester.  
Additional Info:
Ametek Pressure Calibrator found out-of-specs after calibration on 3 parameter [highlight in (*)]. After review with our calibration team, we pull-out equipment and not in use.</t>
  </si>
  <si>
    <t>S190186</t>
  </si>
  <si>
    <t xml:space="preserve">Description : Annual PM for TE14,15,16 and 17.
Steps of Analysis : 
Based on units to be tested in Dec 19 and Jan 20, propose to perform annual PM of 
TE16 and 15 from 02 to 10 Dec.
TE14 and TE17 from 09 to 17 Dec.
TUV Detector Tester ID	
Schedule to send Detector to Flex	Schedule to pick up Detector from Flex
TE-15	02-Dec	                                    09-Dec
TE-16	02-Dec	                                    09-Dec
TE-14	09-Dec	                                    16-Dec
TE-17	09-Dec	                        16-Dec
Affected Part No &amp; Qty need for replacement : Refers to attached file.
Shipment Impact : No impact                    Estimated Date : NA
Additional Time needed for analysis : NA.
Attachment : Part list and Price info
 </t>
  </si>
  <si>
    <t>[27Nov19] Venture will arrange the PM and Flow Cell will be passed to Venture on 28Nov19</t>
  </si>
  <si>
    <t>S190187</t>
  </si>
  <si>
    <t>Description: Instrument serial number label G19UPF313G need reprint. 
Steps of Analysis: 
Affected Part No &amp; Qty need for replacement: 186015029.
Shipment Impact:                    NA                            Estimated Date: NA
Additional Time needed for analysis: NA</t>
  </si>
  <si>
    <t>S190188</t>
  </si>
  <si>
    <t>Description : Operation time out.
Steps of Analysis : 
After initializing the test and at the beginning of belt tension test, operation time out due to error occurred at Serial CMD XCVR.
Please refers to attached file for detail. 
Affected Part No &amp; Qty need for replacement : 210000367 (Qty 1)
Shipment Impact : No impact                    Estimated Date : NA
Additional Time needed for analysis : Analysis performed.Resolved operation time out.
Attachment : Referene photos &amp; price info.</t>
  </si>
  <si>
    <t xml:space="preserve">[10Dec19] Parts replacement approved. </t>
  </si>
  <si>
    <t>S190189</t>
  </si>
  <si>
    <t>Problem statement :
210000384 at FCT GTS tester facing high failure with 4.5% fall out reject for 1 week output (300 boards)
Waters 210000384 GTS Test have 2 very marginal failure mode ( both related to Voltage supply):
1.	3.3V SUPPLY
2.	BLACKLIGHT CONTROL LED OUT IS DIM
Request WPPL to review specification of this failure mode
*Refer excel attachment for data collection</t>
  </si>
  <si>
    <t>[10Dec19] Asked Flex to check if it's repeating failing and try to separate if the failure from tester or UUT.
[12Dec19] Checked with Edward J, the spec is matched to the component tolerance. Need to raise OESR to Matt if it's required</t>
  </si>
  <si>
    <t>S190190</t>
  </si>
  <si>
    <t>Request TE# for new Alliance Box - Currently did not have TE# number</t>
  </si>
  <si>
    <t>S190191</t>
  </si>
  <si>
    <t xml:space="preserve">Description: Instrument serial number label M19VCH635G, M19VCH636G &amp; M19VHC737G  need reprint. 
Steps of Analysis: Close the printing program and restart the P.C., resume printing no problem found.
Affected Part No &amp; Qty need for replacement: 186017008 (2 pieces)  &amp; 186017009 (1 piece).
Shipment Impact:                    NA                            Estimated Date: NA
Additional Time needed for analysis: NA
Attachment: </t>
  </si>
  <si>
    <t>S190192</t>
  </si>
  <si>
    <t xml:space="preserve">Description : Annual PM for TE16.
Steps of Analysis : 
Found pump head coating,dent mark and cosmetic related issue on Pump A accumulator and primary. Pump B primary.
Affected Part No &amp; Qty need for replacement : 405015367 (PUMP HEAD   316 SS  DLC  FACE SEAL)        (Qty 3).289010045 (ASSY HOUSING SEAL WASH .045 SST 2) (Qty 3).
P/N:WAT025531 (Assy Solvent Filter) (Qty8), WAT024036 (Tubing Teflon AWG9 Thin Wall)
Shipment Impact : Need to replace during PM.                Estimated Date : NA
Additional Time needed for analysis : NA.
Attachment : Photos and Price info
 </t>
  </si>
  <si>
    <t>[11Dec19] No requested replacement parts. Asked Venture to source replacement parts and advise the root cause of dent
[12Dec19] Rejected this OESR after discussion. Venture should discuss the issue with team before sending OESR request. This is a PM related issue, shouldn't use OESR as tool for parts request</t>
  </si>
  <si>
    <t>S190193</t>
  </si>
  <si>
    <t xml:space="preserve">Description : Annual PM for TE15.
Steps of Analysis : 
Found filters of seal wash solution and methanol are dirty.
Affected Part No &amp; Qty need for replacement : 
P/N:WAT025531 (Assy Solvent Filter) (Qty8), WAT024036 (Tubing Teflon AWG9 Thin Wall)
Shipment Impact : Need to replace during PM.                Estimated Date : NA
Additional Time needed for analysis : NA.
Attachment : Photos and Price info
 </t>
  </si>
  <si>
    <t>[11Dec19] No requested replacement parts. 
[12Dec19] Rejected this OESR after discussion. Venture should discuss the issue with team before sending OESR request. This is a PM related issue, shouldn't use OESR as tool for parts request</t>
  </si>
  <si>
    <t>S190194</t>
  </si>
  <si>
    <t xml:space="preserve">1. Problem Statement.
       - Final test record looks truncated on the seconds. (refer to attached emai) 
   2. Acceptance criteria that is not met. (e.g. relevant specification number and revision)
       -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</si>
  <si>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[17Dec19] OESR 193814 was raised
[20Dec19] Matt- It's a known issue. Will update test record format when times avalable.</t>
  </si>
  <si>
    <t>S190195</t>
  </si>
  <si>
    <t xml:space="preserve">. Problem Statement.
       - All Final test record looks truncated on the seconds. (refer to attached emai) 
   2. Acceptance criteria that is not met. (e.g. relevant specification number and revision)
       - All Final Test repord shall not be truncated
   3. Relevant records (e.g. Incomin QA, Test Records, Photos, trackise NCRs numbers and related issue)
       - Refer to attached email
   4. Info on whether this issue impacts revenue
       - No impact to revenue
Add'l Info:
      Potential Non Conformance to audits.  </t>
  </si>
  <si>
    <t>[17Dec19] OESR 193814 was raised.
[20Dec19] Matt- It's a known issue. Will update test record format when times avalable.</t>
  </si>
  <si>
    <t>S190196</t>
  </si>
  <si>
    <t xml:space="preserve">Description: Empower Database Connection Failure. Once login, there is error message as attached. Suspected that local database is corrupted.
Steps of Analysis: 1) Restart test station
                              2) Restart serive of OracleWAT7 in services.
Affected Part No &amp; Qty need for replacement: NA
Shipment Impact: Yes                                               Estimated Date: 6th Jan 2020
Additional Time needed for analysis: NA
Attachment: Yes , refer to "Empower Database Error_TE82987-1.xls"
</t>
  </si>
  <si>
    <t xml:space="preserve">[18Dec19] Advised Chan to do a backup image recovery to another HDD. If needed, then raise OESR to Miflord for futher repair on this original HDD.
[19Dec19] Chan update the tester is fixed by restoring backup image. </t>
  </si>
  <si>
    <t>S190197</t>
  </si>
  <si>
    <t xml:space="preserve">Description: Instrument serial number label: M19FTP119G &amp; M19CHA658G need reprint. 
Steps of Analysis: Workmanship.
Affected Part No &amp; Qty need for replacement: 186015085 (1 pieces)  &amp; 186015042 (1 piece).
Shipment Impact:                    NA                            Estimated Date: NA
Additional Time needed for analysis: NA
Attachment: </t>
  </si>
  <si>
    <t>S190198</t>
  </si>
  <si>
    <t>1. Problem Statement.
       - TE82526-4 Pump Tray Tester Not flow solvent due to defective BSDA025T-NC-PV (Valve) .
   2. Acceptance criteria that is not met. (e.g. relevant specification number and revision)
       - TE82526-4 must be able to flow solvent during test
   3. Relevant records (e.g. Incomin QA, Test Records, Photos, trackise NCRs numbers and related issue)
       - N/A
   4. Info on whether this issue impacts revenue
       - Build for the next 3 weeks is enough for 2x unit of  Pump Tray Tester</t>
  </si>
  <si>
    <t>[19Dec19] Requested part will be passed Flex</t>
  </si>
  <si>
    <t>S190199</t>
  </si>
  <si>
    <t>Instrument Serial Number Printing:
Instrument Serial Number print out with barcode with broken , alignment on logo and missing Waters logo)
1. Model: 186269505 e2695 Sep Mod w/o H/C S/N: M19SM7133A (Bardode with broken line)
2. Model: 186269505 e2695 Sep Mod w/o H/C S/N: M19SM7134A (Barcode with broken line)
3. Model: 186269505 e2695 Sep Mod w/o H/C S/N: M19SM7138A (Barcode with broken line)
4. Model: 289000560 Heater/Cooler Module     S/N: M19SHC128A (Misaligment on logo)
5. Model: 289000560 Heater/Cooler Module     S/N: M19SHC192A (Missing Waters logo)
Refer to email for defective label .</t>
  </si>
  <si>
    <t>Reprinted labels</t>
  </si>
  <si>
    <t>S190200</t>
  </si>
  <si>
    <t xml:space="preserve">Description: Instrument serial number label: M19VQS975G need reprint. 
Steps of Analysis: Workmanship.
Affected Part No &amp; Qty need for replacement: 186017000 (1 pieces).
Shipment Impact:                    NA                            Estimated Date: NA
Additional Time needed for analysis: NA
Attachment: </t>
  </si>
  <si>
    <t>S190201</t>
  </si>
  <si>
    <t>1. Problem Statement.
      Scratches and cracks found on the surface of cuvettes (700004156-Waters Six Cuvette Set).
   2. Acceptance criteria that is not met. (e.g. relevant specification number and revision)
       Cuvettes must be clear of scratches and cracks prior to usage for better sustainance of solvent and test                   result
   3. Relevant records (e.g. Incomin QA, Test Records, Photos, trackise NCRs numbers and related issue)
       N/A 
   4. Info on whether this issue impacts revenue
       Issues will not impact revenue directly.However,it will affect the quality of the result.</t>
  </si>
  <si>
    <t>[24Dec19] Joel was informed to collect or passing the cuvette to him next visit</t>
  </si>
  <si>
    <t>S190202</t>
  </si>
  <si>
    <t xml:space="preserve">Description : Sample Manage (800000227, S/N:F08UPA229R) error due to sample preesure low (possibly no wash solvent or needle damaged)
Steps of Analysis : 
1) Changed methanol to new bottle and prime. Retested. Still have error.
2) Checked physical leakage. No leak found.
3) Performed needle seal static leak test (x3) and failed. 
4) Performed priming, needle wash.Still have error.
Shipment Impact : Impact on WO#2001011 (186015007,Qty 2) and WO# 2001029(186015009,Qty 4).                            Estimated Date : 30 Dec 2019 shipment
Additional Time needed for analysis : We are still performing trouble shooting on Sample Manager (800000227). But we have limited resources.
Attachment : Photos of errors and verification results
</t>
  </si>
  <si>
    <t>[31Dec19] Lwin report the tester is working and agreed to close this oesr</t>
  </si>
  <si>
    <t>Year</t>
  </si>
  <si>
    <t xml:space="preserve">No. of Closed </t>
  </si>
  <si>
    <t xml:space="preserve">Days Closed (Avg)
</t>
  </si>
  <si>
    <t>Singapore</t>
  </si>
  <si>
    <t>Milford</t>
  </si>
  <si>
    <t>Grand Total</t>
  </si>
  <si>
    <t xml:space="preserve">During functional test, production encountered intermitted failure of "Leak Detector" test. On 14 and 15 of March, 1st test of every unit failed leak detector test although status light is green in leak detector measurment box at TE83026-2. All the first failed were retested and PASS.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</si>
  <si>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1"/>
        <color theme="1"/>
        <rFont val="Calibri"/>
        <family val="2"/>
        <scheme val="minor"/>
      </rPr>
      <t>[31Aug18] Rick advise to have evaluation on Spring Cup with 90 degree interval, Venture was informed</t>
    </r>
    <r>
      <rPr>
        <sz val="10"/>
        <color theme="1"/>
        <rFont val="Calibri"/>
        <family val="2"/>
        <scheme val="minor"/>
      </rPr>
      <t xml:space="preserve">
[20sep18] The Spring Cup evaluation data sent to Rick and suggested by Edwin to have Venture to get higher spec of Spring from supplier to do evaluation 
</t>
    </r>
    <r>
      <rPr>
        <sz val="11"/>
        <color theme="1"/>
        <rFont val="Calibri"/>
        <family val="2"/>
        <scheme val="minor"/>
      </rPr>
      <t>[12Oct18] Rich advised to study the relation between misalignment of wash cup and needle seal force failure issue
[10Jan19] Milford and RD is studying on changing of PSD</t>
    </r>
    <r>
      <rPr>
        <sz val="10"/>
        <color theme="1"/>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</si>
  <si>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r>
      <t>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25th Jun - Emailed Matt to check status</t>
    </r>
    <r>
      <rPr>
        <sz val="11"/>
        <color theme="1"/>
        <rFont val="Calibri"/>
        <family val="2"/>
        <scheme val="minor"/>
      </rPr>
      <t xml:space="preserve">
[27Jun19] No reply from Matt
</t>
    </r>
    <r>
      <rPr>
        <sz val="10"/>
        <color theme="1"/>
        <rFont val="Calibri"/>
        <family val="2"/>
        <scheme val="minor"/>
      </rPr>
      <t xml:space="preserve">[02Jul19] Huazhen to sent a reminder. </t>
    </r>
    <r>
      <rPr>
        <sz val="11"/>
        <color theme="1"/>
        <rFont val="Calibri"/>
        <family val="2"/>
        <scheme val="minor"/>
      </rPr>
      <t xml:space="preserve">
[04Jul19] Sent remider to Matt
[10Jul19] Matt -- New tester coming soon, this is finally back at the top of my list.  
[21Nov19] No further action required from WPPL. Close this OSER and park under monitoring</t>
    </r>
  </si>
  <si>
    <r>
      <rPr>
        <sz val="11"/>
        <color theme="1"/>
        <rFont val="Calibri"/>
        <family val="2"/>
        <scheme val="minor"/>
      </rPr>
      <t>No failures of this type since 23rd July.                                                                                                             17th August, Edwin will make contact with Milford engineering to get more details on the type of failure that is happening.</t>
    </r>
    <r>
      <rPr>
        <b/>
        <sz val="11"/>
        <color theme="1"/>
        <rFont val="Calibri"/>
        <family val="2"/>
        <scheme val="minor"/>
      </rPr>
      <t xml:space="preserve">
</t>
    </r>
    <r>
      <rPr>
        <sz val="11"/>
        <color theme="1"/>
        <rFont val="Calibri"/>
        <family val="2"/>
        <scheme val="minor"/>
      </rPr>
      <t xml:space="preserve">[3thSep18]: This is a part related issue on Hamamatsu Lamp. Reassigned to Edwin to follow up. 
[20thSep18]: No advise yet from Matt/ Nic, will continue to follow up
</t>
    </r>
    <r>
      <rPr>
        <b/>
        <sz val="11"/>
        <color theme="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</si>
  <si>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t>[22Mar19] Advised Joel to set up a spare PC for this tester
[18Jun19] Check with Joel about the status of PC set up or a solution
[24Jun19] Checked with Joel the tester is working fine so far and agreed to close this OESR. Will only open it again when the issue arised.</t>
  </si>
  <si>
    <t xml:space="preserve">[03Jun19] Tester is able to work on functionality wise, now checking with Milford regarding the test report
[21Jun19] Need to raise OESR for report format Standardization
[24Jun2019] Raised OESR  193411 [ Close current and issue new;
</t>
  </si>
  <si>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 
[01Jul2019] 3 IQ reports (1x TE82969 and 2x TE82882) were submitted by 28Jun(Friday) for review and another 3 IQ reports (TE82882-11, -13 and -14) submitted on 01Jul for review. -10 still has loss comm issue. Need to follow it up with Eric.
[02Jul2019] Huazhen to follow up with Eric on repot for 1 x TE82969, 5 x TE82882 except TE82882 - 10. Loss comm on TE82882 -10. Huazhen to take a look and advice Eric. 
Alternative solution : To relief immediate pressue, may need a TMD to release spare using other testers.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</si>
  <si>
    <t>[07Jun19] Advise Flex Senai to laise with Petracarbon for repair and claim under qauterly expense.
[20Jun19] Senai to advise when this repair can be completed and OESR close
[25jun2019] Edwin - Huazhen to advise by 26jun2019
[27Jun2019] KC - ICT fixture will preceed repair on 3July with VCCA validation
[08Jul2019] Checked with Erzad/KC regarding repair status
[10Jul2019] The fixtures were repaired and the verification is in progress</t>
  </si>
  <si>
    <t>[07Jun19] Waiting for ITS to update the repair arrangemnt
[21Jun19] Joel will follow up this repair with ITS
[25jun2019] - Huazhen- balance out for repair after IQ (update in to do list)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</si>
  <si>
    <t>[07Jun19] The tester down due to NI card no response. Need to find a replacement card for this repair
[18Jun19] Found a spare in WPPL for verification and asked Venture to source a replacement of this card
[21Jun19] spare NI card was sent to Venture for verification by Sufern
[25Jun2019] - Venture to update Huazhen by 26th Jun 
[27Jun2019] Venture verified NI card was faulty and still trying to get quotation from NI. Agree to close this OESR</t>
  </si>
  <si>
    <t>[18Jun2019] Emailed to Erzad to get a replacement power supply from Flex Kallang;
[20Jun2019] Senai advise the target close date.
[25Jun2019] Huazhen to update status and close</t>
  </si>
  <si>
    <t xml:space="preserve">[18Jun2019] Need to check Flex Senai about details of data and raise an OESR to Milford if necssary 
[21Jun2019] check the issue onsite and going to raise OESR
[24Jun2019] OESR 193410 was raised to Milford
[01Jul2019] Checked with Bill Bates regarding these *.trc files
[04Jul2019] Bill replied thse trc file can be deleted. He will set up a routine task for system to delete it.
</t>
  </si>
  <si>
    <t xml:space="preserve">[24Jun19] Sent red line TSP to Eric for additional test steps. OESR  193413
[02Jul19] Check with Chau if it in queue to update or will wait for further update?
[04Jul19] Emailed Eric to advise the plan for this change
[10Jul19] Eric -- this change is going to result in moving the TSP to the latest format and performing spec alignment, which can be a lengthy process.  I cannot commit to a date at this time.
</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</si>
  <si>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</si>
  <si>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t>[04Jul19] Sent email to Matt asking if going to extend TMD010641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</si>
  <si>
    <t xml:space="preserve">[24Jul19] Edwin: We need more information regarding this failure to help. 
Is it every 5th unit that turned off.  Chan: Yes.
1.	Do you see this behavior with other TE82943 or only this module. 
Chan: So far, we do not see this behavior in other system. Only at TE82943-24
2.	When this issue happen. Since when and what do you know has changed
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</si>
  <si>
    <r>
      <rPr>
        <b/>
        <sz val="10"/>
        <color theme="1"/>
        <rFont val="Calibri"/>
        <family val="2"/>
        <scheme val="minor"/>
      </rPr>
      <t xml:space="preserve">[2nd Sept] BT requested raised ID: BFM4QK - Suspect to be Venture firewall. 
Venture to check with their BT for resolution and close if Venture do not come back. 
</t>
    </r>
    <r>
      <rPr>
        <sz val="10"/>
        <color theme="1"/>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</si>
  <si>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Shunts</t>
  </si>
  <si>
    <t>999027590</t>
  </si>
  <si>
    <t>PM Procedure</t>
  </si>
  <si>
    <t>Drawing</t>
  </si>
  <si>
    <t>Probe</t>
  </si>
  <si>
    <t>999037508</t>
  </si>
  <si>
    <t xml:space="preserve"> 999044892</t>
  </si>
  <si>
    <t>ASP</t>
  </si>
  <si>
    <t>TE#</t>
  </si>
  <si>
    <t>SAP</t>
  </si>
  <si>
    <t xml:space="preserve">TE82705-2 </t>
  </si>
  <si>
    <t>Cuvettes</t>
  </si>
  <si>
    <t>Sample Manager</t>
  </si>
  <si>
    <t>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[31Oct19] Duplicate OESR S190125. Close</t>
  </si>
  <si>
    <t>Sourcing in progress.
[04Sep19] Close during eng meeting. Tools in use now</t>
  </si>
  <si>
    <t>[04Sep19] spare is in wppl. Close during eng meeting.</t>
  </si>
  <si>
    <t>[18Jun2019] Duplicated OESR. Close</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</si>
  <si>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</si>
  <si>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Duplicated OESR. Close</t>
  </si>
  <si>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[02Jul2019] To save email as evidence and monitor the thermistors replacement. Close OESR
[04Jul2019] Matt's email saved on share driver OESR from CM 2019 folder. </t>
  </si>
  <si>
    <t xml:space="preserve">There was "Test Event Outputs" failure at  FTN tester TE83064-17 with note "Inject Close state failed".
Attached file is failure verification steps that were performed. 
Based on verification results, failure is following to NI PCI-6220 at tester TE17 PC. </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</si>
  <si>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 as eng meeting disucssion</t>
  </si>
  <si>
    <t>23Sep19 : Close. Remove from tooling masterlist.</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</si>
  <si>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t>
  </si>
  <si>
    <t>Close. Investigation performed. It is observed the chassis is bent after the assembly.</t>
  </si>
  <si>
    <t>[25Sep19] Checked tester in Flex, it's working now after replacing the FAN. The tester is under monitoring
[27Sep19] Close as no action from WPPL required</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</si>
  <si>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 No action required from WPPL, Close</t>
  </si>
  <si>
    <t>[18Oct19] Sys Admin was notified and case Close</t>
  </si>
  <si>
    <t>[01Nov19] Su Fern has Close this OESR by providing the label.</t>
  </si>
  <si>
    <t>[04Nov19] Su Fern has Close this OESR.</t>
  </si>
  <si>
    <t>Instrument return for retest, old carton box is damaged need to be replaced
[06Nov19] Close</t>
  </si>
  <si>
    <t>[20Nov19] Close</t>
  </si>
  <si>
    <t>[20Nov19] Guan Yee Close this OESR by providing the label.</t>
  </si>
  <si>
    <t>[20Nov19] Venture reported the issue is fixed. Close</t>
  </si>
  <si>
    <t>[26Nov19] Flex reported the Calibrator was re-calibrated by autherized service provider and the case is Close.</t>
  </si>
  <si>
    <t>[10Dec19] Close this request as it's not applicable for this alliance from Flex KL</t>
  </si>
  <si>
    <t>[6Feb20] Flex restored image and fixed the issue. Close</t>
  </si>
  <si>
    <t>[03Mar20] BSM is fixed by replacing parts. Close</t>
  </si>
  <si>
    <t>[05Mar20] PC is working now. Close</t>
  </si>
  <si>
    <t>Close as per email from Gary</t>
  </si>
  <si>
    <t>[30Apr20] Emailed Milford for this request as eOESR is refersh itself and cannot create a new OESR now.
[18May20]  Informed Milford regarding this request.No action required for now. Close</t>
  </si>
  <si>
    <t>[18Jul20] OESR 204192 was sent to Milford to request a replacement air valve and meanwhile asking Flex to source it locally
[26Jul20] Flex is working with local distributor to get a replacement part. Presently the loading able to hold-off until Aug 2020 with 1 working test station, unless there’s as surge of loading (or more than 25 units per day).
[02Aug20] Milford shipped repair parts to Flex and Flex to update repair status
[06Aug20] Flex has received and replaced air switch from Milford. Tester is recovered. Close</t>
  </si>
  <si>
    <t>SS recovered. Close.</t>
  </si>
  <si>
    <t>[02Aug20] Spare power supply has been calibrated and all equipment was shipped back to Flex Senai. Flex to update status
[06Aug20] Flex updated the GTS is covered. Close.</t>
  </si>
  <si>
    <t>[05 Aug 2020]
Mandy contatcted the supplier and the supplier will collect the pump on 11-Aug (2pm) for further investigation. 
[11 Aug 2020] Mandy said "The pump has been collected and the engineer will do the inspection by the end of this week when he can access his office. Ill keep you updated. [03Aug20] Replaced the cracked insert.[03Aug20] Replaced the cracked insert.''
[25 Aug] Mandy has raised PO WPPL-OP-043 for the pump to be repaired.
[04Sept] The pump is at the supplier. The supplier waiting for parts to start the repair.
[07 Oct] ITS has mentioned that the parts are enroute to SG. No ETD yet from the supplier
[13 Oct] Pump repaired and delivered to Venture. Service report submitted and Mimi mentioned that the pump is working fine. Therefore, OESR can be Close.</t>
  </si>
  <si>
    <t>[6Aug20] Tester is recovered. Close</t>
  </si>
  <si>
    <t>[13Aug20] Flex should confirm the repaired unit performance and claim warranty if ncessary. Void this OESR as it's Close under previous OESR.</t>
  </si>
  <si>
    <t>[07Sep20] Close. Parts collected</t>
  </si>
  <si>
    <t>[07Sep20] Close. CEI to check with UK team</t>
  </si>
  <si>
    <t>[17Sep20] This OESR is Close after restarted GTS.</t>
  </si>
  <si>
    <t>[17Sep20] Venture team fixed the reported issue by replacing a cable inside BSM. This OESR is Close.</t>
  </si>
  <si>
    <t xml:space="preserve">Description: QDa High Voltage Card 210001113 / 1114 Failed FCT Due to no high voltage from Test Fixture 
Steps of Analysis: 
1) Check interlock - The door sensor is working, all the required voltage (24V / +15V / -15V) are present when door is Close
2) Plug in good 210001113 / 210001114 interface card, the fixture still remain no high voltage.
3) No high voltage is due front LED not light up.
Affected Part No : 210001113 / 210001114  
Shipment Impact:  27 units                                          Estimated Date: 13 November 2020
Additional Time needed for analysis: 7 days
Attachment: Refer to the attachment for showing the fixture connection </t>
  </si>
  <si>
    <t>[25Sep20] Teo and Sadip managed to fix this report issue. Close</t>
  </si>
  <si>
    <t xml:space="preserve">1. Problem Statement.
       - Tester having loss comm failure on all position
       1.1 Check using Instacal able to close/open the relay
       1.2 Check on control switch not able to Close the relay
   2. Acceptance criteria that is not met. (e.g. relevant specification number and revision)
       - UUT shall pass complete test as per TSP 735001613.
   3. Relevant records (e.g. Incomin QA, Test Records, Photos, trackise NCRs numbers and related issue)
       - N/A.
   4. Info on whether this issue impacts revenue.
       - May impact revenue if not able to recover tester in time.  </t>
  </si>
  <si>
    <t>GTS</t>
  </si>
  <si>
    <t>Racal</t>
  </si>
  <si>
    <t xml:space="preserve">No. of Closed Labe print
</t>
  </si>
  <si>
    <t>No. of Closed W/O Label</t>
  </si>
  <si>
    <t xml:space="preserve">Days Closed W/O Label(Avg)
</t>
  </si>
  <si>
    <t>Erzad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</si>
</sst>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4809]d/m/yy;@"/>
    <numFmt numFmtId="165" formatCode="[$-F800]dddd\,\ mmmm\ dd\,\ yyyy"/>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sz val="14"/>
      <color theme="1"/>
      <name val="Calibri"/>
      <family val="2"/>
      <scheme val="minor"/>
    </font>
    <font>
      <sz val="12"/>
      <color theme="1"/>
      <name val="Calibri"/>
      <family val="2"/>
      <scheme val="minor"/>
    </font>
    <font>
      <sz val="11"/>
      <color theme="1"/>
      <name val="Arial"/>
      <family val="2"/>
    </font>
    <font>
      <u/>
      <sz val="10"/>
      <color theme="10"/>
      <name val="Calibri"/>
      <family val="2"/>
      <scheme val="minor"/>
    </font>
    <font>
      <sz val="11"/>
      <color theme="1"/>
      <name val="Segoe UI"/>
      <family val="2"/>
    </font>
    <font>
      <b/>
      <sz val="9"/>
      <color indexed="81"/>
      <name val="Tahoma"/>
      <family val="2"/>
    </font>
    <font>
      <sz val="9"/>
      <color indexed="81"/>
      <name val="Tahoma"/>
      <family val="2"/>
    </font>
    <font>
      <b/>
      <sz val="10"/>
      <color rgb="FF000000"/>
      <name val="Verdana"/>
      <family val="2"/>
    </font>
    <font>
      <b/>
      <sz val="10"/>
      <color theme="1"/>
      <name val="Calibri"/>
      <family val="2"/>
      <scheme val="minor"/>
    </font>
    <font>
      <u/>
      <sz val="10"/>
      <color theme="1"/>
      <name val="Calibri"/>
      <family val="2"/>
      <scheme val="minor"/>
    </font>
    <font>
      <b/>
      <sz val="11"/>
      <color theme="8"/>
      <name val="Calibri"/>
      <family val="2"/>
      <scheme val="minor"/>
    </font>
    <font>
      <b/>
      <sz val="12"/>
      <color theme="8"/>
      <name val="Calibri"/>
      <family val="2"/>
      <scheme val="minor"/>
    </font>
    <font>
      <sz val="10"/>
      <color theme="8"/>
      <name val="Calibri"/>
      <family val="2"/>
      <scheme val="minor"/>
    </font>
    <font>
      <sz val="14"/>
      <color theme="8"/>
      <name val="Calibri"/>
      <family val="2"/>
      <scheme val="minor"/>
    </font>
    <font>
      <sz val="12"/>
      <color theme="8"/>
      <name val="Calibri"/>
      <family val="2"/>
      <scheme val="minor"/>
    </font>
    <font>
      <sz val="11"/>
      <color theme="8"/>
      <name val="Arial"/>
      <family val="2"/>
    </font>
    <font>
      <strike/>
      <sz val="10"/>
      <color theme="8"/>
      <name val="Calibri"/>
      <family val="2"/>
      <scheme val="minor"/>
    </font>
    <font>
      <strike/>
      <sz val="14"/>
      <color theme="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bgColor indexed="64"/>
      </patternFill>
    </fill>
    <fill>
      <patternFill patternType="solid">
        <fgColor theme="6" tint="0.59999389629810485"/>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3" fillId="0" borderId="0"/>
    <xf numFmtId="0" fontId="8" fillId="0" borderId="0" applyNumberFormat="0" applyFill="0" applyBorder="0" applyAlignment="0" applyProtection="0"/>
  </cellStyleXfs>
  <cellXfs count="94">
    <xf numFmtId="0" fontId="0" fillId="0" borderId="0" xfId="0"/>
    <xf numFmtId="0" fontId="3" fillId="0" borderId="0" xfId="1"/>
    <xf numFmtId="0" fontId="12" fillId="3" borderId="1" xfId="1" applyFont="1" applyFill="1" applyBorder="1" applyAlignment="1">
      <alignment horizontal="left" vertical="top" wrapText="1" readingOrder="1"/>
    </xf>
    <xf numFmtId="0" fontId="12" fillId="3" borderId="1" xfId="1" applyFont="1" applyFill="1" applyBorder="1" applyAlignment="1">
      <alignment horizontal="center" vertical="top" wrapText="1" readingOrder="1"/>
    </xf>
    <xf numFmtId="0" fontId="12" fillId="4" borderId="1" xfId="1" applyFont="1" applyFill="1" applyBorder="1" applyAlignment="1">
      <alignment horizontal="center" vertical="top" wrapText="1" readingOrder="1"/>
    </xf>
    <xf numFmtId="0" fontId="6" fillId="0" borderId="1" xfId="1" applyFont="1" applyBorder="1"/>
    <xf numFmtId="0" fontId="3" fillId="0" borderId="1" xfId="1" applyBorder="1"/>
    <xf numFmtId="1" fontId="3" fillId="0" borderId="1" xfId="1" applyNumberFormat="1" applyBorder="1"/>
    <xf numFmtId="0" fontId="4" fillId="0" borderId="1" xfId="1" applyFont="1" applyBorder="1"/>
    <xf numFmtId="0" fontId="13" fillId="0" borderId="1" xfId="1" applyFont="1" applyBorder="1"/>
    <xf numFmtId="1" fontId="13" fillId="0" borderId="1" xfId="1" applyNumberFormat="1" applyFont="1" applyBorder="1"/>
    <xf numFmtId="0" fontId="3" fillId="2"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64" fontId="2" fillId="2" borderId="1" xfId="1" applyNumberFormat="1" applyFont="1" applyFill="1" applyBorder="1" applyAlignment="1">
      <alignment horizontal="center" vertical="center"/>
    </xf>
    <xf numFmtId="49" fontId="3" fillId="2" borderId="1" xfId="1" applyNumberFormat="1" applyFont="1" applyFill="1" applyBorder="1" applyAlignment="1">
      <alignment horizontal="center" vertical="center" wrapText="1"/>
    </xf>
    <xf numFmtId="164" fontId="3" fillId="2" borderId="1" xfId="1" applyNumberFormat="1" applyFont="1" applyFill="1" applyBorder="1" applyAlignment="1">
      <alignment horizontal="center"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xf>
    <xf numFmtId="164" fontId="1" fillId="2" borderId="0" xfId="1" applyNumberFormat="1" applyFont="1" applyFill="1" applyAlignment="1">
      <alignment horizontal="center" vertical="center"/>
    </xf>
    <xf numFmtId="0" fontId="3" fillId="2" borderId="2"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2" borderId="1" xfId="1" applyFont="1" applyFill="1" applyBorder="1" applyAlignment="1">
      <alignment horizontal="left" vertical="center" wrapText="1"/>
    </xf>
    <xf numFmtId="0" fontId="1" fillId="2" borderId="1" xfId="1" applyFont="1" applyFill="1" applyBorder="1" applyAlignment="1">
      <alignment horizontal="left" vertical="center" wrapText="1"/>
    </xf>
    <xf numFmtId="0" fontId="1" fillId="2" borderId="1" xfId="1" applyFont="1" applyFill="1" applyBorder="1" applyAlignment="1">
      <alignment horizontal="center" vertical="center" wrapText="1"/>
    </xf>
    <xf numFmtId="0" fontId="1" fillId="2" borderId="1" xfId="1" applyFont="1" applyFill="1" applyBorder="1" applyAlignment="1">
      <alignment horizontal="center" vertical="center"/>
    </xf>
    <xf numFmtId="0" fontId="3" fillId="2" borderId="1" xfId="1" applyFont="1" applyFill="1" applyBorder="1" applyAlignment="1">
      <alignment horizontal="left" vertical="center" wrapText="1"/>
    </xf>
    <xf numFmtId="0" fontId="4" fillId="2" borderId="1" xfId="1" applyFont="1" applyFill="1" applyBorder="1" applyAlignment="1">
      <alignment horizontal="center" vertical="center"/>
    </xf>
    <xf numFmtId="0" fontId="3" fillId="2" borderId="0" xfId="1" applyFont="1" applyFill="1" applyAlignment="1">
      <alignment horizontal="center" vertical="center"/>
    </xf>
    <xf numFmtId="49" fontId="3" fillId="2" borderId="1" xfId="1" applyNumberFormat="1" applyFont="1" applyFill="1" applyBorder="1" applyAlignment="1">
      <alignment horizontal="center" vertical="center"/>
    </xf>
    <xf numFmtId="0" fontId="5" fillId="2" borderId="1" xfId="1" applyFont="1" applyFill="1" applyBorder="1" applyAlignment="1">
      <alignment horizontal="center" vertical="center"/>
    </xf>
    <xf numFmtId="0" fontId="5" fillId="2" borderId="1" xfId="1" applyFont="1" applyFill="1" applyBorder="1" applyAlignment="1">
      <alignment horizontal="center" vertical="center" wrapText="1"/>
    </xf>
    <xf numFmtId="164" fontId="3" fillId="2" borderId="4" xfId="1" applyNumberFormat="1" applyFont="1" applyFill="1" applyBorder="1" applyAlignment="1">
      <alignment horizontal="center" vertical="center"/>
    </xf>
    <xf numFmtId="0" fontId="14" fillId="2" borderId="1" xfId="2" applyFont="1" applyFill="1" applyBorder="1" applyAlignment="1">
      <alignment horizontal="center" vertical="center"/>
    </xf>
    <xf numFmtId="1" fontId="3" fillId="2" borderId="1" xfId="1" applyNumberFormat="1" applyFont="1" applyFill="1" applyBorder="1" applyAlignment="1">
      <alignment horizontal="center" vertical="center"/>
    </xf>
    <xf numFmtId="164" fontId="3" fillId="2" borderId="0" xfId="1" applyNumberFormat="1" applyFont="1" applyFill="1" applyAlignment="1">
      <alignment horizontal="center" vertical="center"/>
    </xf>
    <xf numFmtId="0" fontId="9" fillId="2" borderId="0" xfId="1" applyFont="1" applyFill="1" applyAlignment="1">
      <alignment horizontal="left" vertical="center" wrapText="1"/>
    </xf>
    <xf numFmtId="1" fontId="5" fillId="2" borderId="1" xfId="1" applyNumberFormat="1" applyFont="1" applyFill="1" applyBorder="1" applyAlignment="1">
      <alignment horizontal="center" vertical="center"/>
    </xf>
    <xf numFmtId="14" fontId="3" fillId="2" borderId="1" xfId="1" applyNumberFormat="1" applyFont="1" applyFill="1" applyBorder="1" applyAlignment="1">
      <alignment horizontal="center" vertical="center"/>
    </xf>
    <xf numFmtId="0" fontId="3" fillId="2" borderId="5" xfId="1" applyFont="1" applyFill="1" applyBorder="1" applyAlignment="1">
      <alignment horizontal="left" vertical="center" wrapText="1"/>
    </xf>
    <xf numFmtId="0" fontId="3" fillId="2" borderId="0" xfId="1" applyFont="1" applyFill="1" applyAlignment="1">
      <alignment horizontal="center" vertical="center" wrapText="1"/>
    </xf>
    <xf numFmtId="0" fontId="3" fillId="2" borderId="0" xfId="1" applyFont="1" applyFill="1" applyAlignment="1">
      <alignment horizontal="left" vertical="center" wrapText="1"/>
    </xf>
    <xf numFmtId="0" fontId="5" fillId="2" borderId="0" xfId="1" applyFont="1" applyFill="1" applyAlignment="1">
      <alignment horizontal="center" vertical="center"/>
    </xf>
    <xf numFmtId="0" fontId="15" fillId="0" borderId="1" xfId="1" applyFont="1" applyFill="1" applyBorder="1" applyAlignment="1">
      <alignment horizontal="center" vertical="center"/>
    </xf>
    <xf numFmtId="0" fontId="15" fillId="0" borderId="1" xfId="1" applyFont="1" applyFill="1" applyBorder="1" applyAlignment="1">
      <alignment horizontal="center" vertical="center" wrapText="1"/>
    </xf>
    <xf numFmtId="164" fontId="15" fillId="0" borderId="1" xfId="1" applyNumberFormat="1" applyFont="1" applyFill="1" applyBorder="1" applyAlignment="1">
      <alignment horizontal="center" vertical="center"/>
    </xf>
    <xf numFmtId="0" fontId="15" fillId="0" borderId="1" xfId="1" applyFont="1" applyFill="1" applyBorder="1" applyAlignment="1">
      <alignment horizontal="left" vertical="center" wrapText="1"/>
    </xf>
    <xf numFmtId="0" fontId="15" fillId="0" borderId="1" xfId="1" applyFont="1" applyFill="1" applyBorder="1" applyAlignment="1">
      <alignment horizontal="left" vertical="center"/>
    </xf>
    <xf numFmtId="0" fontId="16" fillId="0" borderId="1" xfId="1" applyFont="1" applyFill="1" applyBorder="1" applyAlignment="1">
      <alignment horizontal="center" vertical="center"/>
    </xf>
    <xf numFmtId="0" fontId="17" fillId="0" borderId="0" xfId="1" applyFont="1" applyFill="1"/>
    <xf numFmtId="0" fontId="17" fillId="0" borderId="2" xfId="1" applyFont="1" applyFill="1" applyBorder="1" applyAlignment="1">
      <alignment horizontal="center" vertical="center"/>
    </xf>
    <xf numFmtId="0" fontId="17" fillId="0" borderId="1" xfId="1"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0" fontId="17" fillId="0" borderId="1" xfId="1" applyFont="1" applyFill="1" applyBorder="1" applyAlignment="1">
      <alignment horizontal="center" vertical="center"/>
    </xf>
    <xf numFmtId="0" fontId="17" fillId="0" borderId="1" xfId="1" applyFont="1" applyFill="1" applyBorder="1" applyAlignment="1">
      <alignment horizontal="left" vertical="center" wrapText="1"/>
    </xf>
    <xf numFmtId="49" fontId="17" fillId="0" borderId="1" xfId="1" applyNumberFormat="1" applyFont="1" applyFill="1" applyBorder="1" applyAlignment="1">
      <alignment horizontal="center" vertical="center"/>
    </xf>
    <xf numFmtId="1" fontId="18" fillId="0" borderId="1" xfId="1" applyNumberFormat="1" applyFont="1" applyFill="1" applyBorder="1" applyAlignment="1">
      <alignment horizontal="center" vertical="center"/>
    </xf>
    <xf numFmtId="0" fontId="17" fillId="0" borderId="0" xfId="1" applyFont="1" applyFill="1" applyAlignment="1">
      <alignment horizontal="center" vertical="center"/>
    </xf>
    <xf numFmtId="0" fontId="17" fillId="0" borderId="0" xfId="1" applyFont="1" applyFill="1" applyAlignment="1">
      <alignment horizontal="left" vertical="center"/>
    </xf>
    <xf numFmtId="14" fontId="17" fillId="0" borderId="1" xfId="1" applyNumberFormat="1" applyFont="1" applyFill="1" applyBorder="1" applyAlignment="1">
      <alignment horizontal="center" vertical="center"/>
    </xf>
    <xf numFmtId="0" fontId="19" fillId="0" borderId="2" xfId="1" applyFont="1" applyFill="1" applyBorder="1" applyAlignment="1">
      <alignment horizontal="center" vertical="center"/>
    </xf>
    <xf numFmtId="0" fontId="19" fillId="0" borderId="1" xfId="1" applyFont="1" applyFill="1" applyBorder="1" applyAlignment="1">
      <alignment horizontal="center" vertical="center" wrapText="1"/>
    </xf>
    <xf numFmtId="0" fontId="19" fillId="0" borderId="1" xfId="1" applyFont="1" applyFill="1" applyBorder="1" applyAlignment="1">
      <alignment horizontal="center" vertical="center"/>
    </xf>
    <xf numFmtId="0" fontId="19" fillId="0" borderId="1" xfId="1" applyFont="1" applyFill="1" applyBorder="1" applyAlignment="1">
      <alignment horizontal="left" vertical="center" wrapText="1"/>
    </xf>
    <xf numFmtId="164" fontId="17" fillId="0" borderId="1" xfId="1" applyNumberFormat="1" applyFont="1" applyFill="1" applyBorder="1" applyAlignment="1">
      <alignment horizontal="center" vertical="center" wrapText="1"/>
    </xf>
    <xf numFmtId="0" fontId="17" fillId="0" borderId="1" xfId="1" applyFont="1" applyFill="1" applyBorder="1" applyAlignment="1">
      <alignment vertical="center" wrapText="1"/>
    </xf>
    <xf numFmtId="0" fontId="20" fillId="0" borderId="0" xfId="1" applyFont="1" applyFill="1" applyAlignment="1">
      <alignment wrapText="1"/>
    </xf>
    <xf numFmtId="0" fontId="21" fillId="0" borderId="2" xfId="1" applyFont="1" applyFill="1" applyBorder="1" applyAlignment="1">
      <alignment horizontal="center" vertical="center"/>
    </xf>
    <xf numFmtId="0" fontId="21" fillId="0" borderId="1" xfId="1" applyFont="1" applyFill="1" applyBorder="1" applyAlignment="1">
      <alignment horizontal="center" vertical="center" wrapText="1"/>
    </xf>
    <xf numFmtId="164" fontId="21" fillId="0" borderId="1" xfId="1" applyNumberFormat="1" applyFont="1" applyFill="1" applyBorder="1" applyAlignment="1">
      <alignment horizontal="center" vertical="center"/>
    </xf>
    <xf numFmtId="0" fontId="21" fillId="0" borderId="1" xfId="1" applyFont="1" applyFill="1" applyBorder="1" applyAlignment="1">
      <alignment horizontal="center" vertical="center"/>
    </xf>
    <xf numFmtId="0" fontId="21" fillId="0" borderId="1" xfId="1" applyFont="1" applyFill="1" applyBorder="1" applyAlignment="1">
      <alignment horizontal="left" vertical="center" wrapText="1"/>
    </xf>
    <xf numFmtId="49" fontId="21" fillId="0" borderId="1" xfId="1" applyNumberFormat="1" applyFont="1" applyFill="1" applyBorder="1" applyAlignment="1">
      <alignment horizontal="center" vertical="center"/>
    </xf>
    <xf numFmtId="1" fontId="22" fillId="0" borderId="1" xfId="1" applyNumberFormat="1" applyFont="1" applyFill="1" applyBorder="1" applyAlignment="1">
      <alignment horizontal="center" vertical="center"/>
    </xf>
    <xf numFmtId="0" fontId="20" fillId="0" borderId="0" xfId="1" applyFont="1" applyFill="1" applyAlignment="1">
      <alignment horizontal="center" vertical="center"/>
    </xf>
    <xf numFmtId="0" fontId="2" fillId="2" borderId="1" xfId="1" applyFont="1" applyFill="1" applyBorder="1" applyAlignment="1">
      <alignment horizontal="left" vertical="center"/>
    </xf>
    <xf numFmtId="0" fontId="7" fillId="2" borderId="0" xfId="1" applyFont="1" applyFill="1" applyAlignment="1">
      <alignment horizontal="center" vertical="center"/>
    </xf>
    <xf numFmtId="0" fontId="7" fillId="2" borderId="1" xfId="1" applyFont="1" applyFill="1" applyBorder="1" applyAlignment="1">
      <alignment horizontal="center" vertical="center"/>
    </xf>
    <xf numFmtId="49" fontId="3" fillId="2" borderId="3" xfId="1" applyNumberFormat="1" applyFont="1" applyFill="1" applyBorder="1" applyAlignment="1">
      <alignment horizontal="center" vertical="center"/>
    </xf>
    <xf numFmtId="0" fontId="3" fillId="2" borderId="3" xfId="1" applyFont="1" applyFill="1" applyBorder="1" applyAlignment="1">
      <alignment horizontal="center" vertical="center"/>
    </xf>
    <xf numFmtId="165" fontId="3" fillId="2" borderId="1" xfId="1" applyNumberFormat="1" applyFont="1" applyFill="1" applyBorder="1" applyAlignment="1">
      <alignment horizontal="center" vertical="center"/>
    </xf>
    <xf numFmtId="164" fontId="1" fillId="2" borderId="1" xfId="1" applyNumberFormat="1" applyFont="1" applyFill="1" applyBorder="1" applyAlignment="1">
      <alignment horizontal="center" vertical="center"/>
    </xf>
    <xf numFmtId="0" fontId="9" fillId="2" borderId="1" xfId="1" applyFont="1" applyFill="1" applyBorder="1" applyAlignment="1">
      <alignment horizontal="left" vertical="center" wrapText="1"/>
    </xf>
    <xf numFmtId="0" fontId="17" fillId="0" borderId="1" xfId="1" applyFont="1" applyFill="1" applyBorder="1" applyAlignment="1">
      <alignment horizontal="left" vertical="center"/>
    </xf>
    <xf numFmtId="0" fontId="20" fillId="0" borderId="1" xfId="1" applyFont="1" applyFill="1" applyBorder="1" applyAlignment="1">
      <alignment wrapText="1"/>
    </xf>
    <xf numFmtId="0" fontId="20" fillId="0" borderId="1" xfId="1" applyFont="1" applyFill="1" applyBorder="1" applyAlignment="1">
      <alignment horizontal="center" vertical="center"/>
    </xf>
    <xf numFmtId="1" fontId="4" fillId="2" borderId="1" xfId="1" applyNumberFormat="1" applyFont="1" applyFill="1" applyBorder="1" applyAlignment="1">
      <alignment horizontal="center" vertical="center"/>
    </xf>
    <xf numFmtId="1" fontId="5" fillId="2" borderId="1" xfId="1" applyNumberFormat="1" applyFont="1" applyFill="1" applyBorder="1" applyAlignment="1">
      <alignment horizontal="center" vertical="center" wrapText="1"/>
    </xf>
    <xf numFmtId="1" fontId="14" fillId="2" borderId="1" xfId="2" applyNumberFormat="1" applyFont="1" applyFill="1" applyBorder="1" applyAlignment="1">
      <alignment horizontal="center" vertical="center"/>
    </xf>
    <xf numFmtId="1" fontId="17" fillId="0" borderId="1" xfId="1" applyNumberFormat="1" applyFont="1" applyFill="1" applyBorder="1" applyAlignment="1">
      <alignment horizontal="center" vertical="center"/>
    </xf>
    <xf numFmtId="1" fontId="0" fillId="0" borderId="0" xfId="0" applyNumberFormat="1"/>
    <xf numFmtId="0" fontId="3" fillId="5" borderId="1" xfId="1" applyFill="1" applyBorder="1"/>
    <xf numFmtId="1" fontId="3" fillId="5" borderId="1" xfId="1" applyNumberFormat="1" applyFill="1" applyBorder="1"/>
    <xf numFmtId="1" fontId="3" fillId="0" borderId="1" xfId="1" applyNumberFormat="1" applyFill="1" applyBorder="1"/>
  </cellXfs>
  <cellStyles count="3">
    <cellStyle name="Hyperlink" xfId="2" builtinId="8"/>
    <cellStyle name="Normal" xfId="0" builtinId="0"/>
    <cellStyle name="Normal 2" xfId="1" xr:uid="{B1D37330-2899-4192-8078-04259D072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OESR update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Slide!$B$13</c:f>
              <c:strCache>
                <c:ptCount val="1"/>
                <c:pt idx="0">
                  <c:v>Singapore</c:v>
                </c:pt>
              </c:strCache>
            </c:strRef>
          </c:tx>
          <c:spPr>
            <a:solidFill>
              <a:schemeClr val="accent1"/>
            </a:solidFill>
            <a:ln>
              <a:noFill/>
            </a:ln>
            <a:effectLst/>
          </c:spPr>
          <c:invertIfNegative val="0"/>
          <c:cat>
            <c:strRef>
              <c:f>Slide!$C$12:$G$12</c:f>
              <c:strCache>
                <c:ptCount val="5"/>
                <c:pt idx="0">
                  <c:v>No. of Closed </c:v>
                </c:pt>
                <c:pt idx="1">
                  <c:v>No. of Closed Labe print
</c:v>
                </c:pt>
                <c:pt idx="2">
                  <c:v>No. of Closed W/O Label</c:v>
                </c:pt>
                <c:pt idx="3">
                  <c:v>Days Closed (Avg)
</c:v>
                </c:pt>
                <c:pt idx="4">
                  <c:v>Days Closed W/O Label(Avg)
</c:v>
                </c:pt>
              </c:strCache>
            </c:strRef>
          </c:cat>
          <c:val>
            <c:numRef>
              <c:f>Slide!$C$13:$G$13</c:f>
              <c:numCache>
                <c:formatCode>General</c:formatCode>
                <c:ptCount val="5"/>
                <c:pt idx="0">
                  <c:v>251</c:v>
                </c:pt>
                <c:pt idx="1">
                  <c:v>68</c:v>
                </c:pt>
                <c:pt idx="2">
                  <c:v>183</c:v>
                </c:pt>
                <c:pt idx="3" formatCode="0">
                  <c:v>14.377510040160642</c:v>
                </c:pt>
                <c:pt idx="4" formatCode="0">
                  <c:v>18</c:v>
                </c:pt>
              </c:numCache>
            </c:numRef>
          </c:val>
          <c:extLst>
            <c:ext xmlns:c16="http://schemas.microsoft.com/office/drawing/2014/chart" uri="{C3380CC4-5D6E-409C-BE32-E72D297353CC}">
              <c16:uniqueId val="{00000000-2742-4BBE-BBA9-BB0671D21A15}"/>
            </c:ext>
          </c:extLst>
        </c:ser>
        <c:ser>
          <c:idx val="1"/>
          <c:order val="1"/>
          <c:tx>
            <c:strRef>
              <c:f>Slide!$B$14</c:f>
              <c:strCache>
                <c:ptCount val="1"/>
                <c:pt idx="0">
                  <c:v>Milford</c:v>
                </c:pt>
              </c:strCache>
            </c:strRef>
          </c:tx>
          <c:spPr>
            <a:solidFill>
              <a:schemeClr val="accent2"/>
            </a:solidFill>
            <a:ln>
              <a:noFill/>
            </a:ln>
            <a:effectLst/>
          </c:spPr>
          <c:invertIfNegative val="0"/>
          <c:cat>
            <c:strRef>
              <c:f>Slide!$C$12:$G$12</c:f>
              <c:strCache>
                <c:ptCount val="5"/>
                <c:pt idx="0">
                  <c:v>No. of Closed </c:v>
                </c:pt>
                <c:pt idx="1">
                  <c:v>No. of Closed Labe print
</c:v>
                </c:pt>
                <c:pt idx="2">
                  <c:v>No. of Closed W/O Label</c:v>
                </c:pt>
                <c:pt idx="3">
                  <c:v>Days Closed (Avg)
</c:v>
                </c:pt>
                <c:pt idx="4">
                  <c:v>Days Closed W/O Label(Avg)
</c:v>
                </c:pt>
              </c:strCache>
            </c:strRef>
          </c:cat>
          <c:val>
            <c:numRef>
              <c:f>Slide!$C$14:$G$14</c:f>
              <c:numCache>
                <c:formatCode>General</c:formatCode>
                <c:ptCount val="5"/>
                <c:pt idx="0">
                  <c:v>82</c:v>
                </c:pt>
                <c:pt idx="1">
                  <c:v>2</c:v>
                </c:pt>
                <c:pt idx="2">
                  <c:v>80</c:v>
                </c:pt>
                <c:pt idx="3" formatCode="0">
                  <c:v>27.756097560975611</c:v>
                </c:pt>
                <c:pt idx="4" formatCode="0">
                  <c:v>29</c:v>
                </c:pt>
              </c:numCache>
            </c:numRef>
          </c:val>
          <c:extLst>
            <c:ext xmlns:c16="http://schemas.microsoft.com/office/drawing/2014/chart" uri="{C3380CC4-5D6E-409C-BE32-E72D297353CC}">
              <c16:uniqueId val="{00000001-2742-4BBE-BBA9-BB0671D21A15}"/>
            </c:ext>
          </c:extLst>
        </c:ser>
        <c:dLbls>
          <c:showLegendKey val="0"/>
          <c:showVal val="0"/>
          <c:showCatName val="0"/>
          <c:showSerName val="0"/>
          <c:showPercent val="0"/>
          <c:showBubbleSize val="0"/>
        </c:dLbls>
        <c:gapWidth val="219"/>
        <c:overlap val="-27"/>
        <c:axId val="541322976"/>
        <c:axId val="541323304"/>
      </c:barChart>
      <c:catAx>
        <c:axId val="541322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3304"/>
        <c:crosses val="autoZero"/>
        <c:auto val="1"/>
        <c:lblAlgn val="ctr"/>
        <c:lblOffset val="100"/>
        <c:noMultiLvlLbl val="0"/>
      </c:catAx>
      <c:valAx>
        <c:axId val="5413233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1322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109537</xdr:colOff>
      <xdr:row>1</xdr:row>
      <xdr:rowOff>9525</xdr:rowOff>
    </xdr:from>
    <xdr:to>
      <xdr:col>15</xdr:col>
      <xdr:colOff>285750</xdr:colOff>
      <xdr:row>12</xdr:row>
      <xdr:rowOff>123825</xdr:rowOff>
    </xdr:to>
    <xdr:graphicFrame macro="">
      <xdr:nvGraphicFramePr>
        <xdr:cNvPr id="2" name="Chart 1">
          <a:extLst>
            <a:ext uri="{FF2B5EF4-FFF2-40B4-BE49-F238E27FC236}">
              <a16:creationId xmlns:a16="http://schemas.microsoft.com/office/drawing/2014/main" id="{9A275534-BA61-421E-B07B-19F01F4DC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F53A7-B8A6-4E18-84E0-8FBA31715BFA}">
  <dimension ref="A1:N203"/>
  <sheetViews>
    <sheetView topLeftCell="E1" zoomScale="68" zoomScaleNormal="68" workbookViewId="0">
      <pane ySplit="1" topLeftCell="A2" activePane="bottomLeft" state="frozen"/>
      <selection pane="bottomLeft" activeCell="M2" sqref="M2"/>
    </sheetView>
  </sheetViews>
  <sheetFormatPr defaultColWidth="9.140625" defaultRowHeight="18.75" x14ac:dyDescent="0.25"/>
  <cols>
    <col min="1" max="1" width="14.42578125" style="28" customWidth="1"/>
    <col min="2" max="2" width="21.7109375" style="40" customWidth="1"/>
    <col min="3" max="3" width="28.42578125" style="35" bestFit="1" customWidth="1"/>
    <col min="4" max="4" width="15.140625" style="35" customWidth="1"/>
    <col min="5" max="5" width="84.85546875" style="41" bestFit="1" customWidth="1"/>
    <col min="6" max="7" width="10.42578125" style="28" customWidth="1"/>
    <col min="8" max="8" width="21.5703125" style="28" customWidth="1"/>
    <col min="9" max="9" width="21" style="35" customWidth="1"/>
    <col min="10" max="10" width="40.85546875" style="41" customWidth="1"/>
    <col min="11" max="11" width="17.42578125" style="28" customWidth="1"/>
    <col min="12" max="12" width="21.140625" style="28" customWidth="1"/>
    <col min="13" max="13" width="14" style="28" customWidth="1"/>
    <col min="14" max="14" width="24.140625" style="42" customWidth="1"/>
    <col min="15" max="15" width="12.140625" style="28" customWidth="1"/>
    <col min="16" max="16" width="12.85546875" style="28" customWidth="1"/>
    <col min="17" max="17" width="12.140625" style="28" customWidth="1"/>
    <col min="18" max="18" width="223" style="28" customWidth="1"/>
    <col min="19" max="19" width="221.5703125" style="28" customWidth="1"/>
    <col min="20" max="20" width="225.5703125" style="28" customWidth="1"/>
    <col min="21" max="21" width="224.140625" style="28" bestFit="1" customWidth="1"/>
    <col min="22" max="22" width="196.7109375" style="28" customWidth="1"/>
    <col min="23" max="23" width="200" style="28" customWidth="1"/>
    <col min="24" max="24" width="227" style="28" bestFit="1" customWidth="1"/>
    <col min="25" max="25" width="225.5703125" style="28" customWidth="1"/>
    <col min="26" max="26" width="212.7109375" style="28" customWidth="1"/>
    <col min="27" max="27" width="211.28515625" style="28" customWidth="1"/>
    <col min="28" max="28" width="214.28515625" style="28" customWidth="1"/>
    <col min="29" max="29" width="212.7109375" style="28" bestFit="1" customWidth="1"/>
    <col min="30" max="30" width="223.140625" style="28" bestFit="1" customWidth="1"/>
    <col min="31" max="31" width="221.7109375" style="28" bestFit="1" customWidth="1"/>
    <col min="32" max="32" width="159.7109375" style="28" bestFit="1" customWidth="1"/>
    <col min="33" max="33" width="163" style="28" bestFit="1" customWidth="1"/>
    <col min="34" max="34" width="217.42578125" style="28" bestFit="1" customWidth="1"/>
    <col min="35" max="35" width="216" style="28" customWidth="1"/>
    <col min="36" max="36" width="75.85546875" style="28" bestFit="1" customWidth="1"/>
    <col min="37" max="37" width="79.140625" style="28" bestFit="1" customWidth="1"/>
    <col min="38" max="38" width="216" style="28" bestFit="1" customWidth="1"/>
    <col min="39" max="39" width="214.5703125" style="28" bestFit="1" customWidth="1"/>
    <col min="40" max="40" width="116.7109375" style="28" bestFit="1" customWidth="1"/>
    <col min="41" max="41" width="120.140625" style="28" bestFit="1" customWidth="1"/>
    <col min="42" max="42" width="177.140625" style="28" bestFit="1" customWidth="1"/>
    <col min="43" max="43" width="180.42578125" style="28" bestFit="1" customWidth="1"/>
    <col min="44" max="44" width="204.85546875" style="28" bestFit="1" customWidth="1"/>
    <col min="45" max="45" width="208.28515625" style="28" bestFit="1" customWidth="1"/>
    <col min="46" max="46" width="8.28515625" style="28" customWidth="1"/>
    <col min="47" max="47" width="11.5703125" style="28" bestFit="1" customWidth="1"/>
    <col min="48" max="48" width="10.85546875" style="28" bestFit="1" customWidth="1"/>
    <col min="49" max="16384" width="9.140625" style="28"/>
  </cols>
  <sheetData>
    <row r="1" spans="1:14" ht="15.75" x14ac:dyDescent="0.25">
      <c r="A1" s="12" t="s">
        <v>0</v>
      </c>
      <c r="B1" s="13" t="s">
        <v>1</v>
      </c>
      <c r="C1" s="14" t="s">
        <v>2</v>
      </c>
      <c r="D1" s="14" t="s">
        <v>3</v>
      </c>
      <c r="E1" s="22" t="s">
        <v>4</v>
      </c>
      <c r="F1" s="12" t="s">
        <v>5</v>
      </c>
      <c r="G1" s="75" t="s">
        <v>6</v>
      </c>
      <c r="H1" s="12" t="s">
        <v>7</v>
      </c>
      <c r="I1" s="14" t="s">
        <v>8</v>
      </c>
      <c r="J1" s="12" t="s">
        <v>9</v>
      </c>
      <c r="K1" s="12" t="s">
        <v>10</v>
      </c>
      <c r="L1" s="12" t="s">
        <v>11</v>
      </c>
      <c r="M1" s="12" t="s">
        <v>12</v>
      </c>
      <c r="N1" s="27" t="s">
        <v>13</v>
      </c>
    </row>
    <row r="2" spans="1:14" ht="105" x14ac:dyDescent="0.25">
      <c r="A2" s="11" t="s">
        <v>613</v>
      </c>
      <c r="B2" s="15" t="s">
        <v>614</v>
      </c>
      <c r="C2" s="16">
        <v>43468</v>
      </c>
      <c r="D2" s="29" t="s">
        <v>1257</v>
      </c>
      <c r="E2" s="23" t="s">
        <v>615</v>
      </c>
      <c r="F2" s="24" t="s">
        <v>37</v>
      </c>
      <c r="G2" s="29"/>
      <c r="H2" s="11" t="s">
        <v>81</v>
      </c>
      <c r="I2" s="16"/>
      <c r="J2" s="26" t="s">
        <v>616</v>
      </c>
      <c r="K2" s="17" t="s">
        <v>22</v>
      </c>
      <c r="L2" s="17" t="s">
        <v>23</v>
      </c>
      <c r="M2" s="29" t="s">
        <v>24</v>
      </c>
      <c r="N2" s="30">
        <v>2</v>
      </c>
    </row>
    <row r="3" spans="1:14" ht="75" x14ac:dyDescent="0.25">
      <c r="A3" s="11" t="s">
        <v>617</v>
      </c>
      <c r="B3" s="15" t="s">
        <v>618</v>
      </c>
      <c r="C3" s="16">
        <v>43468</v>
      </c>
      <c r="D3" s="29" t="s">
        <v>1258</v>
      </c>
      <c r="E3" s="23" t="s">
        <v>619</v>
      </c>
      <c r="F3" s="24" t="s">
        <v>37</v>
      </c>
      <c r="G3" s="29"/>
      <c r="H3" s="11" t="s">
        <v>81</v>
      </c>
      <c r="I3" s="16"/>
      <c r="J3" s="26" t="s">
        <v>620</v>
      </c>
      <c r="K3" s="17" t="s">
        <v>22</v>
      </c>
      <c r="L3" s="17" t="s">
        <v>11</v>
      </c>
      <c r="M3" s="29" t="s">
        <v>24</v>
      </c>
      <c r="N3" s="30">
        <v>1</v>
      </c>
    </row>
    <row r="4" spans="1:14" ht="63.75" x14ac:dyDescent="0.25">
      <c r="A4" s="11" t="s">
        <v>622</v>
      </c>
      <c r="B4" s="15" t="s">
        <v>614</v>
      </c>
      <c r="C4" s="16">
        <v>43469</v>
      </c>
      <c r="D4" s="29" t="s">
        <v>1259</v>
      </c>
      <c r="E4" s="23" t="s">
        <v>623</v>
      </c>
      <c r="F4" s="24" t="s">
        <v>37</v>
      </c>
      <c r="G4" s="29"/>
      <c r="H4" s="11" t="s">
        <v>624</v>
      </c>
      <c r="I4" s="16"/>
      <c r="J4" s="26" t="s">
        <v>625</v>
      </c>
      <c r="K4" s="17" t="s">
        <v>73</v>
      </c>
      <c r="L4" s="17" t="s">
        <v>23</v>
      </c>
      <c r="M4" s="29" t="s">
        <v>24</v>
      </c>
      <c r="N4" s="30">
        <v>26</v>
      </c>
    </row>
    <row r="5" spans="1:14" ht="280.5" x14ac:dyDescent="0.25">
      <c r="A5" s="11" t="s">
        <v>626</v>
      </c>
      <c r="B5" s="15" t="s">
        <v>614</v>
      </c>
      <c r="C5" s="16">
        <v>43278</v>
      </c>
      <c r="D5" s="16" t="s">
        <v>146</v>
      </c>
      <c r="E5" s="23" t="s">
        <v>627</v>
      </c>
      <c r="F5" s="25" t="s">
        <v>28</v>
      </c>
      <c r="G5" s="29" t="s">
        <v>628</v>
      </c>
      <c r="H5" s="11" t="s">
        <v>81</v>
      </c>
      <c r="I5" s="16">
        <v>43721</v>
      </c>
      <c r="J5" s="26" t="s">
        <v>629</v>
      </c>
      <c r="K5" s="11" t="s">
        <v>73</v>
      </c>
      <c r="L5" s="11" t="s">
        <v>23</v>
      </c>
      <c r="M5" s="29" t="s">
        <v>24</v>
      </c>
      <c r="N5" s="30">
        <f>NETWORKDAYS(C5,I5)</f>
        <v>318</v>
      </c>
    </row>
    <row r="6" spans="1:14" ht="409.5" x14ac:dyDescent="0.25">
      <c r="A6" s="11" t="s">
        <v>630</v>
      </c>
      <c r="B6" s="15" t="s">
        <v>614</v>
      </c>
      <c r="C6" s="16">
        <v>43276</v>
      </c>
      <c r="D6" s="29" t="s">
        <v>631</v>
      </c>
      <c r="E6" s="23" t="s">
        <v>632</v>
      </c>
      <c r="F6" s="25" t="s">
        <v>28</v>
      </c>
      <c r="G6" s="29" t="s">
        <v>633</v>
      </c>
      <c r="H6" s="11" t="s">
        <v>624</v>
      </c>
      <c r="I6" s="16"/>
      <c r="J6" s="26" t="s">
        <v>1241</v>
      </c>
      <c r="K6" s="11" t="s">
        <v>73</v>
      </c>
      <c r="L6" s="11" t="s">
        <v>621</v>
      </c>
      <c r="M6" s="29" t="s">
        <v>24</v>
      </c>
      <c r="N6" s="30">
        <v>162</v>
      </c>
    </row>
    <row r="7" spans="1:14" ht="377.25" x14ac:dyDescent="0.25">
      <c r="A7" s="11" t="s">
        <v>634</v>
      </c>
      <c r="B7" s="15" t="s">
        <v>614</v>
      </c>
      <c r="C7" s="16">
        <v>43336</v>
      </c>
      <c r="D7" s="16" t="s">
        <v>635</v>
      </c>
      <c r="E7" s="23" t="s">
        <v>636</v>
      </c>
      <c r="F7" s="25" t="s">
        <v>28</v>
      </c>
      <c r="G7" s="29" t="s">
        <v>637</v>
      </c>
      <c r="H7" s="11" t="s">
        <v>624</v>
      </c>
      <c r="I7" s="16">
        <v>43790</v>
      </c>
      <c r="J7" s="26" t="s">
        <v>1242</v>
      </c>
      <c r="K7" s="11" t="s">
        <v>73</v>
      </c>
      <c r="L7" s="11" t="s">
        <v>621</v>
      </c>
      <c r="M7" s="29" t="s">
        <v>24</v>
      </c>
      <c r="N7" s="30">
        <f>NETWORKDAYS(C7,I7)</f>
        <v>325</v>
      </c>
    </row>
    <row r="8" spans="1:14" ht="216.75" x14ac:dyDescent="0.25">
      <c r="A8" s="11" t="s">
        <v>638</v>
      </c>
      <c r="B8" s="15" t="s">
        <v>614</v>
      </c>
      <c r="C8" s="16">
        <v>43297</v>
      </c>
      <c r="D8" s="16" t="s">
        <v>275</v>
      </c>
      <c r="E8" s="23" t="s">
        <v>639</v>
      </c>
      <c r="F8" s="25" t="s">
        <v>28</v>
      </c>
      <c r="G8" s="29" t="s">
        <v>640</v>
      </c>
      <c r="H8" s="11" t="s">
        <v>641</v>
      </c>
      <c r="I8" s="16">
        <v>43753</v>
      </c>
      <c r="J8" s="26" t="s">
        <v>1270</v>
      </c>
      <c r="K8" s="11" t="s">
        <v>22</v>
      </c>
      <c r="L8" s="11" t="s">
        <v>621</v>
      </c>
      <c r="M8" s="29" t="s">
        <v>24</v>
      </c>
      <c r="N8" s="30">
        <f>NETWORKDAYS(C8,I8)</f>
        <v>327</v>
      </c>
    </row>
    <row r="9" spans="1:14" ht="225" x14ac:dyDescent="0.25">
      <c r="A9" s="11" t="s">
        <v>642</v>
      </c>
      <c r="B9" s="15" t="s">
        <v>614</v>
      </c>
      <c r="C9" s="16">
        <v>43329</v>
      </c>
      <c r="D9" s="29" t="s">
        <v>643</v>
      </c>
      <c r="E9" s="23" t="s">
        <v>644</v>
      </c>
      <c r="F9" s="25" t="s">
        <v>28</v>
      </c>
      <c r="G9" s="29" t="s">
        <v>640</v>
      </c>
      <c r="H9" s="11" t="s">
        <v>143</v>
      </c>
      <c r="I9" s="16"/>
      <c r="J9" s="22" t="s">
        <v>1243</v>
      </c>
      <c r="K9" s="12" t="s">
        <v>22</v>
      </c>
      <c r="L9" s="11" t="s">
        <v>621</v>
      </c>
      <c r="M9" s="29" t="s">
        <v>24</v>
      </c>
      <c r="N9" s="30">
        <v>230</v>
      </c>
    </row>
    <row r="10" spans="1:14" ht="63.75" x14ac:dyDescent="0.25">
      <c r="A10" s="11" t="s">
        <v>645</v>
      </c>
      <c r="B10" s="15" t="s">
        <v>618</v>
      </c>
      <c r="C10" s="16">
        <v>43356</v>
      </c>
      <c r="D10" s="16" t="s">
        <v>646</v>
      </c>
      <c r="E10" s="23" t="s">
        <v>647</v>
      </c>
      <c r="F10" s="24" t="s">
        <v>37</v>
      </c>
      <c r="G10" s="29"/>
      <c r="H10" s="11" t="s">
        <v>81</v>
      </c>
      <c r="I10" s="16">
        <f ca="1">TODAY()</f>
        <v>44230</v>
      </c>
      <c r="J10" s="26" t="s">
        <v>648</v>
      </c>
      <c r="K10" s="17" t="s">
        <v>22</v>
      </c>
      <c r="L10" s="17" t="s">
        <v>621</v>
      </c>
      <c r="M10" s="29" t="s">
        <v>24</v>
      </c>
      <c r="N10" s="30">
        <f ca="1">NETWORKDAYS(C10,I10)</f>
        <v>625</v>
      </c>
    </row>
    <row r="11" spans="1:14" ht="63.75" x14ac:dyDescent="0.25">
      <c r="A11" s="11" t="s">
        <v>649</v>
      </c>
      <c r="B11" s="15" t="s">
        <v>614</v>
      </c>
      <c r="C11" s="16">
        <v>43425</v>
      </c>
      <c r="D11" s="29" t="s">
        <v>650</v>
      </c>
      <c r="E11" s="23" t="s">
        <v>651</v>
      </c>
      <c r="F11" s="25" t="s">
        <v>28</v>
      </c>
      <c r="G11" s="29"/>
      <c r="H11" s="11" t="s">
        <v>624</v>
      </c>
      <c r="I11" s="16"/>
      <c r="J11" s="26" t="s">
        <v>652</v>
      </c>
      <c r="K11" s="11" t="s">
        <v>73</v>
      </c>
      <c r="L11" s="11" t="s">
        <v>621</v>
      </c>
      <c r="M11" s="29" t="s">
        <v>24</v>
      </c>
      <c r="N11" s="30">
        <v>56</v>
      </c>
    </row>
    <row r="12" spans="1:14" ht="89.25" x14ac:dyDescent="0.25">
      <c r="A12" s="11" t="s">
        <v>653</v>
      </c>
      <c r="B12" s="15" t="s">
        <v>614</v>
      </c>
      <c r="C12" s="16">
        <v>43425</v>
      </c>
      <c r="D12" s="76" t="s">
        <v>654</v>
      </c>
      <c r="E12" s="23" t="s">
        <v>655</v>
      </c>
      <c r="F12" s="25" t="s">
        <v>28</v>
      </c>
      <c r="G12" s="29"/>
      <c r="H12" s="11" t="s">
        <v>624</v>
      </c>
      <c r="I12" s="16"/>
      <c r="J12" s="26" t="s">
        <v>656</v>
      </c>
      <c r="K12" s="11" t="s">
        <v>73</v>
      </c>
      <c r="L12" s="11" t="s">
        <v>621</v>
      </c>
      <c r="M12" s="29" t="s">
        <v>24</v>
      </c>
      <c r="N12" s="30">
        <v>55</v>
      </c>
    </row>
    <row r="13" spans="1:14" ht="38.25" x14ac:dyDescent="0.25">
      <c r="A13" s="11" t="s">
        <v>657</v>
      </c>
      <c r="B13" s="15" t="s">
        <v>618</v>
      </c>
      <c r="C13" s="16">
        <v>43428</v>
      </c>
      <c r="D13" s="16" t="s">
        <v>658</v>
      </c>
      <c r="E13" s="23" t="s">
        <v>659</v>
      </c>
      <c r="F13" s="24" t="s">
        <v>37</v>
      </c>
      <c r="G13" s="29"/>
      <c r="H13" s="11" t="s">
        <v>81</v>
      </c>
      <c r="I13" s="16">
        <v>43712</v>
      </c>
      <c r="J13" s="26" t="s">
        <v>1271</v>
      </c>
      <c r="K13" s="17" t="s">
        <v>22</v>
      </c>
      <c r="L13" s="17" t="s">
        <v>621</v>
      </c>
      <c r="M13" s="29" t="s">
        <v>24</v>
      </c>
      <c r="N13" s="30">
        <f>NETWORKDAYS(C13,I13)</f>
        <v>203</v>
      </c>
    </row>
    <row r="14" spans="1:14" ht="216.75" x14ac:dyDescent="0.25">
      <c r="A14" s="11" t="s">
        <v>660</v>
      </c>
      <c r="B14" s="15" t="s">
        <v>614</v>
      </c>
      <c r="C14" s="16">
        <v>43431</v>
      </c>
      <c r="D14" s="29" t="s">
        <v>69</v>
      </c>
      <c r="E14" s="23" t="s">
        <v>661</v>
      </c>
      <c r="F14" s="24" t="s">
        <v>37</v>
      </c>
      <c r="G14" s="29"/>
      <c r="H14" s="11" t="s">
        <v>624</v>
      </c>
      <c r="I14" s="16"/>
      <c r="J14" s="26" t="s">
        <v>662</v>
      </c>
      <c r="K14" s="17" t="s">
        <v>73</v>
      </c>
      <c r="L14" s="17" t="s">
        <v>621</v>
      </c>
      <c r="M14" s="29" t="s">
        <v>24</v>
      </c>
      <c r="N14" s="30">
        <v>49</v>
      </c>
    </row>
    <row r="15" spans="1:14" ht="90" x14ac:dyDescent="0.25">
      <c r="A15" s="11" t="s">
        <v>663</v>
      </c>
      <c r="B15" s="15" t="s">
        <v>614</v>
      </c>
      <c r="C15" s="16">
        <v>43439</v>
      </c>
      <c r="D15" s="29" t="s">
        <v>664</v>
      </c>
      <c r="E15" s="23" t="s">
        <v>665</v>
      </c>
      <c r="F15" s="24" t="s">
        <v>37</v>
      </c>
      <c r="G15" s="29"/>
      <c r="H15" s="11" t="s">
        <v>624</v>
      </c>
      <c r="I15" s="16"/>
      <c r="J15" s="26" t="s">
        <v>666</v>
      </c>
      <c r="K15" s="17" t="s">
        <v>667</v>
      </c>
      <c r="L15" s="17" t="s">
        <v>621</v>
      </c>
      <c r="M15" s="29" t="s">
        <v>24</v>
      </c>
      <c r="N15" s="30">
        <v>5</v>
      </c>
    </row>
    <row r="16" spans="1:14" ht="120" x14ac:dyDescent="0.25">
      <c r="A16" s="11" t="s">
        <v>668</v>
      </c>
      <c r="B16" s="15" t="s">
        <v>614</v>
      </c>
      <c r="C16" s="16">
        <v>43439</v>
      </c>
      <c r="D16" s="29" t="s">
        <v>669</v>
      </c>
      <c r="E16" s="23" t="s">
        <v>670</v>
      </c>
      <c r="F16" s="24" t="s">
        <v>37</v>
      </c>
      <c r="G16" s="29"/>
      <c r="H16" s="11" t="s">
        <v>624</v>
      </c>
      <c r="I16" s="16"/>
      <c r="J16" s="26" t="s">
        <v>671</v>
      </c>
      <c r="K16" s="17" t="s">
        <v>22</v>
      </c>
      <c r="L16" s="17" t="s">
        <v>621</v>
      </c>
      <c r="M16" s="29" t="s">
        <v>24</v>
      </c>
      <c r="N16" s="30">
        <v>5</v>
      </c>
    </row>
    <row r="17" spans="1:14" ht="90" x14ac:dyDescent="0.25">
      <c r="A17" s="11" t="s">
        <v>672</v>
      </c>
      <c r="B17" s="15" t="s">
        <v>614</v>
      </c>
      <c r="C17" s="16">
        <v>43439</v>
      </c>
      <c r="D17" s="29" t="s">
        <v>673</v>
      </c>
      <c r="E17" s="23" t="s">
        <v>674</v>
      </c>
      <c r="F17" s="24" t="s">
        <v>37</v>
      </c>
      <c r="G17" s="29"/>
      <c r="H17" s="11" t="s">
        <v>624</v>
      </c>
      <c r="I17" s="16"/>
      <c r="J17" s="26" t="s">
        <v>675</v>
      </c>
      <c r="K17" s="17" t="s">
        <v>22</v>
      </c>
      <c r="L17" s="17" t="s">
        <v>621</v>
      </c>
      <c r="M17" s="29" t="s">
        <v>24</v>
      </c>
      <c r="N17" s="30">
        <v>5</v>
      </c>
    </row>
    <row r="18" spans="1:14" ht="120" x14ac:dyDescent="0.25">
      <c r="A18" s="11" t="s">
        <v>676</v>
      </c>
      <c r="B18" s="15" t="s">
        <v>614</v>
      </c>
      <c r="C18" s="16">
        <v>43439</v>
      </c>
      <c r="D18" s="29" t="s">
        <v>677</v>
      </c>
      <c r="E18" s="23" t="s">
        <v>678</v>
      </c>
      <c r="F18" s="24" t="s">
        <v>37</v>
      </c>
      <c r="G18" s="29"/>
      <c r="H18" s="11" t="s">
        <v>624</v>
      </c>
      <c r="I18" s="16"/>
      <c r="J18" s="26" t="s">
        <v>675</v>
      </c>
      <c r="K18" s="17" t="s">
        <v>22</v>
      </c>
      <c r="L18" s="17" t="s">
        <v>621</v>
      </c>
      <c r="M18" s="29" t="s">
        <v>24</v>
      </c>
      <c r="N18" s="30">
        <v>5</v>
      </c>
    </row>
    <row r="19" spans="1:14" ht="105" x14ac:dyDescent="0.25">
      <c r="A19" s="11" t="s">
        <v>679</v>
      </c>
      <c r="B19" s="15" t="s">
        <v>614</v>
      </c>
      <c r="C19" s="16">
        <v>43439</v>
      </c>
      <c r="D19" s="29" t="s">
        <v>669</v>
      </c>
      <c r="E19" s="23" t="s">
        <v>680</v>
      </c>
      <c r="F19" s="24" t="s">
        <v>37</v>
      </c>
      <c r="G19" s="29"/>
      <c r="H19" s="11" t="s">
        <v>624</v>
      </c>
      <c r="I19" s="16"/>
      <c r="J19" s="26" t="s">
        <v>675</v>
      </c>
      <c r="K19" s="17" t="s">
        <v>22</v>
      </c>
      <c r="L19" s="17" t="s">
        <v>621</v>
      </c>
      <c r="M19" s="29" t="s">
        <v>24</v>
      </c>
      <c r="N19" s="30">
        <v>5</v>
      </c>
    </row>
    <row r="20" spans="1:14" ht="90" x14ac:dyDescent="0.25">
      <c r="A20" s="11" t="s">
        <v>681</v>
      </c>
      <c r="B20" s="15" t="s">
        <v>614</v>
      </c>
      <c r="C20" s="16">
        <v>43430</v>
      </c>
      <c r="D20" s="29" t="s">
        <v>682</v>
      </c>
      <c r="E20" s="23" t="s">
        <v>683</v>
      </c>
      <c r="F20" s="25" t="s">
        <v>28</v>
      </c>
      <c r="G20" s="29"/>
      <c r="H20" s="11" t="s">
        <v>624</v>
      </c>
      <c r="I20" s="16"/>
      <c r="J20" s="26" t="s">
        <v>684</v>
      </c>
      <c r="K20" s="11" t="s">
        <v>667</v>
      </c>
      <c r="L20" s="11" t="s">
        <v>621</v>
      </c>
      <c r="M20" s="29" t="s">
        <v>24</v>
      </c>
      <c r="N20" s="30">
        <v>35</v>
      </c>
    </row>
    <row r="21" spans="1:14" ht="63.75" x14ac:dyDescent="0.25">
      <c r="A21" s="11" t="s">
        <v>685</v>
      </c>
      <c r="B21" s="15" t="s">
        <v>614</v>
      </c>
      <c r="C21" s="16">
        <v>43460</v>
      </c>
      <c r="D21" s="29" t="s">
        <v>686</v>
      </c>
      <c r="E21" s="23" t="s">
        <v>687</v>
      </c>
      <c r="F21" s="24" t="s">
        <v>688</v>
      </c>
      <c r="G21" s="29"/>
      <c r="H21" s="11" t="s">
        <v>624</v>
      </c>
      <c r="I21" s="16"/>
      <c r="J21" s="26" t="s">
        <v>689</v>
      </c>
      <c r="K21" s="17" t="s">
        <v>667</v>
      </c>
      <c r="L21" s="17" t="s">
        <v>23</v>
      </c>
      <c r="M21" s="29" t="s">
        <v>24</v>
      </c>
      <c r="N21" s="30">
        <v>4</v>
      </c>
    </row>
    <row r="22" spans="1:14" ht="25.5" x14ac:dyDescent="0.25">
      <c r="A22" s="11" t="s">
        <v>690</v>
      </c>
      <c r="B22" s="15" t="s">
        <v>614</v>
      </c>
      <c r="C22" s="16">
        <v>43461</v>
      </c>
      <c r="D22" s="29" t="s">
        <v>691</v>
      </c>
      <c r="E22" s="23" t="s">
        <v>692</v>
      </c>
      <c r="F22" s="24" t="s">
        <v>37</v>
      </c>
      <c r="G22" s="29"/>
      <c r="H22" s="11" t="s">
        <v>624</v>
      </c>
      <c r="I22" s="16"/>
      <c r="J22" s="26" t="s">
        <v>693</v>
      </c>
      <c r="K22" s="17" t="s">
        <v>22</v>
      </c>
      <c r="L22" s="17" t="s">
        <v>23</v>
      </c>
      <c r="M22" s="29" t="s">
        <v>24</v>
      </c>
      <c r="N22" s="30">
        <v>1</v>
      </c>
    </row>
    <row r="23" spans="1:14" ht="90" x14ac:dyDescent="0.25">
      <c r="A23" s="11" t="s">
        <v>694</v>
      </c>
      <c r="B23" s="15" t="s">
        <v>614</v>
      </c>
      <c r="C23" s="16">
        <v>43474</v>
      </c>
      <c r="D23" s="29" t="s">
        <v>287</v>
      </c>
      <c r="E23" s="23" t="s">
        <v>695</v>
      </c>
      <c r="F23" s="24" t="s">
        <v>18</v>
      </c>
      <c r="G23" s="29"/>
      <c r="H23" s="11" t="s">
        <v>624</v>
      </c>
      <c r="I23" s="16"/>
      <c r="J23" s="26" t="s">
        <v>696</v>
      </c>
      <c r="K23" s="17" t="s">
        <v>22</v>
      </c>
      <c r="L23" s="17" t="s">
        <v>23</v>
      </c>
      <c r="M23" s="29" t="s">
        <v>24</v>
      </c>
      <c r="N23" s="30">
        <v>2</v>
      </c>
    </row>
    <row r="24" spans="1:14" ht="90" x14ac:dyDescent="0.25">
      <c r="A24" s="11" t="s">
        <v>697</v>
      </c>
      <c r="B24" s="15" t="s">
        <v>614</v>
      </c>
      <c r="C24" s="16">
        <v>43474</v>
      </c>
      <c r="D24" s="29" t="s">
        <v>69</v>
      </c>
      <c r="E24" s="23" t="s">
        <v>698</v>
      </c>
      <c r="F24" s="24" t="s">
        <v>37</v>
      </c>
      <c r="G24" s="29"/>
      <c r="H24" s="11" t="s">
        <v>624</v>
      </c>
      <c r="I24" s="16"/>
      <c r="J24" s="26" t="s">
        <v>699</v>
      </c>
      <c r="K24" s="17" t="s">
        <v>73</v>
      </c>
      <c r="L24" s="17" t="s">
        <v>11</v>
      </c>
      <c r="M24" s="29" t="s">
        <v>24</v>
      </c>
      <c r="N24" s="30">
        <v>2</v>
      </c>
    </row>
    <row r="25" spans="1:14" ht="165" x14ac:dyDescent="0.25">
      <c r="A25" s="11" t="s">
        <v>700</v>
      </c>
      <c r="B25" s="15" t="s">
        <v>614</v>
      </c>
      <c r="C25" s="16">
        <v>43476</v>
      </c>
      <c r="D25" s="29" t="s">
        <v>445</v>
      </c>
      <c r="E25" s="23" t="s">
        <v>701</v>
      </c>
      <c r="F25" s="24" t="s">
        <v>37</v>
      </c>
      <c r="G25" s="29"/>
      <c r="H25" s="11" t="s">
        <v>624</v>
      </c>
      <c r="I25" s="16"/>
      <c r="J25" s="26" t="s">
        <v>702</v>
      </c>
      <c r="K25" s="17" t="s">
        <v>73</v>
      </c>
      <c r="L25" s="17" t="s">
        <v>23</v>
      </c>
      <c r="M25" s="29" t="s">
        <v>24</v>
      </c>
      <c r="N25" s="30">
        <v>20</v>
      </c>
    </row>
    <row r="26" spans="1:14" ht="105" x14ac:dyDescent="0.25">
      <c r="A26" s="11" t="s">
        <v>703</v>
      </c>
      <c r="B26" s="15" t="s">
        <v>614</v>
      </c>
      <c r="C26" s="16">
        <v>43482</v>
      </c>
      <c r="D26" s="29" t="s">
        <v>704</v>
      </c>
      <c r="E26" s="23" t="s">
        <v>705</v>
      </c>
      <c r="F26" s="25" t="s">
        <v>28</v>
      </c>
      <c r="G26" s="29"/>
      <c r="H26" s="11" t="s">
        <v>624</v>
      </c>
      <c r="I26" s="16"/>
      <c r="J26" s="26" t="s">
        <v>706</v>
      </c>
      <c r="K26" s="11" t="s">
        <v>22</v>
      </c>
      <c r="L26" s="11" t="s">
        <v>23</v>
      </c>
      <c r="M26" s="29" t="s">
        <v>24</v>
      </c>
      <c r="N26" s="30">
        <v>1</v>
      </c>
    </row>
    <row r="27" spans="1:14" ht="63.75" x14ac:dyDescent="0.25">
      <c r="A27" s="11" t="s">
        <v>707</v>
      </c>
      <c r="B27" s="15" t="s">
        <v>614</v>
      </c>
      <c r="C27" s="16">
        <v>43483</v>
      </c>
      <c r="D27" s="29" t="s">
        <v>287</v>
      </c>
      <c r="E27" s="23" t="s">
        <v>708</v>
      </c>
      <c r="F27" s="24" t="s">
        <v>18</v>
      </c>
      <c r="G27" s="29"/>
      <c r="H27" s="11" t="s">
        <v>624</v>
      </c>
      <c r="I27" s="16"/>
      <c r="J27" s="26" t="s">
        <v>709</v>
      </c>
      <c r="K27" s="17" t="s">
        <v>22</v>
      </c>
      <c r="L27" s="17" t="s">
        <v>621</v>
      </c>
      <c r="M27" s="29" t="s">
        <v>24</v>
      </c>
      <c r="N27" s="30">
        <v>1</v>
      </c>
    </row>
    <row r="28" spans="1:14" ht="180" x14ac:dyDescent="0.25">
      <c r="A28" s="11" t="s">
        <v>710</v>
      </c>
      <c r="B28" s="15" t="s">
        <v>614</v>
      </c>
      <c r="C28" s="16">
        <v>43476</v>
      </c>
      <c r="D28" s="29" t="s">
        <v>711</v>
      </c>
      <c r="E28" s="23" t="s">
        <v>712</v>
      </c>
      <c r="F28" s="25" t="s">
        <v>28</v>
      </c>
      <c r="G28" s="29"/>
      <c r="H28" s="11" t="s">
        <v>624</v>
      </c>
      <c r="I28" s="16"/>
      <c r="J28" s="26" t="s">
        <v>713</v>
      </c>
      <c r="K28" s="11" t="s">
        <v>73</v>
      </c>
      <c r="L28" s="11" t="s">
        <v>621</v>
      </c>
      <c r="M28" s="29" t="s">
        <v>24</v>
      </c>
      <c r="N28" s="30">
        <v>8</v>
      </c>
    </row>
    <row r="29" spans="1:14" ht="225" x14ac:dyDescent="0.25">
      <c r="A29" s="11" t="s">
        <v>714</v>
      </c>
      <c r="B29" s="15" t="s">
        <v>618</v>
      </c>
      <c r="C29" s="16">
        <v>43487</v>
      </c>
      <c r="D29" s="29" t="s">
        <v>479</v>
      </c>
      <c r="E29" s="23" t="s">
        <v>715</v>
      </c>
      <c r="F29" s="24" t="s">
        <v>37</v>
      </c>
      <c r="G29" s="29"/>
      <c r="H29" s="11" t="s">
        <v>81</v>
      </c>
      <c r="I29" s="16"/>
      <c r="J29" s="26"/>
      <c r="K29" s="17" t="s">
        <v>22</v>
      </c>
      <c r="L29" s="17" t="s">
        <v>23</v>
      </c>
      <c r="M29" s="29" t="s">
        <v>24</v>
      </c>
      <c r="N29" s="30">
        <v>120</v>
      </c>
    </row>
    <row r="30" spans="1:14" ht="204" x14ac:dyDescent="0.25">
      <c r="A30" s="11" t="s">
        <v>716</v>
      </c>
      <c r="B30" s="15" t="s">
        <v>614</v>
      </c>
      <c r="C30" s="16">
        <v>43494</v>
      </c>
      <c r="D30" s="29" t="s">
        <v>711</v>
      </c>
      <c r="E30" s="23" t="s">
        <v>717</v>
      </c>
      <c r="F30" s="24" t="s">
        <v>18</v>
      </c>
      <c r="G30" s="29"/>
      <c r="H30" s="11" t="s">
        <v>624</v>
      </c>
      <c r="I30" s="16"/>
      <c r="J30" s="26" t="s">
        <v>718</v>
      </c>
      <c r="K30" s="17" t="s">
        <v>73</v>
      </c>
      <c r="L30" s="17" t="s">
        <v>621</v>
      </c>
      <c r="M30" s="29" t="s">
        <v>24</v>
      </c>
      <c r="N30" s="30">
        <v>2</v>
      </c>
    </row>
    <row r="31" spans="1:14" ht="76.5" x14ac:dyDescent="0.25">
      <c r="A31" s="11" t="s">
        <v>719</v>
      </c>
      <c r="B31" s="15" t="s">
        <v>614</v>
      </c>
      <c r="C31" s="16">
        <v>43504</v>
      </c>
      <c r="D31" s="29" t="s">
        <v>137</v>
      </c>
      <c r="E31" s="23" t="s">
        <v>720</v>
      </c>
      <c r="F31" s="25" t="s">
        <v>28</v>
      </c>
      <c r="G31" s="29"/>
      <c r="H31" s="11" t="s">
        <v>624</v>
      </c>
      <c r="I31" s="16"/>
      <c r="J31" s="26" t="s">
        <v>721</v>
      </c>
      <c r="K31" s="11" t="s">
        <v>22</v>
      </c>
      <c r="L31" s="11" t="s">
        <v>23</v>
      </c>
      <c r="M31" s="29" t="s">
        <v>24</v>
      </c>
      <c r="N31" s="30">
        <v>13</v>
      </c>
    </row>
    <row r="32" spans="1:14" ht="60" x14ac:dyDescent="0.25">
      <c r="A32" s="11" t="s">
        <v>722</v>
      </c>
      <c r="B32" s="15" t="s">
        <v>618</v>
      </c>
      <c r="C32" s="16">
        <v>43507</v>
      </c>
      <c r="D32" s="29" t="s">
        <v>723</v>
      </c>
      <c r="E32" s="23" t="s">
        <v>724</v>
      </c>
      <c r="F32" s="24" t="s">
        <v>37</v>
      </c>
      <c r="G32" s="29"/>
      <c r="H32" s="11" t="s">
        <v>81</v>
      </c>
      <c r="I32" s="16"/>
      <c r="J32" s="26" t="s">
        <v>725</v>
      </c>
      <c r="K32" s="17" t="s">
        <v>22</v>
      </c>
      <c r="L32" s="17" t="s">
        <v>23</v>
      </c>
      <c r="M32" s="29" t="s">
        <v>24</v>
      </c>
      <c r="N32" s="30">
        <v>1</v>
      </c>
    </row>
    <row r="33" spans="1:14" ht="90" x14ac:dyDescent="0.25">
      <c r="A33" s="11" t="s">
        <v>726</v>
      </c>
      <c r="B33" s="15" t="s">
        <v>614</v>
      </c>
      <c r="C33" s="16">
        <v>43510</v>
      </c>
      <c r="D33" s="29" t="s">
        <v>727</v>
      </c>
      <c r="E33" s="23" t="s">
        <v>728</v>
      </c>
      <c r="F33" s="24" t="s">
        <v>18</v>
      </c>
      <c r="G33" s="29"/>
      <c r="H33" s="11" t="s">
        <v>624</v>
      </c>
      <c r="I33" s="16"/>
      <c r="J33" s="26" t="s">
        <v>729</v>
      </c>
      <c r="K33" s="17" t="s">
        <v>22</v>
      </c>
      <c r="L33" s="17" t="s">
        <v>23</v>
      </c>
      <c r="M33" s="29" t="s">
        <v>24</v>
      </c>
      <c r="N33" s="30">
        <v>1</v>
      </c>
    </row>
    <row r="34" spans="1:14" ht="135" x14ac:dyDescent="0.25">
      <c r="A34" s="11" t="s">
        <v>730</v>
      </c>
      <c r="B34" s="15" t="s">
        <v>618</v>
      </c>
      <c r="C34" s="16">
        <v>43510</v>
      </c>
      <c r="D34" s="29" t="s">
        <v>731</v>
      </c>
      <c r="E34" s="23" t="s">
        <v>732</v>
      </c>
      <c r="F34" s="24" t="s">
        <v>37</v>
      </c>
      <c r="G34" s="29"/>
      <c r="H34" s="11" t="s">
        <v>81</v>
      </c>
      <c r="I34" s="16"/>
      <c r="J34" s="26" t="s">
        <v>733</v>
      </c>
      <c r="K34" s="17" t="s">
        <v>22</v>
      </c>
      <c r="L34" s="17" t="s">
        <v>621</v>
      </c>
      <c r="M34" s="29" t="s">
        <v>24</v>
      </c>
      <c r="N34" s="30">
        <v>1</v>
      </c>
    </row>
    <row r="35" spans="1:14" ht="180" x14ac:dyDescent="0.25">
      <c r="A35" s="11" t="s">
        <v>734</v>
      </c>
      <c r="B35" s="15" t="s">
        <v>614</v>
      </c>
      <c r="C35" s="16">
        <v>43511</v>
      </c>
      <c r="D35" s="29" t="s">
        <v>735</v>
      </c>
      <c r="E35" s="23" t="s">
        <v>736</v>
      </c>
      <c r="F35" s="25" t="s">
        <v>28</v>
      </c>
      <c r="G35" s="29"/>
      <c r="H35" s="11" t="s">
        <v>624</v>
      </c>
      <c r="I35" s="16"/>
      <c r="J35" s="23" t="s">
        <v>737</v>
      </c>
      <c r="K35" s="25" t="s">
        <v>73</v>
      </c>
      <c r="L35" s="11" t="s">
        <v>621</v>
      </c>
      <c r="M35" s="29" t="s">
        <v>24</v>
      </c>
      <c r="N35" s="30">
        <v>3</v>
      </c>
    </row>
    <row r="36" spans="1:14" ht="63.75" x14ac:dyDescent="0.25">
      <c r="A36" s="11" t="s">
        <v>738</v>
      </c>
      <c r="B36" s="15" t="s">
        <v>618</v>
      </c>
      <c r="C36" s="16">
        <v>43514</v>
      </c>
      <c r="D36" s="29" t="s">
        <v>739</v>
      </c>
      <c r="E36" s="23" t="s">
        <v>740</v>
      </c>
      <c r="F36" s="24" t="s">
        <v>18</v>
      </c>
      <c r="G36" s="29"/>
      <c r="H36" s="11" t="s">
        <v>81</v>
      </c>
      <c r="I36" s="16"/>
      <c r="J36" s="26" t="s">
        <v>741</v>
      </c>
      <c r="K36" s="17" t="s">
        <v>22</v>
      </c>
      <c r="L36" s="17" t="s">
        <v>621</v>
      </c>
      <c r="M36" s="29" t="s">
        <v>24</v>
      </c>
      <c r="N36" s="30">
        <v>1</v>
      </c>
    </row>
    <row r="37" spans="1:14" ht="60" x14ac:dyDescent="0.25">
      <c r="A37" s="11" t="s">
        <v>742</v>
      </c>
      <c r="B37" s="15" t="s">
        <v>614</v>
      </c>
      <c r="C37" s="16">
        <v>43514</v>
      </c>
      <c r="D37" s="29" t="s">
        <v>449</v>
      </c>
      <c r="E37" s="23" t="s">
        <v>743</v>
      </c>
      <c r="F37" s="25" t="s">
        <v>28</v>
      </c>
      <c r="G37" s="29"/>
      <c r="H37" s="11" t="s">
        <v>624</v>
      </c>
      <c r="I37" s="16"/>
      <c r="J37" s="26" t="s">
        <v>744</v>
      </c>
      <c r="K37" s="11" t="s">
        <v>22</v>
      </c>
      <c r="L37" s="11" t="s">
        <v>23</v>
      </c>
      <c r="M37" s="29" t="s">
        <v>24</v>
      </c>
      <c r="N37" s="30">
        <v>1</v>
      </c>
    </row>
    <row r="38" spans="1:14" ht="127.5" x14ac:dyDescent="0.25">
      <c r="A38" s="11" t="s">
        <v>745</v>
      </c>
      <c r="B38" s="15" t="s">
        <v>614</v>
      </c>
      <c r="C38" s="16">
        <v>43515</v>
      </c>
      <c r="D38" s="29" t="s">
        <v>643</v>
      </c>
      <c r="E38" s="23" t="s">
        <v>746</v>
      </c>
      <c r="F38" s="25" t="s">
        <v>28</v>
      </c>
      <c r="G38" s="29"/>
      <c r="H38" s="11" t="s">
        <v>624</v>
      </c>
      <c r="I38" s="16"/>
      <c r="J38" s="26" t="s">
        <v>747</v>
      </c>
      <c r="K38" s="11" t="s">
        <v>73</v>
      </c>
      <c r="L38" s="11" t="s">
        <v>621</v>
      </c>
      <c r="M38" s="29" t="s">
        <v>24</v>
      </c>
      <c r="N38" s="30">
        <v>3</v>
      </c>
    </row>
    <row r="39" spans="1:14" ht="90" x14ac:dyDescent="0.25">
      <c r="A39" s="11" t="s">
        <v>748</v>
      </c>
      <c r="B39" s="15" t="s">
        <v>614</v>
      </c>
      <c r="C39" s="16">
        <v>43516</v>
      </c>
      <c r="D39" s="29" t="s">
        <v>749</v>
      </c>
      <c r="E39" s="23" t="s">
        <v>750</v>
      </c>
      <c r="F39" s="24" t="s">
        <v>37</v>
      </c>
      <c r="G39" s="29"/>
      <c r="H39" s="11" t="s">
        <v>624</v>
      </c>
      <c r="I39" s="16"/>
      <c r="J39" s="26" t="s">
        <v>751</v>
      </c>
      <c r="K39" s="17" t="s">
        <v>22</v>
      </c>
      <c r="L39" s="17" t="s">
        <v>621</v>
      </c>
      <c r="M39" s="29" t="s">
        <v>24</v>
      </c>
      <c r="N39" s="30">
        <v>92</v>
      </c>
    </row>
    <row r="40" spans="1:14" ht="60" x14ac:dyDescent="0.25">
      <c r="A40" s="11" t="s">
        <v>752</v>
      </c>
      <c r="B40" s="15" t="s">
        <v>618</v>
      </c>
      <c r="C40" s="16">
        <v>43522</v>
      </c>
      <c r="D40" s="29" t="s">
        <v>731</v>
      </c>
      <c r="E40" s="23" t="s">
        <v>753</v>
      </c>
      <c r="F40" s="24" t="s">
        <v>37</v>
      </c>
      <c r="G40" s="29"/>
      <c r="H40" s="11" t="s">
        <v>81</v>
      </c>
      <c r="I40" s="16"/>
      <c r="J40" s="26"/>
      <c r="K40" s="17" t="s">
        <v>22</v>
      </c>
      <c r="L40" s="17" t="s">
        <v>621</v>
      </c>
      <c r="M40" s="29" t="s">
        <v>24</v>
      </c>
      <c r="N40" s="30">
        <v>2</v>
      </c>
    </row>
    <row r="41" spans="1:14" ht="90" x14ac:dyDescent="0.25">
      <c r="A41" s="11" t="s">
        <v>754</v>
      </c>
      <c r="B41" s="15" t="s">
        <v>618</v>
      </c>
      <c r="C41" s="16">
        <v>43528</v>
      </c>
      <c r="D41" s="29" t="s">
        <v>731</v>
      </c>
      <c r="E41" s="23" t="s">
        <v>755</v>
      </c>
      <c r="F41" s="24" t="s">
        <v>37</v>
      </c>
      <c r="G41" s="29"/>
      <c r="H41" s="11" t="s">
        <v>81</v>
      </c>
      <c r="I41" s="16"/>
      <c r="J41" s="26" t="s">
        <v>756</v>
      </c>
      <c r="K41" s="17" t="s">
        <v>73</v>
      </c>
      <c r="L41" s="17" t="s">
        <v>621</v>
      </c>
      <c r="M41" s="29" t="s">
        <v>24</v>
      </c>
      <c r="N41" s="30">
        <v>2</v>
      </c>
    </row>
    <row r="42" spans="1:14" ht="105" x14ac:dyDescent="0.25">
      <c r="A42" s="11" t="s">
        <v>757</v>
      </c>
      <c r="B42" s="15" t="s">
        <v>614</v>
      </c>
      <c r="C42" s="16">
        <v>43529</v>
      </c>
      <c r="D42" s="29" t="s">
        <v>758</v>
      </c>
      <c r="E42" s="23" t="s">
        <v>759</v>
      </c>
      <c r="F42" s="24" t="s">
        <v>18</v>
      </c>
      <c r="G42" s="29"/>
      <c r="H42" s="11" t="s">
        <v>624</v>
      </c>
      <c r="I42" s="16"/>
      <c r="J42" s="26" t="s">
        <v>760</v>
      </c>
      <c r="K42" s="17" t="s">
        <v>22</v>
      </c>
      <c r="L42" s="17" t="s">
        <v>621</v>
      </c>
      <c r="M42" s="29" t="s">
        <v>24</v>
      </c>
      <c r="N42" s="30">
        <v>18</v>
      </c>
    </row>
    <row r="43" spans="1:14" ht="120" x14ac:dyDescent="0.25">
      <c r="A43" s="11" t="s">
        <v>761</v>
      </c>
      <c r="B43" s="15" t="s">
        <v>614</v>
      </c>
      <c r="C43" s="16">
        <v>43530</v>
      </c>
      <c r="D43" s="29" t="s">
        <v>762</v>
      </c>
      <c r="E43" s="23" t="s">
        <v>763</v>
      </c>
      <c r="F43" s="24" t="s">
        <v>37</v>
      </c>
      <c r="G43" s="29"/>
      <c r="H43" s="11" t="s">
        <v>624</v>
      </c>
      <c r="I43" s="16"/>
      <c r="J43" s="26" t="s">
        <v>764</v>
      </c>
      <c r="K43" s="17" t="s">
        <v>22</v>
      </c>
      <c r="L43" s="17" t="s">
        <v>621</v>
      </c>
      <c r="M43" s="29" t="s">
        <v>24</v>
      </c>
      <c r="N43" s="30">
        <v>78</v>
      </c>
    </row>
    <row r="44" spans="1:14" ht="63.75" x14ac:dyDescent="0.25">
      <c r="A44" s="11" t="s">
        <v>765</v>
      </c>
      <c r="B44" s="15" t="s">
        <v>614</v>
      </c>
      <c r="C44" s="16">
        <v>43531</v>
      </c>
      <c r="D44" s="29" t="s">
        <v>766</v>
      </c>
      <c r="E44" s="23" t="s">
        <v>767</v>
      </c>
      <c r="F44" s="25" t="s">
        <v>28</v>
      </c>
      <c r="G44" s="29"/>
      <c r="H44" s="11" t="s">
        <v>624</v>
      </c>
      <c r="I44" s="16"/>
      <c r="J44" s="26" t="s">
        <v>768</v>
      </c>
      <c r="K44" s="11" t="s">
        <v>22</v>
      </c>
      <c r="L44" s="11" t="s">
        <v>621</v>
      </c>
      <c r="M44" s="29" t="s">
        <v>24</v>
      </c>
      <c r="N44" s="30">
        <v>19</v>
      </c>
    </row>
    <row r="45" spans="1:14" ht="180" x14ac:dyDescent="0.25">
      <c r="A45" s="11" t="s">
        <v>769</v>
      </c>
      <c r="B45" s="15" t="s">
        <v>614</v>
      </c>
      <c r="C45" s="16">
        <v>43531</v>
      </c>
      <c r="D45" s="29" t="s">
        <v>770</v>
      </c>
      <c r="E45" s="23" t="s">
        <v>771</v>
      </c>
      <c r="F45" s="24" t="s">
        <v>37</v>
      </c>
      <c r="G45" s="29"/>
      <c r="H45" s="11" t="s">
        <v>624</v>
      </c>
      <c r="I45" s="16"/>
      <c r="J45" s="26" t="s">
        <v>772</v>
      </c>
      <c r="K45" s="17" t="s">
        <v>22</v>
      </c>
      <c r="L45" s="17" t="s">
        <v>23</v>
      </c>
      <c r="M45" s="29" t="s">
        <v>24</v>
      </c>
      <c r="N45" s="30">
        <v>1</v>
      </c>
    </row>
    <row r="46" spans="1:14" ht="120" x14ac:dyDescent="0.25">
      <c r="A46" s="11" t="s">
        <v>773</v>
      </c>
      <c r="B46" s="15" t="s">
        <v>614</v>
      </c>
      <c r="C46" s="16">
        <v>43532</v>
      </c>
      <c r="D46" s="29" t="s">
        <v>206</v>
      </c>
      <c r="E46" s="23" t="s">
        <v>774</v>
      </c>
      <c r="F46" s="25" t="s">
        <v>28</v>
      </c>
      <c r="G46" s="29"/>
      <c r="H46" s="11" t="s">
        <v>624</v>
      </c>
      <c r="I46" s="16"/>
      <c r="J46" s="26" t="s">
        <v>775</v>
      </c>
      <c r="K46" s="11" t="s">
        <v>73</v>
      </c>
      <c r="L46" s="11" t="s">
        <v>621</v>
      </c>
      <c r="M46" s="29" t="s">
        <v>24</v>
      </c>
      <c r="N46" s="30">
        <v>15</v>
      </c>
    </row>
    <row r="47" spans="1:14" ht="105" x14ac:dyDescent="0.25">
      <c r="A47" s="11" t="s">
        <v>776</v>
      </c>
      <c r="B47" s="15" t="s">
        <v>614</v>
      </c>
      <c r="C47" s="16">
        <v>43539</v>
      </c>
      <c r="D47" s="76" t="s">
        <v>735</v>
      </c>
      <c r="E47" s="23" t="s">
        <v>777</v>
      </c>
      <c r="F47" s="25" t="s">
        <v>28</v>
      </c>
      <c r="G47" s="29"/>
      <c r="H47" s="11" t="s">
        <v>624</v>
      </c>
      <c r="I47" s="16"/>
      <c r="J47" s="26" t="s">
        <v>778</v>
      </c>
      <c r="K47" s="11" t="s">
        <v>73</v>
      </c>
      <c r="L47" s="11" t="s">
        <v>23</v>
      </c>
      <c r="M47" s="29" t="s">
        <v>24</v>
      </c>
      <c r="N47" s="30">
        <v>5</v>
      </c>
    </row>
    <row r="48" spans="1:14" ht="60" x14ac:dyDescent="0.25">
      <c r="A48" s="11" t="s">
        <v>779</v>
      </c>
      <c r="B48" s="15" t="s">
        <v>614</v>
      </c>
      <c r="C48" s="16">
        <v>43539</v>
      </c>
      <c r="D48" s="29" t="s">
        <v>766</v>
      </c>
      <c r="E48" s="23" t="s">
        <v>1240</v>
      </c>
      <c r="F48" s="25" t="s">
        <v>28</v>
      </c>
      <c r="G48" s="29"/>
      <c r="H48" s="11" t="s">
        <v>624</v>
      </c>
      <c r="I48" s="16"/>
      <c r="J48" s="26" t="s">
        <v>780</v>
      </c>
      <c r="K48" s="11" t="s">
        <v>73</v>
      </c>
      <c r="L48" s="11" t="s">
        <v>23</v>
      </c>
      <c r="M48" s="29" t="s">
        <v>24</v>
      </c>
      <c r="N48" s="30">
        <v>5</v>
      </c>
    </row>
    <row r="49" spans="1:14" ht="180" x14ac:dyDescent="0.25">
      <c r="A49" s="11" t="s">
        <v>781</v>
      </c>
      <c r="B49" s="15" t="s">
        <v>614</v>
      </c>
      <c r="C49" s="16">
        <v>43543</v>
      </c>
      <c r="D49" s="29" t="s">
        <v>782</v>
      </c>
      <c r="E49" s="23" t="s">
        <v>783</v>
      </c>
      <c r="F49" s="24" t="s">
        <v>37</v>
      </c>
      <c r="G49" s="29"/>
      <c r="H49" s="11" t="s">
        <v>624</v>
      </c>
      <c r="I49" s="16"/>
      <c r="J49" s="26" t="s">
        <v>1244</v>
      </c>
      <c r="K49" s="17" t="s">
        <v>22</v>
      </c>
      <c r="L49" s="17" t="s">
        <v>621</v>
      </c>
      <c r="M49" s="29" t="s">
        <v>24</v>
      </c>
      <c r="N49" s="30">
        <v>69</v>
      </c>
    </row>
    <row r="50" spans="1:14" ht="90" x14ac:dyDescent="0.25">
      <c r="A50" s="11" t="s">
        <v>784</v>
      </c>
      <c r="B50" s="15" t="s">
        <v>618</v>
      </c>
      <c r="C50" s="16">
        <v>43546</v>
      </c>
      <c r="D50" s="16" t="s">
        <v>785</v>
      </c>
      <c r="E50" s="23" t="s">
        <v>786</v>
      </c>
      <c r="F50" s="24" t="s">
        <v>18</v>
      </c>
      <c r="G50" s="29"/>
      <c r="H50" s="11" t="s">
        <v>81</v>
      </c>
      <c r="I50" s="16">
        <f ca="1">TODAY()</f>
        <v>44230</v>
      </c>
      <c r="J50" s="26"/>
      <c r="K50" s="17" t="s">
        <v>22</v>
      </c>
      <c r="L50" s="17" t="s">
        <v>621</v>
      </c>
      <c r="M50" s="29" t="s">
        <v>24</v>
      </c>
      <c r="N50" s="30">
        <f ca="1">NETWORKDAYS(C50,I50)</f>
        <v>489</v>
      </c>
    </row>
    <row r="51" spans="1:14" ht="60" x14ac:dyDescent="0.25">
      <c r="A51" s="11" t="s">
        <v>787</v>
      </c>
      <c r="B51" s="15" t="s">
        <v>618</v>
      </c>
      <c r="C51" s="16">
        <v>43549</v>
      </c>
      <c r="D51" s="16" t="s">
        <v>788</v>
      </c>
      <c r="E51" s="23" t="s">
        <v>789</v>
      </c>
      <c r="F51" s="24" t="s">
        <v>37</v>
      </c>
      <c r="G51" s="29"/>
      <c r="H51" s="11" t="s">
        <v>81</v>
      </c>
      <c r="I51" s="16">
        <v>43712</v>
      </c>
      <c r="J51" s="26" t="s">
        <v>1272</v>
      </c>
      <c r="K51" s="17" t="s">
        <v>22</v>
      </c>
      <c r="L51" s="17" t="s">
        <v>621</v>
      </c>
      <c r="M51" s="29" t="s">
        <v>24</v>
      </c>
      <c r="N51" s="30">
        <f>NETWORKDAYS(C51,I51)</f>
        <v>118</v>
      </c>
    </row>
    <row r="52" spans="1:14" ht="60" x14ac:dyDescent="0.25">
      <c r="A52" s="11" t="s">
        <v>790</v>
      </c>
      <c r="B52" s="15" t="s">
        <v>618</v>
      </c>
      <c r="C52" s="16">
        <v>43549</v>
      </c>
      <c r="D52" s="16" t="s">
        <v>788</v>
      </c>
      <c r="E52" s="23" t="s">
        <v>789</v>
      </c>
      <c r="F52" s="24" t="s">
        <v>37</v>
      </c>
      <c r="G52" s="29"/>
      <c r="H52" s="11" t="s">
        <v>81</v>
      </c>
      <c r="I52" s="16">
        <v>43712</v>
      </c>
      <c r="J52" s="26" t="s">
        <v>1272</v>
      </c>
      <c r="K52" s="17" t="s">
        <v>22</v>
      </c>
      <c r="L52" s="17" t="s">
        <v>23</v>
      </c>
      <c r="M52" s="29" t="s">
        <v>24</v>
      </c>
      <c r="N52" s="30">
        <f>NETWORKDAYS(C52,I52)</f>
        <v>118</v>
      </c>
    </row>
    <row r="53" spans="1:14" ht="45" x14ac:dyDescent="0.25">
      <c r="A53" s="11" t="s">
        <v>791</v>
      </c>
      <c r="B53" s="15" t="s">
        <v>614</v>
      </c>
      <c r="C53" s="16">
        <v>43553</v>
      </c>
      <c r="D53" s="29" t="s">
        <v>792</v>
      </c>
      <c r="E53" s="23" t="s">
        <v>793</v>
      </c>
      <c r="F53" s="25" t="s">
        <v>28</v>
      </c>
      <c r="G53" s="29"/>
      <c r="H53" s="11" t="s">
        <v>624</v>
      </c>
      <c r="I53" s="16"/>
      <c r="J53" s="26" t="s">
        <v>794</v>
      </c>
      <c r="K53" s="11" t="s">
        <v>22</v>
      </c>
      <c r="L53" s="11" t="s">
        <v>11</v>
      </c>
      <c r="M53" s="29" t="s">
        <v>24</v>
      </c>
      <c r="N53" s="30">
        <v>5</v>
      </c>
    </row>
    <row r="54" spans="1:14" ht="63.75" x14ac:dyDescent="0.25">
      <c r="A54" s="11" t="s">
        <v>795</v>
      </c>
      <c r="B54" s="15" t="s">
        <v>614</v>
      </c>
      <c r="C54" s="16">
        <v>43553</v>
      </c>
      <c r="D54" s="29" t="s">
        <v>796</v>
      </c>
      <c r="E54" s="23" t="s">
        <v>797</v>
      </c>
      <c r="F54" s="25" t="s">
        <v>28</v>
      </c>
      <c r="G54" s="29"/>
      <c r="H54" s="11" t="s">
        <v>624</v>
      </c>
      <c r="I54" s="16"/>
      <c r="J54" s="26" t="s">
        <v>798</v>
      </c>
      <c r="K54" s="11" t="s">
        <v>73</v>
      </c>
      <c r="L54" s="11" t="s">
        <v>11</v>
      </c>
      <c r="M54" s="29" t="s">
        <v>24</v>
      </c>
      <c r="N54" s="30">
        <v>17</v>
      </c>
    </row>
    <row r="55" spans="1:14" ht="90" x14ac:dyDescent="0.25">
      <c r="A55" s="11" t="s">
        <v>799</v>
      </c>
      <c r="B55" s="15" t="s">
        <v>618</v>
      </c>
      <c r="C55" s="16">
        <v>43557</v>
      </c>
      <c r="D55" s="29" t="s">
        <v>800</v>
      </c>
      <c r="E55" s="23" t="s">
        <v>801</v>
      </c>
      <c r="F55" s="24" t="s">
        <v>802</v>
      </c>
      <c r="G55" s="29"/>
      <c r="H55" s="11" t="s">
        <v>143</v>
      </c>
      <c r="I55" s="16"/>
      <c r="J55" s="23" t="s">
        <v>803</v>
      </c>
      <c r="K55" s="24" t="s">
        <v>22</v>
      </c>
      <c r="L55" s="17" t="s">
        <v>23</v>
      </c>
      <c r="M55" s="29" t="s">
        <v>24</v>
      </c>
      <c r="N55" s="30">
        <v>1</v>
      </c>
    </row>
    <row r="56" spans="1:14" ht="75" x14ac:dyDescent="0.25">
      <c r="A56" s="11" t="s">
        <v>804</v>
      </c>
      <c r="B56" s="15" t="s">
        <v>614</v>
      </c>
      <c r="C56" s="16">
        <v>43557</v>
      </c>
      <c r="D56" s="76" t="s">
        <v>449</v>
      </c>
      <c r="E56" s="23" t="s">
        <v>805</v>
      </c>
      <c r="F56" s="25" t="s">
        <v>28</v>
      </c>
      <c r="G56" s="29"/>
      <c r="H56" s="11" t="s">
        <v>624</v>
      </c>
      <c r="I56" s="16"/>
      <c r="J56" s="26" t="s">
        <v>806</v>
      </c>
      <c r="K56" s="11" t="s">
        <v>22</v>
      </c>
      <c r="L56" s="11" t="s">
        <v>621</v>
      </c>
      <c r="M56" s="29" t="s">
        <v>24</v>
      </c>
      <c r="N56" s="30">
        <v>15</v>
      </c>
    </row>
    <row r="57" spans="1:14" ht="90" x14ac:dyDescent="0.25">
      <c r="A57" s="11" t="s">
        <v>807</v>
      </c>
      <c r="B57" s="15" t="s">
        <v>614</v>
      </c>
      <c r="C57" s="16">
        <v>43557</v>
      </c>
      <c r="D57" s="29" t="s">
        <v>237</v>
      </c>
      <c r="E57" s="23" t="s">
        <v>808</v>
      </c>
      <c r="F57" s="25" t="s">
        <v>28</v>
      </c>
      <c r="G57" s="29"/>
      <c r="H57" s="11" t="s">
        <v>624</v>
      </c>
      <c r="I57" s="16"/>
      <c r="J57" s="26" t="s">
        <v>809</v>
      </c>
      <c r="K57" s="11" t="s">
        <v>22</v>
      </c>
      <c r="L57" s="11" t="s">
        <v>23</v>
      </c>
      <c r="M57" s="29" t="s">
        <v>24</v>
      </c>
      <c r="N57" s="30">
        <v>2</v>
      </c>
    </row>
    <row r="58" spans="1:14" ht="30" x14ac:dyDescent="0.25">
      <c r="A58" s="11" t="s">
        <v>810</v>
      </c>
      <c r="B58" s="15" t="s">
        <v>618</v>
      </c>
      <c r="C58" s="16">
        <v>43557</v>
      </c>
      <c r="D58" s="76" t="s">
        <v>811</v>
      </c>
      <c r="E58" s="23" t="s">
        <v>812</v>
      </c>
      <c r="F58" s="25" t="s">
        <v>28</v>
      </c>
      <c r="G58" s="29"/>
      <c r="H58" s="11" t="s">
        <v>813</v>
      </c>
      <c r="I58" s="16"/>
      <c r="J58" s="26" t="s">
        <v>814</v>
      </c>
      <c r="K58" s="11" t="s">
        <v>22</v>
      </c>
      <c r="L58" s="11" t="s">
        <v>23</v>
      </c>
      <c r="M58" s="29" t="s">
        <v>24</v>
      </c>
      <c r="N58" s="30">
        <v>26</v>
      </c>
    </row>
    <row r="59" spans="1:14" ht="90" x14ac:dyDescent="0.25">
      <c r="A59" s="11" t="s">
        <v>815</v>
      </c>
      <c r="B59" s="15" t="s">
        <v>618</v>
      </c>
      <c r="C59" s="16">
        <v>43558</v>
      </c>
      <c r="D59" s="29" t="s">
        <v>731</v>
      </c>
      <c r="E59" s="23" t="s">
        <v>816</v>
      </c>
      <c r="F59" s="24" t="s">
        <v>37</v>
      </c>
      <c r="G59" s="29"/>
      <c r="H59" s="11" t="s">
        <v>817</v>
      </c>
      <c r="I59" s="16"/>
      <c r="J59" s="26"/>
      <c r="K59" s="17" t="s">
        <v>22</v>
      </c>
      <c r="L59" s="17" t="s">
        <v>23</v>
      </c>
      <c r="M59" s="29" t="s">
        <v>24</v>
      </c>
      <c r="N59" s="30">
        <v>2</v>
      </c>
    </row>
    <row r="60" spans="1:14" ht="306" x14ac:dyDescent="0.25">
      <c r="A60" s="11" t="s">
        <v>818</v>
      </c>
      <c r="B60" s="15" t="s">
        <v>614</v>
      </c>
      <c r="C60" s="16">
        <v>43558</v>
      </c>
      <c r="D60" s="29" t="s">
        <v>819</v>
      </c>
      <c r="E60" s="23" t="s">
        <v>820</v>
      </c>
      <c r="F60" s="24" t="s">
        <v>37</v>
      </c>
      <c r="G60" s="29"/>
      <c r="H60" s="11" t="s">
        <v>624</v>
      </c>
      <c r="I60" s="16">
        <v>43578</v>
      </c>
      <c r="J60" s="26" t="s">
        <v>821</v>
      </c>
      <c r="K60" s="17" t="s">
        <v>73</v>
      </c>
      <c r="L60" s="17" t="s">
        <v>621</v>
      </c>
      <c r="M60" s="29" t="s">
        <v>24</v>
      </c>
      <c r="N60" s="30">
        <f>NETWORKDAYS(C60,I60)</f>
        <v>15</v>
      </c>
    </row>
    <row r="61" spans="1:14" ht="120" x14ac:dyDescent="0.25">
      <c r="A61" s="11" t="s">
        <v>822</v>
      </c>
      <c r="B61" s="15" t="s">
        <v>614</v>
      </c>
      <c r="C61" s="16">
        <v>43560</v>
      </c>
      <c r="D61" s="29" t="s">
        <v>421</v>
      </c>
      <c r="E61" s="23" t="s">
        <v>823</v>
      </c>
      <c r="F61" s="25" t="s">
        <v>28</v>
      </c>
      <c r="G61" s="29"/>
      <c r="H61" s="11" t="s">
        <v>624</v>
      </c>
      <c r="I61" s="16"/>
      <c r="J61" s="26" t="s">
        <v>1245</v>
      </c>
      <c r="K61" s="11" t="s">
        <v>73</v>
      </c>
      <c r="L61" s="11" t="s">
        <v>621</v>
      </c>
      <c r="M61" s="29" t="s">
        <v>24</v>
      </c>
      <c r="N61" s="30">
        <v>67</v>
      </c>
    </row>
    <row r="62" spans="1:14" ht="90" x14ac:dyDescent="0.25">
      <c r="A62" s="11" t="s">
        <v>824</v>
      </c>
      <c r="B62" s="15" t="s">
        <v>618</v>
      </c>
      <c r="C62" s="16">
        <v>43565</v>
      </c>
      <c r="D62" s="29" t="s">
        <v>731</v>
      </c>
      <c r="E62" s="23" t="s">
        <v>825</v>
      </c>
      <c r="F62" s="24" t="s">
        <v>37</v>
      </c>
      <c r="G62" s="29"/>
      <c r="H62" s="11" t="s">
        <v>817</v>
      </c>
      <c r="I62" s="16"/>
      <c r="J62" s="26"/>
      <c r="K62" s="17" t="s">
        <v>22</v>
      </c>
      <c r="L62" s="17" t="s">
        <v>23</v>
      </c>
      <c r="M62" s="29" t="s">
        <v>24</v>
      </c>
      <c r="N62" s="30">
        <v>29</v>
      </c>
    </row>
    <row r="63" spans="1:14" ht="409.5" x14ac:dyDescent="0.25">
      <c r="A63" s="11" t="s">
        <v>826</v>
      </c>
      <c r="B63" s="15" t="s">
        <v>614</v>
      </c>
      <c r="C63" s="16">
        <v>43565</v>
      </c>
      <c r="D63" s="16" t="s">
        <v>827</v>
      </c>
      <c r="E63" s="23" t="s">
        <v>828</v>
      </c>
      <c r="F63" s="24" t="s">
        <v>37</v>
      </c>
      <c r="G63" s="29"/>
      <c r="H63" s="11" t="s">
        <v>624</v>
      </c>
      <c r="I63" s="16">
        <v>43679</v>
      </c>
      <c r="J63" s="26" t="s">
        <v>1246</v>
      </c>
      <c r="K63" s="17" t="s">
        <v>73</v>
      </c>
      <c r="L63" s="17" t="s">
        <v>11</v>
      </c>
      <c r="M63" s="29" t="s">
        <v>24</v>
      </c>
      <c r="N63" s="30">
        <f>NETWORKDAYS(C63,I63)</f>
        <v>83</v>
      </c>
    </row>
    <row r="64" spans="1:14" ht="195" x14ac:dyDescent="0.25">
      <c r="A64" s="11" t="s">
        <v>829</v>
      </c>
      <c r="B64" s="15" t="s">
        <v>618</v>
      </c>
      <c r="C64" s="16">
        <v>43567</v>
      </c>
      <c r="D64" s="29" t="s">
        <v>830</v>
      </c>
      <c r="E64" s="23" t="s">
        <v>831</v>
      </c>
      <c r="F64" s="24" t="s">
        <v>37</v>
      </c>
      <c r="G64" s="29"/>
      <c r="H64" s="11" t="s">
        <v>817</v>
      </c>
      <c r="I64" s="16"/>
      <c r="J64" s="26"/>
      <c r="K64" s="17" t="s">
        <v>22</v>
      </c>
      <c r="L64" s="17" t="s">
        <v>23</v>
      </c>
      <c r="M64" s="29" t="s">
        <v>24</v>
      </c>
      <c r="N64" s="30">
        <v>2</v>
      </c>
    </row>
    <row r="65" spans="1:14" x14ac:dyDescent="0.25">
      <c r="A65" s="11" t="s">
        <v>832</v>
      </c>
      <c r="B65" s="15" t="s">
        <v>614</v>
      </c>
      <c r="C65" s="16">
        <v>43567</v>
      </c>
      <c r="D65" s="29" t="s">
        <v>833</v>
      </c>
      <c r="E65" s="23" t="s">
        <v>834</v>
      </c>
      <c r="F65" s="25" t="s">
        <v>28</v>
      </c>
      <c r="G65" s="29"/>
      <c r="H65" s="11" t="s">
        <v>624</v>
      </c>
      <c r="I65" s="16"/>
      <c r="J65" s="26" t="s">
        <v>835</v>
      </c>
      <c r="K65" s="11" t="s">
        <v>73</v>
      </c>
      <c r="L65" s="11" t="s">
        <v>11</v>
      </c>
      <c r="M65" s="29" t="s">
        <v>24</v>
      </c>
      <c r="N65" s="30">
        <v>8</v>
      </c>
    </row>
    <row r="66" spans="1:14" ht="90" x14ac:dyDescent="0.25">
      <c r="A66" s="11" t="s">
        <v>836</v>
      </c>
      <c r="B66" s="15" t="s">
        <v>618</v>
      </c>
      <c r="C66" s="16">
        <v>43571</v>
      </c>
      <c r="D66" s="29" t="s">
        <v>830</v>
      </c>
      <c r="E66" s="23" t="s">
        <v>837</v>
      </c>
      <c r="F66" s="24" t="s">
        <v>37</v>
      </c>
      <c r="G66" s="29"/>
      <c r="H66" s="11" t="s">
        <v>817</v>
      </c>
      <c r="I66" s="16"/>
      <c r="J66" s="26"/>
      <c r="K66" s="17" t="s">
        <v>22</v>
      </c>
      <c r="L66" s="17" t="s">
        <v>23</v>
      </c>
      <c r="M66" s="29" t="s">
        <v>24</v>
      </c>
      <c r="N66" s="30">
        <v>2</v>
      </c>
    </row>
    <row r="67" spans="1:14" ht="60" x14ac:dyDescent="0.25">
      <c r="A67" s="11" t="s">
        <v>838</v>
      </c>
      <c r="B67" s="15" t="s">
        <v>614</v>
      </c>
      <c r="C67" s="16">
        <v>43573</v>
      </c>
      <c r="D67" s="29" t="s">
        <v>291</v>
      </c>
      <c r="E67" s="23" t="s">
        <v>839</v>
      </c>
      <c r="F67" s="24" t="s">
        <v>18</v>
      </c>
      <c r="G67" s="29"/>
      <c r="H67" s="11" t="s">
        <v>624</v>
      </c>
      <c r="I67" s="16"/>
      <c r="J67" s="26" t="s">
        <v>840</v>
      </c>
      <c r="K67" s="17" t="s">
        <v>22</v>
      </c>
      <c r="L67" s="17" t="s">
        <v>23</v>
      </c>
      <c r="M67" s="29" t="s">
        <v>24</v>
      </c>
      <c r="N67" s="30">
        <v>4</v>
      </c>
    </row>
    <row r="68" spans="1:14" ht="60" x14ac:dyDescent="0.25">
      <c r="A68" s="11" t="s">
        <v>841</v>
      </c>
      <c r="B68" s="15" t="s">
        <v>618</v>
      </c>
      <c r="C68" s="16">
        <v>43577</v>
      </c>
      <c r="D68" s="29" t="s">
        <v>731</v>
      </c>
      <c r="E68" s="23" t="s">
        <v>842</v>
      </c>
      <c r="F68" s="24" t="s">
        <v>37</v>
      </c>
      <c r="G68" s="29"/>
      <c r="H68" s="11" t="s">
        <v>817</v>
      </c>
      <c r="I68" s="16"/>
      <c r="J68" s="26"/>
      <c r="K68" s="17" t="s">
        <v>22</v>
      </c>
      <c r="L68" s="17" t="s">
        <v>23</v>
      </c>
      <c r="M68" s="29" t="s">
        <v>24</v>
      </c>
      <c r="N68" s="30">
        <v>2</v>
      </c>
    </row>
    <row r="69" spans="1:14" ht="90" x14ac:dyDescent="0.25">
      <c r="A69" s="11" t="s">
        <v>843</v>
      </c>
      <c r="B69" s="15" t="s">
        <v>614</v>
      </c>
      <c r="C69" s="16">
        <v>43573</v>
      </c>
      <c r="D69" s="29" t="s">
        <v>643</v>
      </c>
      <c r="E69" s="23" t="s">
        <v>844</v>
      </c>
      <c r="F69" s="25" t="s">
        <v>28</v>
      </c>
      <c r="G69" s="29"/>
      <c r="H69" s="11" t="s">
        <v>624</v>
      </c>
      <c r="I69" s="16"/>
      <c r="J69" s="26" t="s">
        <v>1273</v>
      </c>
      <c r="K69" s="11" t="s">
        <v>22</v>
      </c>
      <c r="L69" s="11" t="s">
        <v>621</v>
      </c>
      <c r="M69" s="29" t="s">
        <v>24</v>
      </c>
      <c r="N69" s="30">
        <v>46</v>
      </c>
    </row>
    <row r="70" spans="1:14" ht="60" x14ac:dyDescent="0.25">
      <c r="A70" s="11" t="s">
        <v>845</v>
      </c>
      <c r="B70" s="15" t="s">
        <v>618</v>
      </c>
      <c r="C70" s="16">
        <v>43577</v>
      </c>
      <c r="D70" s="29" t="s">
        <v>731</v>
      </c>
      <c r="E70" s="23" t="s">
        <v>842</v>
      </c>
      <c r="F70" s="24" t="s">
        <v>37</v>
      </c>
      <c r="G70" s="29"/>
      <c r="H70" s="11" t="s">
        <v>817</v>
      </c>
      <c r="I70" s="16"/>
      <c r="J70" s="26"/>
      <c r="K70" s="17" t="s">
        <v>22</v>
      </c>
      <c r="L70" s="17" t="s">
        <v>23</v>
      </c>
      <c r="M70" s="29" t="s">
        <v>24</v>
      </c>
      <c r="N70" s="30">
        <v>2</v>
      </c>
    </row>
    <row r="71" spans="1:14" ht="331.5" x14ac:dyDescent="0.25">
      <c r="A71" s="11" t="s">
        <v>846</v>
      </c>
      <c r="B71" s="15" t="s">
        <v>614</v>
      </c>
      <c r="C71" s="16">
        <v>43577</v>
      </c>
      <c r="D71" s="16" t="s">
        <v>137</v>
      </c>
      <c r="E71" s="23" t="s">
        <v>847</v>
      </c>
      <c r="F71" s="25" t="s">
        <v>28</v>
      </c>
      <c r="G71" s="29"/>
      <c r="H71" s="11" t="s">
        <v>624</v>
      </c>
      <c r="I71" s="16">
        <v>43670</v>
      </c>
      <c r="J71" s="26" t="s">
        <v>1274</v>
      </c>
      <c r="K71" s="11" t="s">
        <v>73</v>
      </c>
      <c r="L71" s="11" t="s">
        <v>621</v>
      </c>
      <c r="M71" s="29" t="s">
        <v>24</v>
      </c>
      <c r="N71" s="30">
        <f>NETWORKDAYS(C71,I71)</f>
        <v>68</v>
      </c>
    </row>
    <row r="72" spans="1:14" ht="180" x14ac:dyDescent="0.25">
      <c r="A72" s="11" t="s">
        <v>848</v>
      </c>
      <c r="B72" s="15" t="s">
        <v>614</v>
      </c>
      <c r="C72" s="16">
        <v>43579</v>
      </c>
      <c r="D72" s="29" t="s">
        <v>762</v>
      </c>
      <c r="E72" s="23" t="s">
        <v>849</v>
      </c>
      <c r="F72" s="24" t="s">
        <v>37</v>
      </c>
      <c r="G72" s="29"/>
      <c r="H72" s="11" t="s">
        <v>817</v>
      </c>
      <c r="I72" s="16"/>
      <c r="J72" s="26"/>
      <c r="K72" s="17" t="s">
        <v>22</v>
      </c>
      <c r="L72" s="17" t="s">
        <v>23</v>
      </c>
      <c r="M72" s="29" t="s">
        <v>24</v>
      </c>
      <c r="N72" s="30">
        <v>1</v>
      </c>
    </row>
    <row r="73" spans="1:14" ht="150" x14ac:dyDescent="0.25">
      <c r="A73" s="11" t="s">
        <v>850</v>
      </c>
      <c r="B73" s="15" t="s">
        <v>614</v>
      </c>
      <c r="C73" s="16">
        <v>43580</v>
      </c>
      <c r="D73" s="29" t="s">
        <v>377</v>
      </c>
      <c r="E73" s="23" t="s">
        <v>851</v>
      </c>
      <c r="F73" s="25" t="s">
        <v>28</v>
      </c>
      <c r="G73" s="29"/>
      <c r="H73" s="11" t="s">
        <v>813</v>
      </c>
      <c r="I73" s="16"/>
      <c r="J73" s="26" t="s">
        <v>852</v>
      </c>
      <c r="K73" s="11" t="s">
        <v>22</v>
      </c>
      <c r="L73" s="11" t="s">
        <v>23</v>
      </c>
      <c r="M73" s="29" t="s">
        <v>24</v>
      </c>
      <c r="N73" s="30">
        <v>7</v>
      </c>
    </row>
    <row r="74" spans="1:14" ht="30" x14ac:dyDescent="0.25">
      <c r="A74" s="11" t="s">
        <v>853</v>
      </c>
      <c r="B74" s="15" t="s">
        <v>614</v>
      </c>
      <c r="C74" s="16">
        <v>43584</v>
      </c>
      <c r="D74" s="29" t="s">
        <v>854</v>
      </c>
      <c r="E74" s="23" t="s">
        <v>855</v>
      </c>
      <c r="F74" s="25" t="s">
        <v>28</v>
      </c>
      <c r="G74" s="29"/>
      <c r="H74" s="11" t="s">
        <v>63</v>
      </c>
      <c r="I74" s="16"/>
      <c r="J74" s="26"/>
      <c r="K74" s="11" t="s">
        <v>22</v>
      </c>
      <c r="L74" s="11" t="s">
        <v>23</v>
      </c>
      <c r="M74" s="29" t="s">
        <v>24</v>
      </c>
      <c r="N74" s="30">
        <v>5</v>
      </c>
    </row>
    <row r="75" spans="1:14" ht="120" x14ac:dyDescent="0.25">
      <c r="A75" s="11" t="s">
        <v>856</v>
      </c>
      <c r="B75" s="15" t="s">
        <v>614</v>
      </c>
      <c r="C75" s="16">
        <v>43584</v>
      </c>
      <c r="D75" s="76" t="s">
        <v>449</v>
      </c>
      <c r="E75" s="23" t="s">
        <v>857</v>
      </c>
      <c r="F75" s="25" t="s">
        <v>28</v>
      </c>
      <c r="G75" s="29"/>
      <c r="H75" s="11" t="s">
        <v>624</v>
      </c>
      <c r="I75" s="16"/>
      <c r="J75" s="26" t="s">
        <v>858</v>
      </c>
      <c r="K75" s="11" t="s">
        <v>22</v>
      </c>
      <c r="L75" s="11" t="s">
        <v>23</v>
      </c>
      <c r="M75" s="29" t="s">
        <v>24</v>
      </c>
      <c r="N75" s="30">
        <v>2</v>
      </c>
    </row>
    <row r="76" spans="1:14" ht="105" x14ac:dyDescent="0.25">
      <c r="A76" s="11" t="s">
        <v>859</v>
      </c>
      <c r="B76" s="15" t="s">
        <v>618</v>
      </c>
      <c r="C76" s="16">
        <v>43588</v>
      </c>
      <c r="D76" s="29" t="s">
        <v>1260</v>
      </c>
      <c r="E76" s="23" t="s">
        <v>860</v>
      </c>
      <c r="F76" s="24" t="s">
        <v>37</v>
      </c>
      <c r="G76" s="29"/>
      <c r="H76" s="11" t="s">
        <v>861</v>
      </c>
      <c r="I76" s="16"/>
      <c r="J76" s="26"/>
      <c r="K76" s="17" t="s">
        <v>22</v>
      </c>
      <c r="L76" s="17" t="s">
        <v>23</v>
      </c>
      <c r="M76" s="29" t="s">
        <v>24</v>
      </c>
      <c r="N76" s="30">
        <v>1</v>
      </c>
    </row>
    <row r="77" spans="1:14" ht="135" x14ac:dyDescent="0.25">
      <c r="A77" s="11" t="s">
        <v>862</v>
      </c>
      <c r="B77" s="15" t="s">
        <v>614</v>
      </c>
      <c r="C77" s="16">
        <v>43598</v>
      </c>
      <c r="D77" s="29" t="s">
        <v>237</v>
      </c>
      <c r="E77" s="23" t="s">
        <v>863</v>
      </c>
      <c r="F77" s="25" t="s">
        <v>28</v>
      </c>
      <c r="G77" s="29"/>
      <c r="H77" s="11" t="s">
        <v>624</v>
      </c>
      <c r="I77" s="16"/>
      <c r="J77" s="26" t="s">
        <v>864</v>
      </c>
      <c r="K77" s="11" t="s">
        <v>22</v>
      </c>
      <c r="L77" s="11" t="s">
        <v>23</v>
      </c>
      <c r="M77" s="29" t="s">
        <v>24</v>
      </c>
      <c r="N77" s="30">
        <v>2</v>
      </c>
    </row>
    <row r="78" spans="1:14" ht="225" x14ac:dyDescent="0.25">
      <c r="A78" s="11" t="s">
        <v>865</v>
      </c>
      <c r="B78" s="15" t="s">
        <v>614</v>
      </c>
      <c r="C78" s="16">
        <v>43599</v>
      </c>
      <c r="D78" s="29" t="s">
        <v>827</v>
      </c>
      <c r="E78" s="23" t="s">
        <v>828</v>
      </c>
      <c r="F78" s="24" t="s">
        <v>37</v>
      </c>
      <c r="G78" s="29"/>
      <c r="H78" s="11" t="s">
        <v>624</v>
      </c>
      <c r="I78" s="16"/>
      <c r="J78" s="26" t="s">
        <v>1275</v>
      </c>
      <c r="K78" s="17" t="s">
        <v>22</v>
      </c>
      <c r="L78" s="17" t="s">
        <v>23</v>
      </c>
      <c r="M78" s="29" t="s">
        <v>24</v>
      </c>
      <c r="N78" s="30">
        <v>0</v>
      </c>
    </row>
    <row r="79" spans="1:14" ht="165.75" x14ac:dyDescent="0.25">
      <c r="A79" s="11" t="s">
        <v>866</v>
      </c>
      <c r="B79" s="15" t="s">
        <v>614</v>
      </c>
      <c r="C79" s="16">
        <v>43600</v>
      </c>
      <c r="D79" s="16" t="s">
        <v>867</v>
      </c>
      <c r="E79" s="23" t="s">
        <v>868</v>
      </c>
      <c r="F79" s="24" t="s">
        <v>37</v>
      </c>
      <c r="G79" s="29"/>
      <c r="H79" s="11" t="s">
        <v>624</v>
      </c>
      <c r="I79" s="16">
        <v>43745</v>
      </c>
      <c r="J79" s="26" t="s">
        <v>1247</v>
      </c>
      <c r="K79" s="17" t="s">
        <v>22</v>
      </c>
      <c r="L79" s="17" t="s">
        <v>23</v>
      </c>
      <c r="M79" s="29" t="s">
        <v>24</v>
      </c>
      <c r="N79" s="30">
        <f>NETWORKDAYS(C79,I79)</f>
        <v>104</v>
      </c>
    </row>
    <row r="80" spans="1:14" ht="408" x14ac:dyDescent="0.25">
      <c r="A80" s="11" t="s">
        <v>869</v>
      </c>
      <c r="B80" s="15" t="s">
        <v>614</v>
      </c>
      <c r="C80" s="16">
        <v>43600</v>
      </c>
      <c r="D80" s="16" t="s">
        <v>146</v>
      </c>
      <c r="E80" s="23" t="s">
        <v>870</v>
      </c>
      <c r="F80" s="24" t="s">
        <v>37</v>
      </c>
      <c r="G80" s="29"/>
      <c r="H80" s="11" t="s">
        <v>624</v>
      </c>
      <c r="I80" s="16">
        <v>43728</v>
      </c>
      <c r="J80" s="26" t="s">
        <v>1248</v>
      </c>
      <c r="K80" s="17" t="s">
        <v>73</v>
      </c>
      <c r="L80" s="17" t="s">
        <v>621</v>
      </c>
      <c r="M80" s="29" t="s">
        <v>24</v>
      </c>
      <c r="N80" s="30">
        <f>NETWORKDAYS(C80,I80)</f>
        <v>93</v>
      </c>
    </row>
    <row r="81" spans="1:14" ht="120" x14ac:dyDescent="0.25">
      <c r="A81" s="11" t="s">
        <v>871</v>
      </c>
      <c r="B81" s="15" t="s">
        <v>618</v>
      </c>
      <c r="C81" s="16">
        <v>43601</v>
      </c>
      <c r="D81" s="76" t="s">
        <v>731</v>
      </c>
      <c r="E81" s="23" t="s">
        <v>872</v>
      </c>
      <c r="F81" s="24" t="s">
        <v>37</v>
      </c>
      <c r="G81" s="29"/>
      <c r="H81" s="11" t="s">
        <v>817</v>
      </c>
      <c r="I81" s="16"/>
      <c r="J81" s="26"/>
      <c r="K81" s="17" t="s">
        <v>22</v>
      </c>
      <c r="L81" s="17" t="s">
        <v>23</v>
      </c>
      <c r="M81" s="29" t="s">
        <v>24</v>
      </c>
      <c r="N81" s="30">
        <v>2</v>
      </c>
    </row>
    <row r="82" spans="1:14" ht="280.5" x14ac:dyDescent="0.25">
      <c r="A82" s="11" t="s">
        <v>873</v>
      </c>
      <c r="B82" s="15" t="s">
        <v>614</v>
      </c>
      <c r="C82" s="16">
        <v>43602</v>
      </c>
      <c r="D82" s="76" t="s">
        <v>874</v>
      </c>
      <c r="E82" s="23" t="s">
        <v>875</v>
      </c>
      <c r="F82" s="25" t="s">
        <v>28</v>
      </c>
      <c r="G82" s="29"/>
      <c r="H82" s="11" t="s">
        <v>624</v>
      </c>
      <c r="I82" s="16"/>
      <c r="J82" s="26" t="s">
        <v>1276</v>
      </c>
      <c r="K82" s="11" t="s">
        <v>73</v>
      </c>
      <c r="L82" s="11" t="s">
        <v>621</v>
      </c>
      <c r="M82" s="29" t="s">
        <v>24</v>
      </c>
      <c r="N82" s="30">
        <v>33</v>
      </c>
    </row>
    <row r="83" spans="1:14" ht="75" x14ac:dyDescent="0.25">
      <c r="A83" s="11" t="s">
        <v>876</v>
      </c>
      <c r="B83" s="15" t="s">
        <v>618</v>
      </c>
      <c r="C83" s="16">
        <v>43607</v>
      </c>
      <c r="D83" s="16" t="s">
        <v>877</v>
      </c>
      <c r="E83" s="23" t="s">
        <v>878</v>
      </c>
      <c r="F83" s="25" t="s">
        <v>28</v>
      </c>
      <c r="G83" s="29"/>
      <c r="H83" s="11" t="s">
        <v>813</v>
      </c>
      <c r="I83" s="16">
        <v>43638</v>
      </c>
      <c r="J83" s="26" t="s">
        <v>879</v>
      </c>
      <c r="K83" s="11" t="s">
        <v>22</v>
      </c>
      <c r="L83" s="11" t="s">
        <v>23</v>
      </c>
      <c r="M83" s="29" t="s">
        <v>24</v>
      </c>
      <c r="N83" s="30">
        <f>NETWORKDAYS(C83,I83)</f>
        <v>23</v>
      </c>
    </row>
    <row r="84" spans="1:14" ht="180" x14ac:dyDescent="0.25">
      <c r="A84" s="11" t="s">
        <v>880</v>
      </c>
      <c r="B84" s="15" t="s">
        <v>618</v>
      </c>
      <c r="C84" s="16">
        <v>43614</v>
      </c>
      <c r="D84" s="29" t="s">
        <v>731</v>
      </c>
      <c r="E84" s="23" t="s">
        <v>881</v>
      </c>
      <c r="F84" s="24" t="s">
        <v>37</v>
      </c>
      <c r="G84" s="29"/>
      <c r="H84" s="11" t="s">
        <v>817</v>
      </c>
      <c r="I84" s="16"/>
      <c r="J84" s="26"/>
      <c r="K84" s="17" t="s">
        <v>22</v>
      </c>
      <c r="L84" s="17" t="s">
        <v>23</v>
      </c>
      <c r="M84" s="29" t="s">
        <v>24</v>
      </c>
      <c r="N84" s="30">
        <v>2</v>
      </c>
    </row>
    <row r="85" spans="1:14" ht="60" x14ac:dyDescent="0.25">
      <c r="A85" s="11" t="s">
        <v>882</v>
      </c>
      <c r="B85" s="15" t="s">
        <v>614</v>
      </c>
      <c r="C85" s="16">
        <v>43619</v>
      </c>
      <c r="D85" s="29" t="s">
        <v>704</v>
      </c>
      <c r="E85" s="23" t="s">
        <v>883</v>
      </c>
      <c r="F85" s="25" t="s">
        <v>28</v>
      </c>
      <c r="G85" s="29"/>
      <c r="H85" s="11" t="s">
        <v>624</v>
      </c>
      <c r="I85" s="16"/>
      <c r="J85" s="26" t="s">
        <v>884</v>
      </c>
      <c r="K85" s="11" t="s">
        <v>22</v>
      </c>
      <c r="L85" s="11" t="s">
        <v>23</v>
      </c>
      <c r="M85" s="29" t="s">
        <v>24</v>
      </c>
      <c r="N85" s="30">
        <v>1</v>
      </c>
    </row>
    <row r="86" spans="1:14" ht="165.75" x14ac:dyDescent="0.25">
      <c r="A86" s="11" t="s">
        <v>885</v>
      </c>
      <c r="B86" s="15" t="s">
        <v>614</v>
      </c>
      <c r="C86" s="16">
        <v>43623</v>
      </c>
      <c r="D86" s="29" t="s">
        <v>886</v>
      </c>
      <c r="E86" s="23" t="s">
        <v>1277</v>
      </c>
      <c r="F86" s="25" t="s">
        <v>28</v>
      </c>
      <c r="G86" s="29"/>
      <c r="H86" s="11" t="s">
        <v>624</v>
      </c>
      <c r="I86" s="16"/>
      <c r="J86" s="26" t="s">
        <v>1249</v>
      </c>
      <c r="K86" s="11" t="s">
        <v>22</v>
      </c>
      <c r="L86" s="11" t="s">
        <v>23</v>
      </c>
      <c r="M86" s="29" t="s">
        <v>24</v>
      </c>
      <c r="N86" s="30">
        <v>10</v>
      </c>
    </row>
    <row r="87" spans="1:14" ht="195" x14ac:dyDescent="0.25">
      <c r="A87" s="11" t="s">
        <v>887</v>
      </c>
      <c r="B87" s="15" t="s">
        <v>614</v>
      </c>
      <c r="C87" s="16">
        <v>43619</v>
      </c>
      <c r="D87" s="29" t="s">
        <v>888</v>
      </c>
      <c r="E87" s="23" t="s">
        <v>889</v>
      </c>
      <c r="F87" s="24" t="s">
        <v>37</v>
      </c>
      <c r="G87" s="29"/>
      <c r="H87" s="11" t="s">
        <v>624</v>
      </c>
      <c r="I87" s="16"/>
      <c r="J87" s="26" t="s">
        <v>890</v>
      </c>
      <c r="K87" s="17" t="s">
        <v>22</v>
      </c>
      <c r="L87" s="17" t="s">
        <v>621</v>
      </c>
      <c r="M87" s="29" t="s">
        <v>24</v>
      </c>
      <c r="N87" s="30">
        <v>11</v>
      </c>
    </row>
    <row r="88" spans="1:14" ht="105" x14ac:dyDescent="0.25">
      <c r="A88" s="11" t="s">
        <v>891</v>
      </c>
      <c r="B88" s="15" t="s">
        <v>618</v>
      </c>
      <c r="C88" s="16">
        <v>43629</v>
      </c>
      <c r="D88" s="29" t="s">
        <v>892</v>
      </c>
      <c r="E88" s="23" t="s">
        <v>893</v>
      </c>
      <c r="F88" s="24" t="s">
        <v>37</v>
      </c>
      <c r="G88" s="29"/>
      <c r="H88" s="11" t="s">
        <v>817</v>
      </c>
      <c r="I88" s="16"/>
      <c r="J88" s="26" t="s">
        <v>894</v>
      </c>
      <c r="K88" s="17" t="s">
        <v>22</v>
      </c>
      <c r="L88" s="17" t="s">
        <v>23</v>
      </c>
      <c r="M88" s="29" t="s">
        <v>24</v>
      </c>
      <c r="N88" s="30">
        <v>1</v>
      </c>
    </row>
    <row r="89" spans="1:14" ht="75" x14ac:dyDescent="0.25">
      <c r="A89" s="11" t="s">
        <v>895</v>
      </c>
      <c r="B89" s="15" t="s">
        <v>614</v>
      </c>
      <c r="C89" s="16">
        <v>43633</v>
      </c>
      <c r="D89" s="29" t="s">
        <v>896</v>
      </c>
      <c r="E89" s="23" t="s">
        <v>897</v>
      </c>
      <c r="F89" s="24" t="s">
        <v>37</v>
      </c>
      <c r="G89" s="29"/>
      <c r="H89" s="11" t="s">
        <v>624</v>
      </c>
      <c r="I89" s="16"/>
      <c r="J89" s="26" t="s">
        <v>898</v>
      </c>
      <c r="K89" s="17" t="s">
        <v>22</v>
      </c>
      <c r="L89" s="17" t="s">
        <v>11</v>
      </c>
      <c r="M89" s="29" t="s">
        <v>24</v>
      </c>
      <c r="N89" s="30">
        <v>3</v>
      </c>
    </row>
    <row r="90" spans="1:14" ht="51" x14ac:dyDescent="0.25">
      <c r="A90" s="11" t="s">
        <v>899</v>
      </c>
      <c r="B90" s="15" t="s">
        <v>614</v>
      </c>
      <c r="C90" s="16">
        <v>43633</v>
      </c>
      <c r="D90" s="29" t="s">
        <v>900</v>
      </c>
      <c r="E90" s="23" t="s">
        <v>901</v>
      </c>
      <c r="F90" s="24" t="s">
        <v>37</v>
      </c>
      <c r="G90" s="29"/>
      <c r="H90" s="11" t="s">
        <v>624</v>
      </c>
      <c r="I90" s="16"/>
      <c r="J90" s="26" t="s">
        <v>1250</v>
      </c>
      <c r="K90" s="17" t="s">
        <v>22</v>
      </c>
      <c r="L90" s="17" t="s">
        <v>23</v>
      </c>
      <c r="M90" s="29" t="s">
        <v>24</v>
      </c>
      <c r="N90" s="30">
        <v>5</v>
      </c>
    </row>
    <row r="91" spans="1:14" ht="153" x14ac:dyDescent="0.25">
      <c r="A91" s="11" t="s">
        <v>902</v>
      </c>
      <c r="B91" s="15" t="s">
        <v>614</v>
      </c>
      <c r="C91" s="16">
        <v>43633</v>
      </c>
      <c r="D91" s="29" t="s">
        <v>903</v>
      </c>
      <c r="E91" s="23" t="s">
        <v>904</v>
      </c>
      <c r="F91" s="24" t="s">
        <v>37</v>
      </c>
      <c r="G91" s="29"/>
      <c r="H91" s="11" t="s">
        <v>624</v>
      </c>
      <c r="I91" s="16"/>
      <c r="J91" s="26" t="s">
        <v>1251</v>
      </c>
      <c r="K91" s="17" t="s">
        <v>73</v>
      </c>
      <c r="L91" s="17" t="s">
        <v>621</v>
      </c>
      <c r="M91" s="29" t="s">
        <v>24</v>
      </c>
      <c r="N91" s="30">
        <v>11</v>
      </c>
    </row>
    <row r="92" spans="1:14" ht="63.75" x14ac:dyDescent="0.25">
      <c r="A92" s="11" t="s">
        <v>905</v>
      </c>
      <c r="B92" s="17" t="s">
        <v>614</v>
      </c>
      <c r="C92" s="16">
        <v>43628</v>
      </c>
      <c r="D92" s="11" t="s">
        <v>906</v>
      </c>
      <c r="E92" s="26" t="s">
        <v>907</v>
      </c>
      <c r="F92" s="11" t="s">
        <v>28</v>
      </c>
      <c r="G92" s="11"/>
      <c r="H92" s="11" t="s">
        <v>624</v>
      </c>
      <c r="I92" s="16"/>
      <c r="J92" s="26" t="s">
        <v>908</v>
      </c>
      <c r="K92" s="11" t="s">
        <v>22</v>
      </c>
      <c r="L92" s="11" t="s">
        <v>23</v>
      </c>
      <c r="M92" s="11" t="s">
        <v>24</v>
      </c>
      <c r="N92" s="30">
        <v>4</v>
      </c>
    </row>
    <row r="93" spans="1:14" ht="120" x14ac:dyDescent="0.25">
      <c r="A93" s="11" t="s">
        <v>909</v>
      </c>
      <c r="B93" s="15" t="s">
        <v>618</v>
      </c>
      <c r="C93" s="16">
        <v>43636</v>
      </c>
      <c r="D93" s="29" t="s">
        <v>731</v>
      </c>
      <c r="E93" s="23" t="s">
        <v>910</v>
      </c>
      <c r="F93" s="24" t="s">
        <v>37</v>
      </c>
      <c r="G93" s="29"/>
      <c r="H93" s="11" t="s">
        <v>817</v>
      </c>
      <c r="I93" s="16"/>
      <c r="J93" s="26" t="s">
        <v>911</v>
      </c>
      <c r="K93" s="17" t="s">
        <v>22</v>
      </c>
      <c r="L93" s="17" t="s">
        <v>23</v>
      </c>
      <c r="M93" s="29" t="s">
        <v>24</v>
      </c>
      <c r="N93" s="30">
        <v>2</v>
      </c>
    </row>
    <row r="94" spans="1:14" ht="153" x14ac:dyDescent="0.25">
      <c r="A94" s="11" t="s">
        <v>912</v>
      </c>
      <c r="B94" s="15" t="s">
        <v>614</v>
      </c>
      <c r="C94" s="16">
        <v>43640</v>
      </c>
      <c r="D94" s="29" t="s">
        <v>643</v>
      </c>
      <c r="E94" s="23" t="s">
        <v>913</v>
      </c>
      <c r="F94" s="25" t="s">
        <v>28</v>
      </c>
      <c r="G94" s="29"/>
      <c r="H94" s="11" t="s">
        <v>624</v>
      </c>
      <c r="I94" s="16"/>
      <c r="J94" s="26" t="s">
        <v>1252</v>
      </c>
      <c r="K94" s="11" t="s">
        <v>73</v>
      </c>
      <c r="L94" s="11" t="s">
        <v>621</v>
      </c>
      <c r="M94" s="29" t="s">
        <v>24</v>
      </c>
      <c r="N94" s="30">
        <v>12</v>
      </c>
    </row>
    <row r="95" spans="1:14" ht="165.75" x14ac:dyDescent="0.25">
      <c r="A95" s="11" t="s">
        <v>914</v>
      </c>
      <c r="B95" s="15" t="s">
        <v>614</v>
      </c>
      <c r="C95" s="16">
        <v>43641</v>
      </c>
      <c r="D95" s="29" t="s">
        <v>421</v>
      </c>
      <c r="E95" s="23" t="s">
        <v>915</v>
      </c>
      <c r="F95" s="25" t="s">
        <v>28</v>
      </c>
      <c r="G95" s="11" t="s">
        <v>39</v>
      </c>
      <c r="H95" s="11" t="s">
        <v>624</v>
      </c>
      <c r="I95" s="16" t="s">
        <v>621</v>
      </c>
      <c r="J95" s="26" t="s">
        <v>1253</v>
      </c>
      <c r="K95" s="11" t="s">
        <v>73</v>
      </c>
      <c r="L95" s="11" t="s">
        <v>621</v>
      </c>
      <c r="M95" s="29" t="s">
        <v>24</v>
      </c>
      <c r="N95" s="30">
        <v>16</v>
      </c>
    </row>
    <row r="96" spans="1:14" ht="216.75" x14ac:dyDescent="0.25">
      <c r="A96" s="11" t="s">
        <v>916</v>
      </c>
      <c r="B96" s="15" t="s">
        <v>614</v>
      </c>
      <c r="C96" s="16">
        <v>43642</v>
      </c>
      <c r="D96" s="29" t="s">
        <v>917</v>
      </c>
      <c r="E96" s="23" t="s">
        <v>918</v>
      </c>
      <c r="F96" s="24" t="s">
        <v>37</v>
      </c>
      <c r="G96" s="29"/>
      <c r="H96" s="11" t="s">
        <v>624</v>
      </c>
      <c r="I96" s="16"/>
      <c r="J96" s="26" t="s">
        <v>919</v>
      </c>
      <c r="K96" s="17" t="s">
        <v>73</v>
      </c>
      <c r="L96" s="17" t="s">
        <v>23</v>
      </c>
      <c r="M96" s="29" t="s">
        <v>24</v>
      </c>
      <c r="N96" s="31">
        <v>18</v>
      </c>
    </row>
    <row r="97" spans="1:14" ht="242.25" x14ac:dyDescent="0.25">
      <c r="A97" s="11" t="s">
        <v>920</v>
      </c>
      <c r="B97" s="15" t="s">
        <v>614</v>
      </c>
      <c r="C97" s="16">
        <v>43650</v>
      </c>
      <c r="D97" s="76" t="s">
        <v>735</v>
      </c>
      <c r="E97" s="23" t="s">
        <v>921</v>
      </c>
      <c r="F97" s="25" t="s">
        <v>28</v>
      </c>
      <c r="G97" s="29"/>
      <c r="H97" s="11" t="s">
        <v>624</v>
      </c>
      <c r="I97" s="16"/>
      <c r="J97" s="26" t="s">
        <v>1254</v>
      </c>
      <c r="K97" s="11" t="s">
        <v>22</v>
      </c>
      <c r="L97" s="11" t="s">
        <v>23</v>
      </c>
      <c r="M97" s="29" t="s">
        <v>24</v>
      </c>
      <c r="N97" s="30">
        <v>1</v>
      </c>
    </row>
    <row r="98" spans="1:14" ht="90" x14ac:dyDescent="0.25">
      <c r="A98" s="11" t="s">
        <v>922</v>
      </c>
      <c r="B98" s="15" t="s">
        <v>614</v>
      </c>
      <c r="C98" s="16">
        <v>43650</v>
      </c>
      <c r="D98" s="76" t="s">
        <v>886</v>
      </c>
      <c r="E98" s="23" t="s">
        <v>923</v>
      </c>
      <c r="F98" s="25" t="s">
        <v>28</v>
      </c>
      <c r="G98" s="29"/>
      <c r="H98" s="11" t="s">
        <v>624</v>
      </c>
      <c r="I98" s="16"/>
      <c r="J98" s="26" t="s">
        <v>924</v>
      </c>
      <c r="K98" s="11" t="s">
        <v>22</v>
      </c>
      <c r="L98" s="11" t="s">
        <v>23</v>
      </c>
      <c r="M98" s="29" t="s">
        <v>24</v>
      </c>
      <c r="N98" s="30">
        <v>1</v>
      </c>
    </row>
    <row r="99" spans="1:14" ht="63.75" x14ac:dyDescent="0.25">
      <c r="A99" s="11" t="s">
        <v>925</v>
      </c>
      <c r="B99" s="15" t="s">
        <v>614</v>
      </c>
      <c r="C99" s="16">
        <v>43654</v>
      </c>
      <c r="D99" s="76" t="s">
        <v>1261</v>
      </c>
      <c r="E99" s="23" t="s">
        <v>926</v>
      </c>
      <c r="F99" s="24" t="s">
        <v>927</v>
      </c>
      <c r="G99" s="29"/>
      <c r="H99" s="11" t="s">
        <v>813</v>
      </c>
      <c r="I99" s="16"/>
      <c r="J99" s="26" t="s">
        <v>928</v>
      </c>
      <c r="K99" s="17" t="s">
        <v>22</v>
      </c>
      <c r="L99" s="17" t="s">
        <v>23</v>
      </c>
      <c r="M99" s="29" t="s">
        <v>24</v>
      </c>
      <c r="N99" s="30">
        <v>2</v>
      </c>
    </row>
    <row r="100" spans="1:14" ht="75" x14ac:dyDescent="0.25">
      <c r="A100" s="11" t="s">
        <v>929</v>
      </c>
      <c r="B100" s="15" t="s">
        <v>614</v>
      </c>
      <c r="C100" s="16">
        <v>43655</v>
      </c>
      <c r="D100" s="29" t="s">
        <v>930</v>
      </c>
      <c r="E100" s="23" t="s">
        <v>931</v>
      </c>
      <c r="F100" s="25" t="s">
        <v>28</v>
      </c>
      <c r="G100" s="78"/>
      <c r="H100" s="11" t="s">
        <v>624</v>
      </c>
      <c r="I100" s="32"/>
      <c r="J100" s="26" t="s">
        <v>932</v>
      </c>
      <c r="K100" s="11" t="s">
        <v>22</v>
      </c>
      <c r="L100" s="11" t="s">
        <v>23</v>
      </c>
      <c r="M100" s="29" t="s">
        <v>24</v>
      </c>
      <c r="N100" s="30">
        <v>1</v>
      </c>
    </row>
    <row r="101" spans="1:14" ht="105" x14ac:dyDescent="0.25">
      <c r="A101" s="11" t="s">
        <v>933</v>
      </c>
      <c r="B101" s="15" t="s">
        <v>614</v>
      </c>
      <c r="C101" s="16">
        <v>43655</v>
      </c>
      <c r="D101" s="29" t="s">
        <v>96</v>
      </c>
      <c r="E101" s="23" t="s">
        <v>934</v>
      </c>
      <c r="F101" s="25" t="s">
        <v>28</v>
      </c>
      <c r="G101" s="79"/>
      <c r="H101" s="11" t="s">
        <v>624</v>
      </c>
      <c r="I101" s="32"/>
      <c r="J101" s="26" t="s">
        <v>935</v>
      </c>
      <c r="K101" s="11" t="s">
        <v>22</v>
      </c>
      <c r="L101" s="11" t="s">
        <v>23</v>
      </c>
      <c r="M101" s="11" t="s">
        <v>24</v>
      </c>
      <c r="N101" s="30">
        <v>1</v>
      </c>
    </row>
    <row r="102" spans="1:14" ht="75" x14ac:dyDescent="0.25">
      <c r="A102" s="11" t="s">
        <v>936</v>
      </c>
      <c r="B102" s="15" t="s">
        <v>614</v>
      </c>
      <c r="C102" s="16">
        <v>43656</v>
      </c>
      <c r="D102" s="29" t="s">
        <v>42</v>
      </c>
      <c r="E102" s="23" t="s">
        <v>937</v>
      </c>
      <c r="F102" s="25" t="s">
        <v>28</v>
      </c>
      <c r="G102" s="79"/>
      <c r="H102" s="11" t="s">
        <v>624</v>
      </c>
      <c r="I102" s="32"/>
      <c r="J102" s="26" t="s">
        <v>938</v>
      </c>
      <c r="K102" s="11" t="s">
        <v>22</v>
      </c>
      <c r="L102" s="11" t="s">
        <v>23</v>
      </c>
      <c r="M102" s="11" t="s">
        <v>24</v>
      </c>
      <c r="N102" s="30">
        <v>2</v>
      </c>
    </row>
    <row r="103" spans="1:14" ht="409.5" x14ac:dyDescent="0.25">
      <c r="A103" s="11" t="s">
        <v>939</v>
      </c>
      <c r="B103" s="15" t="s">
        <v>614</v>
      </c>
      <c r="C103" s="16">
        <v>43664</v>
      </c>
      <c r="D103" s="29" t="s">
        <v>940</v>
      </c>
      <c r="E103" s="23" t="s">
        <v>941</v>
      </c>
      <c r="F103" s="24" t="s">
        <v>37</v>
      </c>
      <c r="G103" s="29"/>
      <c r="H103" s="11" t="s">
        <v>624</v>
      </c>
      <c r="I103" s="16">
        <v>43679</v>
      </c>
      <c r="J103" s="26" t="s">
        <v>942</v>
      </c>
      <c r="K103" s="17" t="s">
        <v>73</v>
      </c>
      <c r="L103" s="17" t="s">
        <v>621</v>
      </c>
      <c r="M103" s="29" t="s">
        <v>24</v>
      </c>
      <c r="N103" s="30">
        <f>NETWORKDAYS(C103,I103)</f>
        <v>12</v>
      </c>
    </row>
    <row r="104" spans="1:14" ht="180" x14ac:dyDescent="0.25">
      <c r="A104" s="11" t="s">
        <v>943</v>
      </c>
      <c r="B104" s="15" t="s">
        <v>614</v>
      </c>
      <c r="C104" s="16">
        <v>43665</v>
      </c>
      <c r="D104" s="29" t="s">
        <v>311</v>
      </c>
      <c r="E104" s="23" t="s">
        <v>944</v>
      </c>
      <c r="F104" s="24" t="s">
        <v>37</v>
      </c>
      <c r="G104" s="29"/>
      <c r="H104" s="11" t="s">
        <v>624</v>
      </c>
      <c r="I104" s="16"/>
      <c r="J104" s="26" t="s">
        <v>945</v>
      </c>
      <c r="K104" s="17" t="s">
        <v>22</v>
      </c>
      <c r="L104" s="17" t="s">
        <v>23</v>
      </c>
      <c r="M104" s="29" t="s">
        <v>24</v>
      </c>
      <c r="N104" s="30">
        <v>10</v>
      </c>
    </row>
    <row r="105" spans="1:14" ht="330" x14ac:dyDescent="0.25">
      <c r="A105" s="11" t="s">
        <v>946</v>
      </c>
      <c r="B105" s="15" t="s">
        <v>614</v>
      </c>
      <c r="C105" s="16">
        <v>43665</v>
      </c>
      <c r="D105" s="29" t="s">
        <v>69</v>
      </c>
      <c r="E105" s="23" t="s">
        <v>947</v>
      </c>
      <c r="F105" s="24" t="s">
        <v>37</v>
      </c>
      <c r="G105" s="29"/>
      <c r="H105" s="11" t="s">
        <v>624</v>
      </c>
      <c r="I105" s="16"/>
      <c r="J105" s="26" t="s">
        <v>948</v>
      </c>
      <c r="K105" s="17" t="s">
        <v>22</v>
      </c>
      <c r="L105" s="17" t="s">
        <v>23</v>
      </c>
      <c r="M105" s="29" t="s">
        <v>24</v>
      </c>
      <c r="N105" s="30">
        <v>1</v>
      </c>
    </row>
    <row r="106" spans="1:14" ht="382.5" x14ac:dyDescent="0.25">
      <c r="A106" s="11" t="s">
        <v>949</v>
      </c>
      <c r="B106" s="15" t="s">
        <v>614</v>
      </c>
      <c r="C106" s="16">
        <v>43670</v>
      </c>
      <c r="D106" s="76" t="s">
        <v>950</v>
      </c>
      <c r="E106" s="23" t="s">
        <v>951</v>
      </c>
      <c r="F106" s="25" t="s">
        <v>28</v>
      </c>
      <c r="G106" s="29"/>
      <c r="H106" s="11" t="s">
        <v>624</v>
      </c>
      <c r="I106" s="16"/>
      <c r="J106" s="26" t="s">
        <v>1278</v>
      </c>
      <c r="K106" s="11" t="s">
        <v>73</v>
      </c>
      <c r="L106" s="11" t="s">
        <v>621</v>
      </c>
      <c r="M106" s="29" t="s">
        <v>24</v>
      </c>
      <c r="N106" s="11">
        <v>30</v>
      </c>
    </row>
    <row r="107" spans="1:14" ht="409.5" x14ac:dyDescent="0.25">
      <c r="A107" s="11" t="s">
        <v>952</v>
      </c>
      <c r="B107" s="15" t="s">
        <v>614</v>
      </c>
      <c r="C107" s="16">
        <v>43670</v>
      </c>
      <c r="D107" s="29" t="s">
        <v>120</v>
      </c>
      <c r="E107" s="23" t="s">
        <v>953</v>
      </c>
      <c r="F107" s="25" t="s">
        <v>28</v>
      </c>
      <c r="G107" s="29"/>
      <c r="H107" s="11" t="s">
        <v>624</v>
      </c>
      <c r="I107" s="16"/>
      <c r="J107" s="26" t="s">
        <v>1255</v>
      </c>
      <c r="K107" s="11" t="s">
        <v>22</v>
      </c>
      <c r="L107" s="11" t="s">
        <v>23</v>
      </c>
      <c r="M107" s="29" t="s">
        <v>24</v>
      </c>
      <c r="N107" s="11">
        <v>17</v>
      </c>
    </row>
    <row r="108" spans="1:14" ht="60" x14ac:dyDescent="0.25">
      <c r="A108" s="11" t="s">
        <v>954</v>
      </c>
      <c r="B108" s="15" t="s">
        <v>618</v>
      </c>
      <c r="C108" s="16">
        <v>43670</v>
      </c>
      <c r="D108" s="29" t="s">
        <v>731</v>
      </c>
      <c r="E108" s="23" t="s">
        <v>955</v>
      </c>
      <c r="F108" s="24" t="s">
        <v>37</v>
      </c>
      <c r="G108" s="29"/>
      <c r="H108" s="11" t="s">
        <v>63</v>
      </c>
      <c r="I108" s="16"/>
      <c r="J108" s="26" t="s">
        <v>956</v>
      </c>
      <c r="K108" s="17" t="s">
        <v>22</v>
      </c>
      <c r="L108" s="17" t="s">
        <v>23</v>
      </c>
      <c r="M108" s="29" t="s">
        <v>24</v>
      </c>
      <c r="N108" s="11">
        <v>1</v>
      </c>
    </row>
    <row r="109" spans="1:14" ht="165" x14ac:dyDescent="0.25">
      <c r="A109" s="11" t="s">
        <v>957</v>
      </c>
      <c r="B109" s="15" t="s">
        <v>614</v>
      </c>
      <c r="C109" s="16">
        <v>43678</v>
      </c>
      <c r="D109" s="76" t="s">
        <v>69</v>
      </c>
      <c r="E109" s="23" t="s">
        <v>958</v>
      </c>
      <c r="F109" s="24" t="s">
        <v>37</v>
      </c>
      <c r="G109" s="29"/>
      <c r="H109" s="11" t="s">
        <v>959</v>
      </c>
      <c r="I109" s="16"/>
      <c r="J109" s="26" t="s">
        <v>960</v>
      </c>
      <c r="K109" s="17" t="s">
        <v>22</v>
      </c>
      <c r="L109" s="17" t="s">
        <v>621</v>
      </c>
      <c r="M109" s="29" t="s">
        <v>24</v>
      </c>
      <c r="N109" s="11">
        <v>26</v>
      </c>
    </row>
    <row r="110" spans="1:14" ht="216.75" x14ac:dyDescent="0.25">
      <c r="A110" s="11" t="s">
        <v>961</v>
      </c>
      <c r="B110" s="15" t="s">
        <v>614</v>
      </c>
      <c r="C110" s="16">
        <v>43679</v>
      </c>
      <c r="D110" s="29" t="s">
        <v>962</v>
      </c>
      <c r="E110" s="23" t="s">
        <v>963</v>
      </c>
      <c r="F110" s="24" t="s">
        <v>37</v>
      </c>
      <c r="G110" s="29"/>
      <c r="H110" s="11" t="s">
        <v>624</v>
      </c>
      <c r="I110" s="16">
        <v>43769</v>
      </c>
      <c r="J110" s="26" t="s">
        <v>964</v>
      </c>
      <c r="K110" s="17" t="s">
        <v>73</v>
      </c>
      <c r="L110" s="17" t="s">
        <v>621</v>
      </c>
      <c r="M110" s="29" t="s">
        <v>24</v>
      </c>
      <c r="N110" s="11">
        <f>NETWORKDAYS(C110,I110)</f>
        <v>65</v>
      </c>
    </row>
    <row r="111" spans="1:14" ht="178.5" x14ac:dyDescent="0.25">
      <c r="A111" s="11" t="s">
        <v>965</v>
      </c>
      <c r="B111" s="15" t="s">
        <v>614</v>
      </c>
      <c r="C111" s="16">
        <v>43679</v>
      </c>
      <c r="D111" s="29" t="s">
        <v>874</v>
      </c>
      <c r="E111" s="23" t="s">
        <v>966</v>
      </c>
      <c r="F111" s="25" t="s">
        <v>28</v>
      </c>
      <c r="G111" s="29"/>
      <c r="H111" s="11" t="s">
        <v>641</v>
      </c>
      <c r="I111" s="16">
        <v>43789</v>
      </c>
      <c r="J111" s="26" t="s">
        <v>967</v>
      </c>
      <c r="K111" s="11" t="s">
        <v>73</v>
      </c>
      <c r="L111" s="11" t="s">
        <v>621</v>
      </c>
      <c r="M111" s="29" t="s">
        <v>24</v>
      </c>
      <c r="N111" s="11">
        <f>NETWORKDAYS(C111,I111)</f>
        <v>79</v>
      </c>
    </row>
    <row r="112" spans="1:14" ht="45" x14ac:dyDescent="0.25">
      <c r="A112" s="11" t="s">
        <v>968</v>
      </c>
      <c r="B112" s="15" t="s">
        <v>618</v>
      </c>
      <c r="C112" s="16">
        <v>43679</v>
      </c>
      <c r="D112" s="29" t="s">
        <v>969</v>
      </c>
      <c r="E112" s="23" t="s">
        <v>970</v>
      </c>
      <c r="F112" s="25" t="s">
        <v>28</v>
      </c>
      <c r="G112" s="29"/>
      <c r="H112" s="11" t="s">
        <v>861</v>
      </c>
      <c r="I112" s="16"/>
      <c r="J112" s="26"/>
      <c r="K112" s="11" t="s">
        <v>22</v>
      </c>
      <c r="L112" s="11" t="s">
        <v>23</v>
      </c>
      <c r="M112" s="29" t="s">
        <v>24</v>
      </c>
      <c r="N112" s="11">
        <v>1</v>
      </c>
    </row>
    <row r="113" spans="1:14" ht="150" x14ac:dyDescent="0.25">
      <c r="A113" s="11" t="s">
        <v>971</v>
      </c>
      <c r="B113" s="17" t="s">
        <v>614</v>
      </c>
      <c r="C113" s="16">
        <v>43683</v>
      </c>
      <c r="D113" s="29" t="s">
        <v>972</v>
      </c>
      <c r="E113" s="23" t="s">
        <v>973</v>
      </c>
      <c r="F113" s="24" t="s">
        <v>37</v>
      </c>
      <c r="G113" s="29"/>
      <c r="H113" s="11" t="s">
        <v>624</v>
      </c>
      <c r="I113" s="16">
        <v>43692</v>
      </c>
      <c r="J113" s="26" t="s">
        <v>974</v>
      </c>
      <c r="K113" s="17" t="s">
        <v>73</v>
      </c>
      <c r="L113" s="17" t="s">
        <v>11</v>
      </c>
      <c r="M113" s="29" t="s">
        <v>24</v>
      </c>
      <c r="N113" s="33">
        <f>NETWORKDAYS(C113,I113)</f>
        <v>8</v>
      </c>
    </row>
    <row r="114" spans="1:14" ht="75" x14ac:dyDescent="0.25">
      <c r="A114" s="11" t="s">
        <v>975</v>
      </c>
      <c r="B114" s="15" t="s">
        <v>618</v>
      </c>
      <c r="C114" s="16">
        <v>43684</v>
      </c>
      <c r="D114" s="29" t="s">
        <v>731</v>
      </c>
      <c r="E114" s="23" t="s">
        <v>976</v>
      </c>
      <c r="F114" s="24" t="s">
        <v>37</v>
      </c>
      <c r="G114" s="29"/>
      <c r="H114" s="11" t="s">
        <v>977</v>
      </c>
      <c r="I114" s="16"/>
      <c r="J114" s="26"/>
      <c r="K114" s="17" t="s">
        <v>22</v>
      </c>
      <c r="L114" s="17" t="s">
        <v>23</v>
      </c>
      <c r="M114" s="29" t="s">
        <v>24</v>
      </c>
      <c r="N114" s="11">
        <v>1</v>
      </c>
    </row>
    <row r="115" spans="1:14" ht="30" x14ac:dyDescent="0.25">
      <c r="A115" s="11" t="s">
        <v>978</v>
      </c>
      <c r="B115" s="15" t="s">
        <v>618</v>
      </c>
      <c r="C115" s="16">
        <v>43692</v>
      </c>
      <c r="D115" s="29" t="s">
        <v>1262</v>
      </c>
      <c r="E115" s="23" t="s">
        <v>979</v>
      </c>
      <c r="F115" s="25" t="s">
        <v>28</v>
      </c>
      <c r="G115" s="29"/>
      <c r="H115" s="11" t="s">
        <v>977</v>
      </c>
      <c r="I115" s="16">
        <v>43731</v>
      </c>
      <c r="J115" s="26" t="s">
        <v>1279</v>
      </c>
      <c r="K115" s="11" t="s">
        <v>22</v>
      </c>
      <c r="L115" s="11" t="s">
        <v>23</v>
      </c>
      <c r="M115" s="29" t="s">
        <v>24</v>
      </c>
      <c r="N115" s="11">
        <f>NETWORKDAYS(C115,I115)</f>
        <v>28</v>
      </c>
    </row>
    <row r="116" spans="1:14" ht="45" x14ac:dyDescent="0.25">
      <c r="A116" s="11" t="s">
        <v>980</v>
      </c>
      <c r="B116" s="15" t="s">
        <v>618</v>
      </c>
      <c r="C116" s="16">
        <v>43692</v>
      </c>
      <c r="D116" s="29" t="s">
        <v>1263</v>
      </c>
      <c r="E116" s="23" t="s">
        <v>981</v>
      </c>
      <c r="F116" s="25" t="s">
        <v>28</v>
      </c>
      <c r="G116" s="29"/>
      <c r="H116" s="11" t="s">
        <v>977</v>
      </c>
      <c r="I116" s="16">
        <v>43731</v>
      </c>
      <c r="J116" s="26"/>
      <c r="K116" s="11" t="s">
        <v>22</v>
      </c>
      <c r="L116" s="11" t="s">
        <v>23</v>
      </c>
      <c r="M116" s="29" t="s">
        <v>24</v>
      </c>
      <c r="N116" s="11">
        <f>NETWORKDAYS(C116,I116)</f>
        <v>28</v>
      </c>
    </row>
    <row r="117" spans="1:14" ht="210" x14ac:dyDescent="0.25">
      <c r="A117" s="11" t="s">
        <v>982</v>
      </c>
      <c r="B117" s="15" t="s">
        <v>614</v>
      </c>
      <c r="C117" s="16">
        <v>43696</v>
      </c>
      <c r="D117" s="80" t="s">
        <v>983</v>
      </c>
      <c r="E117" s="23" t="s">
        <v>984</v>
      </c>
      <c r="F117" s="24" t="s">
        <v>37</v>
      </c>
      <c r="G117" s="29"/>
      <c r="H117" s="11" t="s">
        <v>624</v>
      </c>
      <c r="I117" s="16">
        <v>43698</v>
      </c>
      <c r="J117" s="26" t="s">
        <v>985</v>
      </c>
      <c r="K117" s="17" t="s">
        <v>73</v>
      </c>
      <c r="L117" s="17" t="s">
        <v>23</v>
      </c>
      <c r="M117" s="29" t="s">
        <v>24</v>
      </c>
      <c r="N117" s="11">
        <v>2</v>
      </c>
    </row>
    <row r="118" spans="1:14" ht="210" x14ac:dyDescent="0.25">
      <c r="A118" s="11" t="s">
        <v>986</v>
      </c>
      <c r="B118" s="15" t="s">
        <v>614</v>
      </c>
      <c r="C118" s="16">
        <v>43696</v>
      </c>
      <c r="D118" s="24" t="s">
        <v>940</v>
      </c>
      <c r="E118" s="23" t="s">
        <v>987</v>
      </c>
      <c r="F118" s="24" t="s">
        <v>37</v>
      </c>
      <c r="G118" s="29"/>
      <c r="H118" s="11" t="s">
        <v>624</v>
      </c>
      <c r="I118" s="16">
        <v>43712</v>
      </c>
      <c r="J118" s="26" t="s">
        <v>988</v>
      </c>
      <c r="K118" s="17" t="s">
        <v>22</v>
      </c>
      <c r="L118" s="17" t="s">
        <v>23</v>
      </c>
      <c r="M118" s="29" t="s">
        <v>24</v>
      </c>
      <c r="N118" s="11">
        <f>NETWORKDAYS(C118,I118)</f>
        <v>13</v>
      </c>
    </row>
    <row r="119" spans="1:14" ht="180" x14ac:dyDescent="0.25">
      <c r="A119" s="11" t="s">
        <v>989</v>
      </c>
      <c r="B119" s="15" t="s">
        <v>618</v>
      </c>
      <c r="C119" s="16">
        <v>43696</v>
      </c>
      <c r="D119" s="76">
        <v>999120000</v>
      </c>
      <c r="E119" s="23" t="s">
        <v>990</v>
      </c>
      <c r="F119" s="24" t="s">
        <v>37</v>
      </c>
      <c r="G119" s="29"/>
      <c r="H119" s="11" t="s">
        <v>977</v>
      </c>
      <c r="I119" s="16">
        <v>43782</v>
      </c>
      <c r="J119" s="26" t="s">
        <v>991</v>
      </c>
      <c r="K119" s="17" t="s">
        <v>22</v>
      </c>
      <c r="L119" s="17" t="s">
        <v>23</v>
      </c>
      <c r="M119" s="29" t="s">
        <v>24</v>
      </c>
      <c r="N119" s="11">
        <f>NETWORKDAYS(C119,I119)</f>
        <v>63</v>
      </c>
    </row>
    <row r="120" spans="1:14" ht="165" x14ac:dyDescent="0.25">
      <c r="A120" s="11" t="s">
        <v>992</v>
      </c>
      <c r="B120" s="15" t="s">
        <v>618</v>
      </c>
      <c r="C120" s="16">
        <v>43696</v>
      </c>
      <c r="D120" s="77">
        <v>999026619</v>
      </c>
      <c r="E120" s="23" t="s">
        <v>993</v>
      </c>
      <c r="F120" s="24" t="s">
        <v>37</v>
      </c>
      <c r="G120" s="29"/>
      <c r="H120" s="11" t="s">
        <v>977</v>
      </c>
      <c r="I120" s="16">
        <v>43782</v>
      </c>
      <c r="J120" s="26" t="s">
        <v>991</v>
      </c>
      <c r="K120" s="17" t="s">
        <v>22</v>
      </c>
      <c r="L120" s="17" t="s">
        <v>23</v>
      </c>
      <c r="M120" s="29" t="s">
        <v>24</v>
      </c>
      <c r="N120" s="11">
        <f>NETWORKDAYS(C120,I120)</f>
        <v>63</v>
      </c>
    </row>
    <row r="121" spans="1:14" ht="102" x14ac:dyDescent="0.25">
      <c r="A121" s="11" t="s">
        <v>994</v>
      </c>
      <c r="B121" s="15" t="s">
        <v>614</v>
      </c>
      <c r="C121" s="16">
        <v>43693</v>
      </c>
      <c r="D121" s="77" t="s">
        <v>995</v>
      </c>
      <c r="E121" s="23" t="s">
        <v>996</v>
      </c>
      <c r="F121" s="25" t="s">
        <v>28</v>
      </c>
      <c r="G121" s="29"/>
      <c r="H121" s="11" t="s">
        <v>624</v>
      </c>
      <c r="I121" s="16">
        <v>43700</v>
      </c>
      <c r="J121" s="26" t="s">
        <v>997</v>
      </c>
      <c r="K121" s="11" t="s">
        <v>22</v>
      </c>
      <c r="L121" s="11" t="s">
        <v>11</v>
      </c>
      <c r="M121" s="29" t="s">
        <v>24</v>
      </c>
      <c r="N121" s="11">
        <v>5</v>
      </c>
    </row>
    <row r="122" spans="1:14" ht="150" x14ac:dyDescent="0.25">
      <c r="A122" s="11" t="s">
        <v>998</v>
      </c>
      <c r="B122" s="15" t="s">
        <v>614</v>
      </c>
      <c r="C122" s="16">
        <v>43698</v>
      </c>
      <c r="D122" s="29" t="s">
        <v>999</v>
      </c>
      <c r="E122" s="23" t="s">
        <v>1000</v>
      </c>
      <c r="F122" s="24" t="s">
        <v>37</v>
      </c>
      <c r="G122" s="29"/>
      <c r="H122" s="11" t="s">
        <v>624</v>
      </c>
      <c r="I122" s="16">
        <v>43703</v>
      </c>
      <c r="J122" s="26" t="s">
        <v>1001</v>
      </c>
      <c r="K122" s="17" t="s">
        <v>22</v>
      </c>
      <c r="L122" s="17" t="s">
        <v>23</v>
      </c>
      <c r="M122" s="29" t="s">
        <v>24</v>
      </c>
      <c r="N122" s="11">
        <v>3</v>
      </c>
    </row>
    <row r="123" spans="1:14" ht="135" x14ac:dyDescent="0.25">
      <c r="A123" s="11" t="s">
        <v>1002</v>
      </c>
      <c r="B123" s="15" t="s">
        <v>614</v>
      </c>
      <c r="C123" s="16">
        <v>43700</v>
      </c>
      <c r="D123" s="29" t="s">
        <v>972</v>
      </c>
      <c r="E123" s="23" t="s">
        <v>1003</v>
      </c>
      <c r="F123" s="24" t="s">
        <v>37</v>
      </c>
      <c r="G123" s="29"/>
      <c r="H123" s="11" t="s">
        <v>624</v>
      </c>
      <c r="I123" s="16">
        <v>43749</v>
      </c>
      <c r="J123" s="26" t="s">
        <v>1004</v>
      </c>
      <c r="K123" s="17" t="s">
        <v>22</v>
      </c>
      <c r="L123" s="17" t="s">
        <v>621</v>
      </c>
      <c r="M123" s="29" t="s">
        <v>24</v>
      </c>
      <c r="N123" s="11">
        <v>28</v>
      </c>
    </row>
    <row r="124" spans="1:14" ht="191.25" x14ac:dyDescent="0.25">
      <c r="A124" s="11" t="s">
        <v>1005</v>
      </c>
      <c r="B124" s="17" t="s">
        <v>618</v>
      </c>
      <c r="C124" s="16">
        <v>43700</v>
      </c>
      <c r="D124" s="11" t="s">
        <v>1264</v>
      </c>
      <c r="E124" s="26" t="s">
        <v>1006</v>
      </c>
      <c r="F124" s="11" t="s">
        <v>28</v>
      </c>
      <c r="G124" s="11"/>
      <c r="H124" s="11" t="s">
        <v>977</v>
      </c>
      <c r="I124" s="16">
        <v>43794</v>
      </c>
      <c r="J124" s="26" t="s">
        <v>1007</v>
      </c>
      <c r="K124" s="11" t="s">
        <v>22</v>
      </c>
      <c r="L124" s="11" t="s">
        <v>621</v>
      </c>
      <c r="M124" s="11" t="s">
        <v>24</v>
      </c>
      <c r="N124" s="11">
        <f>NETWORKDAYS(C124,I124)</f>
        <v>67</v>
      </c>
    </row>
    <row r="125" spans="1:14" ht="38.25" x14ac:dyDescent="0.25">
      <c r="A125" s="11" t="s">
        <v>1008</v>
      </c>
      <c r="B125" s="15" t="s">
        <v>614</v>
      </c>
      <c r="C125" s="16">
        <v>43704</v>
      </c>
      <c r="D125" s="29" t="s">
        <v>1265</v>
      </c>
      <c r="E125" s="23" t="s">
        <v>1009</v>
      </c>
      <c r="F125" s="24" t="s">
        <v>37</v>
      </c>
      <c r="G125" s="29"/>
      <c r="H125" s="11" t="s">
        <v>624</v>
      </c>
      <c r="I125" s="16">
        <v>43721</v>
      </c>
      <c r="J125" s="26" t="s">
        <v>1010</v>
      </c>
      <c r="K125" s="17" t="s">
        <v>73</v>
      </c>
      <c r="L125" s="17" t="s">
        <v>23</v>
      </c>
      <c r="M125" s="29" t="s">
        <v>24</v>
      </c>
      <c r="N125" s="11">
        <f>NETWORKDAYS(C125,I125)</f>
        <v>14</v>
      </c>
    </row>
    <row r="126" spans="1:14" ht="180" x14ac:dyDescent="0.25">
      <c r="A126" s="11" t="s">
        <v>1011</v>
      </c>
      <c r="B126" s="15" t="s">
        <v>614</v>
      </c>
      <c r="C126" s="16">
        <v>43706</v>
      </c>
      <c r="D126" s="29" t="s">
        <v>1012</v>
      </c>
      <c r="E126" s="23" t="s">
        <v>1013</v>
      </c>
      <c r="F126" s="25" t="s">
        <v>28</v>
      </c>
      <c r="G126" s="29"/>
      <c r="H126" s="11" t="s">
        <v>624</v>
      </c>
      <c r="I126" s="16"/>
      <c r="J126" s="26" t="s">
        <v>1014</v>
      </c>
      <c r="K126" s="11" t="s">
        <v>73</v>
      </c>
      <c r="L126" s="11" t="s">
        <v>23</v>
      </c>
      <c r="M126" s="29" t="s">
        <v>24</v>
      </c>
      <c r="N126" s="11">
        <v>16</v>
      </c>
    </row>
    <row r="127" spans="1:14" ht="153" x14ac:dyDescent="0.25">
      <c r="A127" s="11" t="s">
        <v>1015</v>
      </c>
      <c r="B127" s="15" t="s">
        <v>614</v>
      </c>
      <c r="C127" s="16">
        <v>43706</v>
      </c>
      <c r="D127" s="29" t="s">
        <v>1016</v>
      </c>
      <c r="E127" s="23" t="s">
        <v>1017</v>
      </c>
      <c r="F127" s="25" t="s">
        <v>28</v>
      </c>
      <c r="G127" s="29"/>
      <c r="H127" s="11" t="s">
        <v>624</v>
      </c>
      <c r="I127" s="16">
        <v>43755</v>
      </c>
      <c r="J127" s="26" t="s">
        <v>1018</v>
      </c>
      <c r="K127" s="11" t="s">
        <v>73</v>
      </c>
      <c r="L127" s="11" t="s">
        <v>621</v>
      </c>
      <c r="M127" s="29" t="s">
        <v>24</v>
      </c>
      <c r="N127" s="34">
        <f>NETWORKDAYS(C127,I127)</f>
        <v>36</v>
      </c>
    </row>
    <row r="128" spans="1:14" ht="135" x14ac:dyDescent="0.25">
      <c r="A128" s="11" t="s">
        <v>1019</v>
      </c>
      <c r="B128" s="15" t="s">
        <v>614</v>
      </c>
      <c r="C128" s="16">
        <v>43706</v>
      </c>
      <c r="D128" s="29" t="s">
        <v>1020</v>
      </c>
      <c r="E128" s="23" t="s">
        <v>1021</v>
      </c>
      <c r="F128" s="24" t="s">
        <v>37</v>
      </c>
      <c r="G128" s="29"/>
      <c r="H128" s="11" t="s">
        <v>624</v>
      </c>
      <c r="I128" s="16"/>
      <c r="J128" s="26" t="s">
        <v>1022</v>
      </c>
      <c r="K128" s="17" t="s">
        <v>22</v>
      </c>
      <c r="L128" s="17" t="s">
        <v>11</v>
      </c>
      <c r="M128" s="29" t="s">
        <v>24</v>
      </c>
      <c r="N128" s="11">
        <v>1</v>
      </c>
    </row>
    <row r="129" spans="1:14" ht="280.5" x14ac:dyDescent="0.25">
      <c r="A129" s="11" t="s">
        <v>1023</v>
      </c>
      <c r="B129" s="15" t="s">
        <v>618</v>
      </c>
      <c r="C129" s="16">
        <v>43707</v>
      </c>
      <c r="D129" s="29" t="s">
        <v>1266</v>
      </c>
      <c r="E129" s="23" t="s">
        <v>1024</v>
      </c>
      <c r="F129" s="25" t="s">
        <v>28</v>
      </c>
      <c r="G129" s="29"/>
      <c r="H129" s="11" t="s">
        <v>143</v>
      </c>
      <c r="I129" s="16"/>
      <c r="J129" s="26" t="s">
        <v>1256</v>
      </c>
      <c r="K129" s="11" t="s">
        <v>22</v>
      </c>
      <c r="L129" s="11" t="s">
        <v>11</v>
      </c>
      <c r="M129" s="29" t="s">
        <v>24</v>
      </c>
      <c r="N129" s="11">
        <v>8</v>
      </c>
    </row>
    <row r="130" spans="1:14" ht="150" x14ac:dyDescent="0.25">
      <c r="A130" s="11" t="s">
        <v>1025</v>
      </c>
      <c r="B130" s="15" t="s">
        <v>614</v>
      </c>
      <c r="C130" s="16">
        <v>43710</v>
      </c>
      <c r="D130" s="29" t="s">
        <v>449</v>
      </c>
      <c r="E130" s="23" t="s">
        <v>1026</v>
      </c>
      <c r="F130" s="25" t="s">
        <v>28</v>
      </c>
      <c r="G130" s="29"/>
      <c r="H130" s="11" t="s">
        <v>624</v>
      </c>
      <c r="I130" s="16"/>
      <c r="J130" s="26" t="s">
        <v>1027</v>
      </c>
      <c r="K130" s="11" t="s">
        <v>22</v>
      </c>
      <c r="L130" s="11" t="s">
        <v>11</v>
      </c>
      <c r="M130" s="29" t="s">
        <v>24</v>
      </c>
      <c r="N130" s="11">
        <v>1</v>
      </c>
    </row>
    <row r="131" spans="1:14" ht="165" x14ac:dyDescent="0.25">
      <c r="A131" s="11" t="s">
        <v>1028</v>
      </c>
      <c r="B131" s="15" t="s">
        <v>614</v>
      </c>
      <c r="C131" s="16">
        <v>43710</v>
      </c>
      <c r="D131" s="29" t="s">
        <v>827</v>
      </c>
      <c r="E131" s="23" t="s">
        <v>1029</v>
      </c>
      <c r="F131" s="24" t="s">
        <v>37</v>
      </c>
      <c r="G131" s="29"/>
      <c r="H131" s="11" t="s">
        <v>624</v>
      </c>
      <c r="I131" s="16">
        <v>43733</v>
      </c>
      <c r="J131" s="26" t="s">
        <v>1030</v>
      </c>
      <c r="K131" s="17" t="s">
        <v>73</v>
      </c>
      <c r="L131" s="17" t="s">
        <v>11</v>
      </c>
      <c r="M131" s="29" t="s">
        <v>24</v>
      </c>
      <c r="N131" s="11">
        <f>NETWORKDAYS(C131,I131)</f>
        <v>18</v>
      </c>
    </row>
    <row r="132" spans="1:14" ht="120" x14ac:dyDescent="0.25">
      <c r="A132" s="11" t="s">
        <v>1031</v>
      </c>
      <c r="B132" s="15" t="s">
        <v>614</v>
      </c>
      <c r="C132" s="16">
        <v>43710</v>
      </c>
      <c r="D132" s="29" t="s">
        <v>449</v>
      </c>
      <c r="E132" s="23" t="s">
        <v>1032</v>
      </c>
      <c r="F132" s="25" t="s">
        <v>28</v>
      </c>
      <c r="G132" s="29"/>
      <c r="H132" s="11" t="s">
        <v>624</v>
      </c>
      <c r="I132" s="16"/>
      <c r="J132" s="26" t="s">
        <v>1033</v>
      </c>
      <c r="K132" s="11" t="s">
        <v>22</v>
      </c>
      <c r="L132" s="11" t="s">
        <v>11</v>
      </c>
      <c r="M132" s="29" t="s">
        <v>24</v>
      </c>
      <c r="N132" s="11">
        <v>5</v>
      </c>
    </row>
    <row r="133" spans="1:14" ht="195" x14ac:dyDescent="0.25">
      <c r="A133" s="11" t="s">
        <v>1034</v>
      </c>
      <c r="B133" s="15" t="s">
        <v>614</v>
      </c>
      <c r="C133" s="16">
        <v>43711</v>
      </c>
      <c r="D133" s="29" t="s">
        <v>1035</v>
      </c>
      <c r="E133" s="23" t="s">
        <v>1036</v>
      </c>
      <c r="F133" s="24" t="s">
        <v>37</v>
      </c>
      <c r="G133" s="29"/>
      <c r="H133" s="11" t="s">
        <v>624</v>
      </c>
      <c r="I133" s="16">
        <v>43769</v>
      </c>
      <c r="J133" s="26" t="s">
        <v>1280</v>
      </c>
      <c r="K133" s="17" t="s">
        <v>22</v>
      </c>
      <c r="L133" s="17" t="s">
        <v>621</v>
      </c>
      <c r="M133" s="29" t="s">
        <v>24</v>
      </c>
      <c r="N133" s="11">
        <f>NETWORKDAYS(C133,I133)</f>
        <v>43</v>
      </c>
    </row>
    <row r="134" spans="1:14" ht="75" x14ac:dyDescent="0.25">
      <c r="A134" s="11" t="s">
        <v>1037</v>
      </c>
      <c r="B134" s="15" t="s">
        <v>618</v>
      </c>
      <c r="C134" s="16">
        <v>43711</v>
      </c>
      <c r="D134" s="29" t="s">
        <v>731</v>
      </c>
      <c r="E134" s="23" t="s">
        <v>1038</v>
      </c>
      <c r="F134" s="24" t="s">
        <v>37</v>
      </c>
      <c r="G134" s="29"/>
      <c r="H134" s="11" t="s">
        <v>63</v>
      </c>
      <c r="I134" s="16"/>
      <c r="J134" s="26" t="s">
        <v>1281</v>
      </c>
      <c r="K134" s="17" t="s">
        <v>22</v>
      </c>
      <c r="L134" s="17" t="s">
        <v>23</v>
      </c>
      <c r="M134" s="29" t="s">
        <v>24</v>
      </c>
      <c r="N134" s="11">
        <v>5</v>
      </c>
    </row>
    <row r="135" spans="1:14" ht="30" x14ac:dyDescent="0.25">
      <c r="A135" s="11" t="s">
        <v>1039</v>
      </c>
      <c r="B135" s="15" t="s">
        <v>614</v>
      </c>
      <c r="C135" s="16">
        <v>43713</v>
      </c>
      <c r="D135" s="29" t="s">
        <v>146</v>
      </c>
      <c r="E135" s="23" t="s">
        <v>1040</v>
      </c>
      <c r="F135" s="25" t="s">
        <v>28</v>
      </c>
      <c r="G135" s="29"/>
      <c r="H135" s="11" t="s">
        <v>624</v>
      </c>
      <c r="I135" s="16"/>
      <c r="J135" s="26" t="s">
        <v>1041</v>
      </c>
      <c r="K135" s="11" t="s">
        <v>22</v>
      </c>
      <c r="L135" s="11" t="s">
        <v>23</v>
      </c>
      <c r="M135" s="29" t="s">
        <v>24</v>
      </c>
      <c r="N135" s="11">
        <v>11</v>
      </c>
    </row>
    <row r="136" spans="1:14" ht="102" x14ac:dyDescent="0.25">
      <c r="A136" s="18" t="s">
        <v>1042</v>
      </c>
      <c r="B136" s="15" t="s">
        <v>614</v>
      </c>
      <c r="C136" s="16">
        <v>43713</v>
      </c>
      <c r="D136" s="29" t="s">
        <v>1043</v>
      </c>
      <c r="E136" s="23" t="s">
        <v>1044</v>
      </c>
      <c r="F136" s="25" t="s">
        <v>28</v>
      </c>
      <c r="G136" s="29"/>
      <c r="H136" s="11" t="s">
        <v>624</v>
      </c>
      <c r="I136" s="16">
        <v>43777</v>
      </c>
      <c r="J136" s="26" t="s">
        <v>1045</v>
      </c>
      <c r="K136" s="11" t="s">
        <v>22</v>
      </c>
      <c r="L136" s="11" t="s">
        <v>621</v>
      </c>
      <c r="M136" s="29" t="s">
        <v>24</v>
      </c>
      <c r="N136" s="11">
        <f>NETWORKDAYS(C136,I136)</f>
        <v>47</v>
      </c>
    </row>
    <row r="137" spans="1:14" ht="89.25" x14ac:dyDescent="0.25">
      <c r="A137" s="11" t="s">
        <v>1046</v>
      </c>
      <c r="B137" s="15" t="s">
        <v>614</v>
      </c>
      <c r="C137" s="16">
        <v>43713</v>
      </c>
      <c r="D137" s="29" t="s">
        <v>436</v>
      </c>
      <c r="E137" s="23" t="s">
        <v>1047</v>
      </c>
      <c r="F137" s="25" t="s">
        <v>28</v>
      </c>
      <c r="G137" s="29"/>
      <c r="H137" s="11" t="s">
        <v>624</v>
      </c>
      <c r="I137" s="16"/>
      <c r="J137" s="26" t="s">
        <v>1048</v>
      </c>
      <c r="K137" s="11" t="s">
        <v>73</v>
      </c>
      <c r="L137" s="11" t="s">
        <v>621</v>
      </c>
      <c r="M137" s="29" t="s">
        <v>24</v>
      </c>
      <c r="N137" s="11">
        <v>20</v>
      </c>
    </row>
    <row r="138" spans="1:14" ht="225" x14ac:dyDescent="0.25">
      <c r="A138" s="18" t="s">
        <v>1049</v>
      </c>
      <c r="B138" s="15" t="s">
        <v>618</v>
      </c>
      <c r="C138" s="16">
        <v>43714</v>
      </c>
      <c r="D138" s="29" t="s">
        <v>723</v>
      </c>
      <c r="E138" s="23" t="s">
        <v>1050</v>
      </c>
      <c r="F138" s="24" t="s">
        <v>37</v>
      </c>
      <c r="G138" s="29"/>
      <c r="H138" s="11" t="s">
        <v>63</v>
      </c>
      <c r="I138" s="16"/>
      <c r="J138" s="26"/>
      <c r="K138" s="17" t="s">
        <v>22</v>
      </c>
      <c r="L138" s="17" t="s">
        <v>11</v>
      </c>
      <c r="M138" s="29" t="s">
        <v>24</v>
      </c>
      <c r="N138" s="11">
        <v>1</v>
      </c>
    </row>
    <row r="139" spans="1:14" ht="140.25" x14ac:dyDescent="0.25">
      <c r="A139" s="11" t="s">
        <v>1051</v>
      </c>
      <c r="B139" s="15" t="s">
        <v>614</v>
      </c>
      <c r="C139" s="16">
        <v>43718</v>
      </c>
      <c r="D139" s="29" t="s">
        <v>1052</v>
      </c>
      <c r="E139" s="23" t="s">
        <v>1053</v>
      </c>
      <c r="F139" s="25" t="s">
        <v>28</v>
      </c>
      <c r="G139" s="29"/>
      <c r="H139" s="11" t="s">
        <v>624</v>
      </c>
      <c r="I139" s="16">
        <v>43735</v>
      </c>
      <c r="J139" s="26" t="s">
        <v>1054</v>
      </c>
      <c r="K139" s="11" t="s">
        <v>73</v>
      </c>
      <c r="L139" s="11" t="s">
        <v>11</v>
      </c>
      <c r="M139" s="29" t="s">
        <v>24</v>
      </c>
      <c r="N139" s="11">
        <f>NETWORKDAYS(C139,I139)</f>
        <v>14</v>
      </c>
    </row>
    <row r="140" spans="1:14" ht="140.25" x14ac:dyDescent="0.25">
      <c r="A140" s="18" t="s">
        <v>1055</v>
      </c>
      <c r="B140" s="15" t="s">
        <v>614</v>
      </c>
      <c r="C140" s="16">
        <v>43718</v>
      </c>
      <c r="D140" s="29" t="s">
        <v>1056</v>
      </c>
      <c r="E140" s="23" t="s">
        <v>1057</v>
      </c>
      <c r="F140" s="24" t="s">
        <v>37</v>
      </c>
      <c r="G140" s="29"/>
      <c r="H140" s="11" t="s">
        <v>624</v>
      </c>
      <c r="I140" s="16">
        <v>43755</v>
      </c>
      <c r="J140" s="26" t="s">
        <v>1058</v>
      </c>
      <c r="K140" s="17" t="s">
        <v>22</v>
      </c>
      <c r="L140" s="17" t="s">
        <v>621</v>
      </c>
      <c r="M140" s="29" t="s">
        <v>24</v>
      </c>
      <c r="N140" s="11">
        <f>NETWORKDAYS(C140,I140)</f>
        <v>28</v>
      </c>
    </row>
    <row r="141" spans="1:14" ht="165.75" x14ac:dyDescent="0.25">
      <c r="A141" s="11" t="s">
        <v>1059</v>
      </c>
      <c r="B141" s="15" t="s">
        <v>614</v>
      </c>
      <c r="C141" s="16">
        <v>43719</v>
      </c>
      <c r="D141" s="29" t="s">
        <v>900</v>
      </c>
      <c r="E141" s="23" t="s">
        <v>1060</v>
      </c>
      <c r="F141" s="24" t="s">
        <v>37</v>
      </c>
      <c r="G141" s="29"/>
      <c r="H141" s="11" t="s">
        <v>624</v>
      </c>
      <c r="I141" s="16"/>
      <c r="J141" s="26" t="s">
        <v>1061</v>
      </c>
      <c r="K141" s="17" t="s">
        <v>22</v>
      </c>
      <c r="L141" s="17" t="s">
        <v>23</v>
      </c>
      <c r="M141" s="29" t="s">
        <v>24</v>
      </c>
      <c r="N141" s="11">
        <v>12</v>
      </c>
    </row>
    <row r="142" spans="1:14" ht="210" x14ac:dyDescent="0.25">
      <c r="A142" s="18" t="s">
        <v>1062</v>
      </c>
      <c r="B142" s="15" t="s">
        <v>618</v>
      </c>
      <c r="C142" s="16">
        <v>43719</v>
      </c>
      <c r="D142" s="29" t="s">
        <v>723</v>
      </c>
      <c r="E142" s="23" t="s">
        <v>1063</v>
      </c>
      <c r="F142" s="24" t="s">
        <v>37</v>
      </c>
      <c r="G142" s="29"/>
      <c r="H142" s="11" t="s">
        <v>63</v>
      </c>
      <c r="I142" s="16"/>
      <c r="J142" s="26" t="s">
        <v>1064</v>
      </c>
      <c r="K142" s="17" t="s">
        <v>22</v>
      </c>
      <c r="L142" s="17" t="s">
        <v>23</v>
      </c>
      <c r="M142" s="29" t="s">
        <v>24</v>
      </c>
      <c r="N142" s="11">
        <v>1</v>
      </c>
    </row>
    <row r="143" spans="1:14" ht="105" x14ac:dyDescent="0.25">
      <c r="A143" s="11" t="s">
        <v>1065</v>
      </c>
      <c r="B143" s="15" t="s">
        <v>614</v>
      </c>
      <c r="C143" s="16">
        <v>43725</v>
      </c>
      <c r="D143" s="15" t="s">
        <v>1066</v>
      </c>
      <c r="E143" s="23" t="s">
        <v>1067</v>
      </c>
      <c r="F143" s="24" t="s">
        <v>18</v>
      </c>
      <c r="G143" s="29"/>
      <c r="H143" s="11" t="s">
        <v>624</v>
      </c>
      <c r="I143" s="16">
        <v>43728</v>
      </c>
      <c r="J143" s="26" t="s">
        <v>1068</v>
      </c>
      <c r="K143" s="17" t="s">
        <v>73</v>
      </c>
      <c r="L143" s="17" t="s">
        <v>23</v>
      </c>
      <c r="M143" s="29" t="s">
        <v>24</v>
      </c>
      <c r="N143" s="11">
        <f>NETWORKDAYS(C143,I143)</f>
        <v>4</v>
      </c>
    </row>
    <row r="144" spans="1:14" ht="90" x14ac:dyDescent="0.25">
      <c r="A144" s="18" t="s">
        <v>1069</v>
      </c>
      <c r="B144" s="15" t="s">
        <v>614</v>
      </c>
      <c r="C144" s="16">
        <v>43724</v>
      </c>
      <c r="D144" s="29" t="s">
        <v>1070</v>
      </c>
      <c r="E144" s="23" t="s">
        <v>1071</v>
      </c>
      <c r="F144" s="25" t="s">
        <v>28</v>
      </c>
      <c r="G144" s="29"/>
      <c r="H144" s="11" t="s">
        <v>624</v>
      </c>
      <c r="I144" s="16">
        <v>43735</v>
      </c>
      <c r="J144" s="26" t="s">
        <v>1072</v>
      </c>
      <c r="K144" s="11" t="s">
        <v>22</v>
      </c>
      <c r="L144" s="11" t="s">
        <v>11</v>
      </c>
      <c r="M144" s="29" t="s">
        <v>24</v>
      </c>
      <c r="N144" s="11">
        <f>NETWORKDAYS(C144,I144)</f>
        <v>10</v>
      </c>
    </row>
    <row r="145" spans="1:14" ht="60" x14ac:dyDescent="0.25">
      <c r="A145" s="11" t="s">
        <v>1073</v>
      </c>
      <c r="B145" s="15" t="s">
        <v>618</v>
      </c>
      <c r="C145" s="16">
        <v>43726</v>
      </c>
      <c r="D145" s="29" t="s">
        <v>731</v>
      </c>
      <c r="E145" s="23" t="s">
        <v>1074</v>
      </c>
      <c r="F145" s="24" t="s">
        <v>37</v>
      </c>
      <c r="G145" s="29"/>
      <c r="H145" s="11" t="s">
        <v>63</v>
      </c>
      <c r="I145" s="16"/>
      <c r="J145" s="26" t="s">
        <v>1075</v>
      </c>
      <c r="K145" s="17" t="s">
        <v>22</v>
      </c>
      <c r="L145" s="17" t="s">
        <v>11</v>
      </c>
      <c r="M145" s="29" t="s">
        <v>24</v>
      </c>
      <c r="N145" s="11">
        <v>1</v>
      </c>
    </row>
    <row r="146" spans="1:14" ht="150" x14ac:dyDescent="0.25">
      <c r="A146" s="18" t="s">
        <v>1076</v>
      </c>
      <c r="B146" s="15" t="s">
        <v>614</v>
      </c>
      <c r="C146" s="16">
        <v>43726</v>
      </c>
      <c r="D146" s="29" t="s">
        <v>1077</v>
      </c>
      <c r="E146" s="23" t="s">
        <v>1078</v>
      </c>
      <c r="F146" s="24" t="s">
        <v>18</v>
      </c>
      <c r="G146" s="29"/>
      <c r="H146" s="11" t="s">
        <v>624</v>
      </c>
      <c r="I146" s="16">
        <v>43728</v>
      </c>
      <c r="J146" s="26" t="s">
        <v>1068</v>
      </c>
      <c r="K146" s="17" t="s">
        <v>73</v>
      </c>
      <c r="L146" s="17" t="s">
        <v>23</v>
      </c>
      <c r="M146" s="29" t="s">
        <v>24</v>
      </c>
      <c r="N146" s="11">
        <f>NETWORKDAYS(C146,I146)</f>
        <v>3</v>
      </c>
    </row>
    <row r="147" spans="1:14" ht="102" x14ac:dyDescent="0.25">
      <c r="A147" s="11" t="s">
        <v>1079</v>
      </c>
      <c r="B147" s="15" t="s">
        <v>614</v>
      </c>
      <c r="C147" s="16">
        <v>43726</v>
      </c>
      <c r="D147" s="29" t="s">
        <v>704</v>
      </c>
      <c r="E147" s="23" t="s">
        <v>1080</v>
      </c>
      <c r="F147" s="25" t="s">
        <v>28</v>
      </c>
      <c r="G147" s="29"/>
      <c r="H147" s="11" t="s">
        <v>624</v>
      </c>
      <c r="I147" s="16">
        <v>43777</v>
      </c>
      <c r="J147" s="26" t="s">
        <v>1045</v>
      </c>
      <c r="K147" s="11" t="s">
        <v>22</v>
      </c>
      <c r="L147" s="11" t="s">
        <v>621</v>
      </c>
      <c r="M147" s="29" t="s">
        <v>24</v>
      </c>
      <c r="N147" s="11">
        <f>NETWORKDAYS(C147,I147)</f>
        <v>38</v>
      </c>
    </row>
    <row r="148" spans="1:14" ht="89.25" x14ac:dyDescent="0.25">
      <c r="A148" s="18" t="s">
        <v>1081</v>
      </c>
      <c r="B148" s="15" t="s">
        <v>614</v>
      </c>
      <c r="C148" s="16">
        <v>43726</v>
      </c>
      <c r="D148" s="29" t="s">
        <v>334</v>
      </c>
      <c r="E148" s="23" t="s">
        <v>1082</v>
      </c>
      <c r="F148" s="25" t="s">
        <v>28</v>
      </c>
      <c r="G148" s="29"/>
      <c r="H148" s="11" t="s">
        <v>624</v>
      </c>
      <c r="I148" s="16">
        <v>43777</v>
      </c>
      <c r="J148" s="26" t="s">
        <v>1083</v>
      </c>
      <c r="K148" s="11" t="s">
        <v>22</v>
      </c>
      <c r="L148" s="11" t="s">
        <v>621</v>
      </c>
      <c r="M148" s="29" t="s">
        <v>24</v>
      </c>
      <c r="N148" s="11">
        <f>NETWORKDAYS(C148,I148)</f>
        <v>38</v>
      </c>
    </row>
    <row r="149" spans="1:14" ht="102" x14ac:dyDescent="0.25">
      <c r="A149" s="11" t="s">
        <v>1084</v>
      </c>
      <c r="B149" s="17" t="s">
        <v>614</v>
      </c>
      <c r="C149" s="16">
        <v>43726</v>
      </c>
      <c r="D149" s="29" t="s">
        <v>1085</v>
      </c>
      <c r="E149" s="26" t="s">
        <v>1082</v>
      </c>
      <c r="F149" s="11" t="s">
        <v>28</v>
      </c>
      <c r="G149" s="11"/>
      <c r="H149" s="11" t="s">
        <v>624</v>
      </c>
      <c r="I149" s="16">
        <v>43777</v>
      </c>
      <c r="J149" s="26" t="s">
        <v>1045</v>
      </c>
      <c r="K149" s="11" t="s">
        <v>73</v>
      </c>
      <c r="L149" s="11" t="s">
        <v>621</v>
      </c>
      <c r="M149" s="29" t="s">
        <v>24</v>
      </c>
      <c r="N149" s="30">
        <f>NETWORKDAYS(C149,I149)</f>
        <v>38</v>
      </c>
    </row>
    <row r="150" spans="1:14" ht="165.75" x14ac:dyDescent="0.25">
      <c r="A150" s="18" t="s">
        <v>1086</v>
      </c>
      <c r="B150" s="17" t="s">
        <v>614</v>
      </c>
      <c r="C150" s="16">
        <v>43728</v>
      </c>
      <c r="D150" s="11" t="s">
        <v>1087</v>
      </c>
      <c r="E150" s="26" t="s">
        <v>1088</v>
      </c>
      <c r="F150" s="11" t="s">
        <v>18</v>
      </c>
      <c r="G150" s="11"/>
      <c r="H150" s="11" t="s">
        <v>624</v>
      </c>
      <c r="I150" s="16"/>
      <c r="J150" s="26" t="s">
        <v>1089</v>
      </c>
      <c r="K150" s="17" t="s">
        <v>22</v>
      </c>
      <c r="L150" s="17" t="s">
        <v>11</v>
      </c>
      <c r="M150" s="29" t="s">
        <v>24</v>
      </c>
      <c r="N150" s="30">
        <v>5</v>
      </c>
    </row>
    <row r="151" spans="1:14" ht="102" x14ac:dyDescent="0.25">
      <c r="A151" s="11" t="s">
        <v>1090</v>
      </c>
      <c r="B151" s="17" t="s">
        <v>614</v>
      </c>
      <c r="C151" s="16">
        <v>43732</v>
      </c>
      <c r="D151" s="11" t="s">
        <v>1091</v>
      </c>
      <c r="E151" s="26" t="s">
        <v>1092</v>
      </c>
      <c r="F151" s="11" t="s">
        <v>37</v>
      </c>
      <c r="G151" s="11"/>
      <c r="H151" s="11" t="s">
        <v>624</v>
      </c>
      <c r="I151" s="16"/>
      <c r="J151" s="26" t="s">
        <v>1282</v>
      </c>
      <c r="K151" s="17" t="s">
        <v>22</v>
      </c>
      <c r="L151" s="17" t="s">
        <v>11</v>
      </c>
      <c r="M151" s="29" t="s">
        <v>24</v>
      </c>
      <c r="N151" s="30">
        <v>3</v>
      </c>
    </row>
    <row r="152" spans="1:14" ht="114.75" x14ac:dyDescent="0.25">
      <c r="A152" s="18" t="s">
        <v>1093</v>
      </c>
      <c r="B152" s="17" t="s">
        <v>614</v>
      </c>
      <c r="C152" s="16">
        <v>43734</v>
      </c>
      <c r="D152" s="11" t="s">
        <v>1094</v>
      </c>
      <c r="E152" s="26" t="s">
        <v>1095</v>
      </c>
      <c r="F152" s="11" t="s">
        <v>18</v>
      </c>
      <c r="G152" s="11"/>
      <c r="H152" s="11" t="s">
        <v>624</v>
      </c>
      <c r="I152" s="16"/>
      <c r="J152" s="26" t="s">
        <v>1096</v>
      </c>
      <c r="K152" s="17" t="s">
        <v>22</v>
      </c>
      <c r="L152" s="17" t="s">
        <v>11</v>
      </c>
      <c r="M152" s="29" t="s">
        <v>24</v>
      </c>
      <c r="N152" s="30">
        <v>1</v>
      </c>
    </row>
    <row r="153" spans="1:14" ht="38.25" x14ac:dyDescent="0.25">
      <c r="A153" s="11" t="s">
        <v>1097</v>
      </c>
      <c r="B153" s="15" t="s">
        <v>618</v>
      </c>
      <c r="C153" s="16">
        <v>43734</v>
      </c>
      <c r="D153" s="29" t="s">
        <v>731</v>
      </c>
      <c r="E153" s="23" t="s">
        <v>1098</v>
      </c>
      <c r="F153" s="11" t="s">
        <v>28</v>
      </c>
      <c r="G153" s="17"/>
      <c r="H153" s="11" t="s">
        <v>861</v>
      </c>
      <c r="I153" s="16">
        <v>43754</v>
      </c>
      <c r="J153" s="26" t="s">
        <v>1099</v>
      </c>
      <c r="K153" s="11" t="s">
        <v>32</v>
      </c>
      <c r="L153" s="11" t="s">
        <v>23</v>
      </c>
      <c r="M153" s="29" t="s">
        <v>24</v>
      </c>
      <c r="N153" s="30">
        <v>12</v>
      </c>
    </row>
    <row r="154" spans="1:14" ht="25.5" x14ac:dyDescent="0.25">
      <c r="A154" s="18" t="s">
        <v>1100</v>
      </c>
      <c r="B154" s="17" t="s">
        <v>618</v>
      </c>
      <c r="C154" s="16">
        <v>43738</v>
      </c>
      <c r="D154" s="11" t="s">
        <v>731</v>
      </c>
      <c r="E154" s="26" t="s">
        <v>1101</v>
      </c>
      <c r="F154" s="11" t="s">
        <v>28</v>
      </c>
      <c r="G154" s="11"/>
      <c r="H154" s="11" t="s">
        <v>861</v>
      </c>
      <c r="I154" s="16">
        <v>43739</v>
      </c>
      <c r="J154" s="26" t="s">
        <v>1102</v>
      </c>
      <c r="K154" s="11" t="s">
        <v>22</v>
      </c>
      <c r="L154" s="11" t="s">
        <v>23</v>
      </c>
      <c r="M154" s="29" t="s">
        <v>24</v>
      </c>
      <c r="N154" s="30">
        <v>1</v>
      </c>
    </row>
    <row r="155" spans="1:14" ht="127.5" x14ac:dyDescent="0.25">
      <c r="A155" s="11" t="s">
        <v>1103</v>
      </c>
      <c r="B155" s="17" t="s">
        <v>614</v>
      </c>
      <c r="C155" s="16">
        <v>43740</v>
      </c>
      <c r="D155" s="11" t="s">
        <v>896</v>
      </c>
      <c r="E155" s="26" t="s">
        <v>1104</v>
      </c>
      <c r="F155" s="11" t="s">
        <v>37</v>
      </c>
      <c r="G155" s="11"/>
      <c r="H155" s="11" t="s">
        <v>624</v>
      </c>
      <c r="I155" s="16">
        <v>43784</v>
      </c>
      <c r="J155" s="26" t="s">
        <v>1105</v>
      </c>
      <c r="K155" s="17" t="s">
        <v>22</v>
      </c>
      <c r="L155" s="17" t="s">
        <v>621</v>
      </c>
      <c r="M155" s="29" t="s">
        <v>24</v>
      </c>
      <c r="N155" s="30">
        <f>NETWORKDAYS(C155,I155)</f>
        <v>33</v>
      </c>
    </row>
    <row r="156" spans="1:14" ht="191.25" x14ac:dyDescent="0.25">
      <c r="A156" s="18" t="s">
        <v>1106</v>
      </c>
      <c r="B156" s="17" t="s">
        <v>614</v>
      </c>
      <c r="C156" s="16">
        <v>43742</v>
      </c>
      <c r="D156" s="11" t="s">
        <v>436</v>
      </c>
      <c r="E156" s="26" t="s">
        <v>1107</v>
      </c>
      <c r="F156" s="11" t="s">
        <v>28</v>
      </c>
      <c r="G156" s="11"/>
      <c r="H156" s="11" t="s">
        <v>624</v>
      </c>
      <c r="I156" s="16">
        <v>43790</v>
      </c>
      <c r="J156" s="26" t="s">
        <v>1283</v>
      </c>
      <c r="K156" s="11" t="s">
        <v>22</v>
      </c>
      <c r="L156" s="11" t="s">
        <v>621</v>
      </c>
      <c r="M156" s="29" t="s">
        <v>24</v>
      </c>
      <c r="N156" s="30">
        <f>NETWORKDAYS(C156,I156)</f>
        <v>35</v>
      </c>
    </row>
    <row r="157" spans="1:14" ht="114.75" x14ac:dyDescent="0.25">
      <c r="A157" s="11" t="s">
        <v>1108</v>
      </c>
      <c r="B157" s="17" t="s">
        <v>614</v>
      </c>
      <c r="C157" s="16">
        <v>43742</v>
      </c>
      <c r="D157" s="11" t="s">
        <v>216</v>
      </c>
      <c r="E157" s="26" t="s">
        <v>1109</v>
      </c>
      <c r="F157" s="11" t="s">
        <v>37</v>
      </c>
      <c r="G157" s="11"/>
      <c r="H157" s="11" t="s">
        <v>624</v>
      </c>
      <c r="I157" s="16">
        <v>43756</v>
      </c>
      <c r="J157" s="26" t="s">
        <v>1110</v>
      </c>
      <c r="K157" s="17" t="s">
        <v>73</v>
      </c>
      <c r="L157" s="17" t="s">
        <v>23</v>
      </c>
      <c r="M157" s="29" t="s">
        <v>24</v>
      </c>
      <c r="N157" s="30">
        <f>NETWORKDAYS(C157,I157)</f>
        <v>11</v>
      </c>
    </row>
    <row r="158" spans="1:14" ht="102" x14ac:dyDescent="0.25">
      <c r="A158" s="18" t="s">
        <v>1111</v>
      </c>
      <c r="B158" s="17" t="s">
        <v>614</v>
      </c>
      <c r="C158" s="16">
        <v>43745</v>
      </c>
      <c r="D158" s="11" t="s">
        <v>886</v>
      </c>
      <c r="E158" s="26" t="s">
        <v>1112</v>
      </c>
      <c r="F158" s="11" t="s">
        <v>28</v>
      </c>
      <c r="G158" s="11"/>
      <c r="H158" s="11" t="s">
        <v>624</v>
      </c>
      <c r="I158" s="16">
        <v>43755</v>
      </c>
      <c r="J158" s="26" t="s">
        <v>1113</v>
      </c>
      <c r="K158" s="11" t="s">
        <v>22</v>
      </c>
      <c r="L158" s="11" t="s">
        <v>621</v>
      </c>
      <c r="M158" s="29" t="s">
        <v>24</v>
      </c>
      <c r="N158" s="30">
        <f>NETWORKDAYS(C158,I158)</f>
        <v>9</v>
      </c>
    </row>
    <row r="159" spans="1:14" ht="63.75" x14ac:dyDescent="0.25">
      <c r="A159" s="11" t="s">
        <v>1114</v>
      </c>
      <c r="B159" s="17" t="s">
        <v>614</v>
      </c>
      <c r="C159" s="16">
        <v>43745</v>
      </c>
      <c r="D159" s="11" t="s">
        <v>1115</v>
      </c>
      <c r="E159" s="26" t="s">
        <v>1116</v>
      </c>
      <c r="F159" s="11" t="s">
        <v>28</v>
      </c>
      <c r="G159" s="11"/>
      <c r="H159" s="11" t="s">
        <v>624</v>
      </c>
      <c r="I159" s="16"/>
      <c r="J159" s="26" t="s">
        <v>1117</v>
      </c>
      <c r="K159" s="11" t="s">
        <v>22</v>
      </c>
      <c r="L159" s="11" t="s">
        <v>23</v>
      </c>
      <c r="M159" s="29" t="s">
        <v>24</v>
      </c>
      <c r="N159" s="30">
        <v>4</v>
      </c>
    </row>
    <row r="160" spans="1:14" ht="38.25" x14ac:dyDescent="0.25">
      <c r="A160" s="18" t="s">
        <v>1118</v>
      </c>
      <c r="B160" s="17" t="s">
        <v>618</v>
      </c>
      <c r="C160" s="19">
        <v>43746</v>
      </c>
      <c r="D160" s="16" t="s">
        <v>731</v>
      </c>
      <c r="E160" s="26" t="s">
        <v>1119</v>
      </c>
      <c r="F160" s="11" t="s">
        <v>37</v>
      </c>
      <c r="G160" s="11"/>
      <c r="H160" s="11" t="s">
        <v>63</v>
      </c>
      <c r="I160" s="16">
        <v>43747</v>
      </c>
      <c r="J160" s="36" t="s">
        <v>1120</v>
      </c>
      <c r="K160" s="17" t="s">
        <v>22</v>
      </c>
      <c r="L160" s="17" t="s">
        <v>11</v>
      </c>
      <c r="M160" s="29" t="s">
        <v>24</v>
      </c>
      <c r="N160" s="30">
        <f t="shared" ref="N160:N165" si="0">NETWORKDAYS(C160,I160)</f>
        <v>2</v>
      </c>
    </row>
    <row r="161" spans="1:14" ht="127.5" x14ac:dyDescent="0.25">
      <c r="A161" s="11" t="s">
        <v>1121</v>
      </c>
      <c r="B161" s="17" t="s">
        <v>618</v>
      </c>
      <c r="C161" s="16">
        <v>43746</v>
      </c>
      <c r="D161" s="11" t="s">
        <v>731</v>
      </c>
      <c r="E161" s="26" t="s">
        <v>1122</v>
      </c>
      <c r="F161" s="11" t="s">
        <v>18</v>
      </c>
      <c r="G161" s="11"/>
      <c r="H161" s="11" t="s">
        <v>624</v>
      </c>
      <c r="I161" s="16">
        <v>43774</v>
      </c>
      <c r="J161" s="26" t="s">
        <v>1123</v>
      </c>
      <c r="K161" s="17" t="s">
        <v>22</v>
      </c>
      <c r="L161" s="17" t="s">
        <v>23</v>
      </c>
      <c r="M161" s="29" t="s">
        <v>24</v>
      </c>
      <c r="N161" s="30">
        <f t="shared" si="0"/>
        <v>21</v>
      </c>
    </row>
    <row r="162" spans="1:14" ht="114.75" x14ac:dyDescent="0.25">
      <c r="A162" s="18" t="s">
        <v>1124</v>
      </c>
      <c r="B162" s="17" t="s">
        <v>614</v>
      </c>
      <c r="C162" s="16">
        <v>43749</v>
      </c>
      <c r="D162" s="11" t="s">
        <v>69</v>
      </c>
      <c r="E162" s="26" t="s">
        <v>1125</v>
      </c>
      <c r="F162" s="11" t="s">
        <v>37</v>
      </c>
      <c r="G162" s="11"/>
      <c r="H162" s="11" t="s">
        <v>624</v>
      </c>
      <c r="I162" s="16">
        <f ca="1">TODAY()</f>
        <v>44230</v>
      </c>
      <c r="J162" s="26" t="s">
        <v>1126</v>
      </c>
      <c r="K162" s="17" t="s">
        <v>22</v>
      </c>
      <c r="L162" s="17" t="s">
        <v>621</v>
      </c>
      <c r="M162" s="29" t="s">
        <v>24</v>
      </c>
      <c r="N162" s="30">
        <f t="shared" ca="1" si="0"/>
        <v>344</v>
      </c>
    </row>
    <row r="163" spans="1:14" ht="102" x14ac:dyDescent="0.25">
      <c r="A163" s="11" t="s">
        <v>1127</v>
      </c>
      <c r="B163" s="17" t="s">
        <v>618</v>
      </c>
      <c r="C163" s="16">
        <v>43754</v>
      </c>
      <c r="D163" s="11" t="s">
        <v>731</v>
      </c>
      <c r="E163" s="26" t="s">
        <v>1128</v>
      </c>
      <c r="F163" s="11" t="s">
        <v>37</v>
      </c>
      <c r="G163" s="11"/>
      <c r="H163" s="11" t="s">
        <v>63</v>
      </c>
      <c r="I163" s="16">
        <v>43754</v>
      </c>
      <c r="J163" s="26"/>
      <c r="K163" s="17" t="s">
        <v>22</v>
      </c>
      <c r="L163" s="17" t="s">
        <v>23</v>
      </c>
      <c r="M163" s="29" t="s">
        <v>24</v>
      </c>
      <c r="N163" s="30">
        <f t="shared" si="0"/>
        <v>1</v>
      </c>
    </row>
    <row r="164" spans="1:14" ht="153" x14ac:dyDescent="0.25">
      <c r="A164" s="18" t="s">
        <v>1129</v>
      </c>
      <c r="B164" s="17" t="s">
        <v>614</v>
      </c>
      <c r="C164" s="16">
        <v>43754</v>
      </c>
      <c r="D164" s="11" t="s">
        <v>1070</v>
      </c>
      <c r="E164" s="26" t="s">
        <v>1130</v>
      </c>
      <c r="F164" s="11" t="s">
        <v>28</v>
      </c>
      <c r="G164" s="11"/>
      <c r="H164" s="11" t="s">
        <v>624</v>
      </c>
      <c r="I164" s="16">
        <v>43763</v>
      </c>
      <c r="J164" s="26" t="s">
        <v>1131</v>
      </c>
      <c r="K164" s="11" t="s">
        <v>22</v>
      </c>
      <c r="L164" s="11" t="s">
        <v>23</v>
      </c>
      <c r="M164" s="29" t="s">
        <v>24</v>
      </c>
      <c r="N164" s="30">
        <f t="shared" si="0"/>
        <v>8</v>
      </c>
    </row>
    <row r="165" spans="1:14" ht="178.5" x14ac:dyDescent="0.25">
      <c r="A165" s="11" t="s">
        <v>1132</v>
      </c>
      <c r="B165" s="17" t="s">
        <v>614</v>
      </c>
      <c r="C165" s="16">
        <v>43756</v>
      </c>
      <c r="D165" s="11" t="s">
        <v>1133</v>
      </c>
      <c r="E165" s="26" t="s">
        <v>1134</v>
      </c>
      <c r="F165" s="11" t="s">
        <v>37</v>
      </c>
      <c r="G165" s="11"/>
      <c r="H165" s="11" t="s">
        <v>624</v>
      </c>
      <c r="I165" s="16">
        <v>43763</v>
      </c>
      <c r="J165" s="26" t="s">
        <v>1135</v>
      </c>
      <c r="K165" s="17" t="s">
        <v>73</v>
      </c>
      <c r="L165" s="17" t="s">
        <v>11</v>
      </c>
      <c r="M165" s="29" t="s">
        <v>24</v>
      </c>
      <c r="N165" s="37">
        <f t="shared" si="0"/>
        <v>6</v>
      </c>
    </row>
    <row r="166" spans="1:14" ht="127.5" x14ac:dyDescent="0.25">
      <c r="A166" s="18" t="s">
        <v>1136</v>
      </c>
      <c r="B166" s="17" t="s">
        <v>614</v>
      </c>
      <c r="C166" s="16">
        <v>43756</v>
      </c>
      <c r="D166" s="11" t="s">
        <v>180</v>
      </c>
      <c r="E166" s="26" t="s">
        <v>1137</v>
      </c>
      <c r="F166" s="11" t="s">
        <v>37</v>
      </c>
      <c r="G166" s="11"/>
      <c r="H166" s="11" t="s">
        <v>624</v>
      </c>
      <c r="I166" s="16">
        <v>43756</v>
      </c>
      <c r="J166" s="26" t="s">
        <v>1138</v>
      </c>
      <c r="K166" s="17" t="s">
        <v>22</v>
      </c>
      <c r="L166" s="17" t="s">
        <v>11</v>
      </c>
      <c r="M166" s="29" t="s">
        <v>24</v>
      </c>
      <c r="N166" s="30">
        <v>1</v>
      </c>
    </row>
    <row r="167" spans="1:14" ht="38.25" x14ac:dyDescent="0.25">
      <c r="A167" s="11" t="s">
        <v>1139</v>
      </c>
      <c r="B167" s="17" t="s">
        <v>618</v>
      </c>
      <c r="C167" s="16">
        <v>43756</v>
      </c>
      <c r="D167" s="11" t="s">
        <v>723</v>
      </c>
      <c r="E167" s="26" t="s">
        <v>56</v>
      </c>
      <c r="F167" s="11" t="s">
        <v>37</v>
      </c>
      <c r="G167" s="11"/>
      <c r="H167" s="11" t="s">
        <v>63</v>
      </c>
      <c r="I167" s="16">
        <v>43756</v>
      </c>
      <c r="J167" s="26" t="s">
        <v>1284</v>
      </c>
      <c r="K167" s="17" t="s">
        <v>22</v>
      </c>
      <c r="L167" s="17" t="s">
        <v>11</v>
      </c>
      <c r="M167" s="29" t="s">
        <v>24</v>
      </c>
      <c r="N167" s="30">
        <v>1</v>
      </c>
    </row>
    <row r="168" spans="1:14" ht="51" x14ac:dyDescent="0.25">
      <c r="A168" s="20" t="s">
        <v>1140</v>
      </c>
      <c r="B168" s="17" t="s">
        <v>618</v>
      </c>
      <c r="C168" s="21">
        <v>43762</v>
      </c>
      <c r="D168" s="17" t="s">
        <v>731</v>
      </c>
      <c r="E168" s="26" t="s">
        <v>1141</v>
      </c>
      <c r="F168" s="17" t="s">
        <v>37</v>
      </c>
      <c r="G168" s="17"/>
      <c r="H168" s="17" t="s">
        <v>63</v>
      </c>
      <c r="I168" s="21">
        <v>43762</v>
      </c>
      <c r="J168" s="26"/>
      <c r="K168" s="17" t="s">
        <v>22</v>
      </c>
      <c r="L168" s="17" t="s">
        <v>11</v>
      </c>
      <c r="M168" s="15" t="s">
        <v>24</v>
      </c>
      <c r="N168" s="31">
        <f t="shared" ref="N168:N178" si="1">NETWORKDAYS(C168,I168)</f>
        <v>1</v>
      </c>
    </row>
    <row r="169" spans="1:14" ht="216.75" x14ac:dyDescent="0.25">
      <c r="A169" s="11" t="s">
        <v>1142</v>
      </c>
      <c r="B169" s="17" t="s">
        <v>614</v>
      </c>
      <c r="C169" s="21">
        <v>43770</v>
      </c>
      <c r="D169" s="11" t="s">
        <v>1077</v>
      </c>
      <c r="E169" s="26" t="s">
        <v>1143</v>
      </c>
      <c r="F169" s="11" t="s">
        <v>18</v>
      </c>
      <c r="G169" s="11"/>
      <c r="H169" s="11" t="s">
        <v>624</v>
      </c>
      <c r="I169" s="16">
        <v>43817</v>
      </c>
      <c r="J169" s="26" t="s">
        <v>1144</v>
      </c>
      <c r="K169" s="17" t="s">
        <v>73</v>
      </c>
      <c r="L169" s="17" t="s">
        <v>23</v>
      </c>
      <c r="M169" s="29" t="s">
        <v>24</v>
      </c>
      <c r="N169" s="30">
        <f t="shared" si="1"/>
        <v>34</v>
      </c>
    </row>
    <row r="170" spans="1:14" ht="76.5" x14ac:dyDescent="0.25">
      <c r="A170" s="18" t="s">
        <v>1145</v>
      </c>
      <c r="B170" s="17" t="s">
        <v>618</v>
      </c>
      <c r="C170" s="21">
        <v>43770</v>
      </c>
      <c r="D170" s="11" t="s">
        <v>731</v>
      </c>
      <c r="E170" s="26" t="s">
        <v>1146</v>
      </c>
      <c r="F170" s="11" t="s">
        <v>37</v>
      </c>
      <c r="G170" s="11"/>
      <c r="H170" s="11" t="s">
        <v>63</v>
      </c>
      <c r="I170" s="21">
        <v>43770</v>
      </c>
      <c r="J170" s="26" t="s">
        <v>1285</v>
      </c>
      <c r="K170" s="17" t="s">
        <v>22</v>
      </c>
      <c r="L170" s="17" t="s">
        <v>11</v>
      </c>
      <c r="M170" s="15" t="s">
        <v>24</v>
      </c>
      <c r="N170" s="30">
        <f t="shared" si="1"/>
        <v>1</v>
      </c>
    </row>
    <row r="171" spans="1:14" ht="38.25" x14ac:dyDescent="0.25">
      <c r="A171" s="11" t="s">
        <v>1147</v>
      </c>
      <c r="B171" s="17" t="s">
        <v>618</v>
      </c>
      <c r="C171" s="21">
        <v>43773</v>
      </c>
      <c r="D171" s="11" t="s">
        <v>723</v>
      </c>
      <c r="E171" s="26" t="s">
        <v>56</v>
      </c>
      <c r="F171" s="11" t="s">
        <v>37</v>
      </c>
      <c r="G171" s="11"/>
      <c r="H171" s="11" t="s">
        <v>977</v>
      </c>
      <c r="I171" s="21">
        <v>43773</v>
      </c>
      <c r="J171" s="26" t="s">
        <v>1286</v>
      </c>
      <c r="K171" s="17" t="s">
        <v>22</v>
      </c>
      <c r="L171" s="17" t="s">
        <v>11</v>
      </c>
      <c r="M171" s="29" t="s">
        <v>24</v>
      </c>
      <c r="N171" s="30">
        <f t="shared" si="1"/>
        <v>1</v>
      </c>
    </row>
    <row r="172" spans="1:14" ht="381.75" customHeight="1" x14ac:dyDescent="0.25">
      <c r="A172" s="18" t="s">
        <v>1148</v>
      </c>
      <c r="B172" s="17" t="s">
        <v>614</v>
      </c>
      <c r="C172" s="16">
        <v>43773</v>
      </c>
      <c r="D172" s="11" t="s">
        <v>1149</v>
      </c>
      <c r="E172" s="26" t="s">
        <v>1150</v>
      </c>
      <c r="F172" s="11" t="s">
        <v>28</v>
      </c>
      <c r="G172" s="11"/>
      <c r="H172" s="11" t="s">
        <v>624</v>
      </c>
      <c r="I172" s="16">
        <v>43815</v>
      </c>
      <c r="J172" s="26" t="s">
        <v>1151</v>
      </c>
      <c r="K172" s="11" t="s">
        <v>73</v>
      </c>
      <c r="L172" s="11" t="s">
        <v>23</v>
      </c>
      <c r="M172" s="29" t="s">
        <v>24</v>
      </c>
      <c r="N172" s="30">
        <f t="shared" si="1"/>
        <v>31</v>
      </c>
    </row>
    <row r="173" spans="1:14" ht="38.25" x14ac:dyDescent="0.25">
      <c r="A173" s="11" t="s">
        <v>1152</v>
      </c>
      <c r="B173" s="17" t="s">
        <v>618</v>
      </c>
      <c r="C173" s="16">
        <v>43774</v>
      </c>
      <c r="D173" s="11" t="s">
        <v>731</v>
      </c>
      <c r="E173" s="26" t="s">
        <v>1153</v>
      </c>
      <c r="F173" s="11" t="s">
        <v>28</v>
      </c>
      <c r="G173" s="17"/>
      <c r="H173" s="11" t="s">
        <v>861</v>
      </c>
      <c r="I173" s="38">
        <v>43775</v>
      </c>
      <c r="J173" s="26" t="s">
        <v>1287</v>
      </c>
      <c r="K173" s="11" t="s">
        <v>22</v>
      </c>
      <c r="L173" s="11" t="s">
        <v>11</v>
      </c>
      <c r="M173" s="11" t="s">
        <v>24</v>
      </c>
      <c r="N173" s="30">
        <f t="shared" si="1"/>
        <v>2</v>
      </c>
    </row>
    <row r="174" spans="1:14" ht="127.5" x14ac:dyDescent="0.25">
      <c r="A174" s="18" t="s">
        <v>1154</v>
      </c>
      <c r="B174" s="17" t="s">
        <v>614</v>
      </c>
      <c r="C174" s="21">
        <v>43781</v>
      </c>
      <c r="D174" s="11" t="s">
        <v>160</v>
      </c>
      <c r="E174" s="26" t="s">
        <v>1155</v>
      </c>
      <c r="F174" s="11" t="s">
        <v>37</v>
      </c>
      <c r="G174" s="11"/>
      <c r="H174" s="11" t="s">
        <v>624</v>
      </c>
      <c r="I174" s="16">
        <v>43782</v>
      </c>
      <c r="J174" s="26" t="s">
        <v>1156</v>
      </c>
      <c r="K174" s="17" t="s">
        <v>22</v>
      </c>
      <c r="L174" s="17" t="s">
        <v>23</v>
      </c>
      <c r="M174" s="29" t="s">
        <v>24</v>
      </c>
      <c r="N174" s="30">
        <f t="shared" si="1"/>
        <v>2</v>
      </c>
    </row>
    <row r="175" spans="1:14" ht="140.25" x14ac:dyDescent="0.25">
      <c r="A175" s="11" t="s">
        <v>1157</v>
      </c>
      <c r="B175" s="17" t="s">
        <v>614</v>
      </c>
      <c r="C175" s="16">
        <v>43781</v>
      </c>
      <c r="D175" s="11" t="s">
        <v>275</v>
      </c>
      <c r="E175" s="26" t="s">
        <v>1158</v>
      </c>
      <c r="F175" s="11" t="s">
        <v>28</v>
      </c>
      <c r="G175" s="11"/>
      <c r="H175" s="11" t="s">
        <v>624</v>
      </c>
      <c r="I175" s="16">
        <v>43789</v>
      </c>
      <c r="J175" s="26" t="s">
        <v>1159</v>
      </c>
      <c r="K175" s="11" t="s">
        <v>22</v>
      </c>
      <c r="L175" s="11" t="s">
        <v>23</v>
      </c>
      <c r="M175" s="29" t="s">
        <v>24</v>
      </c>
      <c r="N175" s="30">
        <f t="shared" si="1"/>
        <v>7</v>
      </c>
    </row>
    <row r="176" spans="1:14" ht="63.75" x14ac:dyDescent="0.25">
      <c r="A176" s="18" t="s">
        <v>1160</v>
      </c>
      <c r="B176" s="17" t="s">
        <v>618</v>
      </c>
      <c r="C176" s="16">
        <v>43783</v>
      </c>
      <c r="D176" s="76">
        <v>999038868</v>
      </c>
      <c r="E176" s="26" t="s">
        <v>1161</v>
      </c>
      <c r="F176" s="11" t="s">
        <v>28</v>
      </c>
      <c r="G176" s="11"/>
      <c r="H176" s="11" t="s">
        <v>861</v>
      </c>
      <c r="I176" s="16">
        <v>43789</v>
      </c>
      <c r="J176" s="26" t="s">
        <v>1288</v>
      </c>
      <c r="K176" s="11" t="s">
        <v>22</v>
      </c>
      <c r="L176" s="11" t="s">
        <v>23</v>
      </c>
      <c r="M176" s="29" t="s">
        <v>24</v>
      </c>
      <c r="N176" s="30">
        <f t="shared" si="1"/>
        <v>5</v>
      </c>
    </row>
    <row r="177" spans="1:14" ht="127.5" x14ac:dyDescent="0.25">
      <c r="A177" s="11" t="s">
        <v>1162</v>
      </c>
      <c r="B177" s="17" t="s">
        <v>614</v>
      </c>
      <c r="C177" s="21">
        <v>43787</v>
      </c>
      <c r="D177" s="11" t="s">
        <v>1163</v>
      </c>
      <c r="E177" s="26" t="s">
        <v>1164</v>
      </c>
      <c r="F177" s="11" t="s">
        <v>37</v>
      </c>
      <c r="G177" s="11"/>
      <c r="H177" s="11" t="s">
        <v>624</v>
      </c>
      <c r="I177" s="16">
        <v>43790</v>
      </c>
      <c r="J177" s="26" t="s">
        <v>1165</v>
      </c>
      <c r="K177" s="17" t="s">
        <v>22</v>
      </c>
      <c r="L177" s="17" t="s">
        <v>23</v>
      </c>
      <c r="M177" s="29" t="s">
        <v>24</v>
      </c>
      <c r="N177" s="30">
        <f t="shared" si="1"/>
        <v>4</v>
      </c>
    </row>
    <row r="178" spans="1:14" ht="140.25" x14ac:dyDescent="0.25">
      <c r="A178" s="18" t="s">
        <v>1166</v>
      </c>
      <c r="B178" s="17" t="s">
        <v>614</v>
      </c>
      <c r="C178" s="16">
        <v>43788</v>
      </c>
      <c r="D178" s="11" t="s">
        <v>874</v>
      </c>
      <c r="E178" s="26" t="s">
        <v>1167</v>
      </c>
      <c r="F178" s="11" t="s">
        <v>28</v>
      </c>
      <c r="G178" s="11"/>
      <c r="H178" s="11" t="s">
        <v>624</v>
      </c>
      <c r="I178" s="16">
        <f t="shared" ref="I178:I179" ca="1" si="2">TODAY()</f>
        <v>44230</v>
      </c>
      <c r="J178" s="26" t="s">
        <v>1168</v>
      </c>
      <c r="K178" s="11" t="s">
        <v>22</v>
      </c>
      <c r="L178" s="11" t="s">
        <v>23</v>
      </c>
      <c r="M178" s="29" t="s">
        <v>24</v>
      </c>
      <c r="N178" s="30">
        <f t="shared" ca="1" si="1"/>
        <v>317</v>
      </c>
    </row>
    <row r="179" spans="1:14" ht="63.75" x14ac:dyDescent="0.25">
      <c r="A179" s="11" t="s">
        <v>1169</v>
      </c>
      <c r="B179" s="17" t="s">
        <v>618</v>
      </c>
      <c r="C179" s="21">
        <v>43789</v>
      </c>
      <c r="D179" s="11" t="s">
        <v>731</v>
      </c>
      <c r="E179" s="26" t="s">
        <v>1170</v>
      </c>
      <c r="F179" s="11" t="s">
        <v>37</v>
      </c>
      <c r="G179" s="11"/>
      <c r="H179" s="11" t="s">
        <v>57</v>
      </c>
      <c r="I179" s="16">
        <f t="shared" ca="1" si="2"/>
        <v>44230</v>
      </c>
      <c r="J179" s="26" t="s">
        <v>1289</v>
      </c>
      <c r="K179" s="17" t="s">
        <v>22</v>
      </c>
      <c r="L179" s="17" t="s">
        <v>11</v>
      </c>
      <c r="M179" s="29" t="s">
        <v>24</v>
      </c>
      <c r="N179" s="30">
        <v>1</v>
      </c>
    </row>
    <row r="180" spans="1:14" ht="165.75" x14ac:dyDescent="0.25">
      <c r="A180" s="18" t="s">
        <v>1171</v>
      </c>
      <c r="B180" s="17" t="s">
        <v>614</v>
      </c>
      <c r="C180" s="16">
        <v>43789</v>
      </c>
      <c r="D180" s="11" t="s">
        <v>275</v>
      </c>
      <c r="E180" s="26" t="s">
        <v>1172</v>
      </c>
      <c r="F180" s="11" t="s">
        <v>28</v>
      </c>
      <c r="G180" s="11"/>
      <c r="H180" s="11" t="s">
        <v>624</v>
      </c>
      <c r="I180" s="16">
        <v>43789</v>
      </c>
      <c r="J180" s="26" t="s">
        <v>1290</v>
      </c>
      <c r="K180" s="11" t="s">
        <v>22</v>
      </c>
      <c r="L180" s="11" t="s">
        <v>11</v>
      </c>
      <c r="M180" s="29" t="s">
        <v>24</v>
      </c>
      <c r="N180" s="30">
        <f t="shared" ref="N180:N187" si="3">NETWORKDAYS(C180,I180)</f>
        <v>1</v>
      </c>
    </row>
    <row r="181" spans="1:14" ht="153" x14ac:dyDescent="0.25">
      <c r="A181" s="11" t="s">
        <v>1173</v>
      </c>
      <c r="B181" s="17" t="s">
        <v>614</v>
      </c>
      <c r="C181" s="16">
        <v>43789</v>
      </c>
      <c r="D181" s="11" t="s">
        <v>275</v>
      </c>
      <c r="E181" s="26" t="s">
        <v>1174</v>
      </c>
      <c r="F181" s="11" t="s">
        <v>28</v>
      </c>
      <c r="G181" s="11"/>
      <c r="H181" s="11" t="s">
        <v>624</v>
      </c>
      <c r="I181" s="16">
        <v>43790</v>
      </c>
      <c r="J181" s="26" t="s">
        <v>1175</v>
      </c>
      <c r="K181" s="11" t="s">
        <v>22</v>
      </c>
      <c r="L181" s="11" t="s">
        <v>23</v>
      </c>
      <c r="M181" s="29" t="s">
        <v>24</v>
      </c>
      <c r="N181" s="30">
        <f t="shared" si="3"/>
        <v>2</v>
      </c>
    </row>
    <row r="182" spans="1:14" ht="242.25" x14ac:dyDescent="0.25">
      <c r="A182" s="18" t="s">
        <v>1176</v>
      </c>
      <c r="B182" s="17" t="s">
        <v>614</v>
      </c>
      <c r="C182" s="16">
        <v>43789</v>
      </c>
      <c r="D182" s="11" t="s">
        <v>886</v>
      </c>
      <c r="E182" s="26" t="s">
        <v>1177</v>
      </c>
      <c r="F182" s="11" t="s">
        <v>28</v>
      </c>
      <c r="G182" s="11"/>
      <c r="H182" s="11" t="s">
        <v>624</v>
      </c>
      <c r="I182" s="16">
        <v>43790</v>
      </c>
      <c r="J182" s="26" t="s">
        <v>1178</v>
      </c>
      <c r="K182" s="11" t="s">
        <v>22</v>
      </c>
      <c r="L182" s="11" t="s">
        <v>11</v>
      </c>
      <c r="M182" s="29" t="s">
        <v>24</v>
      </c>
      <c r="N182" s="30">
        <f t="shared" si="3"/>
        <v>2</v>
      </c>
    </row>
    <row r="183" spans="1:14" ht="140.25" x14ac:dyDescent="0.25">
      <c r="A183" s="11" t="s">
        <v>1179</v>
      </c>
      <c r="B183" s="17" t="s">
        <v>618</v>
      </c>
      <c r="C183" s="16">
        <v>43790</v>
      </c>
      <c r="D183" s="11" t="s">
        <v>723</v>
      </c>
      <c r="E183" s="26" t="s">
        <v>1180</v>
      </c>
      <c r="F183" s="11" t="s">
        <v>28</v>
      </c>
      <c r="G183" s="11"/>
      <c r="H183" s="11" t="s">
        <v>624</v>
      </c>
      <c r="I183" s="16">
        <f ca="1">TODAY()</f>
        <v>44230</v>
      </c>
      <c r="J183" s="26" t="s">
        <v>1181</v>
      </c>
      <c r="K183" s="11" t="s">
        <v>22</v>
      </c>
      <c r="L183" s="11" t="s">
        <v>11</v>
      </c>
      <c r="M183" s="29" t="s">
        <v>24</v>
      </c>
      <c r="N183" s="30">
        <f t="shared" ca="1" si="3"/>
        <v>315</v>
      </c>
    </row>
    <row r="184" spans="1:14" ht="38.25" x14ac:dyDescent="0.25">
      <c r="A184" s="18" t="s">
        <v>1182</v>
      </c>
      <c r="B184" s="17" t="s">
        <v>618</v>
      </c>
      <c r="C184" s="16">
        <v>43790</v>
      </c>
      <c r="D184" s="11" t="s">
        <v>723</v>
      </c>
      <c r="E184" s="26" t="s">
        <v>56</v>
      </c>
      <c r="F184" s="11" t="s">
        <v>37</v>
      </c>
      <c r="G184" s="11"/>
      <c r="H184" s="11" t="s">
        <v>624</v>
      </c>
      <c r="I184" s="16">
        <f ca="1">TODAY()</f>
        <v>44230</v>
      </c>
      <c r="J184" s="26" t="s">
        <v>1181</v>
      </c>
      <c r="K184" s="17" t="s">
        <v>22</v>
      </c>
      <c r="L184" s="17" t="s">
        <v>11</v>
      </c>
      <c r="M184" s="29" t="s">
        <v>24</v>
      </c>
      <c r="N184" s="30">
        <f t="shared" ca="1" si="3"/>
        <v>315</v>
      </c>
    </row>
    <row r="185" spans="1:14" ht="191.25" x14ac:dyDescent="0.25">
      <c r="A185" s="11" t="s">
        <v>1183</v>
      </c>
      <c r="B185" s="17" t="s">
        <v>614</v>
      </c>
      <c r="C185" s="16">
        <v>43791</v>
      </c>
      <c r="D185" s="16" t="s">
        <v>1052</v>
      </c>
      <c r="E185" s="26" t="s">
        <v>1184</v>
      </c>
      <c r="F185" s="11" t="s">
        <v>28</v>
      </c>
      <c r="G185" s="11"/>
      <c r="H185" s="11" t="s">
        <v>624</v>
      </c>
      <c r="I185" s="16">
        <v>43798</v>
      </c>
      <c r="J185" s="26" t="s">
        <v>1185</v>
      </c>
      <c r="K185" s="11" t="s">
        <v>73</v>
      </c>
      <c r="L185" s="11" t="s">
        <v>11</v>
      </c>
      <c r="M185" s="29" t="s">
        <v>24</v>
      </c>
      <c r="N185" s="30">
        <f t="shared" si="3"/>
        <v>6</v>
      </c>
    </row>
    <row r="186" spans="1:14" ht="153" x14ac:dyDescent="0.25">
      <c r="A186" s="18" t="s">
        <v>1186</v>
      </c>
      <c r="B186" s="17" t="s">
        <v>614</v>
      </c>
      <c r="C186" s="16">
        <v>43794</v>
      </c>
      <c r="D186" s="11" t="s">
        <v>1267</v>
      </c>
      <c r="E186" s="26" t="s">
        <v>1187</v>
      </c>
      <c r="F186" s="11" t="s">
        <v>37</v>
      </c>
      <c r="G186" s="11"/>
      <c r="H186" s="11" t="s">
        <v>624</v>
      </c>
      <c r="I186" s="16">
        <v>43795</v>
      </c>
      <c r="J186" s="26" t="s">
        <v>1291</v>
      </c>
      <c r="K186" s="17" t="s">
        <v>22</v>
      </c>
      <c r="L186" s="17" t="s">
        <v>11</v>
      </c>
      <c r="M186" s="29" t="s">
        <v>24</v>
      </c>
      <c r="N186" s="30">
        <f t="shared" si="3"/>
        <v>2</v>
      </c>
    </row>
    <row r="187" spans="1:14" ht="280.5" x14ac:dyDescent="0.25">
      <c r="A187" s="11" t="s">
        <v>1188</v>
      </c>
      <c r="B187" s="17" t="s">
        <v>614</v>
      </c>
      <c r="C187" s="16">
        <v>43795</v>
      </c>
      <c r="D187" s="11" t="s">
        <v>449</v>
      </c>
      <c r="E187" s="26" t="s">
        <v>1189</v>
      </c>
      <c r="F187" s="11" t="s">
        <v>28</v>
      </c>
      <c r="G187" s="11"/>
      <c r="H187" s="11" t="s">
        <v>624</v>
      </c>
      <c r="I187" s="16">
        <v>43796</v>
      </c>
      <c r="J187" s="26" t="s">
        <v>1190</v>
      </c>
      <c r="K187" s="11" t="s">
        <v>22</v>
      </c>
      <c r="L187" s="11" t="s">
        <v>23</v>
      </c>
      <c r="M187" s="29" t="s">
        <v>24</v>
      </c>
      <c r="N187" s="30">
        <f t="shared" si="3"/>
        <v>2</v>
      </c>
    </row>
    <row r="188" spans="1:14" ht="147" customHeight="1" x14ac:dyDescent="0.25">
      <c r="A188" s="18" t="s">
        <v>1191</v>
      </c>
      <c r="B188" s="17" t="s">
        <v>618</v>
      </c>
      <c r="C188" s="16">
        <v>43801</v>
      </c>
      <c r="D188" s="11" t="s">
        <v>731</v>
      </c>
      <c r="E188" s="26" t="s">
        <v>1192</v>
      </c>
      <c r="F188" s="11" t="s">
        <v>28</v>
      </c>
      <c r="G188" s="11"/>
      <c r="H188" s="11" t="s">
        <v>861</v>
      </c>
      <c r="I188" s="16">
        <v>43804</v>
      </c>
      <c r="J188" s="26"/>
      <c r="K188" s="11" t="s">
        <v>22</v>
      </c>
      <c r="L188" s="11" t="s">
        <v>23</v>
      </c>
      <c r="M188" s="29" t="s">
        <v>24</v>
      </c>
      <c r="N188" s="37"/>
    </row>
    <row r="189" spans="1:14" ht="178.5" x14ac:dyDescent="0.25">
      <c r="A189" s="11" t="s">
        <v>1193</v>
      </c>
      <c r="B189" s="17" t="s">
        <v>614</v>
      </c>
      <c r="C189" s="16">
        <v>43801</v>
      </c>
      <c r="D189" s="11" t="s">
        <v>249</v>
      </c>
      <c r="E189" s="26" t="s">
        <v>1194</v>
      </c>
      <c r="F189" s="11" t="s">
        <v>28</v>
      </c>
      <c r="G189" s="11"/>
      <c r="H189" s="11" t="s">
        <v>624</v>
      </c>
      <c r="I189" s="16">
        <v>43809</v>
      </c>
      <c r="J189" s="26" t="s">
        <v>1195</v>
      </c>
      <c r="K189" s="11" t="s">
        <v>22</v>
      </c>
      <c r="L189" s="11" t="s">
        <v>23</v>
      </c>
      <c r="M189" s="29" t="s">
        <v>24</v>
      </c>
      <c r="N189" s="37">
        <f t="shared" ref="N189:N203" si="4">NETWORKDAYS(C189,I189)</f>
        <v>7</v>
      </c>
    </row>
    <row r="190" spans="1:14" ht="127.5" x14ac:dyDescent="0.25">
      <c r="A190" s="18" t="s">
        <v>1196</v>
      </c>
      <c r="B190" s="17" t="s">
        <v>614</v>
      </c>
      <c r="C190" s="16">
        <v>43803</v>
      </c>
      <c r="D190" s="11" t="s">
        <v>69</v>
      </c>
      <c r="E190" s="26" t="s">
        <v>1197</v>
      </c>
      <c r="F190" s="11" t="s">
        <v>37</v>
      </c>
      <c r="G190" s="11"/>
      <c r="H190" s="11" t="s">
        <v>624</v>
      </c>
      <c r="I190" s="16">
        <v>43810</v>
      </c>
      <c r="J190" s="39" t="s">
        <v>1198</v>
      </c>
      <c r="K190" s="17" t="s">
        <v>22</v>
      </c>
      <c r="L190" s="11" t="s">
        <v>23</v>
      </c>
      <c r="M190" s="29" t="s">
        <v>24</v>
      </c>
      <c r="N190" s="37">
        <f t="shared" si="4"/>
        <v>6</v>
      </c>
    </row>
    <row r="191" spans="1:14" ht="25.5" x14ac:dyDescent="0.25">
      <c r="A191" s="11" t="s">
        <v>1199</v>
      </c>
      <c r="B191" s="17" t="s">
        <v>614</v>
      </c>
      <c r="C191" s="16">
        <v>43803</v>
      </c>
      <c r="D191" s="11" t="s">
        <v>1265</v>
      </c>
      <c r="E191" s="26" t="s">
        <v>1200</v>
      </c>
      <c r="F191" s="11" t="s">
        <v>37</v>
      </c>
      <c r="G191" s="11"/>
      <c r="H191" s="11" t="s">
        <v>624</v>
      </c>
      <c r="I191" s="16">
        <v>43809</v>
      </c>
      <c r="J191" s="26" t="s">
        <v>1292</v>
      </c>
      <c r="K191" s="17" t="s">
        <v>22</v>
      </c>
      <c r="L191" s="11" t="s">
        <v>23</v>
      </c>
      <c r="M191" s="29" t="s">
        <v>24</v>
      </c>
      <c r="N191" s="37">
        <f t="shared" si="4"/>
        <v>5</v>
      </c>
    </row>
    <row r="192" spans="1:14" ht="150" customHeight="1" x14ac:dyDescent="0.25">
      <c r="A192" s="18" t="s">
        <v>1201</v>
      </c>
      <c r="B192" s="17" t="s">
        <v>618</v>
      </c>
      <c r="C192" s="16">
        <v>43809</v>
      </c>
      <c r="D192" s="11" t="s">
        <v>731</v>
      </c>
      <c r="E192" s="26" t="s">
        <v>1202</v>
      </c>
      <c r="F192" s="11" t="s">
        <v>28</v>
      </c>
      <c r="G192" s="11"/>
      <c r="H192" s="11" t="s">
        <v>861</v>
      </c>
      <c r="I192" s="16">
        <v>43816</v>
      </c>
      <c r="J192" s="26"/>
      <c r="K192" s="17" t="s">
        <v>22</v>
      </c>
      <c r="L192" s="11" t="s">
        <v>23</v>
      </c>
      <c r="M192" s="29" t="s">
        <v>24</v>
      </c>
      <c r="N192" s="37">
        <f t="shared" si="4"/>
        <v>6</v>
      </c>
    </row>
    <row r="193" spans="1:14" ht="216.75" x14ac:dyDescent="0.25">
      <c r="A193" s="11" t="s">
        <v>1203</v>
      </c>
      <c r="B193" s="17" t="s">
        <v>614</v>
      </c>
      <c r="C193" s="16">
        <v>43809</v>
      </c>
      <c r="D193" s="11" t="s">
        <v>206</v>
      </c>
      <c r="E193" s="26" t="s">
        <v>1204</v>
      </c>
      <c r="F193" s="11" t="s">
        <v>28</v>
      </c>
      <c r="G193" s="11"/>
      <c r="H193" s="11" t="s">
        <v>624</v>
      </c>
      <c r="I193" s="16">
        <v>43811</v>
      </c>
      <c r="J193" s="26" t="s">
        <v>1205</v>
      </c>
      <c r="K193" s="11" t="s">
        <v>22</v>
      </c>
      <c r="L193" s="11" t="s">
        <v>11</v>
      </c>
      <c r="M193" s="29" t="s">
        <v>24</v>
      </c>
      <c r="N193" s="37">
        <f t="shared" si="4"/>
        <v>3</v>
      </c>
    </row>
    <row r="194" spans="1:14" ht="191.25" x14ac:dyDescent="0.25">
      <c r="A194" s="18" t="s">
        <v>1206</v>
      </c>
      <c r="B194" s="17" t="s">
        <v>614</v>
      </c>
      <c r="C194" s="16">
        <v>43809</v>
      </c>
      <c r="D194" s="11" t="s">
        <v>96</v>
      </c>
      <c r="E194" s="26" t="s">
        <v>1207</v>
      </c>
      <c r="F194" s="11" t="s">
        <v>28</v>
      </c>
      <c r="G194" s="11"/>
      <c r="H194" s="11" t="s">
        <v>624</v>
      </c>
      <c r="I194" s="16">
        <v>43811</v>
      </c>
      <c r="J194" s="17" t="s">
        <v>1208</v>
      </c>
      <c r="K194" s="11" t="s">
        <v>22</v>
      </c>
      <c r="L194" s="11" t="s">
        <v>11</v>
      </c>
      <c r="M194" s="29" t="s">
        <v>24</v>
      </c>
      <c r="N194" s="37">
        <f t="shared" si="4"/>
        <v>3</v>
      </c>
    </row>
    <row r="195" spans="1:14" ht="127.5" x14ac:dyDescent="0.25">
      <c r="A195" s="11" t="s">
        <v>1209</v>
      </c>
      <c r="B195" s="17" t="s">
        <v>614</v>
      </c>
      <c r="C195" s="16">
        <v>43815</v>
      </c>
      <c r="D195" s="11" t="s">
        <v>146</v>
      </c>
      <c r="E195" s="26" t="s">
        <v>1210</v>
      </c>
      <c r="F195" s="11" t="s">
        <v>37</v>
      </c>
      <c r="G195" s="11"/>
      <c r="H195" s="11" t="s">
        <v>624</v>
      </c>
      <c r="I195" s="16">
        <v>43819</v>
      </c>
      <c r="J195" s="17" t="s">
        <v>1211</v>
      </c>
      <c r="K195" s="11" t="s">
        <v>73</v>
      </c>
      <c r="L195" s="11" t="s">
        <v>23</v>
      </c>
      <c r="M195" s="29" t="s">
        <v>24</v>
      </c>
      <c r="N195" s="37">
        <f t="shared" si="4"/>
        <v>5</v>
      </c>
    </row>
    <row r="196" spans="1:14" ht="127.5" x14ac:dyDescent="0.25">
      <c r="A196" s="18" t="s">
        <v>1212</v>
      </c>
      <c r="B196" s="17" t="s">
        <v>614</v>
      </c>
      <c r="C196" s="16">
        <v>43815</v>
      </c>
      <c r="D196" s="11" t="s">
        <v>827</v>
      </c>
      <c r="E196" s="26" t="s">
        <v>1213</v>
      </c>
      <c r="F196" s="11" t="s">
        <v>37</v>
      </c>
      <c r="G196" s="11"/>
      <c r="H196" s="11" t="s">
        <v>624</v>
      </c>
      <c r="I196" s="16">
        <v>43819</v>
      </c>
      <c r="J196" s="17" t="s">
        <v>1214</v>
      </c>
      <c r="K196" s="11" t="s">
        <v>73</v>
      </c>
      <c r="L196" s="11" t="s">
        <v>23</v>
      </c>
      <c r="M196" s="29" t="s">
        <v>24</v>
      </c>
      <c r="N196" s="37">
        <f t="shared" si="4"/>
        <v>5</v>
      </c>
    </row>
    <row r="197" spans="1:14" ht="234.75" customHeight="1" x14ac:dyDescent="0.25">
      <c r="A197" s="11" t="s">
        <v>1215</v>
      </c>
      <c r="B197" s="17" t="s">
        <v>614</v>
      </c>
      <c r="C197" s="16">
        <v>43816</v>
      </c>
      <c r="D197" s="11" t="s">
        <v>137</v>
      </c>
      <c r="E197" s="26" t="s">
        <v>1216</v>
      </c>
      <c r="F197" s="11" t="s">
        <v>28</v>
      </c>
      <c r="G197" s="11"/>
      <c r="H197" s="11" t="s">
        <v>624</v>
      </c>
      <c r="I197" s="16">
        <v>43818</v>
      </c>
      <c r="J197" s="17" t="s">
        <v>1217</v>
      </c>
      <c r="K197" s="11" t="s">
        <v>22</v>
      </c>
      <c r="L197" s="11" t="s">
        <v>11</v>
      </c>
      <c r="M197" s="29" t="s">
        <v>24</v>
      </c>
      <c r="N197" s="37">
        <f t="shared" si="4"/>
        <v>3</v>
      </c>
    </row>
    <row r="198" spans="1:14" ht="76.5" x14ac:dyDescent="0.25">
      <c r="A198" s="18" t="s">
        <v>1218</v>
      </c>
      <c r="B198" s="17" t="s">
        <v>618</v>
      </c>
      <c r="C198" s="16">
        <v>43817</v>
      </c>
      <c r="D198" s="11" t="s">
        <v>731</v>
      </c>
      <c r="E198" s="26" t="s">
        <v>1219</v>
      </c>
      <c r="F198" s="11" t="s">
        <v>28</v>
      </c>
      <c r="G198" s="11"/>
      <c r="H198" s="11" t="s">
        <v>20</v>
      </c>
      <c r="I198" s="16">
        <v>43823</v>
      </c>
      <c r="J198" s="17"/>
      <c r="K198" s="11" t="s">
        <v>22</v>
      </c>
      <c r="L198" s="11" t="s">
        <v>11</v>
      </c>
      <c r="M198" s="29" t="s">
        <v>24</v>
      </c>
      <c r="N198" s="37">
        <f t="shared" si="4"/>
        <v>5</v>
      </c>
    </row>
    <row r="199" spans="1:14" ht="102" x14ac:dyDescent="0.25">
      <c r="A199" s="11" t="s">
        <v>1220</v>
      </c>
      <c r="B199" s="17" t="s">
        <v>614</v>
      </c>
      <c r="C199" s="16">
        <v>43817</v>
      </c>
      <c r="D199" s="11" t="s">
        <v>109</v>
      </c>
      <c r="E199" s="26" t="s">
        <v>1221</v>
      </c>
      <c r="F199" s="11" t="s">
        <v>37</v>
      </c>
      <c r="G199" s="11"/>
      <c r="H199" s="11" t="s">
        <v>624</v>
      </c>
      <c r="I199" s="16">
        <v>43819</v>
      </c>
      <c r="J199" s="17" t="s">
        <v>1222</v>
      </c>
      <c r="K199" s="11" t="s">
        <v>22</v>
      </c>
      <c r="L199" s="11" t="s">
        <v>23</v>
      </c>
      <c r="M199" s="29" t="s">
        <v>24</v>
      </c>
      <c r="N199" s="37">
        <f t="shared" si="4"/>
        <v>3</v>
      </c>
    </row>
    <row r="200" spans="1:14" ht="114.75" x14ac:dyDescent="0.25">
      <c r="A200" s="18" t="s">
        <v>1223</v>
      </c>
      <c r="B200" s="17" t="s">
        <v>618</v>
      </c>
      <c r="C200" s="16">
        <v>43818</v>
      </c>
      <c r="D200" s="11" t="s">
        <v>731</v>
      </c>
      <c r="E200" s="26" t="s">
        <v>1224</v>
      </c>
      <c r="F200" s="11" t="s">
        <v>37</v>
      </c>
      <c r="G200" s="11"/>
      <c r="H200" s="11" t="s">
        <v>57</v>
      </c>
      <c r="I200" s="16">
        <v>43819</v>
      </c>
      <c r="J200" s="17" t="s">
        <v>1225</v>
      </c>
      <c r="K200" s="11" t="s">
        <v>22</v>
      </c>
      <c r="L200" s="11" t="s">
        <v>11</v>
      </c>
      <c r="M200" s="29" t="s">
        <v>24</v>
      </c>
      <c r="N200" s="37">
        <f t="shared" si="4"/>
        <v>2</v>
      </c>
    </row>
    <row r="201" spans="1:14" ht="76.5" x14ac:dyDescent="0.25">
      <c r="A201" s="11" t="s">
        <v>1226</v>
      </c>
      <c r="B201" s="17" t="s">
        <v>618</v>
      </c>
      <c r="C201" s="16">
        <v>43818</v>
      </c>
      <c r="D201" s="11" t="s">
        <v>731</v>
      </c>
      <c r="E201" s="26" t="s">
        <v>1227</v>
      </c>
      <c r="F201" s="11" t="s">
        <v>28</v>
      </c>
      <c r="G201" s="11"/>
      <c r="H201" s="11" t="s">
        <v>63</v>
      </c>
      <c r="I201" s="16">
        <v>43823</v>
      </c>
      <c r="J201" s="17"/>
      <c r="K201" s="11" t="s">
        <v>22</v>
      </c>
      <c r="L201" s="11" t="s">
        <v>23</v>
      </c>
      <c r="M201" s="29" t="s">
        <v>24</v>
      </c>
      <c r="N201" s="37">
        <f t="shared" si="4"/>
        <v>4</v>
      </c>
    </row>
    <row r="202" spans="1:14" ht="114.75" x14ac:dyDescent="0.25">
      <c r="A202" s="18" t="s">
        <v>1228</v>
      </c>
      <c r="B202" s="17" t="s">
        <v>614</v>
      </c>
      <c r="C202" s="16">
        <v>43823</v>
      </c>
      <c r="D202" s="11" t="s">
        <v>1268</v>
      </c>
      <c r="E202" s="26" t="s">
        <v>1229</v>
      </c>
      <c r="F202" s="11" t="s">
        <v>37</v>
      </c>
      <c r="G202" s="11"/>
      <c r="H202" s="11" t="s">
        <v>624</v>
      </c>
      <c r="I202" s="16">
        <v>43823</v>
      </c>
      <c r="J202" s="17" t="s">
        <v>1230</v>
      </c>
      <c r="K202" s="11" t="s">
        <v>22</v>
      </c>
      <c r="L202" s="11" t="s">
        <v>621</v>
      </c>
      <c r="M202" s="11" t="s">
        <v>24</v>
      </c>
      <c r="N202" s="37">
        <f t="shared" si="4"/>
        <v>1</v>
      </c>
    </row>
    <row r="203" spans="1:14" ht="165.75" x14ac:dyDescent="0.25">
      <c r="A203" s="11" t="s">
        <v>1231</v>
      </c>
      <c r="B203" s="17" t="s">
        <v>614</v>
      </c>
      <c r="C203" s="16">
        <v>43823</v>
      </c>
      <c r="D203" s="35" t="s">
        <v>1269</v>
      </c>
      <c r="E203" s="26" t="s">
        <v>1232</v>
      </c>
      <c r="F203" s="11" t="s">
        <v>28</v>
      </c>
      <c r="H203" s="11" t="s">
        <v>624</v>
      </c>
      <c r="I203" s="16">
        <v>43830</v>
      </c>
      <c r="J203" s="26" t="s">
        <v>1233</v>
      </c>
      <c r="K203" s="11" t="s">
        <v>22</v>
      </c>
      <c r="L203" s="11" t="s">
        <v>11</v>
      </c>
      <c r="M203" s="11" t="s">
        <v>24</v>
      </c>
      <c r="N203" s="37">
        <f t="shared" si="4"/>
        <v>6</v>
      </c>
    </row>
  </sheetData>
  <dataValidations count="4">
    <dataValidation type="list" allowBlank="1" showInputMessage="1" showErrorMessage="1" sqref="I95" xr:uid="{018F1A07-50E5-4529-8118-D98E87A4BEB2}">
      <formula1>#REF!</formula1>
    </dataValidation>
    <dataValidation type="list" allowBlank="1" showInputMessage="1" showErrorMessage="1" sqref="I101:I102" xr:uid="{B09C9D34-5E7A-4330-8AFF-28D275A48531}">
      <formula1>#REF!</formula1>
    </dataValidation>
    <dataValidation allowBlank="1" showInputMessage="1" sqref="M1:M1048576" xr:uid="{2D2F0278-AB47-4236-AF34-9AF4237ACE78}"/>
    <dataValidation type="list" errorStyle="warning" allowBlank="1" showInputMessage="1" showErrorMessage="1" sqref="L1:L1048576" xr:uid="{91EA9769-B65F-4960-AE6C-A628E8E426FA}">
      <formula1>#REF!</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A11A9-162C-4180-9CE3-0D88289EA3EB}">
  <sheetPr filterMode="1"/>
  <dimension ref="A1:Q1333"/>
  <sheetViews>
    <sheetView zoomScale="80" zoomScaleNormal="80" workbookViewId="0">
      <pane ySplit="1" topLeftCell="A2" activePane="bottomLeft" state="frozen"/>
      <selection pane="bottomLeft" activeCell="D6" sqref="D6"/>
    </sheetView>
  </sheetViews>
  <sheetFormatPr defaultRowHeight="12.75" x14ac:dyDescent="0.2"/>
  <cols>
    <col min="1" max="1" width="12" style="49" bestFit="1" customWidth="1"/>
    <col min="2" max="2" width="14.5703125" style="49" customWidth="1"/>
    <col min="3" max="3" width="25.5703125" style="49" bestFit="1" customWidth="1"/>
    <col min="4" max="4" width="12.42578125" style="49" customWidth="1"/>
    <col min="5" max="5" width="79.7109375" style="49" customWidth="1"/>
    <col min="6" max="6" width="9.140625" style="49" customWidth="1"/>
    <col min="7" max="8" width="17.85546875" style="49" customWidth="1"/>
    <col min="9" max="9" width="16" style="49" customWidth="1"/>
    <col min="10" max="10" width="41.5703125" style="49" customWidth="1"/>
    <col min="11" max="11" width="20" style="49" customWidth="1"/>
    <col min="12" max="12" width="16.85546875" style="49" customWidth="1"/>
    <col min="13" max="13" width="9.140625" style="49"/>
    <col min="14" max="14" width="29.5703125" style="49" bestFit="1" customWidth="1"/>
    <col min="15" max="16384" width="9.140625" style="49"/>
  </cols>
  <sheetData>
    <row r="1" spans="1:17" ht="30" x14ac:dyDescent="0.2">
      <c r="A1" s="43" t="s">
        <v>0</v>
      </c>
      <c r="B1" s="44" t="s">
        <v>1</v>
      </c>
      <c r="C1" s="45" t="s">
        <v>2</v>
      </c>
      <c r="D1" s="45" t="s">
        <v>3</v>
      </c>
      <c r="E1" s="46" t="s">
        <v>4</v>
      </c>
      <c r="F1" s="43" t="s">
        <v>5</v>
      </c>
      <c r="G1" s="47" t="s">
        <v>6</v>
      </c>
      <c r="H1" s="43" t="s">
        <v>7</v>
      </c>
      <c r="I1" s="45" t="s">
        <v>8</v>
      </c>
      <c r="J1" s="47" t="s">
        <v>9</v>
      </c>
      <c r="K1" s="43" t="s">
        <v>10</v>
      </c>
      <c r="L1" s="43" t="s">
        <v>11</v>
      </c>
      <c r="M1" s="43" t="s">
        <v>12</v>
      </c>
      <c r="N1" s="48" t="s">
        <v>13</v>
      </c>
    </row>
    <row r="2" spans="1:17" ht="89.25" x14ac:dyDescent="0.2">
      <c r="A2" s="50" t="s">
        <v>14</v>
      </c>
      <c r="B2" s="51" t="s">
        <v>15</v>
      </c>
      <c r="C2" s="52">
        <v>43836</v>
      </c>
      <c r="D2" s="53" t="s">
        <v>1264</v>
      </c>
      <c r="E2" s="51" t="s">
        <v>17</v>
      </c>
      <c r="F2" s="53" t="s">
        <v>18</v>
      </c>
      <c r="G2" s="53" t="s">
        <v>19</v>
      </c>
      <c r="H2" s="53" t="s">
        <v>20</v>
      </c>
      <c r="I2" s="52">
        <v>43896</v>
      </c>
      <c r="J2" s="54" t="s">
        <v>21</v>
      </c>
      <c r="K2" s="53" t="s">
        <v>22</v>
      </c>
      <c r="L2" s="51" t="s">
        <v>23</v>
      </c>
      <c r="M2" s="55" t="s">
        <v>24</v>
      </c>
      <c r="N2" s="56">
        <f t="shared" ref="N2:N33" si="0">NETWORKDAYS(C2,I2)</f>
        <v>45</v>
      </c>
    </row>
    <row r="3" spans="1:17" ht="216.75" hidden="1" x14ac:dyDescent="0.2">
      <c r="A3" s="50" t="s">
        <v>25</v>
      </c>
      <c r="B3" s="51" t="s">
        <v>15</v>
      </c>
      <c r="C3" s="52">
        <v>43838</v>
      </c>
      <c r="D3" s="53" t="s">
        <v>26</v>
      </c>
      <c r="E3" s="51" t="s">
        <v>27</v>
      </c>
      <c r="F3" s="53" t="s">
        <v>28</v>
      </c>
      <c r="G3" s="53" t="s">
        <v>29</v>
      </c>
      <c r="H3" s="53" t="s">
        <v>30</v>
      </c>
      <c r="I3" s="52">
        <v>43872</v>
      </c>
      <c r="J3" s="54" t="s">
        <v>31</v>
      </c>
      <c r="K3" s="53" t="s">
        <v>32</v>
      </c>
      <c r="L3" s="51" t="s">
        <v>23</v>
      </c>
      <c r="M3" s="55" t="s">
        <v>24</v>
      </c>
      <c r="N3" s="56">
        <f t="shared" si="0"/>
        <v>25</v>
      </c>
      <c r="O3" s="57"/>
      <c r="P3" s="57"/>
      <c r="Q3" s="57"/>
    </row>
    <row r="4" spans="1:17" ht="140.25" hidden="1" x14ac:dyDescent="0.2">
      <c r="A4" s="50" t="s">
        <v>33</v>
      </c>
      <c r="B4" s="51" t="s">
        <v>34</v>
      </c>
      <c r="C4" s="52">
        <v>43840</v>
      </c>
      <c r="D4" s="53" t="s">
        <v>35</v>
      </c>
      <c r="E4" s="51" t="s">
        <v>36</v>
      </c>
      <c r="F4" s="53" t="s">
        <v>37</v>
      </c>
      <c r="G4" s="53" t="s">
        <v>38</v>
      </c>
      <c r="H4" s="53" t="s">
        <v>39</v>
      </c>
      <c r="I4" s="52">
        <v>43840</v>
      </c>
      <c r="J4" s="54" t="s">
        <v>40</v>
      </c>
      <c r="K4" s="53" t="s">
        <v>32</v>
      </c>
      <c r="L4" s="51" t="s">
        <v>11</v>
      </c>
      <c r="M4" s="55" t="s">
        <v>24</v>
      </c>
      <c r="N4" s="56">
        <f t="shared" si="0"/>
        <v>1</v>
      </c>
    </row>
    <row r="5" spans="1:17" ht="140.25" hidden="1" x14ac:dyDescent="0.2">
      <c r="A5" s="50" t="s">
        <v>41</v>
      </c>
      <c r="B5" s="51" t="s">
        <v>34</v>
      </c>
      <c r="C5" s="52">
        <v>43843</v>
      </c>
      <c r="D5" s="53" t="s">
        <v>42</v>
      </c>
      <c r="E5" s="51" t="s">
        <v>43</v>
      </c>
      <c r="F5" s="53" t="s">
        <v>28</v>
      </c>
      <c r="G5" s="53" t="s">
        <v>44</v>
      </c>
      <c r="H5" s="53" t="s">
        <v>39</v>
      </c>
      <c r="I5" s="52">
        <v>43843</v>
      </c>
      <c r="J5" s="54" t="s">
        <v>45</v>
      </c>
      <c r="K5" s="53" t="s">
        <v>32</v>
      </c>
      <c r="L5" s="51" t="s">
        <v>23</v>
      </c>
      <c r="M5" s="55" t="s">
        <v>24</v>
      </c>
      <c r="N5" s="56">
        <f t="shared" si="0"/>
        <v>1</v>
      </c>
      <c r="O5" s="57"/>
      <c r="P5" s="57"/>
      <c r="Q5" s="57"/>
    </row>
    <row r="6" spans="1:17" ht="76.5" x14ac:dyDescent="0.2">
      <c r="A6" s="50" t="s">
        <v>46</v>
      </c>
      <c r="B6" s="51" t="s">
        <v>15</v>
      </c>
      <c r="C6" s="52">
        <v>43845</v>
      </c>
      <c r="D6" s="53" t="s">
        <v>16</v>
      </c>
      <c r="E6" s="51" t="s">
        <v>47</v>
      </c>
      <c r="F6" s="53" t="s">
        <v>37</v>
      </c>
      <c r="G6" s="53" t="s">
        <v>48</v>
      </c>
      <c r="H6" s="53" t="s">
        <v>39</v>
      </c>
      <c r="I6" s="52">
        <v>43845</v>
      </c>
      <c r="J6" s="58" t="s">
        <v>49</v>
      </c>
      <c r="K6" s="53" t="s">
        <v>32</v>
      </c>
      <c r="L6" s="51" t="s">
        <v>11</v>
      </c>
      <c r="M6" s="55" t="s">
        <v>24</v>
      </c>
      <c r="N6" s="56">
        <f t="shared" si="0"/>
        <v>1</v>
      </c>
      <c r="O6" s="57"/>
      <c r="P6" s="57"/>
      <c r="Q6" s="57"/>
    </row>
    <row r="7" spans="1:17" ht="140.25" x14ac:dyDescent="0.2">
      <c r="A7" s="50" t="s">
        <v>50</v>
      </c>
      <c r="B7" s="51" t="s">
        <v>15</v>
      </c>
      <c r="C7" s="52">
        <v>43845</v>
      </c>
      <c r="D7" s="53" t="s">
        <v>16</v>
      </c>
      <c r="E7" s="51" t="s">
        <v>51</v>
      </c>
      <c r="F7" s="53" t="s">
        <v>28</v>
      </c>
      <c r="G7" s="53" t="s">
        <v>52</v>
      </c>
      <c r="H7" s="53" t="s">
        <v>20</v>
      </c>
      <c r="I7" s="52">
        <v>43845</v>
      </c>
      <c r="J7" s="54"/>
      <c r="K7" s="53" t="s">
        <v>32</v>
      </c>
      <c r="L7" s="51" t="s">
        <v>11</v>
      </c>
      <c r="M7" s="55" t="s">
        <v>24</v>
      </c>
      <c r="N7" s="56">
        <f t="shared" si="0"/>
        <v>1</v>
      </c>
      <c r="O7" s="57"/>
      <c r="P7" s="57"/>
      <c r="Q7" s="57"/>
    </row>
    <row r="8" spans="1:17" ht="76.5" x14ac:dyDescent="0.2">
      <c r="A8" s="50" t="s">
        <v>53</v>
      </c>
      <c r="B8" s="51" t="s">
        <v>15</v>
      </c>
      <c r="C8" s="52">
        <v>43845</v>
      </c>
      <c r="D8" s="53" t="s">
        <v>16</v>
      </c>
      <c r="E8" s="54" t="s">
        <v>54</v>
      </c>
      <c r="F8" s="53" t="s">
        <v>37</v>
      </c>
      <c r="G8" s="53" t="s">
        <v>48</v>
      </c>
      <c r="H8" s="53" t="s">
        <v>39</v>
      </c>
      <c r="I8" s="52">
        <v>43845</v>
      </c>
      <c r="J8" s="58" t="s">
        <v>49</v>
      </c>
      <c r="K8" s="53" t="s">
        <v>32</v>
      </c>
      <c r="L8" s="51" t="s">
        <v>11</v>
      </c>
      <c r="M8" s="55" t="s">
        <v>24</v>
      </c>
      <c r="N8" s="56">
        <f t="shared" si="0"/>
        <v>1</v>
      </c>
      <c r="O8" s="57"/>
      <c r="P8" s="57"/>
      <c r="Q8" s="57"/>
    </row>
    <row r="9" spans="1:17" ht="38.25" x14ac:dyDescent="0.2">
      <c r="A9" s="50" t="s">
        <v>55</v>
      </c>
      <c r="B9" s="51" t="s">
        <v>15</v>
      </c>
      <c r="C9" s="52">
        <v>43861</v>
      </c>
      <c r="D9" s="53" t="s">
        <v>16</v>
      </c>
      <c r="E9" s="54" t="s">
        <v>56</v>
      </c>
      <c r="F9" s="53" t="s">
        <v>37</v>
      </c>
      <c r="G9" s="53" t="s">
        <v>48</v>
      </c>
      <c r="H9" s="53" t="s">
        <v>57</v>
      </c>
      <c r="I9" s="52">
        <v>43861</v>
      </c>
      <c r="J9" s="54"/>
      <c r="K9" s="53" t="s">
        <v>32</v>
      </c>
      <c r="L9" s="51" t="s">
        <v>11</v>
      </c>
      <c r="M9" s="55" t="s">
        <v>24</v>
      </c>
      <c r="N9" s="56">
        <f t="shared" si="0"/>
        <v>1</v>
      </c>
      <c r="O9" s="57"/>
      <c r="P9" s="57"/>
      <c r="Q9" s="57"/>
    </row>
    <row r="10" spans="1:17" ht="63.75" x14ac:dyDescent="0.2">
      <c r="A10" s="50" t="s">
        <v>58</v>
      </c>
      <c r="B10" s="51" t="s">
        <v>15</v>
      </c>
      <c r="C10" s="52">
        <v>43861</v>
      </c>
      <c r="D10" s="53" t="s">
        <v>16</v>
      </c>
      <c r="E10" s="54" t="s">
        <v>59</v>
      </c>
      <c r="F10" s="53" t="s">
        <v>37</v>
      </c>
      <c r="G10" s="53" t="s">
        <v>48</v>
      </c>
      <c r="H10" s="53" t="s">
        <v>57</v>
      </c>
      <c r="I10" s="52">
        <v>43861</v>
      </c>
      <c r="J10" s="54"/>
      <c r="K10" s="53" t="s">
        <v>22</v>
      </c>
      <c r="L10" s="51" t="s">
        <v>11</v>
      </c>
      <c r="M10" s="55" t="s">
        <v>24</v>
      </c>
      <c r="N10" s="56">
        <f t="shared" si="0"/>
        <v>1</v>
      </c>
      <c r="O10" s="57"/>
      <c r="P10" s="57"/>
      <c r="Q10" s="57"/>
    </row>
    <row r="11" spans="1:17" ht="102" x14ac:dyDescent="0.2">
      <c r="A11" s="50" t="s">
        <v>60</v>
      </c>
      <c r="B11" s="51" t="s">
        <v>15</v>
      </c>
      <c r="C11" s="52">
        <v>43866</v>
      </c>
      <c r="D11" s="53" t="s">
        <v>16</v>
      </c>
      <c r="E11" s="54" t="s">
        <v>61</v>
      </c>
      <c r="F11" s="53" t="s">
        <v>28</v>
      </c>
      <c r="G11" s="53" t="s">
        <v>62</v>
      </c>
      <c r="H11" s="53" t="s">
        <v>63</v>
      </c>
      <c r="I11" s="52">
        <v>43871</v>
      </c>
      <c r="J11" s="54"/>
      <c r="K11" s="53" t="s">
        <v>22</v>
      </c>
      <c r="L11" s="51" t="s">
        <v>11</v>
      </c>
      <c r="M11" s="55" t="s">
        <v>24</v>
      </c>
      <c r="N11" s="56">
        <f t="shared" si="0"/>
        <v>4</v>
      </c>
    </row>
    <row r="12" spans="1:17" ht="153" hidden="1" x14ac:dyDescent="0.2">
      <c r="A12" s="50" t="s">
        <v>64</v>
      </c>
      <c r="B12" s="51" t="s">
        <v>34</v>
      </c>
      <c r="C12" s="52">
        <v>43866</v>
      </c>
      <c r="D12" s="53" t="s">
        <v>65</v>
      </c>
      <c r="E12" s="54" t="s">
        <v>66</v>
      </c>
      <c r="F12" s="53" t="s">
        <v>37</v>
      </c>
      <c r="G12" s="53" t="s">
        <v>38</v>
      </c>
      <c r="H12" s="53" t="s">
        <v>39</v>
      </c>
      <c r="I12" s="52">
        <v>43867</v>
      </c>
      <c r="J12" s="54" t="s">
        <v>67</v>
      </c>
      <c r="K12" s="53" t="s">
        <v>32</v>
      </c>
      <c r="L12" s="51" t="s">
        <v>23</v>
      </c>
      <c r="M12" s="55" t="s">
        <v>24</v>
      </c>
      <c r="N12" s="56">
        <f t="shared" si="0"/>
        <v>2</v>
      </c>
    </row>
    <row r="13" spans="1:17" ht="153" hidden="1" x14ac:dyDescent="0.2">
      <c r="A13" s="50" t="s">
        <v>68</v>
      </c>
      <c r="B13" s="51" t="s">
        <v>34</v>
      </c>
      <c r="C13" s="52">
        <v>43869</v>
      </c>
      <c r="D13" s="53" t="s">
        <v>69</v>
      </c>
      <c r="E13" s="54" t="s">
        <v>70</v>
      </c>
      <c r="F13" s="53" t="s">
        <v>37</v>
      </c>
      <c r="G13" s="53" t="s">
        <v>71</v>
      </c>
      <c r="H13" s="53" t="s">
        <v>39</v>
      </c>
      <c r="I13" s="52">
        <v>43875</v>
      </c>
      <c r="J13" s="54" t="s">
        <v>72</v>
      </c>
      <c r="K13" s="53" t="s">
        <v>73</v>
      </c>
      <c r="L13" s="51" t="s">
        <v>11</v>
      </c>
      <c r="M13" s="55" t="s">
        <v>24</v>
      </c>
      <c r="N13" s="56">
        <f t="shared" si="0"/>
        <v>5</v>
      </c>
    </row>
    <row r="14" spans="1:17" ht="51" x14ac:dyDescent="0.2">
      <c r="A14" s="50" t="s">
        <v>74</v>
      </c>
      <c r="B14" s="51" t="s">
        <v>15</v>
      </c>
      <c r="C14" s="52">
        <v>43872</v>
      </c>
      <c r="D14" s="53" t="s">
        <v>16</v>
      </c>
      <c r="E14" s="54" t="s">
        <v>75</v>
      </c>
      <c r="F14" s="53" t="s">
        <v>37</v>
      </c>
      <c r="G14" s="53" t="s">
        <v>48</v>
      </c>
      <c r="H14" s="53" t="s">
        <v>57</v>
      </c>
      <c r="I14" s="52">
        <v>43872</v>
      </c>
      <c r="J14" s="54" t="s">
        <v>76</v>
      </c>
      <c r="K14" s="53" t="s">
        <v>22</v>
      </c>
      <c r="L14" s="51" t="s">
        <v>11</v>
      </c>
      <c r="M14" s="55" t="s">
        <v>24</v>
      </c>
      <c r="N14" s="56">
        <f t="shared" si="0"/>
        <v>1</v>
      </c>
    </row>
    <row r="15" spans="1:17" ht="140.25" x14ac:dyDescent="0.2">
      <c r="A15" s="50" t="s">
        <v>77</v>
      </c>
      <c r="B15" s="51" t="s">
        <v>15</v>
      </c>
      <c r="C15" s="52">
        <v>43873</v>
      </c>
      <c r="D15" s="53" t="s">
        <v>16</v>
      </c>
      <c r="E15" s="54" t="s">
        <v>78</v>
      </c>
      <c r="F15" s="53" t="s">
        <v>28</v>
      </c>
      <c r="G15" s="53" t="s">
        <v>52</v>
      </c>
      <c r="H15" s="53" t="s">
        <v>20</v>
      </c>
      <c r="I15" s="52">
        <v>43875</v>
      </c>
      <c r="J15" s="54" t="s">
        <v>76</v>
      </c>
      <c r="K15" s="53" t="s">
        <v>32</v>
      </c>
      <c r="L15" s="51" t="s">
        <v>11</v>
      </c>
      <c r="M15" s="55" t="s">
        <v>24</v>
      </c>
      <c r="N15" s="56">
        <f t="shared" si="0"/>
        <v>3</v>
      </c>
    </row>
    <row r="16" spans="1:17" ht="140.25" x14ac:dyDescent="0.2">
      <c r="A16" s="50" t="s">
        <v>79</v>
      </c>
      <c r="B16" s="51" t="s">
        <v>15</v>
      </c>
      <c r="C16" s="52">
        <v>43879</v>
      </c>
      <c r="D16" s="53" t="s">
        <v>16</v>
      </c>
      <c r="E16" s="54" t="s">
        <v>80</v>
      </c>
      <c r="F16" s="53" t="s">
        <v>28</v>
      </c>
      <c r="G16" s="53" t="s">
        <v>52</v>
      </c>
      <c r="H16" s="53" t="s">
        <v>81</v>
      </c>
      <c r="I16" s="52">
        <v>43879</v>
      </c>
      <c r="J16" s="54" t="s">
        <v>76</v>
      </c>
      <c r="K16" s="53" t="s">
        <v>22</v>
      </c>
      <c r="L16" s="51" t="s">
        <v>11</v>
      </c>
      <c r="M16" s="55" t="s">
        <v>24</v>
      </c>
      <c r="N16" s="56">
        <f t="shared" si="0"/>
        <v>1</v>
      </c>
    </row>
    <row r="17" spans="1:14" ht="216.75" hidden="1" x14ac:dyDescent="0.2">
      <c r="A17" s="53" t="s">
        <v>82</v>
      </c>
      <c r="B17" s="51" t="s">
        <v>34</v>
      </c>
      <c r="C17" s="52">
        <v>43881</v>
      </c>
      <c r="D17" s="53" t="s">
        <v>83</v>
      </c>
      <c r="E17" s="54" t="s">
        <v>84</v>
      </c>
      <c r="F17" s="53" t="s">
        <v>28</v>
      </c>
      <c r="G17" s="53" t="s">
        <v>85</v>
      </c>
      <c r="H17" s="53" t="s">
        <v>39</v>
      </c>
      <c r="I17" s="52">
        <v>43887</v>
      </c>
      <c r="J17" s="54" t="s">
        <v>86</v>
      </c>
      <c r="K17" s="53" t="s">
        <v>73</v>
      </c>
      <c r="L17" s="51" t="s">
        <v>11</v>
      </c>
      <c r="M17" s="55" t="s">
        <v>24</v>
      </c>
      <c r="N17" s="56">
        <f t="shared" si="0"/>
        <v>5</v>
      </c>
    </row>
    <row r="18" spans="1:14" ht="165.75" hidden="1" x14ac:dyDescent="0.2">
      <c r="A18" s="50" t="s">
        <v>87</v>
      </c>
      <c r="B18" s="51" t="s">
        <v>34</v>
      </c>
      <c r="C18" s="52">
        <v>43886</v>
      </c>
      <c r="D18" s="53" t="s">
        <v>88</v>
      </c>
      <c r="E18" s="54" t="s">
        <v>89</v>
      </c>
      <c r="F18" s="53" t="s">
        <v>18</v>
      </c>
      <c r="G18" s="53" t="s">
        <v>90</v>
      </c>
      <c r="H18" s="53" t="s">
        <v>39</v>
      </c>
      <c r="I18" s="52">
        <v>43889</v>
      </c>
      <c r="J18" s="54" t="s">
        <v>91</v>
      </c>
      <c r="K18" s="53" t="s">
        <v>22</v>
      </c>
      <c r="L18" s="51" t="s">
        <v>11</v>
      </c>
      <c r="M18" s="55" t="s">
        <v>24</v>
      </c>
      <c r="N18" s="56">
        <f t="shared" si="0"/>
        <v>4</v>
      </c>
    </row>
    <row r="19" spans="1:14" ht="51" x14ac:dyDescent="0.2">
      <c r="A19" s="50" t="s">
        <v>92</v>
      </c>
      <c r="B19" s="51" t="s">
        <v>15</v>
      </c>
      <c r="C19" s="52">
        <v>43888</v>
      </c>
      <c r="D19" s="53" t="s">
        <v>16</v>
      </c>
      <c r="E19" s="54" t="s">
        <v>93</v>
      </c>
      <c r="F19" s="53" t="s">
        <v>37</v>
      </c>
      <c r="G19" s="53" t="s">
        <v>48</v>
      </c>
      <c r="H19" s="53" t="s">
        <v>57</v>
      </c>
      <c r="I19" s="52">
        <v>43888</v>
      </c>
      <c r="J19" s="54" t="s">
        <v>94</v>
      </c>
      <c r="K19" s="53" t="s">
        <v>22</v>
      </c>
      <c r="L19" s="51" t="s">
        <v>11</v>
      </c>
      <c r="M19" s="55" t="s">
        <v>24</v>
      </c>
      <c r="N19" s="56">
        <f t="shared" si="0"/>
        <v>1</v>
      </c>
    </row>
    <row r="20" spans="1:14" ht="204" hidden="1" x14ac:dyDescent="0.2">
      <c r="A20" s="50" t="s">
        <v>95</v>
      </c>
      <c r="B20" s="51" t="s">
        <v>34</v>
      </c>
      <c r="C20" s="52">
        <v>43892</v>
      </c>
      <c r="D20" s="53" t="s">
        <v>96</v>
      </c>
      <c r="E20" s="54" t="s">
        <v>97</v>
      </c>
      <c r="F20" s="53" t="s">
        <v>28</v>
      </c>
      <c r="G20" s="53" t="s">
        <v>44</v>
      </c>
      <c r="H20" s="53" t="s">
        <v>39</v>
      </c>
      <c r="I20" s="52">
        <v>43893</v>
      </c>
      <c r="J20" s="54" t="s">
        <v>98</v>
      </c>
      <c r="K20" s="53" t="s">
        <v>22</v>
      </c>
      <c r="L20" s="51" t="s">
        <v>23</v>
      </c>
      <c r="M20" s="55" t="s">
        <v>24</v>
      </c>
      <c r="N20" s="56">
        <f t="shared" si="0"/>
        <v>2</v>
      </c>
    </row>
    <row r="21" spans="1:14" ht="153" hidden="1" x14ac:dyDescent="0.2">
      <c r="A21" s="50" t="s">
        <v>99</v>
      </c>
      <c r="B21" s="51" t="s">
        <v>34</v>
      </c>
      <c r="C21" s="52">
        <v>43895</v>
      </c>
      <c r="D21" s="53" t="s">
        <v>65</v>
      </c>
      <c r="E21" s="54" t="s">
        <v>100</v>
      </c>
      <c r="F21" s="53" t="s">
        <v>37</v>
      </c>
      <c r="G21" s="53" t="s">
        <v>38</v>
      </c>
      <c r="H21" s="53" t="s">
        <v>39</v>
      </c>
      <c r="I21" s="52">
        <v>43895</v>
      </c>
      <c r="J21" s="54" t="s">
        <v>101</v>
      </c>
      <c r="K21" s="53" t="s">
        <v>22</v>
      </c>
      <c r="L21" s="51" t="s">
        <v>23</v>
      </c>
      <c r="M21" s="55" t="s">
        <v>24</v>
      </c>
      <c r="N21" s="56">
        <f t="shared" si="0"/>
        <v>1</v>
      </c>
    </row>
    <row r="22" spans="1:14" ht="76.5" hidden="1" x14ac:dyDescent="0.2">
      <c r="A22" s="50" t="s">
        <v>102</v>
      </c>
      <c r="B22" s="51" t="s">
        <v>34</v>
      </c>
      <c r="C22" s="52">
        <v>43895</v>
      </c>
      <c r="D22" s="53" t="s">
        <v>88</v>
      </c>
      <c r="E22" s="54" t="s">
        <v>103</v>
      </c>
      <c r="F22" s="53" t="s">
        <v>18</v>
      </c>
      <c r="G22" s="53" t="s">
        <v>90</v>
      </c>
      <c r="H22" s="53" t="s">
        <v>39</v>
      </c>
      <c r="I22" s="52">
        <v>43902</v>
      </c>
      <c r="J22" s="54" t="s">
        <v>104</v>
      </c>
      <c r="K22" s="53" t="s">
        <v>73</v>
      </c>
      <c r="L22" s="51" t="s">
        <v>11</v>
      </c>
      <c r="M22" s="55" t="s">
        <v>24</v>
      </c>
      <c r="N22" s="56">
        <f t="shared" si="0"/>
        <v>6</v>
      </c>
    </row>
    <row r="23" spans="1:14" ht="153" x14ac:dyDescent="0.2">
      <c r="A23" s="50" t="s">
        <v>105</v>
      </c>
      <c r="B23" s="51" t="s">
        <v>15</v>
      </c>
      <c r="C23" s="52">
        <v>43899</v>
      </c>
      <c r="D23" s="53" t="s">
        <v>16</v>
      </c>
      <c r="E23" s="54" t="s">
        <v>106</v>
      </c>
      <c r="F23" s="53" t="s">
        <v>28</v>
      </c>
      <c r="G23" s="53" t="s">
        <v>52</v>
      </c>
      <c r="H23" s="53" t="s">
        <v>81</v>
      </c>
      <c r="I23" s="52">
        <v>43899</v>
      </c>
      <c r="J23" s="54" t="s">
        <v>107</v>
      </c>
      <c r="K23" s="53" t="s">
        <v>22</v>
      </c>
      <c r="L23" s="51" t="s">
        <v>11</v>
      </c>
      <c r="M23" s="55" t="s">
        <v>24</v>
      </c>
      <c r="N23" s="56">
        <f t="shared" si="0"/>
        <v>1</v>
      </c>
    </row>
    <row r="24" spans="1:14" ht="173.25" hidden="1" x14ac:dyDescent="0.2">
      <c r="A24" s="60" t="s">
        <v>108</v>
      </c>
      <c r="B24" s="61" t="s">
        <v>34</v>
      </c>
      <c r="C24" s="52">
        <v>43903</v>
      </c>
      <c r="D24" s="62" t="s">
        <v>109</v>
      </c>
      <c r="E24" s="63" t="s">
        <v>110</v>
      </c>
      <c r="F24" s="62" t="s">
        <v>37</v>
      </c>
      <c r="G24" s="53" t="s">
        <v>38</v>
      </c>
      <c r="H24" s="53" t="s">
        <v>39</v>
      </c>
      <c r="I24" s="52">
        <v>43908</v>
      </c>
      <c r="J24" s="63" t="s">
        <v>111</v>
      </c>
      <c r="K24" s="53" t="s">
        <v>22</v>
      </c>
      <c r="L24" s="51" t="s">
        <v>11</v>
      </c>
      <c r="M24" s="55" t="s">
        <v>24</v>
      </c>
      <c r="N24" s="56">
        <f t="shared" si="0"/>
        <v>4</v>
      </c>
    </row>
    <row r="25" spans="1:14" ht="204.75" hidden="1" x14ac:dyDescent="0.2">
      <c r="A25" s="62" t="s">
        <v>112</v>
      </c>
      <c r="B25" s="61" t="s">
        <v>34</v>
      </c>
      <c r="C25" s="52">
        <v>43903</v>
      </c>
      <c r="D25" s="62" t="s">
        <v>113</v>
      </c>
      <c r="E25" s="63" t="s">
        <v>114</v>
      </c>
      <c r="F25" s="62" t="s">
        <v>37</v>
      </c>
      <c r="G25" s="53" t="s">
        <v>38</v>
      </c>
      <c r="H25" s="53" t="s">
        <v>39</v>
      </c>
      <c r="I25" s="52">
        <v>43908</v>
      </c>
      <c r="J25" s="63" t="s">
        <v>115</v>
      </c>
      <c r="K25" s="53" t="s">
        <v>22</v>
      </c>
      <c r="L25" s="51" t="s">
        <v>23</v>
      </c>
      <c r="M25" s="55" t="s">
        <v>24</v>
      </c>
      <c r="N25" s="56">
        <f t="shared" si="0"/>
        <v>4</v>
      </c>
    </row>
    <row r="26" spans="1:14" ht="76.5" x14ac:dyDescent="0.2">
      <c r="A26" s="50" t="s">
        <v>116</v>
      </c>
      <c r="B26" s="51" t="s">
        <v>15</v>
      </c>
      <c r="C26" s="52">
        <v>43906</v>
      </c>
      <c r="D26" s="53" t="s">
        <v>16</v>
      </c>
      <c r="E26" s="54" t="s">
        <v>117</v>
      </c>
      <c r="F26" s="53" t="s">
        <v>37</v>
      </c>
      <c r="G26" s="53" t="s">
        <v>48</v>
      </c>
      <c r="H26" s="53" t="s">
        <v>57</v>
      </c>
      <c r="I26" s="52">
        <v>43906</v>
      </c>
      <c r="J26" s="54" t="s">
        <v>118</v>
      </c>
      <c r="K26" s="53" t="s">
        <v>22</v>
      </c>
      <c r="L26" s="51" t="s">
        <v>11</v>
      </c>
      <c r="M26" s="55" t="s">
        <v>24</v>
      </c>
      <c r="N26" s="56">
        <f t="shared" si="0"/>
        <v>1</v>
      </c>
    </row>
    <row r="27" spans="1:14" ht="165.75" hidden="1" x14ac:dyDescent="0.2">
      <c r="A27" s="50" t="s">
        <v>119</v>
      </c>
      <c r="B27" s="51" t="s">
        <v>34</v>
      </c>
      <c r="C27" s="52">
        <v>43913</v>
      </c>
      <c r="D27" s="53" t="s">
        <v>120</v>
      </c>
      <c r="E27" s="54" t="s">
        <v>121</v>
      </c>
      <c r="F27" s="53" t="s">
        <v>28</v>
      </c>
      <c r="G27" s="53" t="s">
        <v>122</v>
      </c>
      <c r="H27" s="53" t="s">
        <v>39</v>
      </c>
      <c r="I27" s="52">
        <v>43914</v>
      </c>
      <c r="J27" s="54" t="s">
        <v>123</v>
      </c>
      <c r="K27" s="53" t="s">
        <v>22</v>
      </c>
      <c r="L27" s="51" t="s">
        <v>11</v>
      </c>
      <c r="M27" s="55" t="s">
        <v>24</v>
      </c>
      <c r="N27" s="56">
        <f t="shared" si="0"/>
        <v>2</v>
      </c>
    </row>
    <row r="28" spans="1:14" ht="140.25" x14ac:dyDescent="0.2">
      <c r="A28" s="50" t="s">
        <v>124</v>
      </c>
      <c r="B28" s="51" t="s">
        <v>15</v>
      </c>
      <c r="C28" s="52">
        <v>43914</v>
      </c>
      <c r="D28" s="53" t="s">
        <v>16</v>
      </c>
      <c r="E28" s="54" t="s">
        <v>125</v>
      </c>
      <c r="F28" s="53" t="s">
        <v>28</v>
      </c>
      <c r="G28" s="53" t="s">
        <v>52</v>
      </c>
      <c r="H28" s="53" t="s">
        <v>81</v>
      </c>
      <c r="I28" s="52">
        <v>43915</v>
      </c>
      <c r="J28" s="54" t="s">
        <v>126</v>
      </c>
      <c r="K28" s="53" t="s">
        <v>22</v>
      </c>
      <c r="L28" s="51" t="s">
        <v>11</v>
      </c>
      <c r="M28" s="55" t="s">
        <v>24</v>
      </c>
      <c r="N28" s="56">
        <f t="shared" si="0"/>
        <v>2</v>
      </c>
    </row>
    <row r="29" spans="1:14" ht="140.25" x14ac:dyDescent="0.2">
      <c r="A29" s="50" t="s">
        <v>127</v>
      </c>
      <c r="B29" s="51" t="s">
        <v>34</v>
      </c>
      <c r="C29" s="52">
        <v>43915</v>
      </c>
      <c r="D29" s="53" t="s">
        <v>16</v>
      </c>
      <c r="E29" s="54" t="s">
        <v>128</v>
      </c>
      <c r="F29" s="53" t="s">
        <v>18</v>
      </c>
      <c r="G29" s="53" t="s">
        <v>90</v>
      </c>
      <c r="H29" s="53" t="s">
        <v>39</v>
      </c>
      <c r="I29" s="52">
        <v>43921</v>
      </c>
      <c r="J29" s="54" t="s">
        <v>129</v>
      </c>
      <c r="K29" s="53" t="s">
        <v>22</v>
      </c>
      <c r="L29" s="51" t="s">
        <v>23</v>
      </c>
      <c r="M29" s="55" t="s">
        <v>24</v>
      </c>
      <c r="N29" s="56">
        <f t="shared" si="0"/>
        <v>5</v>
      </c>
    </row>
    <row r="30" spans="1:14" ht="140.25" x14ac:dyDescent="0.2">
      <c r="A30" s="50" t="s">
        <v>130</v>
      </c>
      <c r="B30" s="51" t="s">
        <v>15</v>
      </c>
      <c r="C30" s="52">
        <v>43916</v>
      </c>
      <c r="D30" s="53" t="s">
        <v>16</v>
      </c>
      <c r="E30" s="54" t="s">
        <v>131</v>
      </c>
      <c r="F30" s="53" t="s">
        <v>28</v>
      </c>
      <c r="G30" s="53" t="s">
        <v>52</v>
      </c>
      <c r="H30" s="53" t="s">
        <v>81</v>
      </c>
      <c r="I30" s="52">
        <v>43916</v>
      </c>
      <c r="J30" s="54" t="s">
        <v>126</v>
      </c>
      <c r="K30" s="53" t="s">
        <v>22</v>
      </c>
      <c r="L30" s="51" t="s">
        <v>11</v>
      </c>
      <c r="M30" s="55" t="s">
        <v>24</v>
      </c>
      <c r="N30" s="56">
        <f t="shared" si="0"/>
        <v>1</v>
      </c>
    </row>
    <row r="31" spans="1:14" ht="140.25" hidden="1" x14ac:dyDescent="0.2">
      <c r="A31" s="50" t="s">
        <v>132</v>
      </c>
      <c r="B31" s="51" t="s">
        <v>34</v>
      </c>
      <c r="C31" s="52">
        <v>43924</v>
      </c>
      <c r="D31" s="53" t="s">
        <v>133</v>
      </c>
      <c r="E31" s="54" t="s">
        <v>134</v>
      </c>
      <c r="F31" s="53" t="s">
        <v>37</v>
      </c>
      <c r="G31" s="53" t="s">
        <v>71</v>
      </c>
      <c r="H31" s="53" t="s">
        <v>39</v>
      </c>
      <c r="I31" s="52">
        <v>43927</v>
      </c>
      <c r="J31" s="54" t="s">
        <v>135</v>
      </c>
      <c r="K31" s="53" t="s">
        <v>22</v>
      </c>
      <c r="L31" s="51" t="s">
        <v>11</v>
      </c>
      <c r="M31" s="55" t="s">
        <v>24</v>
      </c>
      <c r="N31" s="56">
        <f t="shared" si="0"/>
        <v>2</v>
      </c>
    </row>
    <row r="32" spans="1:14" ht="178.5" hidden="1" x14ac:dyDescent="0.2">
      <c r="A32" s="50" t="s">
        <v>136</v>
      </c>
      <c r="B32" s="51" t="s">
        <v>34</v>
      </c>
      <c r="C32" s="52">
        <v>43928</v>
      </c>
      <c r="D32" s="53" t="s">
        <v>137</v>
      </c>
      <c r="E32" s="54" t="s">
        <v>138</v>
      </c>
      <c r="F32" s="53" t="s">
        <v>28</v>
      </c>
      <c r="G32" s="53" t="s">
        <v>122</v>
      </c>
      <c r="H32" s="53" t="s">
        <v>39</v>
      </c>
      <c r="I32" s="52">
        <v>43928</v>
      </c>
      <c r="J32" s="54" t="s">
        <v>139</v>
      </c>
      <c r="K32" s="53" t="s">
        <v>22</v>
      </c>
      <c r="L32" s="51" t="s">
        <v>11</v>
      </c>
      <c r="M32" s="55" t="s">
        <v>24</v>
      </c>
      <c r="N32" s="56">
        <f t="shared" si="0"/>
        <v>1</v>
      </c>
    </row>
    <row r="33" spans="1:14" ht="127.5" hidden="1" x14ac:dyDescent="0.2">
      <c r="A33" s="50" t="s">
        <v>140</v>
      </c>
      <c r="B33" s="51" t="s">
        <v>34</v>
      </c>
      <c r="C33" s="52">
        <v>43937</v>
      </c>
      <c r="D33" s="53" t="s">
        <v>141</v>
      </c>
      <c r="E33" s="54" t="s">
        <v>142</v>
      </c>
      <c r="F33" s="53" t="s">
        <v>28</v>
      </c>
      <c r="G33" s="53" t="s">
        <v>122</v>
      </c>
      <c r="H33" s="53" t="s">
        <v>143</v>
      </c>
      <c r="I33" s="52">
        <v>43959</v>
      </c>
      <c r="J33" s="54" t="s">
        <v>144</v>
      </c>
      <c r="K33" s="53" t="s">
        <v>22</v>
      </c>
      <c r="L33" s="51" t="s">
        <v>23</v>
      </c>
      <c r="M33" s="55" t="s">
        <v>24</v>
      </c>
      <c r="N33" s="56">
        <f t="shared" si="0"/>
        <v>17</v>
      </c>
    </row>
    <row r="34" spans="1:14" ht="127.5" hidden="1" x14ac:dyDescent="0.2">
      <c r="A34" s="50" t="s">
        <v>145</v>
      </c>
      <c r="B34" s="51" t="s">
        <v>34</v>
      </c>
      <c r="C34" s="52">
        <v>43937</v>
      </c>
      <c r="D34" s="53" t="s">
        <v>146</v>
      </c>
      <c r="E34" s="54" t="s">
        <v>147</v>
      </c>
      <c r="F34" s="53" t="s">
        <v>28</v>
      </c>
      <c r="G34" s="53" t="s">
        <v>122</v>
      </c>
      <c r="H34" s="53" t="s">
        <v>143</v>
      </c>
      <c r="I34" s="52">
        <v>43960</v>
      </c>
      <c r="J34" s="54" t="s">
        <v>144</v>
      </c>
      <c r="K34" s="53" t="s">
        <v>22</v>
      </c>
      <c r="L34" s="51" t="s">
        <v>23</v>
      </c>
      <c r="M34" s="55" t="s">
        <v>24</v>
      </c>
      <c r="N34" s="56">
        <f t="shared" ref="N34:N52" si="1">NETWORKDAYS(C34,I34)</f>
        <v>17</v>
      </c>
    </row>
    <row r="35" spans="1:14" ht="204" hidden="1" x14ac:dyDescent="0.2">
      <c r="A35" s="50" t="s">
        <v>148</v>
      </c>
      <c r="B35" s="51" t="s">
        <v>34</v>
      </c>
      <c r="C35" s="52">
        <v>43945</v>
      </c>
      <c r="D35" s="53" t="s">
        <v>149</v>
      </c>
      <c r="E35" s="54" t="s">
        <v>150</v>
      </c>
      <c r="F35" s="53" t="s">
        <v>28</v>
      </c>
      <c r="G35" s="53" t="s">
        <v>85</v>
      </c>
      <c r="H35" s="53" t="s">
        <v>39</v>
      </c>
      <c r="I35" s="52">
        <v>43962</v>
      </c>
      <c r="J35" s="54" t="s">
        <v>151</v>
      </c>
      <c r="K35" s="53" t="s">
        <v>73</v>
      </c>
      <c r="L35" s="51" t="s">
        <v>11</v>
      </c>
      <c r="M35" s="55" t="s">
        <v>24</v>
      </c>
      <c r="N35" s="56">
        <f t="shared" si="1"/>
        <v>12</v>
      </c>
    </row>
    <row r="36" spans="1:14" ht="127.5" hidden="1" x14ac:dyDescent="0.2">
      <c r="A36" s="50" t="s">
        <v>152</v>
      </c>
      <c r="B36" s="51" t="s">
        <v>34</v>
      </c>
      <c r="C36" s="52">
        <v>43948</v>
      </c>
      <c r="D36" s="53" t="s">
        <v>153</v>
      </c>
      <c r="E36" s="54" t="s">
        <v>154</v>
      </c>
      <c r="F36" s="53" t="s">
        <v>37</v>
      </c>
      <c r="G36" s="53" t="s">
        <v>71</v>
      </c>
      <c r="H36" s="53" t="s">
        <v>39</v>
      </c>
      <c r="I36" s="52">
        <v>43962</v>
      </c>
      <c r="J36" s="54" t="s">
        <v>155</v>
      </c>
      <c r="K36" s="53" t="s">
        <v>73</v>
      </c>
      <c r="L36" s="51" t="s">
        <v>23</v>
      </c>
      <c r="M36" s="55" t="s">
        <v>24</v>
      </c>
      <c r="N36" s="56">
        <f t="shared" si="1"/>
        <v>11</v>
      </c>
    </row>
    <row r="37" spans="1:14" ht="140.25" x14ac:dyDescent="0.2">
      <c r="A37" s="50" t="s">
        <v>156</v>
      </c>
      <c r="B37" s="51" t="s">
        <v>15</v>
      </c>
      <c r="C37" s="52">
        <v>43949</v>
      </c>
      <c r="D37" s="53" t="s">
        <v>16</v>
      </c>
      <c r="E37" s="54" t="s">
        <v>157</v>
      </c>
      <c r="F37" s="53" t="s">
        <v>28</v>
      </c>
      <c r="G37" s="53" t="s">
        <v>52</v>
      </c>
      <c r="H37" s="53" t="s">
        <v>81</v>
      </c>
      <c r="I37" s="52">
        <v>43951</v>
      </c>
      <c r="J37" s="54" t="s">
        <v>158</v>
      </c>
      <c r="K37" s="53" t="s">
        <v>22</v>
      </c>
      <c r="L37" s="51" t="s">
        <v>11</v>
      </c>
      <c r="M37" s="55" t="s">
        <v>24</v>
      </c>
      <c r="N37" s="56">
        <f t="shared" si="1"/>
        <v>3</v>
      </c>
    </row>
    <row r="38" spans="1:14" ht="127.5" hidden="1" x14ac:dyDescent="0.2">
      <c r="A38" s="50" t="s">
        <v>159</v>
      </c>
      <c r="B38" s="51" t="s">
        <v>34</v>
      </c>
      <c r="C38" s="52">
        <v>43950</v>
      </c>
      <c r="D38" s="53" t="s">
        <v>160</v>
      </c>
      <c r="E38" s="54" t="s">
        <v>161</v>
      </c>
      <c r="F38" s="53" t="s">
        <v>37</v>
      </c>
      <c r="G38" s="53" t="s">
        <v>162</v>
      </c>
      <c r="H38" s="53" t="s">
        <v>39</v>
      </c>
      <c r="I38" s="64">
        <v>43951</v>
      </c>
      <c r="J38" s="54" t="s">
        <v>163</v>
      </c>
      <c r="K38" s="53" t="s">
        <v>22</v>
      </c>
      <c r="L38" s="51" t="s">
        <v>11</v>
      </c>
      <c r="M38" s="55" t="s">
        <v>24</v>
      </c>
      <c r="N38" s="56">
        <f t="shared" si="1"/>
        <v>2</v>
      </c>
    </row>
    <row r="39" spans="1:14" ht="127.5" hidden="1" x14ac:dyDescent="0.2">
      <c r="A39" s="50" t="s">
        <v>164</v>
      </c>
      <c r="B39" s="51" t="s">
        <v>34</v>
      </c>
      <c r="C39" s="52">
        <v>43957</v>
      </c>
      <c r="D39" s="53" t="s">
        <v>165</v>
      </c>
      <c r="E39" s="54" t="s">
        <v>166</v>
      </c>
      <c r="F39" s="53" t="s">
        <v>18</v>
      </c>
      <c r="G39" s="53" t="s">
        <v>19</v>
      </c>
      <c r="H39" s="53" t="s">
        <v>39</v>
      </c>
      <c r="I39" s="52">
        <v>43965</v>
      </c>
      <c r="J39" s="54" t="s">
        <v>167</v>
      </c>
      <c r="K39" s="53" t="s">
        <v>73</v>
      </c>
      <c r="L39" s="51" t="s">
        <v>11</v>
      </c>
      <c r="M39" s="55" t="s">
        <v>24</v>
      </c>
      <c r="N39" s="56">
        <f t="shared" si="1"/>
        <v>7</v>
      </c>
    </row>
    <row r="40" spans="1:14" ht="153" hidden="1" x14ac:dyDescent="0.2">
      <c r="A40" s="50" t="s">
        <v>168</v>
      </c>
      <c r="B40" s="51" t="s">
        <v>34</v>
      </c>
      <c r="C40" s="52">
        <v>43965</v>
      </c>
      <c r="D40" s="53" t="s">
        <v>169</v>
      </c>
      <c r="E40" s="54" t="s">
        <v>170</v>
      </c>
      <c r="F40" s="53" t="s">
        <v>37</v>
      </c>
      <c r="G40" s="53" t="s">
        <v>162</v>
      </c>
      <c r="H40" s="53" t="s">
        <v>39</v>
      </c>
      <c r="I40" s="52">
        <v>43985</v>
      </c>
      <c r="J40" s="54" t="s">
        <v>171</v>
      </c>
      <c r="K40" s="53" t="s">
        <v>73</v>
      </c>
      <c r="L40" s="51" t="s">
        <v>11</v>
      </c>
      <c r="M40" s="55" t="s">
        <v>24</v>
      </c>
      <c r="N40" s="56">
        <f t="shared" si="1"/>
        <v>15</v>
      </c>
    </row>
    <row r="41" spans="1:14" ht="165.75" hidden="1" x14ac:dyDescent="0.2">
      <c r="A41" s="50" t="s">
        <v>172</v>
      </c>
      <c r="B41" s="51" t="s">
        <v>34</v>
      </c>
      <c r="C41" s="52">
        <v>43970</v>
      </c>
      <c r="D41" s="53" t="s">
        <v>173</v>
      </c>
      <c r="E41" s="54" t="s">
        <v>174</v>
      </c>
      <c r="F41" s="53" t="s">
        <v>28</v>
      </c>
      <c r="G41" s="53" t="s">
        <v>44</v>
      </c>
      <c r="H41" s="53" t="s">
        <v>39</v>
      </c>
      <c r="I41" s="52">
        <v>43971</v>
      </c>
      <c r="J41" s="54" t="s">
        <v>175</v>
      </c>
      <c r="K41" s="53" t="s">
        <v>22</v>
      </c>
      <c r="L41" s="51" t="s">
        <v>23</v>
      </c>
      <c r="M41" s="55" t="s">
        <v>24</v>
      </c>
      <c r="N41" s="56">
        <f t="shared" si="1"/>
        <v>2</v>
      </c>
    </row>
    <row r="42" spans="1:14" ht="102" x14ac:dyDescent="0.2">
      <c r="A42" s="50" t="s">
        <v>176</v>
      </c>
      <c r="B42" s="51" t="s">
        <v>15</v>
      </c>
      <c r="C42" s="52">
        <v>43972</v>
      </c>
      <c r="D42" s="53" t="s">
        <v>16</v>
      </c>
      <c r="E42" s="54" t="s">
        <v>177</v>
      </c>
      <c r="F42" s="53" t="s">
        <v>28</v>
      </c>
      <c r="G42" s="53" t="s">
        <v>62</v>
      </c>
      <c r="H42" s="53" t="s">
        <v>81</v>
      </c>
      <c r="I42" s="52">
        <v>43990</v>
      </c>
      <c r="J42" s="54" t="s">
        <v>178</v>
      </c>
      <c r="K42" s="53" t="s">
        <v>22</v>
      </c>
      <c r="L42" s="51" t="s">
        <v>11</v>
      </c>
      <c r="M42" s="55" t="s">
        <v>24</v>
      </c>
      <c r="N42" s="56">
        <f t="shared" si="1"/>
        <v>13</v>
      </c>
    </row>
    <row r="43" spans="1:14" ht="140.25" hidden="1" x14ac:dyDescent="0.2">
      <c r="A43" s="50" t="s">
        <v>179</v>
      </c>
      <c r="B43" s="51" t="s">
        <v>34</v>
      </c>
      <c r="C43" s="52">
        <v>43972</v>
      </c>
      <c r="D43" s="53" t="s">
        <v>180</v>
      </c>
      <c r="E43" s="54" t="s">
        <v>181</v>
      </c>
      <c r="F43" s="53" t="s">
        <v>37</v>
      </c>
      <c r="G43" s="53" t="s">
        <v>38</v>
      </c>
      <c r="H43" s="53" t="s">
        <v>39</v>
      </c>
      <c r="I43" s="52">
        <v>43985</v>
      </c>
      <c r="J43" s="54" t="s">
        <v>182</v>
      </c>
      <c r="K43" s="53" t="s">
        <v>73</v>
      </c>
      <c r="L43" s="51" t="s">
        <v>11</v>
      </c>
      <c r="M43" s="55" t="s">
        <v>24</v>
      </c>
      <c r="N43" s="56">
        <f t="shared" si="1"/>
        <v>10</v>
      </c>
    </row>
    <row r="44" spans="1:14" ht="51" x14ac:dyDescent="0.2">
      <c r="A44" s="50" t="s">
        <v>183</v>
      </c>
      <c r="B44" s="51" t="s">
        <v>15</v>
      </c>
      <c r="C44" s="52">
        <v>43987</v>
      </c>
      <c r="D44" s="53" t="s">
        <v>16</v>
      </c>
      <c r="E44" s="54" t="s">
        <v>184</v>
      </c>
      <c r="F44" s="53" t="s">
        <v>37</v>
      </c>
      <c r="G44" s="53" t="s">
        <v>48</v>
      </c>
      <c r="H44" s="53" t="s">
        <v>63</v>
      </c>
      <c r="I44" s="52">
        <v>43987</v>
      </c>
      <c r="J44" s="54" t="s">
        <v>185</v>
      </c>
      <c r="K44" s="53" t="s">
        <v>73</v>
      </c>
      <c r="L44" s="51" t="s">
        <v>11</v>
      </c>
      <c r="M44" s="55" t="s">
        <v>24</v>
      </c>
      <c r="N44" s="56">
        <f t="shared" si="1"/>
        <v>1</v>
      </c>
    </row>
    <row r="45" spans="1:14" ht="127.5" hidden="1" x14ac:dyDescent="0.2">
      <c r="A45" s="50" t="s">
        <v>186</v>
      </c>
      <c r="B45" s="51" t="s">
        <v>34</v>
      </c>
      <c r="C45" s="52">
        <v>43991</v>
      </c>
      <c r="D45" s="53" t="s">
        <v>187</v>
      </c>
      <c r="E45" s="65" t="s">
        <v>188</v>
      </c>
      <c r="F45" s="53" t="s">
        <v>37</v>
      </c>
      <c r="G45" s="53" t="s">
        <v>38</v>
      </c>
      <c r="H45" s="53" t="s">
        <v>39</v>
      </c>
      <c r="I45" s="52">
        <v>44008</v>
      </c>
      <c r="J45" s="54" t="s">
        <v>189</v>
      </c>
      <c r="K45" s="53" t="s">
        <v>73</v>
      </c>
      <c r="L45" s="51" t="s">
        <v>11</v>
      </c>
      <c r="M45" s="55" t="s">
        <v>24</v>
      </c>
      <c r="N45" s="56">
        <f t="shared" si="1"/>
        <v>14</v>
      </c>
    </row>
    <row r="46" spans="1:14" ht="178.5" x14ac:dyDescent="0.2">
      <c r="A46" s="50" t="s">
        <v>190</v>
      </c>
      <c r="B46" s="51" t="s">
        <v>34</v>
      </c>
      <c r="C46" s="52">
        <v>43999</v>
      </c>
      <c r="D46" s="53" t="s">
        <v>16</v>
      </c>
      <c r="E46" s="54" t="s">
        <v>191</v>
      </c>
      <c r="F46" s="53" t="s">
        <v>18</v>
      </c>
      <c r="G46" s="53" t="s">
        <v>192</v>
      </c>
      <c r="H46" s="53" t="s">
        <v>39</v>
      </c>
      <c r="I46" s="52">
        <v>44017</v>
      </c>
      <c r="J46" s="54" t="s">
        <v>193</v>
      </c>
      <c r="K46" s="53" t="s">
        <v>22</v>
      </c>
      <c r="L46" s="51" t="s">
        <v>11</v>
      </c>
      <c r="M46" s="55" t="s">
        <v>24</v>
      </c>
      <c r="N46" s="56">
        <f t="shared" si="1"/>
        <v>13</v>
      </c>
    </row>
    <row r="47" spans="1:14" ht="63.75" x14ac:dyDescent="0.2">
      <c r="A47" s="50" t="s">
        <v>194</v>
      </c>
      <c r="B47" s="51" t="s">
        <v>15</v>
      </c>
      <c r="C47" s="52">
        <v>44000</v>
      </c>
      <c r="D47" s="53" t="s">
        <v>16</v>
      </c>
      <c r="E47" s="54" t="s">
        <v>195</v>
      </c>
      <c r="F47" s="53" t="s">
        <v>37</v>
      </c>
      <c r="G47" s="53" t="s">
        <v>48</v>
      </c>
      <c r="H47" s="53" t="s">
        <v>63</v>
      </c>
      <c r="I47" s="52">
        <v>44000</v>
      </c>
      <c r="J47" s="54" t="s">
        <v>196</v>
      </c>
      <c r="K47" s="53" t="s">
        <v>22</v>
      </c>
      <c r="L47" s="51" t="s">
        <v>11</v>
      </c>
      <c r="M47" s="55" t="s">
        <v>24</v>
      </c>
      <c r="N47" s="56">
        <f t="shared" si="1"/>
        <v>1</v>
      </c>
    </row>
    <row r="48" spans="1:14" ht="165.75" hidden="1" x14ac:dyDescent="0.2">
      <c r="A48" s="50" t="s">
        <v>197</v>
      </c>
      <c r="B48" s="51" t="s">
        <v>34</v>
      </c>
      <c r="C48" s="52">
        <v>44011</v>
      </c>
      <c r="D48" s="53" t="s">
        <v>198</v>
      </c>
      <c r="E48" s="54" t="s">
        <v>199</v>
      </c>
      <c r="F48" s="53" t="s">
        <v>18</v>
      </c>
      <c r="G48" s="53" t="s">
        <v>19</v>
      </c>
      <c r="H48" s="53" t="s">
        <v>39</v>
      </c>
      <c r="I48" s="52">
        <v>44017</v>
      </c>
      <c r="J48" s="54" t="s">
        <v>200</v>
      </c>
      <c r="K48" s="53" t="s">
        <v>22</v>
      </c>
      <c r="L48" s="51" t="s">
        <v>23</v>
      </c>
      <c r="M48" s="55" t="s">
        <v>24</v>
      </c>
      <c r="N48" s="56">
        <f t="shared" si="1"/>
        <v>5</v>
      </c>
    </row>
    <row r="49" spans="1:14" ht="165.75" hidden="1" x14ac:dyDescent="0.2">
      <c r="A49" s="50" t="s">
        <v>201</v>
      </c>
      <c r="B49" s="51" t="s">
        <v>34</v>
      </c>
      <c r="C49" s="52">
        <v>44018</v>
      </c>
      <c r="D49" s="53" t="s">
        <v>202</v>
      </c>
      <c r="E49" s="54" t="s">
        <v>203</v>
      </c>
      <c r="F49" s="53" t="s">
        <v>28</v>
      </c>
      <c r="G49" s="53" t="s">
        <v>44</v>
      </c>
      <c r="H49" s="53" t="s">
        <v>39</v>
      </c>
      <c r="I49" s="52">
        <v>44022</v>
      </c>
      <c r="J49" s="54" t="s">
        <v>204</v>
      </c>
      <c r="K49" s="53" t="s">
        <v>73</v>
      </c>
      <c r="L49" s="51" t="s">
        <v>23</v>
      </c>
      <c r="M49" s="55" t="s">
        <v>24</v>
      </c>
      <c r="N49" s="56">
        <f t="shared" si="1"/>
        <v>5</v>
      </c>
    </row>
    <row r="50" spans="1:14" ht="191.25" hidden="1" x14ac:dyDescent="0.2">
      <c r="A50" s="50" t="s">
        <v>205</v>
      </c>
      <c r="B50" s="51" t="s">
        <v>34</v>
      </c>
      <c r="C50" s="52">
        <v>44018</v>
      </c>
      <c r="D50" s="53" t="s">
        <v>206</v>
      </c>
      <c r="E50" s="54" t="s">
        <v>207</v>
      </c>
      <c r="F50" s="53" t="s">
        <v>28</v>
      </c>
      <c r="G50" s="53" t="s">
        <v>44</v>
      </c>
      <c r="H50" s="53" t="s">
        <v>39</v>
      </c>
      <c r="I50" s="52">
        <v>44020</v>
      </c>
      <c r="J50" s="54" t="s">
        <v>208</v>
      </c>
      <c r="K50" s="53" t="s">
        <v>22</v>
      </c>
      <c r="L50" s="51" t="s">
        <v>23</v>
      </c>
      <c r="M50" s="55" t="s">
        <v>24</v>
      </c>
      <c r="N50" s="56">
        <f t="shared" si="1"/>
        <v>3</v>
      </c>
    </row>
    <row r="51" spans="1:14" ht="114.75" hidden="1" x14ac:dyDescent="0.2">
      <c r="A51" s="50" t="s">
        <v>209</v>
      </c>
      <c r="B51" s="51" t="s">
        <v>34</v>
      </c>
      <c r="C51" s="52">
        <v>44020</v>
      </c>
      <c r="D51" s="53" t="s">
        <v>210</v>
      </c>
      <c r="E51" s="54" t="s">
        <v>211</v>
      </c>
      <c r="F51" s="53" t="s">
        <v>37</v>
      </c>
      <c r="G51" s="53" t="s">
        <v>38</v>
      </c>
      <c r="H51" s="53" t="s">
        <v>39</v>
      </c>
      <c r="I51" s="52">
        <v>44021</v>
      </c>
      <c r="J51" s="54" t="s">
        <v>212</v>
      </c>
      <c r="K51" s="53" t="s">
        <v>22</v>
      </c>
      <c r="L51" s="51" t="s">
        <v>11</v>
      </c>
      <c r="M51" s="55" t="s">
        <v>24</v>
      </c>
      <c r="N51" s="56">
        <f t="shared" si="1"/>
        <v>2</v>
      </c>
    </row>
    <row r="52" spans="1:14" ht="38.25" x14ac:dyDescent="0.2">
      <c r="A52" s="50" t="s">
        <v>213</v>
      </c>
      <c r="B52" s="51" t="s">
        <v>15</v>
      </c>
      <c r="C52" s="52">
        <v>44026</v>
      </c>
      <c r="D52" s="53" t="s">
        <v>16</v>
      </c>
      <c r="E52" s="54" t="s">
        <v>56</v>
      </c>
      <c r="F52" s="53" t="s">
        <v>37</v>
      </c>
      <c r="G52" s="53" t="s">
        <v>48</v>
      </c>
      <c r="H52" s="53" t="s">
        <v>63</v>
      </c>
      <c r="I52" s="52">
        <v>44026</v>
      </c>
      <c r="J52" s="54" t="s">
        <v>214</v>
      </c>
      <c r="K52" s="53" t="s">
        <v>22</v>
      </c>
      <c r="L52" s="51" t="s">
        <v>11</v>
      </c>
      <c r="M52" s="55" t="s">
        <v>24</v>
      </c>
      <c r="N52" s="56">
        <f t="shared" si="1"/>
        <v>1</v>
      </c>
    </row>
    <row r="53" spans="1:14" ht="153" hidden="1" x14ac:dyDescent="0.2">
      <c r="A53" s="50" t="s">
        <v>215</v>
      </c>
      <c r="B53" s="51" t="s">
        <v>34</v>
      </c>
      <c r="C53" s="52">
        <v>44027</v>
      </c>
      <c r="D53" s="53" t="s">
        <v>216</v>
      </c>
      <c r="E53" s="54" t="s">
        <v>217</v>
      </c>
      <c r="F53" s="53" t="s">
        <v>37</v>
      </c>
      <c r="G53" s="53" t="s">
        <v>38</v>
      </c>
      <c r="H53" s="53" t="s">
        <v>39</v>
      </c>
      <c r="I53" s="52">
        <v>44049</v>
      </c>
      <c r="J53" s="54" t="s">
        <v>218</v>
      </c>
      <c r="K53" s="53" t="s">
        <v>73</v>
      </c>
      <c r="L53" s="51" t="s">
        <v>11</v>
      </c>
      <c r="M53" s="55" t="s">
        <v>24</v>
      </c>
      <c r="N53" s="56">
        <v>17</v>
      </c>
    </row>
    <row r="54" spans="1:14" ht="38.25" x14ac:dyDescent="0.2">
      <c r="A54" s="50" t="s">
        <v>219</v>
      </c>
      <c r="B54" s="51" t="s">
        <v>15</v>
      </c>
      <c r="C54" s="52">
        <v>44035</v>
      </c>
      <c r="D54" s="53" t="s">
        <v>16</v>
      </c>
      <c r="E54" s="54" t="s">
        <v>220</v>
      </c>
      <c r="F54" s="53" t="s">
        <v>28</v>
      </c>
      <c r="G54" s="53" t="s">
        <v>122</v>
      </c>
      <c r="H54" s="53" t="s">
        <v>81</v>
      </c>
      <c r="I54" s="52">
        <v>44035</v>
      </c>
      <c r="J54" s="54" t="s">
        <v>221</v>
      </c>
      <c r="K54" s="53" t="s">
        <v>22</v>
      </c>
      <c r="L54" s="51" t="s">
        <v>11</v>
      </c>
      <c r="M54" s="55" t="s">
        <v>24</v>
      </c>
      <c r="N54" s="56">
        <f>NETWORKDAYS(C54,I54)</f>
        <v>1</v>
      </c>
    </row>
    <row r="55" spans="1:14" ht="25.5" x14ac:dyDescent="0.2">
      <c r="A55" s="50" t="s">
        <v>222</v>
      </c>
      <c r="B55" s="51" t="s">
        <v>15</v>
      </c>
      <c r="C55" s="52">
        <v>44035</v>
      </c>
      <c r="D55" s="53" t="s">
        <v>16</v>
      </c>
      <c r="E55" s="54" t="s">
        <v>223</v>
      </c>
      <c r="F55" s="53" t="s">
        <v>37</v>
      </c>
      <c r="G55" s="53" t="s">
        <v>48</v>
      </c>
      <c r="H55" s="53" t="s">
        <v>63</v>
      </c>
      <c r="I55" s="52">
        <v>44035</v>
      </c>
      <c r="J55" s="54" t="s">
        <v>224</v>
      </c>
      <c r="K55" s="53" t="s">
        <v>22</v>
      </c>
      <c r="L55" s="51" t="s">
        <v>11</v>
      </c>
      <c r="M55" s="55" t="s">
        <v>24</v>
      </c>
      <c r="N55" s="56">
        <f>NETWORKDAYS(C55,I55)</f>
        <v>1</v>
      </c>
    </row>
    <row r="56" spans="1:14" ht="38.25" x14ac:dyDescent="0.2">
      <c r="A56" s="50" t="s">
        <v>225</v>
      </c>
      <c r="B56" s="51" t="s">
        <v>15</v>
      </c>
      <c r="C56" s="52">
        <v>44035</v>
      </c>
      <c r="D56" s="53" t="s">
        <v>16</v>
      </c>
      <c r="E56" s="54" t="s">
        <v>56</v>
      </c>
      <c r="F56" s="53" t="s">
        <v>37</v>
      </c>
      <c r="G56" s="53" t="s">
        <v>48</v>
      </c>
      <c r="H56" s="53" t="s">
        <v>63</v>
      </c>
      <c r="I56" s="52">
        <v>44035</v>
      </c>
      <c r="J56" s="54" t="s">
        <v>226</v>
      </c>
      <c r="K56" s="53" t="s">
        <v>22</v>
      </c>
      <c r="L56" s="51" t="s">
        <v>11</v>
      </c>
      <c r="M56" s="55" t="s">
        <v>24</v>
      </c>
      <c r="N56" s="56">
        <f>NETWORKDAYS(C56,I56)</f>
        <v>1</v>
      </c>
    </row>
    <row r="57" spans="1:14" ht="51" hidden="1" x14ac:dyDescent="0.2">
      <c r="A57" s="50" t="s">
        <v>227</v>
      </c>
      <c r="B57" s="51" t="s">
        <v>34</v>
      </c>
      <c r="C57" s="52">
        <v>44036</v>
      </c>
      <c r="D57" s="53" t="s">
        <v>228</v>
      </c>
      <c r="E57" s="54" t="s">
        <v>229</v>
      </c>
      <c r="F57" s="53" t="s">
        <v>28</v>
      </c>
      <c r="G57" s="53" t="s">
        <v>29</v>
      </c>
      <c r="H57" s="53" t="s">
        <v>30</v>
      </c>
      <c r="I57" s="52">
        <v>44046</v>
      </c>
      <c r="J57" s="54" t="s">
        <v>230</v>
      </c>
      <c r="K57" s="53" t="s">
        <v>22</v>
      </c>
      <c r="L57" s="51" t="s">
        <v>23</v>
      </c>
      <c r="M57" s="55" t="s">
        <v>24</v>
      </c>
      <c r="N57" s="56">
        <f>NETWORKDAYS(C57,I57)</f>
        <v>7</v>
      </c>
    </row>
    <row r="58" spans="1:14" ht="63.75" x14ac:dyDescent="0.2">
      <c r="A58" s="50" t="s">
        <v>231</v>
      </c>
      <c r="B58" s="51" t="s">
        <v>15</v>
      </c>
      <c r="C58" s="52">
        <v>44039</v>
      </c>
      <c r="D58" s="53" t="s">
        <v>16</v>
      </c>
      <c r="E58" s="54" t="s">
        <v>232</v>
      </c>
      <c r="F58" s="53" t="s">
        <v>37</v>
      </c>
      <c r="G58" s="53" t="s">
        <v>48</v>
      </c>
      <c r="H58" s="53" t="s">
        <v>63</v>
      </c>
      <c r="I58" s="52">
        <v>44039</v>
      </c>
      <c r="J58" s="54" t="s">
        <v>224</v>
      </c>
      <c r="K58" s="53" t="s">
        <v>22</v>
      </c>
      <c r="L58" s="51" t="s">
        <v>11</v>
      </c>
      <c r="M58" s="55" t="s">
        <v>24</v>
      </c>
      <c r="N58" s="56">
        <f>NETWORKDAYS(C58,I58)</f>
        <v>1</v>
      </c>
    </row>
    <row r="59" spans="1:14" ht="140.25" hidden="1" x14ac:dyDescent="0.2">
      <c r="A59" s="50" t="s">
        <v>233</v>
      </c>
      <c r="B59" s="51" t="s">
        <v>34</v>
      </c>
      <c r="C59" s="52">
        <v>44039</v>
      </c>
      <c r="D59" s="53" t="s">
        <v>69</v>
      </c>
      <c r="E59" s="54" t="s">
        <v>234</v>
      </c>
      <c r="F59" s="53" t="s">
        <v>37</v>
      </c>
      <c r="G59" s="53" t="s">
        <v>71</v>
      </c>
      <c r="H59" s="53" t="s">
        <v>39</v>
      </c>
      <c r="I59" s="52">
        <v>44049</v>
      </c>
      <c r="J59" s="54" t="s">
        <v>235</v>
      </c>
      <c r="K59" s="53" t="s">
        <v>32</v>
      </c>
      <c r="L59" s="51" t="s">
        <v>11</v>
      </c>
      <c r="M59" s="55" t="s">
        <v>24</v>
      </c>
      <c r="N59" s="56">
        <v>9</v>
      </c>
    </row>
    <row r="60" spans="1:14" ht="204" hidden="1" x14ac:dyDescent="0.2">
      <c r="A60" s="50" t="s">
        <v>236</v>
      </c>
      <c r="B60" s="51" t="s">
        <v>34</v>
      </c>
      <c r="C60" s="52">
        <v>44041</v>
      </c>
      <c r="D60" s="53" t="s">
        <v>237</v>
      </c>
      <c r="E60" s="54" t="s">
        <v>238</v>
      </c>
      <c r="F60" s="53" t="s">
        <v>28</v>
      </c>
      <c r="G60" s="53" t="s">
        <v>44</v>
      </c>
      <c r="H60" s="53" t="s">
        <v>39</v>
      </c>
      <c r="I60" s="52">
        <v>44042</v>
      </c>
      <c r="J60" s="54" t="s">
        <v>239</v>
      </c>
      <c r="K60" s="53" t="s">
        <v>22</v>
      </c>
      <c r="L60" s="51" t="s">
        <v>23</v>
      </c>
      <c r="M60" s="55" t="s">
        <v>24</v>
      </c>
      <c r="N60" s="56">
        <f>NETWORKDAYS(C60,I60)</f>
        <v>2</v>
      </c>
    </row>
    <row r="61" spans="1:14" ht="38.25" hidden="1" x14ac:dyDescent="0.2">
      <c r="A61" s="50" t="s">
        <v>240</v>
      </c>
      <c r="B61" s="51" t="s">
        <v>15</v>
      </c>
      <c r="C61" s="52">
        <v>44041</v>
      </c>
      <c r="D61" s="53">
        <v>999042549</v>
      </c>
      <c r="E61" s="54" t="s">
        <v>241</v>
      </c>
      <c r="F61" s="53" t="s">
        <v>37</v>
      </c>
      <c r="G61" s="53" t="s">
        <v>48</v>
      </c>
      <c r="H61" s="53" t="s">
        <v>57</v>
      </c>
      <c r="I61" s="52">
        <v>44046</v>
      </c>
      <c r="J61" s="54" t="s">
        <v>242</v>
      </c>
      <c r="K61" s="53" t="s">
        <v>22</v>
      </c>
      <c r="L61" s="51" t="s">
        <v>11</v>
      </c>
      <c r="M61" s="55" t="s">
        <v>24</v>
      </c>
      <c r="N61" s="56">
        <f>NETWORKDAYS(C61,I61)</f>
        <v>4</v>
      </c>
    </row>
    <row r="62" spans="1:14" ht="255" hidden="1" x14ac:dyDescent="0.2">
      <c r="A62" s="50" t="s">
        <v>243</v>
      </c>
      <c r="B62" s="51" t="s">
        <v>34</v>
      </c>
      <c r="C62" s="52">
        <v>44048</v>
      </c>
      <c r="D62" s="53" t="s">
        <v>244</v>
      </c>
      <c r="E62" s="54" t="s">
        <v>245</v>
      </c>
      <c r="F62" s="53" t="s">
        <v>28</v>
      </c>
      <c r="G62" s="53" t="s">
        <v>246</v>
      </c>
      <c r="H62" s="53" t="s">
        <v>30</v>
      </c>
      <c r="I62" s="52">
        <v>44117</v>
      </c>
      <c r="J62" s="54" t="s">
        <v>247</v>
      </c>
      <c r="K62" s="53" t="s">
        <v>22</v>
      </c>
      <c r="L62" s="51" t="s">
        <v>23</v>
      </c>
      <c r="M62" s="55" t="s">
        <v>24</v>
      </c>
      <c r="N62" s="56">
        <f>NETWORKDAYS(C62,I62)</f>
        <v>50</v>
      </c>
    </row>
    <row r="63" spans="1:14" ht="229.5" hidden="1" x14ac:dyDescent="0.2">
      <c r="A63" s="50" t="s">
        <v>248</v>
      </c>
      <c r="B63" s="51" t="s">
        <v>34</v>
      </c>
      <c r="C63" s="52">
        <v>44049</v>
      </c>
      <c r="D63" s="53" t="s">
        <v>249</v>
      </c>
      <c r="E63" s="54" t="s">
        <v>250</v>
      </c>
      <c r="F63" s="53" t="s">
        <v>28</v>
      </c>
      <c r="G63" s="53" t="s">
        <v>44</v>
      </c>
      <c r="H63" s="53" t="s">
        <v>39</v>
      </c>
      <c r="I63" s="52">
        <v>44049</v>
      </c>
      <c r="J63" s="54" t="s">
        <v>251</v>
      </c>
      <c r="K63" s="53" t="s">
        <v>22</v>
      </c>
      <c r="L63" s="51" t="s">
        <v>23</v>
      </c>
      <c r="M63" s="55" t="s">
        <v>24</v>
      </c>
      <c r="N63" s="56">
        <v>1</v>
      </c>
    </row>
    <row r="64" spans="1:14" ht="102" x14ac:dyDescent="0.2">
      <c r="A64" s="50" t="s">
        <v>252</v>
      </c>
      <c r="B64" s="51" t="s">
        <v>15</v>
      </c>
      <c r="C64" s="52">
        <v>44050</v>
      </c>
      <c r="D64" s="53" t="s">
        <v>16</v>
      </c>
      <c r="E64" s="54" t="s">
        <v>253</v>
      </c>
      <c r="F64" s="53" t="s">
        <v>18</v>
      </c>
      <c r="G64" s="53" t="s">
        <v>19</v>
      </c>
      <c r="H64" s="53" t="s">
        <v>254</v>
      </c>
      <c r="I64" s="52">
        <v>44054</v>
      </c>
      <c r="J64" s="66" t="s">
        <v>255</v>
      </c>
      <c r="K64" s="53" t="s">
        <v>22</v>
      </c>
      <c r="L64" s="51" t="s">
        <v>11</v>
      </c>
      <c r="M64" s="55" t="s">
        <v>24</v>
      </c>
      <c r="N64" s="56">
        <v>1</v>
      </c>
    </row>
    <row r="65" spans="1:14" ht="127.5" hidden="1" x14ac:dyDescent="0.2">
      <c r="A65" s="50" t="s">
        <v>256</v>
      </c>
      <c r="B65" s="51" t="s">
        <v>34</v>
      </c>
      <c r="C65" s="52">
        <v>44054</v>
      </c>
      <c r="D65" s="53" t="s">
        <v>133</v>
      </c>
      <c r="E65" s="54" t="s">
        <v>257</v>
      </c>
      <c r="F65" s="53" t="s">
        <v>37</v>
      </c>
      <c r="G65" s="53" t="s">
        <v>71</v>
      </c>
      <c r="H65" s="53" t="s">
        <v>39</v>
      </c>
      <c r="I65" s="52">
        <v>44056</v>
      </c>
      <c r="J65" s="54" t="s">
        <v>258</v>
      </c>
      <c r="K65" s="53" t="s">
        <v>22</v>
      </c>
      <c r="L65" s="51" t="s">
        <v>11</v>
      </c>
      <c r="M65" s="55" t="s">
        <v>24</v>
      </c>
      <c r="N65" s="56">
        <v>1</v>
      </c>
    </row>
    <row r="66" spans="1:14" ht="114.75" x14ac:dyDescent="0.2">
      <c r="A66" s="50" t="s">
        <v>259</v>
      </c>
      <c r="B66" s="51" t="s">
        <v>15</v>
      </c>
      <c r="C66" s="52">
        <v>44055</v>
      </c>
      <c r="D66" s="53" t="s">
        <v>16</v>
      </c>
      <c r="E66" s="54" t="s">
        <v>260</v>
      </c>
      <c r="F66" s="53" t="s">
        <v>37</v>
      </c>
      <c r="G66" s="53" t="s">
        <v>48</v>
      </c>
      <c r="H66" s="53" t="s">
        <v>63</v>
      </c>
      <c r="I66" s="52">
        <v>44055</v>
      </c>
      <c r="J66" s="54" t="s">
        <v>261</v>
      </c>
      <c r="K66" s="53" t="s">
        <v>22</v>
      </c>
      <c r="L66" s="51" t="s">
        <v>11</v>
      </c>
      <c r="M66" s="55" t="s">
        <v>24</v>
      </c>
      <c r="N66" s="56">
        <v>1</v>
      </c>
    </row>
    <row r="67" spans="1:14" ht="23.25" customHeight="1" x14ac:dyDescent="0.2">
      <c r="A67" s="50" t="s">
        <v>262</v>
      </c>
      <c r="B67" s="51" t="s">
        <v>15</v>
      </c>
      <c r="C67" s="52">
        <v>44057</v>
      </c>
      <c r="D67" s="53" t="s">
        <v>16</v>
      </c>
      <c r="E67" s="54" t="s">
        <v>263</v>
      </c>
      <c r="F67" s="53" t="s">
        <v>37</v>
      </c>
      <c r="G67" s="53" t="s">
        <v>48</v>
      </c>
      <c r="H67" s="53" t="s">
        <v>63</v>
      </c>
      <c r="I67" s="52">
        <v>44057</v>
      </c>
      <c r="J67" s="54" t="s">
        <v>126</v>
      </c>
      <c r="K67" s="53" t="s">
        <v>22</v>
      </c>
      <c r="L67" s="51" t="s">
        <v>11</v>
      </c>
      <c r="M67" s="55" t="s">
        <v>24</v>
      </c>
      <c r="N67" s="56">
        <v>1</v>
      </c>
    </row>
    <row r="68" spans="1:14" ht="12.75" hidden="1" customHeight="1" x14ac:dyDescent="0.2">
      <c r="A68" s="50" t="s">
        <v>264</v>
      </c>
      <c r="B68" s="51" t="s">
        <v>34</v>
      </c>
      <c r="C68" s="52">
        <v>44057</v>
      </c>
      <c r="D68" s="53" t="s">
        <v>265</v>
      </c>
      <c r="E68" s="54" t="s">
        <v>266</v>
      </c>
      <c r="F68" s="53" t="s">
        <v>28</v>
      </c>
      <c r="G68" s="53" t="s">
        <v>246</v>
      </c>
      <c r="H68" s="53" t="s">
        <v>39</v>
      </c>
      <c r="I68" s="52">
        <v>44064</v>
      </c>
      <c r="J68" s="54" t="s">
        <v>267</v>
      </c>
      <c r="K68" s="53" t="s">
        <v>73</v>
      </c>
      <c r="L68" s="51" t="s">
        <v>23</v>
      </c>
      <c r="M68" s="55" t="s">
        <v>24</v>
      </c>
      <c r="N68" s="56">
        <v>1</v>
      </c>
    </row>
    <row r="69" spans="1:14" ht="242.25" hidden="1" x14ac:dyDescent="0.2">
      <c r="A69" s="50" t="s">
        <v>268</v>
      </c>
      <c r="B69" s="51" t="s">
        <v>34</v>
      </c>
      <c r="C69" s="52">
        <v>44063</v>
      </c>
      <c r="D69" s="53" t="s">
        <v>35</v>
      </c>
      <c r="E69" s="54" t="s">
        <v>269</v>
      </c>
      <c r="F69" s="53" t="s">
        <v>37</v>
      </c>
      <c r="G69" s="53" t="s">
        <v>38</v>
      </c>
      <c r="H69" s="53" t="s">
        <v>39</v>
      </c>
      <c r="I69" s="52">
        <v>44113</v>
      </c>
      <c r="J69" s="54" t="s">
        <v>270</v>
      </c>
      <c r="K69" s="53" t="s">
        <v>73</v>
      </c>
      <c r="L69" s="51" t="s">
        <v>11</v>
      </c>
      <c r="M69" s="55" t="s">
        <v>24</v>
      </c>
      <c r="N69" s="56" t="e">
        <f>NETWORKDAYS(C69,#REF!)</f>
        <v>#REF!</v>
      </c>
    </row>
    <row r="70" spans="1:14" ht="138.75" hidden="1" customHeight="1" x14ac:dyDescent="0.2">
      <c r="A70" s="50" t="s">
        <v>271</v>
      </c>
      <c r="B70" s="51" t="s">
        <v>34</v>
      </c>
      <c r="C70" s="52">
        <v>44069</v>
      </c>
      <c r="D70" s="53" t="s">
        <v>69</v>
      </c>
      <c r="E70" s="54" t="s">
        <v>272</v>
      </c>
      <c r="F70" s="53" t="s">
        <v>37</v>
      </c>
      <c r="G70" s="53" t="s">
        <v>71</v>
      </c>
      <c r="H70" s="53" t="s">
        <v>39</v>
      </c>
      <c r="I70" s="52">
        <v>44095</v>
      </c>
      <c r="J70" s="54" t="s">
        <v>273</v>
      </c>
      <c r="K70" s="53" t="s">
        <v>73</v>
      </c>
      <c r="L70" s="51" t="s">
        <v>11</v>
      </c>
      <c r="M70" s="55" t="s">
        <v>24</v>
      </c>
      <c r="N70" s="56">
        <v>15</v>
      </c>
    </row>
    <row r="71" spans="1:14" ht="140.25" hidden="1" x14ac:dyDescent="0.2">
      <c r="A71" s="50" t="s">
        <v>274</v>
      </c>
      <c r="B71" s="51" t="s">
        <v>34</v>
      </c>
      <c r="C71" s="52">
        <v>44070</v>
      </c>
      <c r="D71" s="53" t="s">
        <v>275</v>
      </c>
      <c r="E71" s="54" t="s">
        <v>276</v>
      </c>
      <c r="F71" s="53" t="s">
        <v>28</v>
      </c>
      <c r="G71" s="53" t="s">
        <v>246</v>
      </c>
      <c r="H71" s="53" t="s">
        <v>39</v>
      </c>
      <c r="I71" s="52">
        <v>44097</v>
      </c>
      <c r="J71" s="54" t="s">
        <v>277</v>
      </c>
      <c r="K71" s="53" t="s">
        <v>73</v>
      </c>
      <c r="L71" s="51" t="s">
        <v>23</v>
      </c>
      <c r="M71" s="55" t="s">
        <v>24</v>
      </c>
      <c r="N71" s="56">
        <v>15</v>
      </c>
    </row>
    <row r="72" spans="1:14" ht="178.5" hidden="1" x14ac:dyDescent="0.2">
      <c r="A72" s="50" t="s">
        <v>278</v>
      </c>
      <c r="B72" s="51" t="s">
        <v>34</v>
      </c>
      <c r="C72" s="52">
        <v>44070</v>
      </c>
      <c r="D72" s="53" t="s">
        <v>65</v>
      </c>
      <c r="E72" s="54" t="s">
        <v>279</v>
      </c>
      <c r="F72" s="53" t="s">
        <v>37</v>
      </c>
      <c r="G72" s="53" t="s">
        <v>162</v>
      </c>
      <c r="H72" s="53" t="s">
        <v>39</v>
      </c>
      <c r="I72" s="52">
        <v>44081</v>
      </c>
      <c r="J72" s="54" t="s">
        <v>280</v>
      </c>
      <c r="K72" s="53" t="s">
        <v>73</v>
      </c>
      <c r="L72" s="51" t="s">
        <v>11</v>
      </c>
      <c r="M72" s="55" t="s">
        <v>24</v>
      </c>
      <c r="N72" s="56">
        <v>5</v>
      </c>
    </row>
    <row r="73" spans="1:14" ht="127.5" hidden="1" x14ac:dyDescent="0.2">
      <c r="A73" s="50" t="s">
        <v>281</v>
      </c>
      <c r="B73" s="51" t="s">
        <v>34</v>
      </c>
      <c r="C73" s="52">
        <v>44077</v>
      </c>
      <c r="D73" s="53" t="s">
        <v>282</v>
      </c>
      <c r="E73" s="54" t="s">
        <v>283</v>
      </c>
      <c r="F73" s="53" t="s">
        <v>18</v>
      </c>
      <c r="G73" s="53" t="s">
        <v>284</v>
      </c>
      <c r="H73" s="53" t="s">
        <v>39</v>
      </c>
      <c r="I73" s="52"/>
      <c r="J73" s="54" t="s">
        <v>285</v>
      </c>
      <c r="K73" s="53" t="s">
        <v>22</v>
      </c>
      <c r="L73" s="51" t="s">
        <v>11</v>
      </c>
      <c r="M73" s="55" t="s">
        <v>24</v>
      </c>
      <c r="N73" s="56">
        <v>1</v>
      </c>
    </row>
    <row r="74" spans="1:14" ht="76.5" hidden="1" x14ac:dyDescent="0.2">
      <c r="A74" s="50" t="s">
        <v>286</v>
      </c>
      <c r="B74" s="51" t="s">
        <v>34</v>
      </c>
      <c r="C74" s="52">
        <v>44077</v>
      </c>
      <c r="D74" s="53" t="s">
        <v>287</v>
      </c>
      <c r="E74" s="54" t="s">
        <v>288</v>
      </c>
      <c r="F74" s="53" t="s">
        <v>18</v>
      </c>
      <c r="G74" s="53" t="s">
        <v>284</v>
      </c>
      <c r="H74" s="53" t="s">
        <v>39</v>
      </c>
      <c r="I74" s="52"/>
      <c r="J74" s="54" t="s">
        <v>289</v>
      </c>
      <c r="K74" s="53" t="s">
        <v>22</v>
      </c>
      <c r="L74" s="51" t="s">
        <v>11</v>
      </c>
      <c r="M74" s="55" t="s">
        <v>24</v>
      </c>
      <c r="N74" s="56">
        <v>1</v>
      </c>
    </row>
    <row r="75" spans="1:14" ht="76.5" hidden="1" x14ac:dyDescent="0.2">
      <c r="A75" s="50" t="s">
        <v>290</v>
      </c>
      <c r="B75" s="51" t="s">
        <v>34</v>
      </c>
      <c r="C75" s="52">
        <v>44077</v>
      </c>
      <c r="D75" s="53" t="s">
        <v>291</v>
      </c>
      <c r="E75" s="54" t="s">
        <v>292</v>
      </c>
      <c r="F75" s="53" t="s">
        <v>18</v>
      </c>
      <c r="G75" s="53" t="s">
        <v>284</v>
      </c>
      <c r="H75" s="53" t="s">
        <v>39</v>
      </c>
      <c r="I75" s="52"/>
      <c r="J75" s="54" t="s">
        <v>285</v>
      </c>
      <c r="K75" s="53" t="s">
        <v>22</v>
      </c>
      <c r="L75" s="51" t="s">
        <v>11</v>
      </c>
      <c r="M75" s="55" t="s">
        <v>24</v>
      </c>
      <c r="N75" s="56">
        <v>1</v>
      </c>
    </row>
    <row r="76" spans="1:14" ht="63.75" hidden="1" x14ac:dyDescent="0.2">
      <c r="A76" s="50" t="s">
        <v>293</v>
      </c>
      <c r="B76" s="51" t="s">
        <v>34</v>
      </c>
      <c r="C76" s="52">
        <v>44078</v>
      </c>
      <c r="D76" s="53" t="s">
        <v>294</v>
      </c>
      <c r="E76" s="54" t="s">
        <v>295</v>
      </c>
      <c r="F76" s="53" t="s">
        <v>18</v>
      </c>
      <c r="G76" s="53" t="s">
        <v>284</v>
      </c>
      <c r="H76" s="53" t="s">
        <v>39</v>
      </c>
      <c r="I76" s="52">
        <v>44087</v>
      </c>
      <c r="J76" s="54" t="s">
        <v>296</v>
      </c>
      <c r="K76" s="53" t="s">
        <v>22</v>
      </c>
      <c r="L76" s="51" t="s">
        <v>11</v>
      </c>
      <c r="M76" s="55" t="s">
        <v>24</v>
      </c>
      <c r="N76" s="56">
        <v>5</v>
      </c>
    </row>
    <row r="77" spans="1:14" ht="63.75" hidden="1" x14ac:dyDescent="0.2">
      <c r="A77" s="50" t="s">
        <v>297</v>
      </c>
      <c r="B77" s="51" t="s">
        <v>34</v>
      </c>
      <c r="C77" s="52">
        <v>44078</v>
      </c>
      <c r="D77" s="53" t="s">
        <v>298</v>
      </c>
      <c r="E77" s="54" t="s">
        <v>299</v>
      </c>
      <c r="F77" s="53" t="s">
        <v>18</v>
      </c>
      <c r="G77" s="53" t="s">
        <v>284</v>
      </c>
      <c r="H77" s="53" t="s">
        <v>39</v>
      </c>
      <c r="I77" s="52">
        <v>44087</v>
      </c>
      <c r="J77" s="54" t="s">
        <v>296</v>
      </c>
      <c r="K77" s="53" t="s">
        <v>32</v>
      </c>
      <c r="L77" s="51" t="s">
        <v>11</v>
      </c>
      <c r="M77" s="55" t="s">
        <v>24</v>
      </c>
      <c r="N77" s="56">
        <v>5</v>
      </c>
    </row>
    <row r="78" spans="1:14" ht="51" hidden="1" x14ac:dyDescent="0.2">
      <c r="A78" s="50" t="s">
        <v>300</v>
      </c>
      <c r="B78" s="51" t="s">
        <v>34</v>
      </c>
      <c r="C78" s="52">
        <v>44078</v>
      </c>
      <c r="D78" s="53" t="s">
        <v>301</v>
      </c>
      <c r="E78" s="54" t="s">
        <v>302</v>
      </c>
      <c r="F78" s="53" t="s">
        <v>18</v>
      </c>
      <c r="G78" s="53" t="s">
        <v>284</v>
      </c>
      <c r="H78" s="53" t="s">
        <v>39</v>
      </c>
      <c r="I78" s="52">
        <v>44087</v>
      </c>
      <c r="J78" s="54" t="s">
        <v>296</v>
      </c>
      <c r="K78" s="53" t="s">
        <v>32</v>
      </c>
      <c r="L78" s="51" t="s">
        <v>11</v>
      </c>
      <c r="M78" s="55" t="s">
        <v>24</v>
      </c>
      <c r="N78" s="56">
        <v>5</v>
      </c>
    </row>
    <row r="79" spans="1:14" ht="121.5" hidden="1" customHeight="1" x14ac:dyDescent="0.2">
      <c r="A79" s="50" t="s">
        <v>303</v>
      </c>
      <c r="B79" s="51" t="s">
        <v>34</v>
      </c>
      <c r="C79" s="52">
        <v>44083</v>
      </c>
      <c r="D79" s="53" t="s">
        <v>304</v>
      </c>
      <c r="E79" s="54" t="s">
        <v>305</v>
      </c>
      <c r="F79" s="53" t="s">
        <v>18</v>
      </c>
      <c r="G79" s="53" t="s">
        <v>19</v>
      </c>
      <c r="H79" s="53" t="s">
        <v>39</v>
      </c>
      <c r="I79" s="52">
        <v>44087</v>
      </c>
      <c r="J79" s="54" t="s">
        <v>306</v>
      </c>
      <c r="K79" s="53" t="s">
        <v>73</v>
      </c>
      <c r="L79" s="51" t="s">
        <v>11</v>
      </c>
      <c r="M79" s="55" t="s">
        <v>24</v>
      </c>
      <c r="N79" s="56">
        <v>13</v>
      </c>
    </row>
    <row r="80" spans="1:14" ht="204" hidden="1" x14ac:dyDescent="0.2">
      <c r="A80" s="50" t="s">
        <v>307</v>
      </c>
      <c r="B80" s="51" t="s">
        <v>34</v>
      </c>
      <c r="C80" s="52">
        <v>44085</v>
      </c>
      <c r="D80" s="53" t="s">
        <v>83</v>
      </c>
      <c r="E80" s="54" t="s">
        <v>308</v>
      </c>
      <c r="F80" s="53" t="s">
        <v>28</v>
      </c>
      <c r="G80" s="53" t="s">
        <v>85</v>
      </c>
      <c r="H80" s="53" t="s">
        <v>39</v>
      </c>
      <c r="I80" s="52"/>
      <c r="J80" s="54" t="s">
        <v>309</v>
      </c>
      <c r="K80" s="53" t="s">
        <v>22</v>
      </c>
      <c r="L80" s="51" t="s">
        <v>11</v>
      </c>
      <c r="M80" s="55" t="s">
        <v>24</v>
      </c>
      <c r="N80" s="56">
        <v>5</v>
      </c>
    </row>
    <row r="81" spans="1:14" ht="140.25" hidden="1" x14ac:dyDescent="0.2">
      <c r="A81" s="50" t="s">
        <v>310</v>
      </c>
      <c r="B81" s="51" t="s">
        <v>34</v>
      </c>
      <c r="C81" s="52">
        <v>44088</v>
      </c>
      <c r="D81" s="53" t="s">
        <v>311</v>
      </c>
      <c r="E81" s="54" t="s">
        <v>312</v>
      </c>
      <c r="F81" s="53" t="s">
        <v>37</v>
      </c>
      <c r="G81" s="53" t="s">
        <v>38</v>
      </c>
      <c r="H81" s="53" t="s">
        <v>39</v>
      </c>
      <c r="I81" s="52">
        <v>44105</v>
      </c>
      <c r="J81" s="54" t="s">
        <v>313</v>
      </c>
      <c r="K81" s="53" t="s">
        <v>73</v>
      </c>
      <c r="L81" s="51" t="s">
        <v>11</v>
      </c>
      <c r="M81" s="55" t="s">
        <v>24</v>
      </c>
      <c r="N81" s="56">
        <f>NETWORKDAYS(C81,I81)</f>
        <v>14</v>
      </c>
    </row>
    <row r="82" spans="1:14" ht="216.75" hidden="1" x14ac:dyDescent="0.2">
      <c r="A82" s="50" t="s">
        <v>314</v>
      </c>
      <c r="B82" s="51" t="s">
        <v>34</v>
      </c>
      <c r="C82" s="52">
        <v>44089</v>
      </c>
      <c r="D82" s="53" t="s">
        <v>249</v>
      </c>
      <c r="E82" s="54" t="s">
        <v>315</v>
      </c>
      <c r="F82" s="53" t="s">
        <v>28</v>
      </c>
      <c r="G82" s="53" t="s">
        <v>44</v>
      </c>
      <c r="H82" s="53" t="s">
        <v>39</v>
      </c>
      <c r="I82" s="52"/>
      <c r="J82" s="54" t="s">
        <v>316</v>
      </c>
      <c r="K82" s="53" t="s">
        <v>22</v>
      </c>
      <c r="L82" s="51" t="s">
        <v>11</v>
      </c>
      <c r="M82" s="55" t="s">
        <v>24</v>
      </c>
      <c r="N82" s="56">
        <v>2</v>
      </c>
    </row>
    <row r="83" spans="1:14" ht="127.5" hidden="1" x14ac:dyDescent="0.2">
      <c r="A83" s="50" t="s">
        <v>317</v>
      </c>
      <c r="B83" s="51" t="s">
        <v>34</v>
      </c>
      <c r="C83" s="52">
        <v>44088</v>
      </c>
      <c r="D83" s="53">
        <v>289002227</v>
      </c>
      <c r="E83" s="54" t="s">
        <v>318</v>
      </c>
      <c r="F83" s="53" t="s">
        <v>37</v>
      </c>
      <c r="G83" s="53" t="s">
        <v>38</v>
      </c>
      <c r="H83" s="53" t="s">
        <v>39</v>
      </c>
      <c r="I83" s="52"/>
      <c r="J83" s="54" t="s">
        <v>319</v>
      </c>
      <c r="K83" s="53" t="s">
        <v>22</v>
      </c>
      <c r="L83" s="51" t="s">
        <v>11</v>
      </c>
      <c r="M83" s="55" t="s">
        <v>24</v>
      </c>
      <c r="N83" s="56">
        <v>10</v>
      </c>
    </row>
    <row r="84" spans="1:14" ht="165.75" hidden="1" x14ac:dyDescent="0.2">
      <c r="A84" s="50" t="s">
        <v>320</v>
      </c>
      <c r="B84" s="51" t="s">
        <v>34</v>
      </c>
      <c r="C84" s="52">
        <v>44089</v>
      </c>
      <c r="D84" s="53" t="s">
        <v>321</v>
      </c>
      <c r="E84" s="54" t="s">
        <v>322</v>
      </c>
      <c r="F84" s="53" t="s">
        <v>28</v>
      </c>
      <c r="G84" s="53" t="s">
        <v>44</v>
      </c>
      <c r="H84" s="53" t="s">
        <v>39</v>
      </c>
      <c r="I84" s="52"/>
      <c r="J84" s="54" t="s">
        <v>323</v>
      </c>
      <c r="K84" s="53" t="s">
        <v>22</v>
      </c>
      <c r="L84" s="51" t="s">
        <v>11</v>
      </c>
      <c r="M84" s="55" t="s">
        <v>24</v>
      </c>
      <c r="N84" s="56">
        <v>3</v>
      </c>
    </row>
    <row r="85" spans="1:14" ht="102" x14ac:dyDescent="0.2">
      <c r="A85" s="50" t="s">
        <v>324</v>
      </c>
      <c r="B85" s="51" t="s">
        <v>15</v>
      </c>
      <c r="C85" s="52">
        <v>44091</v>
      </c>
      <c r="D85" s="53" t="s">
        <v>16</v>
      </c>
      <c r="E85" s="54" t="s">
        <v>325</v>
      </c>
      <c r="F85" s="53" t="s">
        <v>28</v>
      </c>
      <c r="G85" s="53" t="s">
        <v>62</v>
      </c>
      <c r="H85" s="53" t="s">
        <v>81</v>
      </c>
      <c r="I85" s="52">
        <v>44109</v>
      </c>
      <c r="J85" s="54" t="s">
        <v>326</v>
      </c>
      <c r="K85" s="53" t="s">
        <v>22</v>
      </c>
      <c r="L85" s="51" t="s">
        <v>11</v>
      </c>
      <c r="M85" s="55" t="s">
        <v>24</v>
      </c>
      <c r="N85" s="56">
        <f>NETWORKDAYS(C85,I85)</f>
        <v>13</v>
      </c>
    </row>
    <row r="86" spans="1:14" ht="127.5" hidden="1" x14ac:dyDescent="0.2">
      <c r="A86" s="50" t="s">
        <v>327</v>
      </c>
      <c r="B86" s="51" t="s">
        <v>34</v>
      </c>
      <c r="C86" s="52">
        <v>44095</v>
      </c>
      <c r="D86" s="53" t="s">
        <v>69</v>
      </c>
      <c r="E86" s="54" t="s">
        <v>328</v>
      </c>
      <c r="F86" s="53" t="s">
        <v>37</v>
      </c>
      <c r="G86" s="53" t="s">
        <v>71</v>
      </c>
      <c r="H86" s="53" t="s">
        <v>39</v>
      </c>
      <c r="I86" s="52">
        <v>44102</v>
      </c>
      <c r="J86" s="54" t="s">
        <v>329</v>
      </c>
      <c r="K86" s="53" t="s">
        <v>73</v>
      </c>
      <c r="L86" s="51" t="s">
        <v>11</v>
      </c>
      <c r="M86" s="55" t="s">
        <v>24</v>
      </c>
      <c r="N86" s="56">
        <f>NETWORKDAYS(C86,I86)</f>
        <v>6</v>
      </c>
    </row>
    <row r="87" spans="1:14" ht="140.25" hidden="1" x14ac:dyDescent="0.2">
      <c r="A87" s="50" t="s">
        <v>330</v>
      </c>
      <c r="B87" s="51" t="s">
        <v>34</v>
      </c>
      <c r="C87" s="52">
        <v>44095</v>
      </c>
      <c r="D87" s="53" t="s">
        <v>169</v>
      </c>
      <c r="E87" s="54" t="s">
        <v>331</v>
      </c>
      <c r="F87" s="53" t="s">
        <v>37</v>
      </c>
      <c r="G87" s="53" t="s">
        <v>38</v>
      </c>
      <c r="H87" s="53" t="s">
        <v>39</v>
      </c>
      <c r="I87" s="52">
        <v>44105</v>
      </c>
      <c r="J87" s="54" t="s">
        <v>332</v>
      </c>
      <c r="K87" s="53" t="s">
        <v>22</v>
      </c>
      <c r="L87" s="51" t="s">
        <v>11</v>
      </c>
      <c r="M87" s="55" t="s">
        <v>24</v>
      </c>
      <c r="N87" s="56">
        <f>NETWORKDAYS(C87,I87)</f>
        <v>9</v>
      </c>
    </row>
    <row r="88" spans="1:14" ht="178.5" hidden="1" x14ac:dyDescent="0.2">
      <c r="A88" s="50" t="s">
        <v>333</v>
      </c>
      <c r="B88" s="51" t="s">
        <v>34</v>
      </c>
      <c r="C88" s="52">
        <v>44095</v>
      </c>
      <c r="D88" s="53" t="s">
        <v>334</v>
      </c>
      <c r="E88" s="54" t="s">
        <v>335</v>
      </c>
      <c r="F88" s="53" t="s">
        <v>28</v>
      </c>
      <c r="G88" s="53" t="s">
        <v>44</v>
      </c>
      <c r="H88" s="53" t="s">
        <v>39</v>
      </c>
      <c r="I88" s="52"/>
      <c r="J88" s="54" t="s">
        <v>336</v>
      </c>
      <c r="K88" s="53" t="s">
        <v>22</v>
      </c>
      <c r="L88" s="51" t="s">
        <v>23</v>
      </c>
      <c r="M88" s="55" t="s">
        <v>24</v>
      </c>
      <c r="N88" s="56">
        <v>2</v>
      </c>
    </row>
    <row r="89" spans="1:14" ht="216.75" hidden="1" x14ac:dyDescent="0.2">
      <c r="A89" s="50" t="s">
        <v>337</v>
      </c>
      <c r="B89" s="51" t="s">
        <v>34</v>
      </c>
      <c r="C89" s="52">
        <v>44097</v>
      </c>
      <c r="D89" s="53" t="s">
        <v>338</v>
      </c>
      <c r="E89" s="54" t="s">
        <v>339</v>
      </c>
      <c r="F89" s="53" t="s">
        <v>28</v>
      </c>
      <c r="G89" s="53" t="s">
        <v>85</v>
      </c>
      <c r="H89" s="53" t="s">
        <v>39</v>
      </c>
      <c r="I89" s="52"/>
      <c r="J89" s="54" t="s">
        <v>340</v>
      </c>
      <c r="K89" s="53" t="s">
        <v>22</v>
      </c>
      <c r="L89" s="51" t="s">
        <v>11</v>
      </c>
      <c r="M89" s="55" t="s">
        <v>24</v>
      </c>
      <c r="N89" s="56">
        <v>2</v>
      </c>
    </row>
    <row r="90" spans="1:14" ht="102" x14ac:dyDescent="0.2">
      <c r="A90" s="50" t="s">
        <v>341</v>
      </c>
      <c r="B90" s="51" t="s">
        <v>15</v>
      </c>
      <c r="C90" s="52">
        <v>44099</v>
      </c>
      <c r="D90" s="53" t="s">
        <v>16</v>
      </c>
      <c r="E90" s="54" t="s">
        <v>342</v>
      </c>
      <c r="F90" s="53" t="s">
        <v>28</v>
      </c>
      <c r="G90" s="53" t="s">
        <v>62</v>
      </c>
      <c r="H90" s="53" t="s">
        <v>81</v>
      </c>
      <c r="I90" s="52">
        <v>44109</v>
      </c>
      <c r="J90" s="54" t="s">
        <v>326</v>
      </c>
      <c r="K90" s="53" t="s">
        <v>22</v>
      </c>
      <c r="L90" s="51" t="s">
        <v>11</v>
      </c>
      <c r="M90" s="55" t="s">
        <v>24</v>
      </c>
      <c r="N90" s="56">
        <v>11</v>
      </c>
    </row>
    <row r="91" spans="1:14" ht="114.75" hidden="1" x14ac:dyDescent="0.2">
      <c r="A91" s="50" t="s">
        <v>343</v>
      </c>
      <c r="B91" s="51" t="s">
        <v>34</v>
      </c>
      <c r="C91" s="52">
        <v>44103</v>
      </c>
      <c r="D91" s="53" t="s">
        <v>146</v>
      </c>
      <c r="E91" s="54" t="s">
        <v>344</v>
      </c>
      <c r="F91" s="53" t="s">
        <v>37</v>
      </c>
      <c r="G91" s="53" t="s">
        <v>38</v>
      </c>
      <c r="H91" s="53" t="s">
        <v>39</v>
      </c>
      <c r="I91" s="52"/>
      <c r="J91" s="54" t="s">
        <v>345</v>
      </c>
      <c r="K91" s="53" t="s">
        <v>22</v>
      </c>
      <c r="L91" s="51" t="s">
        <v>11</v>
      </c>
      <c r="M91" s="55" t="s">
        <v>24</v>
      </c>
      <c r="N91" s="56">
        <v>7</v>
      </c>
    </row>
    <row r="92" spans="1:14" ht="140.25" x14ac:dyDescent="0.2">
      <c r="A92" s="50" t="s">
        <v>346</v>
      </c>
      <c r="B92" s="51" t="s">
        <v>15</v>
      </c>
      <c r="C92" s="52">
        <v>44105</v>
      </c>
      <c r="D92" s="53" t="s">
        <v>16</v>
      </c>
      <c r="E92" s="54" t="s">
        <v>347</v>
      </c>
      <c r="F92" s="53" t="s">
        <v>37</v>
      </c>
      <c r="G92" s="53" t="s">
        <v>348</v>
      </c>
      <c r="H92" s="53" t="s">
        <v>254</v>
      </c>
      <c r="I92" s="52">
        <v>44106</v>
      </c>
      <c r="J92" s="54" t="s">
        <v>349</v>
      </c>
      <c r="K92" s="53" t="s">
        <v>22</v>
      </c>
      <c r="L92" s="51" t="s">
        <v>11</v>
      </c>
      <c r="M92" s="55" t="s">
        <v>24</v>
      </c>
      <c r="N92" s="56">
        <f>NETWORKDAYS(C92,I92)</f>
        <v>2</v>
      </c>
    </row>
    <row r="93" spans="1:14" ht="127.5" hidden="1" x14ac:dyDescent="0.2">
      <c r="A93" s="50" t="s">
        <v>350</v>
      </c>
      <c r="B93" s="51" t="s">
        <v>34</v>
      </c>
      <c r="C93" s="52">
        <v>44105</v>
      </c>
      <c r="D93" s="53">
        <v>999120000</v>
      </c>
      <c r="E93" s="54" t="s">
        <v>351</v>
      </c>
      <c r="F93" s="53" t="s">
        <v>37</v>
      </c>
      <c r="G93" s="53" t="s">
        <v>38</v>
      </c>
      <c r="H93" s="53" t="s">
        <v>39</v>
      </c>
      <c r="I93" s="52"/>
      <c r="J93" s="54" t="s">
        <v>352</v>
      </c>
      <c r="K93" s="53" t="s">
        <v>22</v>
      </c>
      <c r="L93" s="51" t="s">
        <v>11</v>
      </c>
      <c r="M93" s="55" t="s">
        <v>24</v>
      </c>
      <c r="N93" s="56" t="e">
        <f>NETWORKDAYS(C93,#REF!)</f>
        <v>#REF!</v>
      </c>
    </row>
    <row r="94" spans="1:14" ht="102" x14ac:dyDescent="0.2">
      <c r="A94" s="50" t="s">
        <v>353</v>
      </c>
      <c r="B94" s="51" t="s">
        <v>34</v>
      </c>
      <c r="C94" s="52">
        <v>44106</v>
      </c>
      <c r="D94" s="53" t="s">
        <v>16</v>
      </c>
      <c r="E94" s="54" t="s">
        <v>354</v>
      </c>
      <c r="F94" s="53" t="s">
        <v>18</v>
      </c>
      <c r="G94" s="53" t="s">
        <v>192</v>
      </c>
      <c r="H94" s="53" t="s">
        <v>39</v>
      </c>
      <c r="I94" s="52"/>
      <c r="J94" s="54" t="s">
        <v>355</v>
      </c>
      <c r="K94" s="53" t="s">
        <v>22</v>
      </c>
      <c r="L94" s="51" t="s">
        <v>23</v>
      </c>
      <c r="M94" s="55" t="s">
        <v>24</v>
      </c>
      <c r="N94" s="56">
        <v>21</v>
      </c>
    </row>
    <row r="95" spans="1:14" ht="63.75" x14ac:dyDescent="0.2">
      <c r="A95" s="50" t="s">
        <v>356</v>
      </c>
      <c r="B95" s="51" t="s">
        <v>34</v>
      </c>
      <c r="C95" s="52">
        <v>44106</v>
      </c>
      <c r="D95" s="53" t="s">
        <v>16</v>
      </c>
      <c r="E95" s="54" t="s">
        <v>357</v>
      </c>
      <c r="F95" s="53" t="s">
        <v>18</v>
      </c>
      <c r="G95" s="53" t="s">
        <v>192</v>
      </c>
      <c r="H95" s="53" t="s">
        <v>39</v>
      </c>
      <c r="I95" s="52">
        <v>44120</v>
      </c>
      <c r="J95" s="54" t="s">
        <v>358</v>
      </c>
      <c r="K95" s="53" t="s">
        <v>22</v>
      </c>
      <c r="L95" s="51" t="s">
        <v>23</v>
      </c>
      <c r="M95" s="55" t="s">
        <v>24</v>
      </c>
      <c r="N95" s="56">
        <f>NETWORKDAYS(C95,I95)</f>
        <v>11</v>
      </c>
    </row>
    <row r="96" spans="1:14" ht="89.25" hidden="1" x14ac:dyDescent="0.2">
      <c r="A96" s="50" t="s">
        <v>359</v>
      </c>
      <c r="B96" s="51" t="s">
        <v>34</v>
      </c>
      <c r="C96" s="52">
        <v>44111</v>
      </c>
      <c r="D96" s="53" t="s">
        <v>360</v>
      </c>
      <c r="E96" s="54" t="s">
        <v>361</v>
      </c>
      <c r="F96" s="53" t="s">
        <v>18</v>
      </c>
      <c r="G96" s="53" t="s">
        <v>192</v>
      </c>
      <c r="H96" s="53" t="s">
        <v>39</v>
      </c>
      <c r="I96" s="52">
        <v>44118</v>
      </c>
      <c r="J96" s="54" t="s">
        <v>362</v>
      </c>
      <c r="K96" s="53" t="s">
        <v>22</v>
      </c>
      <c r="L96" s="51" t="s">
        <v>11</v>
      </c>
      <c r="M96" s="55" t="s">
        <v>24</v>
      </c>
      <c r="N96" s="56">
        <f>NETWORKDAYS(C96,I96)</f>
        <v>6</v>
      </c>
    </row>
    <row r="97" spans="1:14" ht="63.75" hidden="1" x14ac:dyDescent="0.2">
      <c r="A97" s="50" t="s">
        <v>363</v>
      </c>
      <c r="B97" s="51" t="s">
        <v>34</v>
      </c>
      <c r="C97" s="52">
        <v>44111</v>
      </c>
      <c r="D97" s="53" t="s">
        <v>364</v>
      </c>
      <c r="E97" s="54" t="s">
        <v>365</v>
      </c>
      <c r="F97" s="53" t="s">
        <v>18</v>
      </c>
      <c r="G97" s="53" t="s">
        <v>284</v>
      </c>
      <c r="H97" s="53" t="s">
        <v>39</v>
      </c>
      <c r="I97" s="52">
        <v>44127</v>
      </c>
      <c r="J97" s="54" t="s">
        <v>366</v>
      </c>
      <c r="K97" s="53" t="s">
        <v>73</v>
      </c>
      <c r="L97" s="51" t="s">
        <v>11</v>
      </c>
      <c r="M97" s="55" t="s">
        <v>24</v>
      </c>
      <c r="N97" s="56">
        <f>NETWORKDAYS(C97,I97)</f>
        <v>13</v>
      </c>
    </row>
    <row r="98" spans="1:14" ht="102" x14ac:dyDescent="0.2">
      <c r="A98" s="50" t="s">
        <v>367</v>
      </c>
      <c r="B98" s="51" t="s">
        <v>15</v>
      </c>
      <c r="C98" s="52">
        <v>44112</v>
      </c>
      <c r="D98" s="53" t="s">
        <v>16</v>
      </c>
      <c r="E98" s="54" t="s">
        <v>368</v>
      </c>
      <c r="F98" s="53" t="s">
        <v>37</v>
      </c>
      <c r="G98" s="53" t="s">
        <v>48</v>
      </c>
      <c r="H98" s="53" t="s">
        <v>254</v>
      </c>
      <c r="I98" s="52">
        <v>44116</v>
      </c>
      <c r="J98" s="54" t="s">
        <v>369</v>
      </c>
      <c r="K98" s="53" t="s">
        <v>22</v>
      </c>
      <c r="L98" s="51" t="s">
        <v>11</v>
      </c>
      <c r="M98" s="55" t="s">
        <v>24</v>
      </c>
      <c r="N98" s="56">
        <f>NETWORKDAYS(C98,I98)</f>
        <v>3</v>
      </c>
    </row>
    <row r="99" spans="1:14" ht="76.5" hidden="1" x14ac:dyDescent="0.2">
      <c r="A99" s="50" t="s">
        <v>370</v>
      </c>
      <c r="B99" s="51" t="s">
        <v>34</v>
      </c>
      <c r="C99" s="52">
        <v>44116</v>
      </c>
      <c r="D99" s="53" t="s">
        <v>291</v>
      </c>
      <c r="E99" s="54" t="s">
        <v>371</v>
      </c>
      <c r="F99" s="53" t="s">
        <v>18</v>
      </c>
      <c r="G99" s="53" t="s">
        <v>284</v>
      </c>
      <c r="H99" s="53" t="s">
        <v>39</v>
      </c>
      <c r="I99" s="52">
        <v>44116</v>
      </c>
      <c r="J99" s="54" t="s">
        <v>372</v>
      </c>
      <c r="K99" s="53" t="s">
        <v>22</v>
      </c>
      <c r="L99" s="51" t="s">
        <v>11</v>
      </c>
      <c r="M99" s="55" t="s">
        <v>24</v>
      </c>
      <c r="N99" s="56">
        <v>2</v>
      </c>
    </row>
    <row r="100" spans="1:14" ht="63.75" x14ac:dyDescent="0.2">
      <c r="A100" s="50" t="s">
        <v>373</v>
      </c>
      <c r="B100" s="51" t="s">
        <v>15</v>
      </c>
      <c r="C100" s="52">
        <v>44124</v>
      </c>
      <c r="D100" s="53" t="s">
        <v>16</v>
      </c>
      <c r="E100" s="54" t="s">
        <v>374</v>
      </c>
      <c r="F100" s="53" t="s">
        <v>37</v>
      </c>
      <c r="G100" s="53" t="s">
        <v>48</v>
      </c>
      <c r="H100" s="53" t="s">
        <v>254</v>
      </c>
      <c r="I100" s="52">
        <v>44125</v>
      </c>
      <c r="J100" s="54" t="s">
        <v>375</v>
      </c>
      <c r="K100" s="53" t="s">
        <v>22</v>
      </c>
      <c r="L100" s="51" t="s">
        <v>11</v>
      </c>
      <c r="M100" s="55" t="s">
        <v>24</v>
      </c>
      <c r="N100" s="56">
        <f>NETWORKDAYS(C100,I100)</f>
        <v>2</v>
      </c>
    </row>
    <row r="101" spans="1:14" ht="76.5" hidden="1" x14ac:dyDescent="0.2">
      <c r="A101" s="50" t="s">
        <v>376</v>
      </c>
      <c r="B101" s="51" t="s">
        <v>34</v>
      </c>
      <c r="C101" s="52">
        <v>44124</v>
      </c>
      <c r="D101" s="53" t="s">
        <v>377</v>
      </c>
      <c r="E101" s="54" t="s">
        <v>378</v>
      </c>
      <c r="F101" s="53" t="s">
        <v>28</v>
      </c>
      <c r="G101" s="53" t="s">
        <v>246</v>
      </c>
      <c r="H101" s="53" t="s">
        <v>30</v>
      </c>
      <c r="I101" s="52">
        <v>44127</v>
      </c>
      <c r="J101" s="54" t="s">
        <v>379</v>
      </c>
      <c r="K101" s="53" t="s">
        <v>22</v>
      </c>
      <c r="L101" s="51" t="s">
        <v>11</v>
      </c>
      <c r="M101" s="55" t="s">
        <v>24</v>
      </c>
      <c r="N101" s="56">
        <f>NETWORKDAYS(C101,I101)</f>
        <v>4</v>
      </c>
    </row>
    <row r="102" spans="1:14" ht="63.75" x14ac:dyDescent="0.2">
      <c r="A102" s="50" t="s">
        <v>380</v>
      </c>
      <c r="B102" s="51" t="s">
        <v>15</v>
      </c>
      <c r="C102" s="52">
        <v>44124</v>
      </c>
      <c r="D102" s="53" t="s">
        <v>16</v>
      </c>
      <c r="E102" s="54" t="s">
        <v>381</v>
      </c>
      <c r="F102" s="53" t="s">
        <v>37</v>
      </c>
      <c r="G102" s="53" t="s">
        <v>48</v>
      </c>
      <c r="H102" s="53" t="s">
        <v>254</v>
      </c>
      <c r="I102" s="52"/>
      <c r="J102" s="54" t="s">
        <v>382</v>
      </c>
      <c r="K102" s="53" t="s">
        <v>73</v>
      </c>
      <c r="L102" s="51" t="s">
        <v>11</v>
      </c>
      <c r="M102" s="55" t="s">
        <v>24</v>
      </c>
      <c r="N102" s="56">
        <v>14</v>
      </c>
    </row>
    <row r="103" spans="1:14" ht="102" x14ac:dyDescent="0.2">
      <c r="A103" s="50" t="s">
        <v>383</v>
      </c>
      <c r="B103" s="51" t="s">
        <v>15</v>
      </c>
      <c r="C103" s="52">
        <v>44131</v>
      </c>
      <c r="D103" s="53" t="s">
        <v>16</v>
      </c>
      <c r="E103" s="54" t="s">
        <v>384</v>
      </c>
      <c r="F103" s="53" t="s">
        <v>37</v>
      </c>
      <c r="G103" s="53" t="s">
        <v>48</v>
      </c>
      <c r="H103" s="53" t="s">
        <v>63</v>
      </c>
      <c r="I103" s="52"/>
      <c r="J103" s="54" t="s">
        <v>385</v>
      </c>
      <c r="K103" s="53" t="s">
        <v>73</v>
      </c>
      <c r="L103" s="51" t="s">
        <v>11</v>
      </c>
      <c r="M103" s="55" t="s">
        <v>24</v>
      </c>
      <c r="N103" s="56">
        <v>1</v>
      </c>
    </row>
    <row r="104" spans="1:14" ht="89.25" x14ac:dyDescent="0.2">
      <c r="A104" s="50" t="s">
        <v>386</v>
      </c>
      <c r="B104" s="51" t="s">
        <v>15</v>
      </c>
      <c r="C104" s="52">
        <v>44133</v>
      </c>
      <c r="D104" s="53" t="s">
        <v>16</v>
      </c>
      <c r="E104" s="54" t="s">
        <v>387</v>
      </c>
      <c r="F104" s="53"/>
      <c r="G104" s="53" t="s">
        <v>48</v>
      </c>
      <c r="H104" s="53" t="s">
        <v>254</v>
      </c>
      <c r="I104" s="52"/>
      <c r="J104" s="54" t="s">
        <v>388</v>
      </c>
      <c r="K104" s="53" t="s">
        <v>22</v>
      </c>
      <c r="L104" s="51" t="s">
        <v>11</v>
      </c>
      <c r="M104" s="55" t="s">
        <v>24</v>
      </c>
      <c r="N104" s="56">
        <v>3</v>
      </c>
    </row>
    <row r="105" spans="1:14" ht="140.25" hidden="1" x14ac:dyDescent="0.2">
      <c r="A105" s="50" t="s">
        <v>389</v>
      </c>
      <c r="B105" s="51" t="s">
        <v>34</v>
      </c>
      <c r="C105" s="52">
        <v>44133</v>
      </c>
      <c r="D105" s="53" t="s">
        <v>390</v>
      </c>
      <c r="E105" s="54" t="s">
        <v>391</v>
      </c>
      <c r="F105" s="53" t="s">
        <v>37</v>
      </c>
      <c r="G105" s="53" t="s">
        <v>38</v>
      </c>
      <c r="H105" s="53" t="s">
        <v>39</v>
      </c>
      <c r="I105" s="52"/>
      <c r="J105" s="54" t="s">
        <v>392</v>
      </c>
      <c r="K105" s="53" t="s">
        <v>22</v>
      </c>
      <c r="L105" s="51" t="s">
        <v>11</v>
      </c>
      <c r="M105" s="55" t="s">
        <v>24</v>
      </c>
      <c r="N105" s="56">
        <v>10</v>
      </c>
    </row>
    <row r="106" spans="1:14" ht="51" hidden="1" x14ac:dyDescent="0.2">
      <c r="A106" s="50" t="s">
        <v>393</v>
      </c>
      <c r="B106" s="51" t="s">
        <v>15</v>
      </c>
      <c r="C106" s="52">
        <v>44137</v>
      </c>
      <c r="D106" s="53" t="s">
        <v>394</v>
      </c>
      <c r="E106" s="54" t="s">
        <v>395</v>
      </c>
      <c r="F106" s="53"/>
      <c r="G106" s="53" t="s">
        <v>29</v>
      </c>
      <c r="H106" s="53" t="s">
        <v>30</v>
      </c>
      <c r="I106" s="52">
        <v>44137</v>
      </c>
      <c r="J106" s="54" t="s">
        <v>396</v>
      </c>
      <c r="K106" s="53" t="s">
        <v>22</v>
      </c>
      <c r="L106" s="51" t="s">
        <v>11</v>
      </c>
      <c r="M106" s="55" t="s">
        <v>24</v>
      </c>
      <c r="N106" s="56">
        <v>3</v>
      </c>
    </row>
    <row r="107" spans="1:14" ht="114.75" hidden="1" x14ac:dyDescent="0.2">
      <c r="A107" s="50" t="s">
        <v>397</v>
      </c>
      <c r="B107" s="51" t="s">
        <v>34</v>
      </c>
      <c r="C107" s="52">
        <v>44138</v>
      </c>
      <c r="D107" s="53" t="s">
        <v>398</v>
      </c>
      <c r="E107" s="54" t="s">
        <v>399</v>
      </c>
      <c r="F107" s="53" t="s">
        <v>37</v>
      </c>
      <c r="G107" s="53" t="s">
        <v>38</v>
      </c>
      <c r="H107" s="53" t="s">
        <v>39</v>
      </c>
      <c r="I107" s="52">
        <v>44161</v>
      </c>
      <c r="J107" s="54" t="s">
        <v>400</v>
      </c>
      <c r="K107" s="53" t="s">
        <v>73</v>
      </c>
      <c r="L107" s="51" t="s">
        <v>11</v>
      </c>
      <c r="M107" s="55" t="s">
        <v>24</v>
      </c>
      <c r="N107" s="56">
        <v>17</v>
      </c>
    </row>
    <row r="108" spans="1:14" ht="63.75" hidden="1" x14ac:dyDescent="0.2">
      <c r="A108" s="50" t="s">
        <v>401</v>
      </c>
      <c r="B108" s="51" t="s">
        <v>34</v>
      </c>
      <c r="C108" s="52">
        <v>44139</v>
      </c>
      <c r="D108" s="53" t="s">
        <v>402</v>
      </c>
      <c r="E108" s="54" t="s">
        <v>403</v>
      </c>
      <c r="F108" s="53" t="s">
        <v>18</v>
      </c>
      <c r="G108" s="53" t="s">
        <v>192</v>
      </c>
      <c r="H108" s="53" t="s">
        <v>39</v>
      </c>
      <c r="I108" s="52"/>
      <c r="J108" s="54" t="s">
        <v>404</v>
      </c>
      <c r="K108" s="53" t="s">
        <v>73</v>
      </c>
      <c r="L108" s="51" t="s">
        <v>11</v>
      </c>
      <c r="M108" s="55" t="s">
        <v>24</v>
      </c>
      <c r="N108" s="56">
        <v>5</v>
      </c>
    </row>
    <row r="109" spans="1:14" ht="63.75" x14ac:dyDescent="0.2">
      <c r="A109" s="50" t="s">
        <v>405</v>
      </c>
      <c r="B109" s="51" t="s">
        <v>15</v>
      </c>
      <c r="C109" s="52">
        <v>44144</v>
      </c>
      <c r="D109" s="53" t="s">
        <v>16</v>
      </c>
      <c r="E109" s="54" t="s">
        <v>406</v>
      </c>
      <c r="F109" s="53" t="s">
        <v>28</v>
      </c>
      <c r="G109" s="53" t="s">
        <v>29</v>
      </c>
      <c r="H109" s="53" t="s">
        <v>81</v>
      </c>
      <c r="I109" s="52">
        <v>44144</v>
      </c>
      <c r="J109" s="54" t="s">
        <v>326</v>
      </c>
      <c r="K109" s="53" t="s">
        <v>32</v>
      </c>
      <c r="L109" s="51" t="s">
        <v>11</v>
      </c>
      <c r="M109" s="55" t="s">
        <v>24</v>
      </c>
      <c r="N109" s="56">
        <f>NETWORKDAYS(C109,I109)</f>
        <v>1</v>
      </c>
    </row>
    <row r="110" spans="1:14" ht="25.5" x14ac:dyDescent="0.2">
      <c r="A110" s="67" t="s">
        <v>407</v>
      </c>
      <c r="B110" s="68" t="s">
        <v>15</v>
      </c>
      <c r="C110" s="69">
        <v>44144</v>
      </c>
      <c r="D110" s="70" t="s">
        <v>16</v>
      </c>
      <c r="E110" s="71" t="s">
        <v>408</v>
      </c>
      <c r="F110" s="70" t="s">
        <v>37</v>
      </c>
      <c r="G110" s="70" t="s">
        <v>348</v>
      </c>
      <c r="H110" s="70" t="s">
        <v>63</v>
      </c>
      <c r="I110" s="69"/>
      <c r="J110" s="71" t="s">
        <v>409</v>
      </c>
      <c r="K110" s="70" t="s">
        <v>22</v>
      </c>
      <c r="L110" s="68" t="s">
        <v>23</v>
      </c>
      <c r="M110" s="72" t="s">
        <v>24</v>
      </c>
      <c r="N110" s="73">
        <v>1</v>
      </c>
    </row>
    <row r="111" spans="1:14" ht="63.75" x14ac:dyDescent="0.2">
      <c r="A111" s="50" t="s">
        <v>410</v>
      </c>
      <c r="B111" s="51" t="s">
        <v>15</v>
      </c>
      <c r="C111" s="52">
        <v>44152</v>
      </c>
      <c r="D111" s="53" t="s">
        <v>16</v>
      </c>
      <c r="E111" s="54" t="s">
        <v>411</v>
      </c>
      <c r="F111" s="53" t="s">
        <v>37</v>
      </c>
      <c r="G111" s="53" t="s">
        <v>348</v>
      </c>
      <c r="H111" s="53" t="s">
        <v>254</v>
      </c>
      <c r="I111" s="52">
        <v>44161</v>
      </c>
      <c r="J111" s="54" t="s">
        <v>388</v>
      </c>
      <c r="K111" s="53" t="s">
        <v>22</v>
      </c>
      <c r="L111" s="51" t="s">
        <v>11</v>
      </c>
      <c r="M111" s="55" t="s">
        <v>24</v>
      </c>
      <c r="N111" s="56">
        <f t="shared" ref="N111:N128" si="2">NETWORKDAYS(C111,I111)</f>
        <v>8</v>
      </c>
    </row>
    <row r="112" spans="1:14" ht="25.5" x14ac:dyDescent="0.2">
      <c r="A112" s="50" t="s">
        <v>412</v>
      </c>
      <c r="B112" s="51" t="s">
        <v>15</v>
      </c>
      <c r="C112" s="52">
        <v>44152</v>
      </c>
      <c r="D112" s="53" t="s">
        <v>16</v>
      </c>
      <c r="E112" s="54" t="s">
        <v>413</v>
      </c>
      <c r="F112" s="53" t="s">
        <v>28</v>
      </c>
      <c r="G112" s="53" t="s">
        <v>122</v>
      </c>
      <c r="H112" s="53" t="s">
        <v>81</v>
      </c>
      <c r="I112" s="52">
        <v>44152</v>
      </c>
      <c r="J112" s="54" t="s">
        <v>326</v>
      </c>
      <c r="K112" s="53" t="s">
        <v>32</v>
      </c>
      <c r="L112" s="51" t="s">
        <v>11</v>
      </c>
      <c r="M112" s="55" t="s">
        <v>24</v>
      </c>
      <c r="N112" s="56">
        <f t="shared" si="2"/>
        <v>1</v>
      </c>
    </row>
    <row r="113" spans="1:14" ht="51" hidden="1" x14ac:dyDescent="0.2">
      <c r="A113" s="50" t="s">
        <v>414</v>
      </c>
      <c r="B113" s="51" t="s">
        <v>15</v>
      </c>
      <c r="C113" s="52">
        <v>44152</v>
      </c>
      <c r="D113" s="51" t="s">
        <v>415</v>
      </c>
      <c r="E113" s="54" t="s">
        <v>416</v>
      </c>
      <c r="F113" s="53" t="s">
        <v>37</v>
      </c>
      <c r="G113" s="53" t="s">
        <v>48</v>
      </c>
      <c r="H113" s="53" t="s">
        <v>57</v>
      </c>
      <c r="I113" s="52">
        <v>44155</v>
      </c>
      <c r="J113" s="54" t="s">
        <v>417</v>
      </c>
      <c r="K113" s="53" t="s">
        <v>22</v>
      </c>
      <c r="L113" s="51" t="s">
        <v>23</v>
      </c>
      <c r="M113" s="55" t="s">
        <v>24</v>
      </c>
      <c r="N113" s="56">
        <f t="shared" si="2"/>
        <v>4</v>
      </c>
    </row>
    <row r="114" spans="1:14" ht="38.25" x14ac:dyDescent="0.2">
      <c r="A114" s="50" t="s">
        <v>418</v>
      </c>
      <c r="B114" s="51" t="s">
        <v>15</v>
      </c>
      <c r="C114" s="52">
        <v>44153</v>
      </c>
      <c r="D114" s="53" t="s">
        <v>16</v>
      </c>
      <c r="E114" s="54" t="s">
        <v>419</v>
      </c>
      <c r="F114" s="53" t="s">
        <v>28</v>
      </c>
      <c r="G114" s="53" t="s">
        <v>122</v>
      </c>
      <c r="H114" s="53" t="s">
        <v>81</v>
      </c>
      <c r="I114" s="52">
        <v>44153</v>
      </c>
      <c r="J114" s="54" t="s">
        <v>326</v>
      </c>
      <c r="K114" s="53" t="s">
        <v>32</v>
      </c>
      <c r="L114" s="51" t="s">
        <v>11</v>
      </c>
      <c r="M114" s="55" t="s">
        <v>24</v>
      </c>
      <c r="N114" s="56">
        <f t="shared" si="2"/>
        <v>1</v>
      </c>
    </row>
    <row r="115" spans="1:14" ht="114.75" hidden="1" x14ac:dyDescent="0.2">
      <c r="A115" s="50" t="s">
        <v>420</v>
      </c>
      <c r="B115" s="51" t="s">
        <v>34</v>
      </c>
      <c r="C115" s="52">
        <v>44155</v>
      </c>
      <c r="D115" s="53" t="s">
        <v>421</v>
      </c>
      <c r="E115" s="54" t="s">
        <v>422</v>
      </c>
      <c r="F115" s="53" t="s">
        <v>28</v>
      </c>
      <c r="G115" s="53" t="s">
        <v>122</v>
      </c>
      <c r="H115" s="53" t="s">
        <v>39</v>
      </c>
      <c r="I115" s="52">
        <v>44159</v>
      </c>
      <c r="J115" s="54" t="s">
        <v>423</v>
      </c>
      <c r="K115" s="53" t="s">
        <v>73</v>
      </c>
      <c r="L115" s="51" t="s">
        <v>11</v>
      </c>
      <c r="M115" s="55" t="s">
        <v>24</v>
      </c>
      <c r="N115" s="56">
        <f t="shared" si="2"/>
        <v>3</v>
      </c>
    </row>
    <row r="116" spans="1:14" ht="38.25" x14ac:dyDescent="0.2">
      <c r="A116" s="50" t="s">
        <v>424</v>
      </c>
      <c r="B116" s="51" t="s">
        <v>15</v>
      </c>
      <c r="C116" s="52">
        <v>44158</v>
      </c>
      <c r="D116" s="53" t="s">
        <v>16</v>
      </c>
      <c r="E116" s="54" t="s">
        <v>425</v>
      </c>
      <c r="F116" s="53" t="s">
        <v>28</v>
      </c>
      <c r="G116" s="53" t="s">
        <v>62</v>
      </c>
      <c r="H116" s="53" t="s">
        <v>81</v>
      </c>
      <c r="I116" s="52">
        <f>C116</f>
        <v>44158</v>
      </c>
      <c r="J116" s="54" t="s">
        <v>326</v>
      </c>
      <c r="K116" s="53" t="s">
        <v>22</v>
      </c>
      <c r="L116" s="51" t="s">
        <v>11</v>
      </c>
      <c r="M116" s="55" t="s">
        <v>24</v>
      </c>
      <c r="N116" s="56">
        <f t="shared" si="2"/>
        <v>1</v>
      </c>
    </row>
    <row r="117" spans="1:14" ht="51" x14ac:dyDescent="0.2">
      <c r="A117" s="50" t="s">
        <v>426</v>
      </c>
      <c r="B117" s="51" t="s">
        <v>15</v>
      </c>
      <c r="C117" s="52">
        <v>44158</v>
      </c>
      <c r="D117" s="53" t="s">
        <v>16</v>
      </c>
      <c r="E117" s="54" t="s">
        <v>427</v>
      </c>
      <c r="F117" s="53" t="s">
        <v>28</v>
      </c>
      <c r="G117" s="53" t="s">
        <v>62</v>
      </c>
      <c r="H117" s="53" t="s">
        <v>81</v>
      </c>
      <c r="I117" s="52">
        <f>C117</f>
        <v>44158</v>
      </c>
      <c r="J117" s="54" t="s">
        <v>326</v>
      </c>
      <c r="K117" s="53" t="s">
        <v>22</v>
      </c>
      <c r="L117" s="51" t="s">
        <v>11</v>
      </c>
      <c r="M117" s="55" t="s">
        <v>24</v>
      </c>
      <c r="N117" s="56">
        <f t="shared" si="2"/>
        <v>1</v>
      </c>
    </row>
    <row r="118" spans="1:14" ht="51" x14ac:dyDescent="0.2">
      <c r="A118" s="50" t="s">
        <v>428</v>
      </c>
      <c r="B118" s="51" t="s">
        <v>15</v>
      </c>
      <c r="C118" s="52">
        <v>44158</v>
      </c>
      <c r="D118" s="53" t="s">
        <v>16</v>
      </c>
      <c r="E118" s="54" t="s">
        <v>429</v>
      </c>
      <c r="F118" s="53" t="s">
        <v>28</v>
      </c>
      <c r="G118" s="53" t="s">
        <v>62</v>
      </c>
      <c r="H118" s="53" t="s">
        <v>81</v>
      </c>
      <c r="I118" s="52">
        <f>C118</f>
        <v>44158</v>
      </c>
      <c r="J118" s="54" t="s">
        <v>326</v>
      </c>
      <c r="K118" s="53" t="s">
        <v>22</v>
      </c>
      <c r="L118" s="51" t="s">
        <v>11</v>
      </c>
      <c r="M118" s="55" t="s">
        <v>24</v>
      </c>
      <c r="N118" s="56">
        <f t="shared" si="2"/>
        <v>1</v>
      </c>
    </row>
    <row r="119" spans="1:14" ht="38.25" x14ac:dyDescent="0.2">
      <c r="A119" s="50" t="s">
        <v>430</v>
      </c>
      <c r="B119" s="51" t="s">
        <v>15</v>
      </c>
      <c r="C119" s="52">
        <v>44160</v>
      </c>
      <c r="D119" s="53" t="s">
        <v>16</v>
      </c>
      <c r="E119" s="54" t="s">
        <v>56</v>
      </c>
      <c r="F119" s="53" t="s">
        <v>37</v>
      </c>
      <c r="G119" s="53" t="s">
        <v>348</v>
      </c>
      <c r="H119" s="53" t="s">
        <v>143</v>
      </c>
      <c r="I119" s="52">
        <v>44162</v>
      </c>
      <c r="J119" s="54" t="s">
        <v>431</v>
      </c>
      <c r="K119" s="53" t="s">
        <v>22</v>
      </c>
      <c r="L119" s="51" t="s">
        <v>11</v>
      </c>
      <c r="M119" s="55" t="s">
        <v>24</v>
      </c>
      <c r="N119" s="56">
        <f t="shared" si="2"/>
        <v>3</v>
      </c>
    </row>
    <row r="120" spans="1:14" ht="127.5" hidden="1" x14ac:dyDescent="0.2">
      <c r="A120" s="50" t="s">
        <v>432</v>
      </c>
      <c r="B120" s="51" t="s">
        <v>34</v>
      </c>
      <c r="C120" s="52">
        <v>44160</v>
      </c>
      <c r="D120" s="53" t="s">
        <v>109</v>
      </c>
      <c r="E120" s="54" t="s">
        <v>433</v>
      </c>
      <c r="F120" s="53" t="s">
        <v>37</v>
      </c>
      <c r="G120" s="53" t="s">
        <v>38</v>
      </c>
      <c r="H120" s="53" t="s">
        <v>39</v>
      </c>
      <c r="I120" s="59">
        <v>44162</v>
      </c>
      <c r="J120" s="54" t="s">
        <v>434</v>
      </c>
      <c r="K120" s="53" t="s">
        <v>32</v>
      </c>
      <c r="L120" s="51" t="s">
        <v>11</v>
      </c>
      <c r="M120" s="55" t="s">
        <v>24</v>
      </c>
      <c r="N120" s="56">
        <f t="shared" si="2"/>
        <v>3</v>
      </c>
    </row>
    <row r="121" spans="1:14" ht="191.25" hidden="1" x14ac:dyDescent="0.2">
      <c r="A121" s="50" t="s">
        <v>435</v>
      </c>
      <c r="B121" s="51" t="s">
        <v>34</v>
      </c>
      <c r="C121" s="52">
        <v>44161</v>
      </c>
      <c r="D121" s="53" t="s">
        <v>436</v>
      </c>
      <c r="E121" s="54" t="s">
        <v>437</v>
      </c>
      <c r="F121" s="53" t="s">
        <v>28</v>
      </c>
      <c r="G121" s="53" t="s">
        <v>122</v>
      </c>
      <c r="H121" s="53" t="s">
        <v>39</v>
      </c>
      <c r="I121" s="52">
        <v>44172</v>
      </c>
      <c r="J121" s="54" t="s">
        <v>438</v>
      </c>
      <c r="K121" s="53" t="s">
        <v>73</v>
      </c>
      <c r="L121" s="51" t="s">
        <v>11</v>
      </c>
      <c r="M121" s="55" t="s">
        <v>24</v>
      </c>
      <c r="N121" s="56">
        <f t="shared" si="2"/>
        <v>8</v>
      </c>
    </row>
    <row r="122" spans="1:14" ht="38.25" x14ac:dyDescent="0.2">
      <c r="A122" s="50" t="s">
        <v>439</v>
      </c>
      <c r="B122" s="51" t="s">
        <v>15</v>
      </c>
      <c r="C122" s="52">
        <v>44165</v>
      </c>
      <c r="D122" s="53" t="s">
        <v>16</v>
      </c>
      <c r="E122" s="54" t="s">
        <v>440</v>
      </c>
      <c r="F122" s="53" t="s">
        <v>28</v>
      </c>
      <c r="G122" s="53" t="s">
        <v>29</v>
      </c>
      <c r="H122" s="53" t="s">
        <v>81</v>
      </c>
      <c r="I122" s="52">
        <f>C122</f>
        <v>44165</v>
      </c>
      <c r="J122" s="54" t="s">
        <v>326</v>
      </c>
      <c r="K122" s="53" t="s">
        <v>32</v>
      </c>
      <c r="L122" s="51" t="s">
        <v>11</v>
      </c>
      <c r="M122" s="55" t="s">
        <v>24</v>
      </c>
      <c r="N122" s="56">
        <f t="shared" si="2"/>
        <v>1</v>
      </c>
    </row>
    <row r="123" spans="1:14" ht="140.25" hidden="1" x14ac:dyDescent="0.2">
      <c r="A123" s="50" t="s">
        <v>441</v>
      </c>
      <c r="B123" s="51" t="s">
        <v>34</v>
      </c>
      <c r="C123" s="52">
        <v>44165</v>
      </c>
      <c r="D123" s="53" t="s">
        <v>96</v>
      </c>
      <c r="E123" s="54" t="s">
        <v>442</v>
      </c>
      <c r="F123" s="53" t="s">
        <v>28</v>
      </c>
      <c r="G123" s="53" t="s">
        <v>44</v>
      </c>
      <c r="H123" s="53" t="s">
        <v>39</v>
      </c>
      <c r="I123" s="52">
        <v>44168</v>
      </c>
      <c r="J123" s="54" t="s">
        <v>443</v>
      </c>
      <c r="K123" s="53" t="s">
        <v>22</v>
      </c>
      <c r="L123" s="51" t="s">
        <v>23</v>
      </c>
      <c r="M123" s="55" t="s">
        <v>24</v>
      </c>
      <c r="N123" s="56">
        <f t="shared" si="2"/>
        <v>4</v>
      </c>
    </row>
    <row r="124" spans="1:14" ht="114.75" hidden="1" x14ac:dyDescent="0.2">
      <c r="A124" s="50" t="s">
        <v>444</v>
      </c>
      <c r="B124" s="51" t="s">
        <v>34</v>
      </c>
      <c r="C124" s="52">
        <v>44169</v>
      </c>
      <c r="D124" s="74" t="s">
        <v>445</v>
      </c>
      <c r="E124" s="54" t="s">
        <v>446</v>
      </c>
      <c r="F124" s="53" t="s">
        <v>37</v>
      </c>
      <c r="G124" s="53" t="s">
        <v>71</v>
      </c>
      <c r="H124" s="53" t="s">
        <v>39</v>
      </c>
      <c r="I124" s="52">
        <v>44173</v>
      </c>
      <c r="J124" s="54" t="s">
        <v>447</v>
      </c>
      <c r="K124" s="53" t="s">
        <v>73</v>
      </c>
      <c r="L124" s="53" t="s">
        <v>11</v>
      </c>
      <c r="M124" s="55" t="s">
        <v>24</v>
      </c>
      <c r="N124" s="56">
        <f t="shared" si="2"/>
        <v>3</v>
      </c>
    </row>
    <row r="125" spans="1:14" ht="178.5" hidden="1" x14ac:dyDescent="0.2">
      <c r="A125" s="50" t="s">
        <v>448</v>
      </c>
      <c r="B125" s="51" t="s">
        <v>34</v>
      </c>
      <c r="C125" s="52">
        <v>44169</v>
      </c>
      <c r="D125" s="53" t="s">
        <v>449</v>
      </c>
      <c r="E125" s="54" t="s">
        <v>450</v>
      </c>
      <c r="F125" s="53" t="s">
        <v>28</v>
      </c>
      <c r="G125" s="53" t="s">
        <v>44</v>
      </c>
      <c r="H125" s="53" t="s">
        <v>39</v>
      </c>
      <c r="I125" s="52">
        <v>44173</v>
      </c>
      <c r="J125" s="54" t="s">
        <v>451</v>
      </c>
      <c r="K125" s="53" t="s">
        <v>22</v>
      </c>
      <c r="L125" s="53" t="s">
        <v>11</v>
      </c>
      <c r="M125" s="55" t="s">
        <v>24</v>
      </c>
      <c r="N125" s="56">
        <f t="shared" si="2"/>
        <v>3</v>
      </c>
    </row>
    <row r="126" spans="1:14" ht="76.5" x14ac:dyDescent="0.2">
      <c r="A126" s="50" t="s">
        <v>452</v>
      </c>
      <c r="B126" s="51" t="s">
        <v>15</v>
      </c>
      <c r="C126" s="52">
        <v>44173</v>
      </c>
      <c r="D126" s="53" t="s">
        <v>16</v>
      </c>
      <c r="E126" s="54" t="s">
        <v>453</v>
      </c>
      <c r="F126" s="53" t="s">
        <v>18</v>
      </c>
      <c r="G126" s="53" t="s">
        <v>19</v>
      </c>
      <c r="H126" s="53" t="s">
        <v>254</v>
      </c>
      <c r="I126" s="52">
        <v>44174</v>
      </c>
      <c r="J126" s="54" t="s">
        <v>388</v>
      </c>
      <c r="K126" s="53" t="s">
        <v>22</v>
      </c>
      <c r="L126" s="53" t="s">
        <v>11</v>
      </c>
      <c r="M126" s="55" t="s">
        <v>24</v>
      </c>
      <c r="N126" s="56">
        <f t="shared" si="2"/>
        <v>2</v>
      </c>
    </row>
    <row r="127" spans="1:14" ht="63.75" x14ac:dyDescent="0.2">
      <c r="A127" s="50" t="s">
        <v>454</v>
      </c>
      <c r="B127" s="51" t="s">
        <v>15</v>
      </c>
      <c r="C127" s="52">
        <v>44175</v>
      </c>
      <c r="D127" s="53" t="s">
        <v>16</v>
      </c>
      <c r="E127" s="54" t="s">
        <v>455</v>
      </c>
      <c r="F127" s="53" t="s">
        <v>28</v>
      </c>
      <c r="G127" s="53" t="s">
        <v>29</v>
      </c>
      <c r="H127" s="53" t="s">
        <v>81</v>
      </c>
      <c r="I127" s="52">
        <v>44175</v>
      </c>
      <c r="J127" s="54" t="s">
        <v>456</v>
      </c>
      <c r="K127" s="53" t="s">
        <v>22</v>
      </c>
      <c r="L127" s="53" t="s">
        <v>11</v>
      </c>
      <c r="M127" s="55" t="s">
        <v>24</v>
      </c>
      <c r="N127" s="56">
        <f t="shared" si="2"/>
        <v>1</v>
      </c>
    </row>
    <row r="128" spans="1:14" ht="38.25" hidden="1" x14ac:dyDescent="0.2">
      <c r="A128" s="50" t="s">
        <v>457</v>
      </c>
      <c r="B128" s="51" t="s">
        <v>34</v>
      </c>
      <c r="C128" s="52">
        <v>44175</v>
      </c>
      <c r="D128" s="53" t="s">
        <v>228</v>
      </c>
      <c r="E128" s="54" t="s">
        <v>458</v>
      </c>
      <c r="F128" s="53" t="s">
        <v>28</v>
      </c>
      <c r="G128" s="53" t="s">
        <v>29</v>
      </c>
      <c r="H128" s="53" t="s">
        <v>30</v>
      </c>
      <c r="I128" s="52">
        <v>44175</v>
      </c>
      <c r="J128" s="54" t="s">
        <v>459</v>
      </c>
      <c r="K128" s="53" t="s">
        <v>22</v>
      </c>
      <c r="L128" s="53" t="s">
        <v>11</v>
      </c>
      <c r="M128" s="55" t="s">
        <v>24</v>
      </c>
      <c r="N128" s="56">
        <f t="shared" si="2"/>
        <v>1</v>
      </c>
    </row>
    <row r="129" spans="1:14" ht="57.75" hidden="1" customHeight="1" x14ac:dyDescent="0.2">
      <c r="A129" s="50" t="s">
        <v>460</v>
      </c>
      <c r="B129" s="51" t="s">
        <v>15</v>
      </c>
      <c r="C129" s="52">
        <v>44180</v>
      </c>
      <c r="D129" s="53" t="s">
        <v>461</v>
      </c>
      <c r="E129" s="54" t="s">
        <v>462</v>
      </c>
      <c r="F129" s="53" t="s">
        <v>463</v>
      </c>
      <c r="G129" s="53" t="s">
        <v>464</v>
      </c>
      <c r="H129" s="53" t="s">
        <v>465</v>
      </c>
      <c r="I129" s="52"/>
      <c r="J129" s="54"/>
      <c r="K129" s="53" t="s">
        <v>22</v>
      </c>
      <c r="L129" s="51" t="s">
        <v>23</v>
      </c>
      <c r="M129" s="55" t="s">
        <v>466</v>
      </c>
      <c r="N129" s="56"/>
    </row>
    <row r="130" spans="1:14" ht="135" customHeight="1" x14ac:dyDescent="0.2">
      <c r="A130" s="50" t="s">
        <v>467</v>
      </c>
      <c r="B130" s="51" t="s">
        <v>15</v>
      </c>
      <c r="C130" s="52">
        <v>44180</v>
      </c>
      <c r="D130" s="53" t="s">
        <v>16</v>
      </c>
      <c r="E130" s="54" t="s">
        <v>468</v>
      </c>
      <c r="F130" s="53" t="s">
        <v>37</v>
      </c>
      <c r="G130" s="53" t="s">
        <v>348</v>
      </c>
      <c r="H130" s="53" t="s">
        <v>63</v>
      </c>
      <c r="I130" s="52"/>
      <c r="J130" s="54"/>
      <c r="K130" s="53" t="s">
        <v>22</v>
      </c>
      <c r="L130" s="51" t="s">
        <v>23</v>
      </c>
      <c r="M130" s="55" t="s">
        <v>466</v>
      </c>
      <c r="N130" s="56"/>
    </row>
    <row r="131" spans="1:14" ht="113.25" customHeight="1" x14ac:dyDescent="0.2">
      <c r="A131" s="50" t="s">
        <v>469</v>
      </c>
      <c r="B131" s="51" t="s">
        <v>15</v>
      </c>
      <c r="C131" s="52">
        <v>44183</v>
      </c>
      <c r="D131" s="53" t="s">
        <v>16</v>
      </c>
      <c r="E131" s="54" t="s">
        <v>470</v>
      </c>
      <c r="F131" s="53" t="s">
        <v>28</v>
      </c>
      <c r="G131" s="53" t="s">
        <v>29</v>
      </c>
      <c r="H131" s="53" t="s">
        <v>81</v>
      </c>
      <c r="I131" s="52"/>
      <c r="J131" s="54" t="s">
        <v>471</v>
      </c>
      <c r="K131" s="53" t="s">
        <v>73</v>
      </c>
      <c r="L131" s="53" t="s">
        <v>11</v>
      </c>
      <c r="M131" s="55" t="s">
        <v>466</v>
      </c>
      <c r="N131" s="56"/>
    </row>
    <row r="132" spans="1:14" ht="39.75" customHeight="1" x14ac:dyDescent="0.2">
      <c r="A132" s="50" t="s">
        <v>472</v>
      </c>
      <c r="B132" s="51" t="s">
        <v>15</v>
      </c>
      <c r="C132" s="52">
        <v>44183</v>
      </c>
      <c r="D132" s="53" t="s">
        <v>16</v>
      </c>
      <c r="E132" s="54" t="s">
        <v>473</v>
      </c>
      <c r="F132" s="53" t="s">
        <v>37</v>
      </c>
      <c r="G132" s="53" t="s">
        <v>48</v>
      </c>
      <c r="H132" s="53" t="s">
        <v>63</v>
      </c>
      <c r="I132" s="52">
        <v>44184</v>
      </c>
      <c r="J132" s="54"/>
      <c r="K132" s="53" t="s">
        <v>22</v>
      </c>
      <c r="L132" s="53" t="s">
        <v>11</v>
      </c>
      <c r="M132" s="55" t="s">
        <v>24</v>
      </c>
      <c r="N132" s="56">
        <v>16</v>
      </c>
    </row>
    <row r="133" spans="1:14" ht="140.25" hidden="1" x14ac:dyDescent="0.2">
      <c r="A133" s="50" t="s">
        <v>474</v>
      </c>
      <c r="B133" s="51" t="s">
        <v>34</v>
      </c>
      <c r="C133" s="52">
        <v>44186</v>
      </c>
      <c r="D133" s="53" t="s">
        <v>475</v>
      </c>
      <c r="E133" s="54" t="s">
        <v>476</v>
      </c>
      <c r="F133" s="53" t="s">
        <v>28</v>
      </c>
      <c r="G133" s="53" t="s">
        <v>85</v>
      </c>
      <c r="H133" s="53" t="s">
        <v>39</v>
      </c>
      <c r="I133" s="52">
        <v>44200</v>
      </c>
      <c r="J133" s="54" t="s">
        <v>477</v>
      </c>
      <c r="K133" s="53" t="s">
        <v>22</v>
      </c>
      <c r="L133" s="53" t="s">
        <v>11</v>
      </c>
      <c r="M133" s="55" t="s">
        <v>24</v>
      </c>
      <c r="N133" s="56">
        <f>NETWORKDAYS(C133,I133)</f>
        <v>11</v>
      </c>
    </row>
    <row r="134" spans="1:14" ht="38.25" hidden="1" x14ac:dyDescent="0.2">
      <c r="A134" s="50" t="s">
        <v>478</v>
      </c>
      <c r="B134" s="51" t="s">
        <v>15</v>
      </c>
      <c r="C134" s="52">
        <v>44193</v>
      </c>
      <c r="D134" s="53" t="s">
        <v>479</v>
      </c>
      <c r="E134" s="54" t="s">
        <v>220</v>
      </c>
      <c r="F134" s="53" t="s">
        <v>28</v>
      </c>
      <c r="G134" s="53" t="s">
        <v>480</v>
      </c>
      <c r="H134" s="52" t="s">
        <v>39</v>
      </c>
      <c r="I134" s="54"/>
      <c r="J134" s="53" t="s">
        <v>481</v>
      </c>
      <c r="K134" s="51" t="s">
        <v>22</v>
      </c>
      <c r="L134" s="53" t="s">
        <v>11</v>
      </c>
      <c r="M134" s="53" t="s">
        <v>24</v>
      </c>
      <c r="N134" s="53">
        <v>1</v>
      </c>
    </row>
    <row r="135" spans="1:14" ht="51" x14ac:dyDescent="0.2">
      <c r="A135" s="50" t="s">
        <v>482</v>
      </c>
      <c r="B135" s="51" t="s">
        <v>15</v>
      </c>
      <c r="C135" s="52">
        <v>44195</v>
      </c>
      <c r="D135" s="53" t="s">
        <v>483</v>
      </c>
      <c r="E135" s="54" t="s">
        <v>484</v>
      </c>
      <c r="F135" s="53" t="s">
        <v>37</v>
      </c>
      <c r="G135" s="53" t="s">
        <v>48</v>
      </c>
      <c r="H135" s="53" t="s">
        <v>254</v>
      </c>
      <c r="I135" s="52">
        <v>44195</v>
      </c>
      <c r="J135" s="54" t="s">
        <v>485</v>
      </c>
      <c r="K135" s="51" t="s">
        <v>22</v>
      </c>
      <c r="L135" s="53" t="s">
        <v>23</v>
      </c>
      <c r="M135" s="55" t="s">
        <v>24</v>
      </c>
      <c r="N135" s="56">
        <f>NETWORKDAYS(C135,I135)</f>
        <v>1</v>
      </c>
    </row>
    <row r="136" spans="1:14" ht="18.75" hidden="1" x14ac:dyDescent="0.2">
      <c r="A136" s="50" t="s">
        <v>486</v>
      </c>
      <c r="B136" s="51"/>
      <c r="C136" s="52"/>
      <c r="D136" s="53"/>
      <c r="E136" s="54"/>
      <c r="F136" s="53"/>
      <c r="G136" s="53"/>
      <c r="H136" s="53"/>
      <c r="I136" s="52"/>
      <c r="J136" s="54"/>
      <c r="K136" s="53"/>
      <c r="L136" s="53"/>
      <c r="M136" s="55"/>
      <c r="N136" s="56"/>
    </row>
    <row r="137" spans="1:14" ht="18.75" hidden="1" x14ac:dyDescent="0.2">
      <c r="A137" s="50" t="s">
        <v>487</v>
      </c>
      <c r="B137" s="51"/>
      <c r="C137" s="52"/>
      <c r="D137" s="53"/>
      <c r="E137" s="54"/>
      <c r="F137" s="53"/>
      <c r="G137" s="53"/>
      <c r="H137" s="53"/>
      <c r="I137" s="52"/>
      <c r="J137" s="54"/>
      <c r="K137" s="53"/>
      <c r="L137" s="53"/>
      <c r="M137" s="55"/>
      <c r="N137" s="56"/>
    </row>
    <row r="138" spans="1:14" ht="18.75" hidden="1" x14ac:dyDescent="0.2">
      <c r="A138" s="50" t="s">
        <v>488</v>
      </c>
      <c r="B138" s="51"/>
      <c r="C138" s="52"/>
      <c r="D138" s="53"/>
      <c r="E138" s="54"/>
      <c r="F138" s="53"/>
      <c r="G138" s="53"/>
      <c r="H138" s="53"/>
      <c r="I138" s="52"/>
      <c r="J138" s="54"/>
      <c r="K138" s="53"/>
      <c r="L138" s="53"/>
      <c r="M138" s="55"/>
      <c r="N138" s="56"/>
    </row>
    <row r="139" spans="1:14" ht="18.75" hidden="1" x14ac:dyDescent="0.2">
      <c r="A139" s="50" t="s">
        <v>489</v>
      </c>
      <c r="B139" s="51"/>
      <c r="C139" s="52"/>
      <c r="D139" s="53"/>
      <c r="E139" s="54"/>
      <c r="F139" s="53"/>
      <c r="G139" s="53"/>
      <c r="H139" s="53"/>
      <c r="I139" s="52"/>
      <c r="J139" s="54"/>
      <c r="K139" s="53"/>
      <c r="L139" s="53"/>
      <c r="M139" s="55"/>
      <c r="N139" s="56"/>
    </row>
    <row r="140" spans="1:14" ht="18.75" hidden="1" x14ac:dyDescent="0.2">
      <c r="A140" s="50" t="s">
        <v>490</v>
      </c>
      <c r="B140" s="51"/>
      <c r="C140" s="52"/>
      <c r="D140" s="53"/>
      <c r="E140" s="54"/>
      <c r="F140" s="53"/>
      <c r="G140" s="53"/>
      <c r="H140" s="53"/>
      <c r="I140" s="52"/>
      <c r="J140" s="54"/>
      <c r="K140" s="53"/>
      <c r="L140" s="53"/>
      <c r="M140" s="55"/>
      <c r="N140" s="56"/>
    </row>
    <row r="141" spans="1:14" ht="18.75" hidden="1" x14ac:dyDescent="0.2">
      <c r="A141" s="50" t="s">
        <v>491</v>
      </c>
      <c r="B141" s="51"/>
      <c r="C141" s="52"/>
      <c r="D141" s="53"/>
      <c r="E141" s="54"/>
      <c r="F141" s="53"/>
      <c r="G141" s="53"/>
      <c r="H141" s="53"/>
      <c r="I141" s="52"/>
      <c r="J141" s="54"/>
      <c r="K141" s="53"/>
      <c r="L141" s="53"/>
      <c r="M141" s="55"/>
      <c r="N141" s="56"/>
    </row>
    <row r="142" spans="1:14" ht="18.75" hidden="1" x14ac:dyDescent="0.2">
      <c r="A142" s="50" t="s">
        <v>492</v>
      </c>
      <c r="B142" s="51"/>
      <c r="C142" s="52"/>
      <c r="D142" s="53"/>
      <c r="E142" s="54"/>
      <c r="F142" s="53"/>
      <c r="G142" s="53"/>
      <c r="H142" s="53"/>
      <c r="I142" s="52"/>
      <c r="J142" s="54"/>
      <c r="K142" s="53"/>
      <c r="L142" s="53"/>
      <c r="M142" s="55"/>
      <c r="N142" s="56"/>
    </row>
    <row r="143" spans="1:14" ht="18.75" hidden="1" x14ac:dyDescent="0.2">
      <c r="A143" s="50" t="s">
        <v>493</v>
      </c>
      <c r="B143" s="51"/>
      <c r="C143" s="52"/>
      <c r="D143" s="53"/>
      <c r="E143" s="54"/>
      <c r="F143" s="53"/>
      <c r="G143" s="53"/>
      <c r="H143" s="53"/>
      <c r="I143" s="52"/>
      <c r="J143" s="54"/>
      <c r="K143" s="53"/>
      <c r="L143" s="53"/>
      <c r="M143" s="55"/>
      <c r="N143" s="56"/>
    </row>
    <row r="144" spans="1:14" ht="18.75" hidden="1" x14ac:dyDescent="0.2">
      <c r="A144" s="50" t="s">
        <v>494</v>
      </c>
      <c r="B144" s="51"/>
      <c r="C144" s="52"/>
      <c r="D144" s="53"/>
      <c r="E144" s="54"/>
      <c r="F144" s="53"/>
      <c r="G144" s="53"/>
      <c r="H144" s="53"/>
      <c r="I144" s="52"/>
      <c r="J144" s="54"/>
      <c r="K144" s="53"/>
      <c r="L144" s="53"/>
      <c r="M144" s="55"/>
      <c r="N144" s="56"/>
    </row>
    <row r="145" spans="1:14" ht="18.75" hidden="1" x14ac:dyDescent="0.2">
      <c r="A145" s="50" t="s">
        <v>495</v>
      </c>
      <c r="B145" s="51"/>
      <c r="C145" s="52"/>
      <c r="D145" s="53"/>
      <c r="E145" s="54"/>
      <c r="F145" s="53"/>
      <c r="G145" s="53"/>
      <c r="H145" s="53"/>
      <c r="I145" s="52"/>
      <c r="J145" s="54"/>
      <c r="K145" s="53"/>
      <c r="L145" s="53"/>
      <c r="M145" s="55"/>
      <c r="N145" s="56"/>
    </row>
    <row r="146" spans="1:14" ht="18.75" hidden="1" x14ac:dyDescent="0.2">
      <c r="A146" s="50" t="s">
        <v>496</v>
      </c>
      <c r="B146" s="51"/>
      <c r="C146" s="52"/>
      <c r="D146" s="53"/>
      <c r="E146" s="54"/>
      <c r="F146" s="53"/>
      <c r="G146" s="53"/>
      <c r="H146" s="53"/>
      <c r="I146" s="52"/>
      <c r="J146" s="54"/>
      <c r="K146" s="53"/>
      <c r="L146" s="53"/>
      <c r="M146" s="55"/>
      <c r="N146" s="56"/>
    </row>
    <row r="147" spans="1:14" ht="18.75" hidden="1" x14ac:dyDescent="0.2">
      <c r="A147" s="50" t="s">
        <v>497</v>
      </c>
      <c r="B147" s="51"/>
      <c r="C147" s="52"/>
      <c r="D147" s="53"/>
      <c r="E147" s="54"/>
      <c r="F147" s="53"/>
      <c r="G147" s="53"/>
      <c r="H147" s="53"/>
      <c r="I147" s="52"/>
      <c r="J147" s="54"/>
      <c r="K147" s="53"/>
      <c r="L147" s="53"/>
      <c r="M147" s="55"/>
      <c r="N147" s="56"/>
    </row>
    <row r="148" spans="1:14" ht="18.75" hidden="1" x14ac:dyDescent="0.2">
      <c r="A148" s="50" t="s">
        <v>498</v>
      </c>
      <c r="B148" s="51"/>
      <c r="C148" s="52"/>
      <c r="D148" s="53"/>
      <c r="E148" s="54"/>
      <c r="F148" s="53"/>
      <c r="G148" s="53"/>
      <c r="H148" s="53"/>
      <c r="I148" s="52"/>
      <c r="J148" s="54"/>
      <c r="K148" s="53"/>
      <c r="L148" s="53"/>
      <c r="M148" s="55"/>
      <c r="N148" s="56"/>
    </row>
    <row r="149" spans="1:14" ht="18.75" hidden="1" x14ac:dyDescent="0.2">
      <c r="A149" s="50" t="s">
        <v>499</v>
      </c>
      <c r="B149" s="51"/>
      <c r="C149" s="52"/>
      <c r="D149" s="53"/>
      <c r="E149" s="54"/>
      <c r="F149" s="53"/>
      <c r="G149" s="53"/>
      <c r="H149" s="53"/>
      <c r="I149" s="52"/>
      <c r="J149" s="54"/>
      <c r="K149" s="53"/>
      <c r="L149" s="53"/>
      <c r="M149" s="55"/>
      <c r="N149" s="56"/>
    </row>
    <row r="150" spans="1:14" ht="18.75" hidden="1" x14ac:dyDescent="0.2">
      <c r="A150" s="50" t="s">
        <v>500</v>
      </c>
      <c r="B150" s="51"/>
      <c r="C150" s="52"/>
      <c r="D150" s="53"/>
      <c r="E150" s="54"/>
      <c r="F150" s="53"/>
      <c r="G150" s="53"/>
      <c r="H150" s="53"/>
      <c r="I150" s="52"/>
      <c r="J150" s="54"/>
      <c r="K150" s="53"/>
      <c r="L150" s="53"/>
      <c r="M150" s="55"/>
      <c r="N150" s="56"/>
    </row>
    <row r="151" spans="1:14" ht="18.75" hidden="1" x14ac:dyDescent="0.2">
      <c r="A151" s="50" t="s">
        <v>501</v>
      </c>
      <c r="B151" s="51"/>
      <c r="C151" s="52"/>
      <c r="D151" s="53"/>
      <c r="E151" s="54"/>
      <c r="F151" s="53"/>
      <c r="G151" s="53"/>
      <c r="H151" s="53"/>
      <c r="I151" s="52"/>
      <c r="J151" s="54"/>
      <c r="K151" s="53"/>
      <c r="L151" s="53"/>
      <c r="M151" s="55"/>
      <c r="N151" s="56"/>
    </row>
    <row r="152" spans="1:14" ht="18.75" hidden="1" x14ac:dyDescent="0.2">
      <c r="A152" s="50" t="s">
        <v>502</v>
      </c>
      <c r="B152" s="51"/>
      <c r="C152" s="52"/>
      <c r="D152" s="53"/>
      <c r="E152" s="54"/>
      <c r="F152" s="53"/>
      <c r="G152" s="53"/>
      <c r="H152" s="53"/>
      <c r="I152" s="52"/>
      <c r="J152" s="54"/>
      <c r="K152" s="53"/>
      <c r="L152" s="53"/>
      <c r="M152" s="55"/>
      <c r="N152" s="56"/>
    </row>
    <row r="153" spans="1:14" ht="18.75" hidden="1" x14ac:dyDescent="0.2">
      <c r="A153" s="50" t="s">
        <v>503</v>
      </c>
      <c r="B153" s="51"/>
      <c r="C153" s="52"/>
      <c r="D153" s="53"/>
      <c r="E153" s="54"/>
      <c r="F153" s="53"/>
      <c r="G153" s="53"/>
      <c r="H153" s="53"/>
      <c r="I153" s="52"/>
      <c r="J153" s="54"/>
      <c r="K153" s="53"/>
      <c r="L153" s="53"/>
      <c r="M153" s="55"/>
      <c r="N153" s="56"/>
    </row>
    <row r="154" spans="1:14" ht="18.75" hidden="1" x14ac:dyDescent="0.2">
      <c r="A154" s="50" t="s">
        <v>504</v>
      </c>
      <c r="B154" s="51"/>
      <c r="C154" s="52"/>
      <c r="D154" s="53"/>
      <c r="E154" s="54"/>
      <c r="F154" s="53"/>
      <c r="G154" s="53"/>
      <c r="H154" s="53"/>
      <c r="I154" s="52"/>
      <c r="J154" s="54"/>
      <c r="K154" s="53"/>
      <c r="L154" s="53"/>
      <c r="M154" s="55"/>
      <c r="N154" s="56"/>
    </row>
    <row r="155" spans="1:14" ht="18.75" hidden="1" x14ac:dyDescent="0.2">
      <c r="A155" s="50" t="s">
        <v>505</v>
      </c>
      <c r="B155" s="51"/>
      <c r="C155" s="52"/>
      <c r="D155" s="53"/>
      <c r="E155" s="54"/>
      <c r="F155" s="53"/>
      <c r="G155" s="53"/>
      <c r="H155" s="53"/>
      <c r="I155" s="52"/>
      <c r="J155" s="54"/>
      <c r="K155" s="53"/>
      <c r="L155" s="53"/>
      <c r="M155" s="55"/>
      <c r="N155" s="56"/>
    </row>
    <row r="156" spans="1:14" ht="18.75" hidden="1" x14ac:dyDescent="0.2">
      <c r="A156" s="50" t="s">
        <v>506</v>
      </c>
      <c r="B156" s="51"/>
      <c r="C156" s="52"/>
      <c r="D156" s="53"/>
      <c r="E156" s="54"/>
      <c r="F156" s="53"/>
      <c r="G156" s="53"/>
      <c r="H156" s="53"/>
      <c r="I156" s="52"/>
      <c r="J156" s="54"/>
      <c r="K156" s="53"/>
      <c r="L156" s="53"/>
      <c r="M156" s="55"/>
      <c r="N156" s="56"/>
    </row>
    <row r="157" spans="1:14" ht="18.75" hidden="1" x14ac:dyDescent="0.2">
      <c r="A157" s="50" t="s">
        <v>507</v>
      </c>
      <c r="B157" s="51"/>
      <c r="C157" s="52"/>
      <c r="D157" s="53"/>
      <c r="E157" s="54"/>
      <c r="F157" s="53"/>
      <c r="G157" s="53"/>
      <c r="H157" s="53"/>
      <c r="I157" s="52"/>
      <c r="J157" s="54"/>
      <c r="K157" s="53"/>
      <c r="L157" s="53"/>
      <c r="M157" s="55"/>
      <c r="N157" s="56"/>
    </row>
    <row r="158" spans="1:14" ht="18.75" hidden="1" x14ac:dyDescent="0.2">
      <c r="A158" s="50" t="s">
        <v>508</v>
      </c>
      <c r="B158" s="51"/>
      <c r="C158" s="52"/>
      <c r="D158" s="53"/>
      <c r="E158" s="54"/>
      <c r="F158" s="53"/>
      <c r="G158" s="53"/>
      <c r="H158" s="53"/>
      <c r="I158" s="52"/>
      <c r="J158" s="54"/>
      <c r="K158" s="53"/>
      <c r="L158" s="53"/>
      <c r="M158" s="55"/>
      <c r="N158" s="56"/>
    </row>
    <row r="159" spans="1:14" ht="18.75" hidden="1" x14ac:dyDescent="0.2">
      <c r="A159" s="50" t="s">
        <v>509</v>
      </c>
      <c r="B159" s="51"/>
      <c r="C159" s="52"/>
      <c r="D159" s="53"/>
      <c r="E159" s="54"/>
      <c r="F159" s="53"/>
      <c r="G159" s="53"/>
      <c r="H159" s="53"/>
      <c r="I159" s="52"/>
      <c r="J159" s="54"/>
      <c r="K159" s="53"/>
      <c r="L159" s="53"/>
      <c r="M159" s="55"/>
      <c r="N159" s="56"/>
    </row>
    <row r="160" spans="1:14" ht="18.75" hidden="1" x14ac:dyDescent="0.2">
      <c r="A160" s="50" t="s">
        <v>510</v>
      </c>
      <c r="B160" s="51"/>
      <c r="C160" s="52"/>
      <c r="D160" s="53"/>
      <c r="E160" s="54"/>
      <c r="F160" s="53"/>
      <c r="G160" s="53"/>
      <c r="H160" s="53"/>
      <c r="I160" s="52"/>
      <c r="J160" s="54"/>
      <c r="K160" s="53"/>
      <c r="L160" s="53"/>
      <c r="M160" s="55"/>
      <c r="N160" s="56"/>
    </row>
    <row r="161" spans="1:14" ht="18.75" hidden="1" x14ac:dyDescent="0.2">
      <c r="A161" s="50" t="s">
        <v>511</v>
      </c>
      <c r="B161" s="51"/>
      <c r="C161" s="52"/>
      <c r="D161" s="53"/>
      <c r="E161" s="54"/>
      <c r="F161" s="53"/>
      <c r="G161" s="53"/>
      <c r="H161" s="53"/>
      <c r="I161" s="52"/>
      <c r="J161" s="54"/>
      <c r="K161" s="53"/>
      <c r="L161" s="53"/>
      <c r="M161" s="55"/>
      <c r="N161" s="56"/>
    </row>
    <row r="162" spans="1:14" ht="18.75" hidden="1" x14ac:dyDescent="0.2">
      <c r="A162" s="50" t="s">
        <v>512</v>
      </c>
      <c r="B162" s="51"/>
      <c r="C162" s="52"/>
      <c r="D162" s="53"/>
      <c r="E162" s="54"/>
      <c r="F162" s="53"/>
      <c r="G162" s="53"/>
      <c r="H162" s="53"/>
      <c r="I162" s="52"/>
      <c r="J162" s="54"/>
      <c r="K162" s="53"/>
      <c r="L162" s="53"/>
      <c r="M162" s="55"/>
      <c r="N162" s="56"/>
    </row>
    <row r="163" spans="1:14" ht="18.75" hidden="1" x14ac:dyDescent="0.2">
      <c r="A163" s="50" t="s">
        <v>513</v>
      </c>
      <c r="B163" s="51"/>
      <c r="C163" s="52"/>
      <c r="D163" s="53"/>
      <c r="E163" s="54"/>
      <c r="F163" s="53"/>
      <c r="G163" s="53"/>
      <c r="H163" s="53"/>
      <c r="I163" s="52"/>
      <c r="J163" s="54"/>
      <c r="K163" s="53"/>
      <c r="L163" s="53"/>
      <c r="M163" s="55"/>
      <c r="N163" s="56"/>
    </row>
    <row r="164" spans="1:14" ht="18.75" hidden="1" x14ac:dyDescent="0.2">
      <c r="A164" s="50" t="s">
        <v>514</v>
      </c>
      <c r="B164" s="51"/>
      <c r="C164" s="52"/>
      <c r="D164" s="53"/>
      <c r="E164" s="54"/>
      <c r="F164" s="53"/>
      <c r="G164" s="53"/>
      <c r="H164" s="53"/>
      <c r="I164" s="52"/>
      <c r="J164" s="54"/>
      <c r="K164" s="53"/>
      <c r="L164" s="53"/>
      <c r="M164" s="55"/>
      <c r="N164" s="56"/>
    </row>
    <row r="165" spans="1:14" ht="18.75" hidden="1" x14ac:dyDescent="0.2">
      <c r="A165" s="50" t="s">
        <v>515</v>
      </c>
      <c r="B165" s="51"/>
      <c r="C165" s="52"/>
      <c r="D165" s="53"/>
      <c r="E165" s="54"/>
      <c r="F165" s="53"/>
      <c r="G165" s="53"/>
      <c r="H165" s="53"/>
      <c r="I165" s="52"/>
      <c r="J165" s="54"/>
      <c r="K165" s="53"/>
      <c r="L165" s="53"/>
      <c r="M165" s="55"/>
      <c r="N165" s="56"/>
    </row>
    <row r="166" spans="1:14" ht="18.75" hidden="1" x14ac:dyDescent="0.2">
      <c r="A166" s="50" t="s">
        <v>516</v>
      </c>
      <c r="B166" s="51"/>
      <c r="C166" s="52"/>
      <c r="D166" s="53"/>
      <c r="E166" s="54"/>
      <c r="F166" s="53"/>
      <c r="G166" s="53"/>
      <c r="H166" s="53"/>
      <c r="I166" s="52"/>
      <c r="J166" s="54"/>
      <c r="K166" s="53"/>
      <c r="L166" s="53"/>
      <c r="M166" s="55"/>
      <c r="N166" s="56"/>
    </row>
    <row r="167" spans="1:14" ht="18.75" hidden="1" x14ac:dyDescent="0.2">
      <c r="A167" s="50" t="s">
        <v>517</v>
      </c>
      <c r="B167" s="51"/>
      <c r="C167" s="52"/>
      <c r="D167" s="53"/>
      <c r="E167" s="54"/>
      <c r="F167" s="53"/>
      <c r="G167" s="53"/>
      <c r="H167" s="53"/>
      <c r="I167" s="52"/>
      <c r="J167" s="54"/>
      <c r="K167" s="53"/>
      <c r="L167" s="53"/>
      <c r="M167" s="55"/>
      <c r="N167" s="56"/>
    </row>
    <row r="168" spans="1:14" ht="18.75" hidden="1" x14ac:dyDescent="0.2">
      <c r="A168" s="50" t="s">
        <v>518</v>
      </c>
      <c r="B168" s="51"/>
      <c r="C168" s="52"/>
      <c r="D168" s="53"/>
      <c r="E168" s="54"/>
      <c r="F168" s="53"/>
      <c r="G168" s="53"/>
      <c r="H168" s="53"/>
      <c r="I168" s="52"/>
      <c r="J168" s="54"/>
      <c r="K168" s="53"/>
      <c r="L168" s="53"/>
      <c r="M168" s="55"/>
      <c r="N168" s="56"/>
    </row>
    <row r="169" spans="1:14" ht="18.75" hidden="1" x14ac:dyDescent="0.2">
      <c r="A169" s="50" t="s">
        <v>519</v>
      </c>
      <c r="B169" s="51"/>
      <c r="C169" s="52"/>
      <c r="D169" s="53"/>
      <c r="E169" s="54"/>
      <c r="F169" s="53"/>
      <c r="G169" s="53"/>
      <c r="H169" s="53"/>
      <c r="I169" s="52"/>
      <c r="J169" s="54"/>
      <c r="K169" s="53"/>
      <c r="L169" s="53"/>
      <c r="M169" s="55"/>
      <c r="N169" s="56"/>
    </row>
    <row r="170" spans="1:14" ht="18.75" hidden="1" x14ac:dyDescent="0.2">
      <c r="A170" s="50" t="s">
        <v>520</v>
      </c>
      <c r="B170" s="51"/>
      <c r="C170" s="52"/>
      <c r="D170" s="53"/>
      <c r="E170" s="54"/>
      <c r="F170" s="53"/>
      <c r="G170" s="53"/>
      <c r="H170" s="53"/>
      <c r="I170" s="52"/>
      <c r="J170" s="54"/>
      <c r="K170" s="53"/>
      <c r="L170" s="53"/>
      <c r="M170" s="55"/>
      <c r="N170" s="56"/>
    </row>
    <row r="171" spans="1:14" ht="18.75" hidden="1" x14ac:dyDescent="0.2">
      <c r="A171" s="50" t="s">
        <v>521</v>
      </c>
      <c r="B171" s="51"/>
      <c r="C171" s="52"/>
      <c r="D171" s="53"/>
      <c r="E171" s="54"/>
      <c r="F171" s="53"/>
      <c r="G171" s="53"/>
      <c r="H171" s="53"/>
      <c r="I171" s="52"/>
      <c r="J171" s="54"/>
      <c r="K171" s="53"/>
      <c r="L171" s="53"/>
      <c r="M171" s="55"/>
      <c r="N171" s="56"/>
    </row>
    <row r="172" spans="1:14" ht="18.75" hidden="1" x14ac:dyDescent="0.2">
      <c r="A172" s="50" t="s">
        <v>522</v>
      </c>
      <c r="B172" s="51"/>
      <c r="C172" s="52"/>
      <c r="D172" s="53"/>
      <c r="E172" s="54"/>
      <c r="F172" s="53"/>
      <c r="G172" s="53"/>
      <c r="H172" s="53"/>
      <c r="I172" s="52"/>
      <c r="J172" s="54"/>
      <c r="K172" s="53"/>
      <c r="L172" s="53"/>
      <c r="M172" s="55"/>
      <c r="N172" s="56"/>
    </row>
    <row r="173" spans="1:14" ht="18.75" hidden="1" x14ac:dyDescent="0.2">
      <c r="A173" s="50" t="s">
        <v>523</v>
      </c>
      <c r="B173" s="51"/>
      <c r="C173" s="52"/>
      <c r="D173" s="53"/>
      <c r="E173" s="54"/>
      <c r="F173" s="53"/>
      <c r="G173" s="53"/>
      <c r="H173" s="53"/>
      <c r="I173" s="52"/>
      <c r="J173" s="54"/>
      <c r="K173" s="53"/>
      <c r="L173" s="53"/>
      <c r="M173" s="55"/>
      <c r="N173" s="56"/>
    </row>
    <row r="174" spans="1:14" ht="18.75" hidden="1" x14ac:dyDescent="0.2">
      <c r="A174" s="50" t="s">
        <v>524</v>
      </c>
      <c r="B174" s="51"/>
      <c r="C174" s="52"/>
      <c r="D174" s="53"/>
      <c r="E174" s="54"/>
      <c r="F174" s="53"/>
      <c r="G174" s="53"/>
      <c r="H174" s="53"/>
      <c r="I174" s="52"/>
      <c r="J174" s="54"/>
      <c r="K174" s="53"/>
      <c r="L174" s="53"/>
      <c r="M174" s="55"/>
      <c r="N174" s="56"/>
    </row>
    <row r="175" spans="1:14" ht="18.75" hidden="1" x14ac:dyDescent="0.2">
      <c r="A175" s="50" t="s">
        <v>525</v>
      </c>
      <c r="B175" s="51"/>
      <c r="C175" s="52"/>
      <c r="D175" s="53"/>
      <c r="E175" s="54"/>
      <c r="F175" s="53"/>
      <c r="G175" s="53"/>
      <c r="H175" s="53"/>
      <c r="I175" s="52"/>
      <c r="J175" s="54"/>
      <c r="K175" s="53"/>
      <c r="L175" s="53"/>
      <c r="M175" s="55"/>
      <c r="N175" s="56"/>
    </row>
    <row r="176" spans="1:14" ht="18.75" hidden="1" x14ac:dyDescent="0.2">
      <c r="A176" s="50" t="s">
        <v>526</v>
      </c>
      <c r="B176" s="51"/>
      <c r="C176" s="52"/>
      <c r="D176" s="53"/>
      <c r="E176" s="54"/>
      <c r="F176" s="53"/>
      <c r="G176" s="53"/>
      <c r="H176" s="53"/>
      <c r="I176" s="52"/>
      <c r="J176" s="54"/>
      <c r="K176" s="53"/>
      <c r="L176" s="53"/>
      <c r="M176" s="55"/>
      <c r="N176" s="56"/>
    </row>
    <row r="177" spans="1:14" ht="18.75" hidden="1" x14ac:dyDescent="0.2">
      <c r="A177" s="50" t="s">
        <v>527</v>
      </c>
      <c r="B177" s="51"/>
      <c r="C177" s="52"/>
      <c r="D177" s="53"/>
      <c r="E177" s="54"/>
      <c r="F177" s="53"/>
      <c r="G177" s="53"/>
      <c r="H177" s="53"/>
      <c r="I177" s="52"/>
      <c r="J177" s="54"/>
      <c r="K177" s="53"/>
      <c r="L177" s="53"/>
      <c r="M177" s="55"/>
      <c r="N177" s="56"/>
    </row>
    <row r="178" spans="1:14" ht="18.75" hidden="1" x14ac:dyDescent="0.2">
      <c r="A178" s="50" t="s">
        <v>528</v>
      </c>
      <c r="B178" s="51"/>
      <c r="C178" s="52"/>
      <c r="D178" s="53"/>
      <c r="E178" s="54"/>
      <c r="F178" s="53"/>
      <c r="G178" s="53"/>
      <c r="H178" s="53"/>
      <c r="I178" s="52"/>
      <c r="J178" s="54"/>
      <c r="K178" s="53"/>
      <c r="L178" s="53"/>
      <c r="M178" s="55"/>
      <c r="N178" s="56"/>
    </row>
    <row r="179" spans="1:14" ht="18.75" hidden="1" x14ac:dyDescent="0.2">
      <c r="A179" s="50" t="s">
        <v>529</v>
      </c>
      <c r="B179" s="51"/>
      <c r="C179" s="52"/>
      <c r="D179" s="53"/>
      <c r="E179" s="54"/>
      <c r="F179" s="53"/>
      <c r="G179" s="53"/>
      <c r="H179" s="53"/>
      <c r="I179" s="52"/>
      <c r="J179" s="54"/>
      <c r="K179" s="53"/>
      <c r="L179" s="53"/>
      <c r="M179" s="55"/>
      <c r="N179" s="56"/>
    </row>
    <row r="180" spans="1:14" ht="18.75" hidden="1" x14ac:dyDescent="0.2">
      <c r="A180" s="50" t="s">
        <v>530</v>
      </c>
      <c r="B180" s="51"/>
      <c r="C180" s="52"/>
      <c r="D180" s="53"/>
      <c r="E180" s="54"/>
      <c r="F180" s="53"/>
      <c r="G180" s="53"/>
      <c r="H180" s="53"/>
      <c r="I180" s="52"/>
      <c r="J180" s="54"/>
      <c r="K180" s="53"/>
      <c r="L180" s="53"/>
      <c r="M180" s="55"/>
      <c r="N180" s="56"/>
    </row>
    <row r="181" spans="1:14" ht="18.75" hidden="1" x14ac:dyDescent="0.2">
      <c r="A181" s="50" t="s">
        <v>531</v>
      </c>
      <c r="B181" s="51"/>
      <c r="C181" s="52"/>
      <c r="D181" s="53"/>
      <c r="E181" s="54"/>
      <c r="F181" s="53"/>
      <c r="G181" s="53"/>
      <c r="H181" s="53"/>
      <c r="I181" s="52"/>
      <c r="J181" s="54"/>
      <c r="K181" s="53"/>
      <c r="L181" s="53"/>
      <c r="M181" s="55"/>
      <c r="N181" s="56"/>
    </row>
    <row r="182" spans="1:14" ht="18.75" hidden="1" x14ac:dyDescent="0.2">
      <c r="A182" s="50" t="s">
        <v>532</v>
      </c>
      <c r="B182" s="51"/>
      <c r="C182" s="52"/>
      <c r="D182" s="53"/>
      <c r="E182" s="54"/>
      <c r="F182" s="53"/>
      <c r="G182" s="53"/>
      <c r="H182" s="53"/>
      <c r="I182" s="52"/>
      <c r="J182" s="54"/>
      <c r="K182" s="53"/>
      <c r="L182" s="53"/>
      <c r="M182" s="55"/>
      <c r="N182" s="56"/>
    </row>
    <row r="183" spans="1:14" ht="18.75" hidden="1" x14ac:dyDescent="0.2">
      <c r="A183" s="50" t="s">
        <v>533</v>
      </c>
      <c r="B183" s="51"/>
      <c r="C183" s="52"/>
      <c r="D183" s="53"/>
      <c r="E183" s="54"/>
      <c r="F183" s="53"/>
      <c r="G183" s="53"/>
      <c r="H183" s="53"/>
      <c r="I183" s="52"/>
      <c r="J183" s="54"/>
      <c r="K183" s="53"/>
      <c r="L183" s="53"/>
      <c r="M183" s="55"/>
      <c r="N183" s="56"/>
    </row>
    <row r="184" spans="1:14" ht="18.75" hidden="1" x14ac:dyDescent="0.2">
      <c r="A184" s="50" t="s">
        <v>534</v>
      </c>
      <c r="B184" s="51"/>
      <c r="C184" s="52"/>
      <c r="D184" s="53"/>
      <c r="E184" s="54"/>
      <c r="F184" s="53"/>
      <c r="G184" s="53"/>
      <c r="H184" s="53"/>
      <c r="I184" s="52"/>
      <c r="J184" s="54"/>
      <c r="K184" s="53"/>
      <c r="L184" s="53"/>
      <c r="M184" s="55"/>
      <c r="N184" s="56"/>
    </row>
    <row r="185" spans="1:14" ht="18.75" hidden="1" x14ac:dyDescent="0.2">
      <c r="A185" s="50" t="s">
        <v>535</v>
      </c>
      <c r="B185" s="51"/>
      <c r="C185" s="52"/>
      <c r="D185" s="53"/>
      <c r="E185" s="54"/>
      <c r="F185" s="53"/>
      <c r="G185" s="53"/>
      <c r="H185" s="53"/>
      <c r="I185" s="52"/>
      <c r="J185" s="54"/>
      <c r="K185" s="53"/>
      <c r="L185" s="53"/>
      <c r="M185" s="55"/>
      <c r="N185" s="56"/>
    </row>
    <row r="186" spans="1:14" ht="18.75" hidden="1" x14ac:dyDescent="0.2">
      <c r="A186" s="50" t="s">
        <v>536</v>
      </c>
      <c r="B186" s="51"/>
      <c r="C186" s="52"/>
      <c r="D186" s="53"/>
      <c r="E186" s="54"/>
      <c r="F186" s="53"/>
      <c r="G186" s="53"/>
      <c r="H186" s="53"/>
      <c r="I186" s="52"/>
      <c r="J186" s="54"/>
      <c r="K186" s="53"/>
      <c r="L186" s="53"/>
      <c r="M186" s="55"/>
      <c r="N186" s="56"/>
    </row>
    <row r="187" spans="1:14" ht="18.75" hidden="1" x14ac:dyDescent="0.2">
      <c r="A187" s="50" t="s">
        <v>537</v>
      </c>
      <c r="B187" s="51"/>
      <c r="C187" s="52"/>
      <c r="D187" s="53"/>
      <c r="E187" s="54"/>
      <c r="F187" s="53"/>
      <c r="G187" s="53"/>
      <c r="H187" s="53"/>
      <c r="I187" s="52"/>
      <c r="J187" s="54"/>
      <c r="K187" s="53"/>
      <c r="L187" s="53"/>
      <c r="M187" s="55"/>
      <c r="N187" s="56"/>
    </row>
    <row r="188" spans="1:14" ht="18.75" hidden="1" x14ac:dyDescent="0.2">
      <c r="A188" s="50" t="s">
        <v>538</v>
      </c>
      <c r="B188" s="51"/>
      <c r="C188" s="52"/>
      <c r="D188" s="53"/>
      <c r="E188" s="54"/>
      <c r="F188" s="53"/>
      <c r="G188" s="53"/>
      <c r="H188" s="53"/>
      <c r="I188" s="52"/>
      <c r="J188" s="54"/>
      <c r="K188" s="53"/>
      <c r="L188" s="53"/>
      <c r="M188" s="55"/>
      <c r="N188" s="56"/>
    </row>
    <row r="189" spans="1:14" ht="18.75" hidden="1" x14ac:dyDescent="0.2">
      <c r="A189" s="50" t="s">
        <v>539</v>
      </c>
      <c r="B189" s="51"/>
      <c r="C189" s="52"/>
      <c r="D189" s="53"/>
      <c r="E189" s="54"/>
      <c r="F189" s="53"/>
      <c r="G189" s="53"/>
      <c r="H189" s="53"/>
      <c r="I189" s="52"/>
      <c r="J189" s="54"/>
      <c r="K189" s="53"/>
      <c r="L189" s="53"/>
      <c r="M189" s="55"/>
      <c r="N189" s="56"/>
    </row>
    <row r="190" spans="1:14" ht="18.75" hidden="1" x14ac:dyDescent="0.2">
      <c r="A190" s="50" t="s">
        <v>540</v>
      </c>
      <c r="B190" s="51"/>
      <c r="C190" s="52"/>
      <c r="D190" s="53"/>
      <c r="E190" s="54"/>
      <c r="F190" s="53"/>
      <c r="G190" s="53"/>
      <c r="H190" s="53"/>
      <c r="I190" s="52"/>
      <c r="J190" s="54"/>
      <c r="K190" s="53"/>
      <c r="L190" s="53"/>
      <c r="M190" s="55"/>
      <c r="N190" s="56"/>
    </row>
    <row r="191" spans="1:14" ht="18.75" hidden="1" x14ac:dyDescent="0.2">
      <c r="A191" s="50" t="s">
        <v>541</v>
      </c>
      <c r="B191" s="51"/>
      <c r="C191" s="52"/>
      <c r="D191" s="53"/>
      <c r="E191" s="54"/>
      <c r="F191" s="53"/>
      <c r="G191" s="53"/>
      <c r="H191" s="53"/>
      <c r="I191" s="52"/>
      <c r="J191" s="54"/>
      <c r="K191" s="53"/>
      <c r="L191" s="53"/>
      <c r="M191" s="55"/>
      <c r="N191" s="56"/>
    </row>
    <row r="192" spans="1:14" ht="18.75" hidden="1" x14ac:dyDescent="0.2">
      <c r="A192" s="50" t="s">
        <v>542</v>
      </c>
      <c r="B192" s="51"/>
      <c r="C192" s="52"/>
      <c r="D192" s="53"/>
      <c r="E192" s="54"/>
      <c r="F192" s="53"/>
      <c r="G192" s="53"/>
      <c r="H192" s="53"/>
      <c r="I192" s="52"/>
      <c r="J192" s="54"/>
      <c r="K192" s="53"/>
      <c r="L192" s="53"/>
      <c r="M192" s="55"/>
      <c r="N192" s="56"/>
    </row>
    <row r="193" spans="1:14" ht="18.75" hidden="1" x14ac:dyDescent="0.2">
      <c r="A193" s="50" t="s">
        <v>543</v>
      </c>
      <c r="B193" s="51"/>
      <c r="C193" s="52"/>
      <c r="D193" s="53"/>
      <c r="E193" s="54"/>
      <c r="F193" s="53"/>
      <c r="G193" s="53"/>
      <c r="H193" s="53"/>
      <c r="I193" s="52"/>
      <c r="J193" s="54"/>
      <c r="K193" s="53"/>
      <c r="L193" s="53"/>
      <c r="M193" s="55"/>
      <c r="N193" s="56"/>
    </row>
    <row r="194" spans="1:14" ht="18.75" hidden="1" x14ac:dyDescent="0.2">
      <c r="A194" s="50" t="s">
        <v>544</v>
      </c>
      <c r="B194" s="51"/>
      <c r="C194" s="52"/>
      <c r="D194" s="53"/>
      <c r="E194" s="54"/>
      <c r="F194" s="53"/>
      <c r="G194" s="53"/>
      <c r="H194" s="53"/>
      <c r="I194" s="52"/>
      <c r="J194" s="54"/>
      <c r="K194" s="53"/>
      <c r="L194" s="53"/>
      <c r="M194" s="55"/>
      <c r="N194" s="56"/>
    </row>
    <row r="195" spans="1:14" ht="18.75" hidden="1" x14ac:dyDescent="0.2">
      <c r="A195" s="50" t="s">
        <v>545</v>
      </c>
      <c r="B195" s="51"/>
      <c r="C195" s="52"/>
      <c r="D195" s="53"/>
      <c r="E195" s="54"/>
      <c r="F195" s="53"/>
      <c r="G195" s="53"/>
      <c r="H195" s="53"/>
      <c r="I195" s="52"/>
      <c r="J195" s="54"/>
      <c r="K195" s="53"/>
      <c r="L195" s="53"/>
      <c r="M195" s="55"/>
      <c r="N195" s="56"/>
    </row>
    <row r="196" spans="1:14" ht="18.75" hidden="1" x14ac:dyDescent="0.2">
      <c r="A196" s="50" t="s">
        <v>546</v>
      </c>
      <c r="B196" s="51"/>
      <c r="C196" s="52"/>
      <c r="D196" s="53"/>
      <c r="E196" s="54"/>
      <c r="F196" s="53"/>
      <c r="G196" s="53"/>
      <c r="H196" s="53"/>
      <c r="I196" s="52"/>
      <c r="J196" s="54"/>
      <c r="K196" s="53"/>
      <c r="L196" s="53"/>
      <c r="M196" s="55"/>
      <c r="N196" s="56"/>
    </row>
    <row r="197" spans="1:14" ht="18.75" hidden="1" x14ac:dyDescent="0.2">
      <c r="A197" s="50" t="s">
        <v>547</v>
      </c>
      <c r="B197" s="51"/>
      <c r="C197" s="52"/>
      <c r="D197" s="53"/>
      <c r="E197" s="54"/>
      <c r="F197" s="53"/>
      <c r="G197" s="53"/>
      <c r="H197" s="53"/>
      <c r="I197" s="52"/>
      <c r="J197" s="54"/>
      <c r="K197" s="53"/>
      <c r="L197" s="53"/>
      <c r="M197" s="55"/>
      <c r="N197" s="56"/>
    </row>
    <row r="198" spans="1:14" ht="18.75" hidden="1" x14ac:dyDescent="0.2">
      <c r="A198" s="50" t="s">
        <v>548</v>
      </c>
      <c r="B198" s="51"/>
      <c r="C198" s="52"/>
      <c r="D198" s="53"/>
      <c r="E198" s="54"/>
      <c r="F198" s="53"/>
      <c r="G198" s="53"/>
      <c r="H198" s="53"/>
      <c r="I198" s="52"/>
      <c r="J198" s="54"/>
      <c r="K198" s="53"/>
      <c r="L198" s="53"/>
      <c r="M198" s="55"/>
      <c r="N198" s="56"/>
    </row>
    <row r="199" spans="1:14" ht="18.75" hidden="1" x14ac:dyDescent="0.2">
      <c r="A199" s="50" t="s">
        <v>549</v>
      </c>
      <c r="B199" s="51"/>
      <c r="C199" s="52"/>
      <c r="D199" s="53"/>
      <c r="E199" s="54"/>
      <c r="F199" s="53"/>
      <c r="G199" s="53"/>
      <c r="H199" s="53"/>
      <c r="I199" s="52"/>
      <c r="J199" s="54"/>
      <c r="K199" s="53"/>
      <c r="L199" s="53"/>
      <c r="M199" s="55"/>
      <c r="N199" s="56"/>
    </row>
    <row r="200" spans="1:14" ht="18.75" hidden="1" x14ac:dyDescent="0.2">
      <c r="A200" s="50" t="s">
        <v>550</v>
      </c>
      <c r="B200" s="51"/>
      <c r="C200" s="52"/>
      <c r="D200" s="53"/>
      <c r="E200" s="54"/>
      <c r="F200" s="53"/>
      <c r="G200" s="53"/>
      <c r="H200" s="53"/>
      <c r="I200" s="52"/>
      <c r="J200" s="54"/>
      <c r="K200" s="53"/>
      <c r="L200" s="53"/>
      <c r="M200" s="55"/>
      <c r="N200" s="56"/>
    </row>
    <row r="201" spans="1:14" ht="18.75" hidden="1" x14ac:dyDescent="0.2">
      <c r="A201" s="50" t="s">
        <v>551</v>
      </c>
      <c r="B201" s="51"/>
      <c r="C201" s="52"/>
      <c r="D201" s="53"/>
      <c r="E201" s="54"/>
      <c r="F201" s="53"/>
      <c r="G201" s="53"/>
      <c r="H201" s="53"/>
      <c r="I201" s="52"/>
      <c r="J201" s="54"/>
      <c r="K201" s="53"/>
      <c r="L201" s="53"/>
      <c r="M201" s="55"/>
      <c r="N201" s="56"/>
    </row>
    <row r="202" spans="1:14" ht="18.75" hidden="1" x14ac:dyDescent="0.2">
      <c r="A202" s="50" t="s">
        <v>552</v>
      </c>
      <c r="B202" s="51"/>
      <c r="C202" s="52"/>
      <c r="D202" s="53"/>
      <c r="E202" s="54"/>
      <c r="F202" s="53"/>
      <c r="G202" s="53"/>
      <c r="H202" s="53"/>
      <c r="I202" s="52"/>
      <c r="J202" s="54"/>
      <c r="K202" s="53"/>
      <c r="L202" s="53"/>
      <c r="M202" s="55"/>
      <c r="N202" s="56"/>
    </row>
    <row r="203" spans="1:14" ht="18.75" hidden="1" x14ac:dyDescent="0.2">
      <c r="A203" s="50" t="s">
        <v>553</v>
      </c>
      <c r="B203" s="51"/>
      <c r="C203" s="52"/>
      <c r="D203" s="53"/>
      <c r="E203" s="54"/>
      <c r="F203" s="53"/>
      <c r="G203" s="53"/>
      <c r="H203" s="53"/>
      <c r="I203" s="52"/>
      <c r="J203" s="54"/>
      <c r="K203" s="53"/>
      <c r="L203" s="53"/>
      <c r="M203" s="55"/>
      <c r="N203" s="56"/>
    </row>
    <row r="204" spans="1:14" ht="18.75" hidden="1" x14ac:dyDescent="0.2">
      <c r="A204" s="50" t="s">
        <v>554</v>
      </c>
      <c r="B204" s="51"/>
      <c r="C204" s="52"/>
      <c r="D204" s="53"/>
      <c r="E204" s="54"/>
      <c r="F204" s="53"/>
      <c r="G204" s="53"/>
      <c r="H204" s="53"/>
      <c r="I204" s="52"/>
      <c r="J204" s="54"/>
      <c r="K204" s="53"/>
      <c r="L204" s="53"/>
      <c r="M204" s="55"/>
      <c r="N204" s="56"/>
    </row>
    <row r="205" spans="1:14" ht="18.75" hidden="1" x14ac:dyDescent="0.2">
      <c r="A205" s="50" t="s">
        <v>555</v>
      </c>
      <c r="B205" s="51"/>
      <c r="C205" s="52"/>
      <c r="D205" s="53"/>
      <c r="E205" s="54"/>
      <c r="F205" s="53"/>
      <c r="G205" s="53"/>
      <c r="H205" s="53"/>
      <c r="I205" s="52"/>
      <c r="J205" s="54"/>
      <c r="K205" s="53"/>
      <c r="L205" s="53"/>
      <c r="M205" s="55"/>
      <c r="N205" s="56"/>
    </row>
    <row r="206" spans="1:14" ht="18.75" hidden="1" x14ac:dyDescent="0.2">
      <c r="A206" s="50" t="s">
        <v>556</v>
      </c>
      <c r="B206" s="51"/>
      <c r="C206" s="52"/>
      <c r="D206" s="53"/>
      <c r="E206" s="54"/>
      <c r="F206" s="53"/>
      <c r="G206" s="53"/>
      <c r="H206" s="53"/>
      <c r="I206" s="52"/>
      <c r="J206" s="54"/>
      <c r="K206" s="53"/>
      <c r="L206" s="53"/>
      <c r="M206" s="55"/>
      <c r="N206" s="56"/>
    </row>
    <row r="207" spans="1:14" ht="18.75" hidden="1" x14ac:dyDescent="0.2">
      <c r="A207" s="50" t="s">
        <v>557</v>
      </c>
      <c r="B207" s="51"/>
      <c r="C207" s="52"/>
      <c r="D207" s="53"/>
      <c r="E207" s="54"/>
      <c r="F207" s="53"/>
      <c r="G207" s="53"/>
      <c r="H207" s="53"/>
      <c r="I207" s="52"/>
      <c r="J207" s="54"/>
      <c r="K207" s="53"/>
      <c r="L207" s="53"/>
      <c r="M207" s="55"/>
      <c r="N207" s="56"/>
    </row>
    <row r="208" spans="1:14" ht="18.75" hidden="1" x14ac:dyDescent="0.2">
      <c r="A208" s="50" t="s">
        <v>558</v>
      </c>
      <c r="B208" s="51"/>
      <c r="C208" s="52"/>
      <c r="D208" s="53"/>
      <c r="E208" s="54"/>
      <c r="F208" s="53"/>
      <c r="G208" s="53"/>
      <c r="H208" s="53"/>
      <c r="I208" s="52"/>
      <c r="J208" s="54"/>
      <c r="K208" s="53"/>
      <c r="L208" s="53"/>
      <c r="M208" s="55"/>
      <c r="N208" s="56"/>
    </row>
    <row r="209" spans="1:14" ht="18.75" hidden="1" x14ac:dyDescent="0.2">
      <c r="A209" s="50" t="s">
        <v>559</v>
      </c>
      <c r="B209" s="51"/>
      <c r="C209" s="52"/>
      <c r="D209" s="53"/>
      <c r="E209" s="54"/>
      <c r="F209" s="53"/>
      <c r="G209" s="53"/>
      <c r="H209" s="53"/>
      <c r="I209" s="52"/>
      <c r="J209" s="54"/>
      <c r="K209" s="53"/>
      <c r="L209" s="53"/>
      <c r="M209" s="55"/>
      <c r="N209" s="56"/>
    </row>
    <row r="210" spans="1:14" ht="18.75" hidden="1" x14ac:dyDescent="0.2">
      <c r="A210" s="50" t="s">
        <v>560</v>
      </c>
      <c r="B210" s="51"/>
      <c r="C210" s="52"/>
      <c r="D210" s="53"/>
      <c r="E210" s="54"/>
      <c r="F210" s="53"/>
      <c r="G210" s="53"/>
      <c r="H210" s="53"/>
      <c r="I210" s="52"/>
      <c r="J210" s="54"/>
      <c r="K210" s="53"/>
      <c r="L210" s="53"/>
      <c r="M210" s="55"/>
      <c r="N210" s="56"/>
    </row>
    <row r="211" spans="1:14" ht="18.75" hidden="1" x14ac:dyDescent="0.2">
      <c r="A211" s="50" t="s">
        <v>561</v>
      </c>
      <c r="B211" s="51"/>
      <c r="C211" s="52"/>
      <c r="D211" s="53"/>
      <c r="E211" s="54"/>
      <c r="F211" s="53"/>
      <c r="G211" s="53"/>
      <c r="H211" s="53"/>
      <c r="I211" s="52"/>
      <c r="J211" s="54"/>
      <c r="K211" s="53"/>
      <c r="L211" s="53"/>
      <c r="M211" s="55"/>
      <c r="N211" s="56"/>
    </row>
    <row r="212" spans="1:14" ht="18.75" hidden="1" x14ac:dyDescent="0.2">
      <c r="A212" s="50" t="s">
        <v>562</v>
      </c>
      <c r="B212" s="51"/>
      <c r="C212" s="52"/>
      <c r="D212" s="53"/>
      <c r="E212" s="54"/>
      <c r="F212" s="53"/>
      <c r="G212" s="53"/>
      <c r="H212" s="53"/>
      <c r="I212" s="52"/>
      <c r="J212" s="54"/>
      <c r="K212" s="53"/>
      <c r="L212" s="53"/>
      <c r="M212" s="55"/>
      <c r="N212" s="56"/>
    </row>
    <row r="213" spans="1:14" ht="18.75" hidden="1" x14ac:dyDescent="0.2">
      <c r="A213" s="50" t="s">
        <v>563</v>
      </c>
      <c r="B213" s="51"/>
      <c r="C213" s="52"/>
      <c r="D213" s="53"/>
      <c r="E213" s="54"/>
      <c r="F213" s="53"/>
      <c r="G213" s="53"/>
      <c r="H213" s="53"/>
      <c r="I213" s="52"/>
      <c r="J213" s="54"/>
      <c r="K213" s="53"/>
      <c r="L213" s="53"/>
      <c r="M213" s="55"/>
      <c r="N213" s="56"/>
    </row>
    <row r="214" spans="1:14" ht="18.75" hidden="1" x14ac:dyDescent="0.2">
      <c r="A214" s="50" t="s">
        <v>564</v>
      </c>
      <c r="B214" s="51"/>
      <c r="C214" s="52"/>
      <c r="D214" s="53"/>
      <c r="E214" s="54"/>
      <c r="F214" s="53"/>
      <c r="G214" s="53"/>
      <c r="H214" s="53"/>
      <c r="I214" s="52"/>
      <c r="J214" s="54"/>
      <c r="K214" s="53"/>
      <c r="L214" s="53"/>
      <c r="M214" s="55"/>
      <c r="N214" s="56"/>
    </row>
    <row r="215" spans="1:14" ht="18.75" hidden="1" x14ac:dyDescent="0.2">
      <c r="A215" s="50" t="s">
        <v>565</v>
      </c>
      <c r="B215" s="51"/>
      <c r="C215" s="52"/>
      <c r="D215" s="53"/>
      <c r="E215" s="54"/>
      <c r="F215" s="53"/>
      <c r="G215" s="53"/>
      <c r="H215" s="53"/>
      <c r="I215" s="52"/>
      <c r="J215" s="54"/>
      <c r="K215" s="53"/>
      <c r="L215" s="53"/>
      <c r="M215" s="55"/>
      <c r="N215" s="56"/>
    </row>
    <row r="216" spans="1:14" ht="18.75" hidden="1" x14ac:dyDescent="0.2">
      <c r="A216" s="50" t="s">
        <v>566</v>
      </c>
      <c r="B216" s="51"/>
      <c r="C216" s="52"/>
      <c r="D216" s="53"/>
      <c r="E216" s="54"/>
      <c r="F216" s="53"/>
      <c r="G216" s="53"/>
      <c r="H216" s="53"/>
      <c r="I216" s="52"/>
      <c r="J216" s="54"/>
      <c r="K216" s="53"/>
      <c r="L216" s="53"/>
      <c r="M216" s="55"/>
      <c r="N216" s="56"/>
    </row>
    <row r="217" spans="1:14" ht="18.75" hidden="1" x14ac:dyDescent="0.2">
      <c r="A217" s="50" t="s">
        <v>567</v>
      </c>
      <c r="B217" s="51"/>
      <c r="C217" s="52"/>
      <c r="D217" s="53"/>
      <c r="E217" s="54"/>
      <c r="F217" s="53"/>
      <c r="G217" s="53"/>
      <c r="H217" s="53"/>
      <c r="I217" s="52"/>
      <c r="J217" s="54"/>
      <c r="K217" s="53"/>
      <c r="L217" s="53"/>
      <c r="M217" s="55"/>
      <c r="N217" s="56"/>
    </row>
    <row r="218" spans="1:14" ht="18.75" hidden="1" x14ac:dyDescent="0.2">
      <c r="A218" s="50" t="s">
        <v>568</v>
      </c>
      <c r="B218" s="51"/>
      <c r="C218" s="52"/>
      <c r="D218" s="53"/>
      <c r="E218" s="54"/>
      <c r="F218" s="53"/>
      <c r="G218" s="53"/>
      <c r="H218" s="53"/>
      <c r="I218" s="52"/>
      <c r="J218" s="54"/>
      <c r="K218" s="53"/>
      <c r="L218" s="53"/>
      <c r="M218" s="55"/>
      <c r="N218" s="56"/>
    </row>
    <row r="219" spans="1:14" ht="18.75" hidden="1" x14ac:dyDescent="0.2">
      <c r="A219" s="50" t="s">
        <v>569</v>
      </c>
      <c r="B219" s="51"/>
      <c r="C219" s="52"/>
      <c r="D219" s="53"/>
      <c r="E219" s="54"/>
      <c r="F219" s="53"/>
      <c r="G219" s="53"/>
      <c r="H219" s="53"/>
      <c r="I219" s="52"/>
      <c r="J219" s="54"/>
      <c r="K219" s="53"/>
      <c r="L219" s="53"/>
      <c r="M219" s="55"/>
      <c r="N219" s="56"/>
    </row>
    <row r="220" spans="1:14" ht="18.75" hidden="1" x14ac:dyDescent="0.2">
      <c r="A220" s="50" t="s">
        <v>570</v>
      </c>
      <c r="B220" s="51"/>
      <c r="C220" s="52"/>
      <c r="D220" s="53"/>
      <c r="E220" s="54"/>
      <c r="F220" s="53"/>
      <c r="G220" s="53"/>
      <c r="H220" s="53"/>
      <c r="I220" s="52"/>
      <c r="J220" s="54"/>
      <c r="K220" s="53"/>
      <c r="L220" s="53"/>
      <c r="M220" s="55"/>
      <c r="N220" s="56"/>
    </row>
    <row r="221" spans="1:14" ht="18.75" hidden="1" x14ac:dyDescent="0.2">
      <c r="A221" s="50" t="s">
        <v>571</v>
      </c>
      <c r="B221" s="51"/>
      <c r="C221" s="52"/>
      <c r="D221" s="53"/>
      <c r="E221" s="54"/>
      <c r="F221" s="53"/>
      <c r="G221" s="53"/>
      <c r="H221" s="53"/>
      <c r="I221" s="52"/>
      <c r="J221" s="54"/>
      <c r="K221" s="53"/>
      <c r="L221" s="53"/>
      <c r="M221" s="55"/>
      <c r="N221" s="56"/>
    </row>
    <row r="222" spans="1:14" ht="18.75" hidden="1" x14ac:dyDescent="0.2">
      <c r="A222" s="50" t="s">
        <v>572</v>
      </c>
      <c r="B222" s="51"/>
      <c r="C222" s="52"/>
      <c r="D222" s="53"/>
      <c r="E222" s="54"/>
      <c r="F222" s="53"/>
      <c r="G222" s="53"/>
      <c r="H222" s="53"/>
      <c r="I222" s="52"/>
      <c r="J222" s="54"/>
      <c r="K222" s="53"/>
      <c r="L222" s="53"/>
      <c r="M222" s="55"/>
      <c r="N222" s="56"/>
    </row>
    <row r="223" spans="1:14" ht="18.75" hidden="1" x14ac:dyDescent="0.2">
      <c r="A223" s="50" t="s">
        <v>573</v>
      </c>
      <c r="B223" s="51"/>
      <c r="C223" s="52"/>
      <c r="D223" s="53"/>
      <c r="E223" s="54"/>
      <c r="F223" s="53"/>
      <c r="G223" s="53"/>
      <c r="H223" s="53"/>
      <c r="I223" s="52"/>
      <c r="J223" s="54"/>
      <c r="K223" s="53"/>
      <c r="L223" s="53"/>
      <c r="M223" s="55"/>
      <c r="N223" s="56"/>
    </row>
    <row r="224" spans="1:14" ht="18.75" hidden="1" x14ac:dyDescent="0.2">
      <c r="A224" s="50" t="s">
        <v>574</v>
      </c>
      <c r="B224" s="51"/>
      <c r="C224" s="52"/>
      <c r="D224" s="53"/>
      <c r="E224" s="54"/>
      <c r="F224" s="53"/>
      <c r="G224" s="53"/>
      <c r="H224" s="53"/>
      <c r="I224" s="52"/>
      <c r="J224" s="54"/>
      <c r="K224" s="53"/>
      <c r="L224" s="53"/>
      <c r="M224" s="55"/>
      <c r="N224" s="56"/>
    </row>
    <row r="225" spans="1:14" ht="18.75" hidden="1" x14ac:dyDescent="0.2">
      <c r="A225" s="50" t="s">
        <v>575</v>
      </c>
      <c r="B225" s="51"/>
      <c r="C225" s="52"/>
      <c r="D225" s="53"/>
      <c r="E225" s="54"/>
      <c r="F225" s="53"/>
      <c r="G225" s="53"/>
      <c r="H225" s="53"/>
      <c r="I225" s="52"/>
      <c r="J225" s="54"/>
      <c r="K225" s="53"/>
      <c r="L225" s="53"/>
      <c r="M225" s="55"/>
      <c r="N225" s="56"/>
    </row>
    <row r="226" spans="1:14" ht="18.75" hidden="1" x14ac:dyDescent="0.2">
      <c r="A226" s="50" t="s">
        <v>576</v>
      </c>
      <c r="B226" s="51"/>
      <c r="C226" s="52"/>
      <c r="D226" s="53"/>
      <c r="E226" s="54"/>
      <c r="F226" s="53"/>
      <c r="G226" s="53"/>
      <c r="H226" s="53"/>
      <c r="I226" s="52"/>
      <c r="J226" s="54"/>
      <c r="K226" s="53"/>
      <c r="L226" s="53"/>
      <c r="M226" s="55"/>
      <c r="N226" s="56"/>
    </row>
    <row r="227" spans="1:14" ht="18.75" hidden="1" x14ac:dyDescent="0.2">
      <c r="A227" s="50" t="s">
        <v>577</v>
      </c>
      <c r="B227" s="51"/>
      <c r="C227" s="52"/>
      <c r="D227" s="53"/>
      <c r="E227" s="54"/>
      <c r="F227" s="53"/>
      <c r="G227" s="53"/>
      <c r="H227" s="53"/>
      <c r="I227" s="52"/>
      <c r="J227" s="54"/>
      <c r="K227" s="53"/>
      <c r="L227" s="53"/>
      <c r="M227" s="55"/>
      <c r="N227" s="56"/>
    </row>
    <row r="228" spans="1:14" ht="18.75" hidden="1" x14ac:dyDescent="0.2">
      <c r="A228" s="50" t="s">
        <v>578</v>
      </c>
      <c r="B228" s="51"/>
      <c r="C228" s="52"/>
      <c r="D228" s="53"/>
      <c r="E228" s="54"/>
      <c r="F228" s="53"/>
      <c r="G228" s="53"/>
      <c r="H228" s="53"/>
      <c r="I228" s="52"/>
      <c r="J228" s="54"/>
      <c r="K228" s="53"/>
      <c r="L228" s="53"/>
      <c r="M228" s="55"/>
      <c r="N228" s="56"/>
    </row>
    <row r="229" spans="1:14" ht="18.75" hidden="1" x14ac:dyDescent="0.2">
      <c r="A229" s="50" t="s">
        <v>579</v>
      </c>
      <c r="B229" s="51"/>
      <c r="C229" s="52"/>
      <c r="D229" s="53"/>
      <c r="E229" s="54"/>
      <c r="F229" s="53"/>
      <c r="G229" s="53"/>
      <c r="H229" s="53"/>
      <c r="I229" s="52"/>
      <c r="J229" s="54"/>
      <c r="K229" s="53"/>
      <c r="L229" s="53"/>
      <c r="M229" s="55"/>
      <c r="N229" s="56"/>
    </row>
    <row r="230" spans="1:14" ht="18.75" hidden="1" x14ac:dyDescent="0.2">
      <c r="A230" s="50" t="s">
        <v>580</v>
      </c>
      <c r="B230" s="51"/>
      <c r="C230" s="52"/>
      <c r="D230" s="53"/>
      <c r="E230" s="54"/>
      <c r="F230" s="53"/>
      <c r="G230" s="53"/>
      <c r="H230" s="53"/>
      <c r="I230" s="52"/>
      <c r="J230" s="54"/>
      <c r="K230" s="53"/>
      <c r="L230" s="53"/>
      <c r="M230" s="55"/>
      <c r="N230" s="56"/>
    </row>
    <row r="231" spans="1:14" ht="18.75" hidden="1" x14ac:dyDescent="0.2">
      <c r="A231" s="50" t="s">
        <v>581</v>
      </c>
      <c r="B231" s="51"/>
      <c r="C231" s="52"/>
      <c r="D231" s="53"/>
      <c r="E231" s="54"/>
      <c r="F231" s="53"/>
      <c r="G231" s="53"/>
      <c r="H231" s="53"/>
      <c r="I231" s="52"/>
      <c r="J231" s="54"/>
      <c r="K231" s="53"/>
      <c r="L231" s="53"/>
      <c r="M231" s="55"/>
      <c r="N231" s="56"/>
    </row>
    <row r="232" spans="1:14" ht="18.75" hidden="1" x14ac:dyDescent="0.2">
      <c r="A232" s="50" t="s">
        <v>582</v>
      </c>
      <c r="B232" s="51"/>
      <c r="C232" s="52"/>
      <c r="D232" s="53"/>
      <c r="E232" s="54"/>
      <c r="F232" s="53"/>
      <c r="G232" s="53"/>
      <c r="H232" s="53"/>
      <c r="I232" s="52"/>
      <c r="J232" s="54"/>
      <c r="K232" s="53"/>
      <c r="L232" s="53"/>
      <c r="M232" s="55"/>
      <c r="N232" s="56"/>
    </row>
    <row r="233" spans="1:14" ht="18.75" hidden="1" x14ac:dyDescent="0.2">
      <c r="A233" s="50" t="s">
        <v>583</v>
      </c>
      <c r="B233" s="51"/>
      <c r="C233" s="52"/>
      <c r="D233" s="53"/>
      <c r="E233" s="54"/>
      <c r="F233" s="53"/>
      <c r="G233" s="53"/>
      <c r="H233" s="53"/>
      <c r="I233" s="52"/>
      <c r="J233" s="54"/>
      <c r="K233" s="53"/>
      <c r="L233" s="53"/>
      <c r="M233" s="55"/>
      <c r="N233" s="56"/>
    </row>
    <row r="234" spans="1:14" ht="18.75" hidden="1" x14ac:dyDescent="0.2">
      <c r="A234" s="50" t="s">
        <v>584</v>
      </c>
      <c r="B234" s="51"/>
      <c r="C234" s="52"/>
      <c r="D234" s="53"/>
      <c r="E234" s="54"/>
      <c r="F234" s="53"/>
      <c r="G234" s="53"/>
      <c r="H234" s="53"/>
      <c r="I234" s="52"/>
      <c r="J234" s="54"/>
      <c r="K234" s="53"/>
      <c r="L234" s="53"/>
      <c r="M234" s="55"/>
      <c r="N234" s="56"/>
    </row>
    <row r="235" spans="1:14" ht="18.75" hidden="1" x14ac:dyDescent="0.2">
      <c r="A235" s="50" t="s">
        <v>585</v>
      </c>
      <c r="B235" s="51"/>
      <c r="C235" s="52"/>
      <c r="D235" s="53"/>
      <c r="E235" s="54"/>
      <c r="F235" s="53"/>
      <c r="G235" s="53"/>
      <c r="H235" s="53"/>
      <c r="I235" s="52"/>
      <c r="J235" s="54"/>
      <c r="K235" s="53"/>
      <c r="L235" s="53"/>
      <c r="M235" s="55"/>
      <c r="N235" s="56"/>
    </row>
    <row r="236" spans="1:14" ht="18.75" hidden="1" x14ac:dyDescent="0.2">
      <c r="A236" s="50" t="s">
        <v>586</v>
      </c>
      <c r="B236" s="51"/>
      <c r="C236" s="52"/>
      <c r="D236" s="53"/>
      <c r="E236" s="54"/>
      <c r="F236" s="53"/>
      <c r="G236" s="53"/>
      <c r="H236" s="53"/>
      <c r="I236" s="52"/>
      <c r="J236" s="54"/>
      <c r="K236" s="53"/>
      <c r="L236" s="53"/>
      <c r="M236" s="55"/>
      <c r="N236" s="56"/>
    </row>
    <row r="237" spans="1:14" ht="18.75" hidden="1" x14ac:dyDescent="0.2">
      <c r="A237" s="50" t="s">
        <v>587</v>
      </c>
      <c r="B237" s="51"/>
      <c r="C237" s="52"/>
      <c r="D237" s="53"/>
      <c r="E237" s="54"/>
      <c r="F237" s="53"/>
      <c r="G237" s="53"/>
      <c r="H237" s="53"/>
      <c r="I237" s="52"/>
      <c r="J237" s="54"/>
      <c r="K237" s="53"/>
      <c r="L237" s="53"/>
      <c r="M237" s="55"/>
      <c r="N237" s="56"/>
    </row>
    <row r="238" spans="1:14" ht="18.75" hidden="1" x14ac:dyDescent="0.2">
      <c r="A238" s="50" t="s">
        <v>588</v>
      </c>
      <c r="B238" s="51"/>
      <c r="C238" s="52"/>
      <c r="D238" s="53"/>
      <c r="E238" s="54"/>
      <c r="F238" s="53"/>
      <c r="G238" s="53"/>
      <c r="H238" s="53"/>
      <c r="I238" s="52"/>
      <c r="J238" s="54"/>
      <c r="K238" s="53"/>
      <c r="L238" s="53"/>
      <c r="M238" s="55"/>
      <c r="N238" s="56"/>
    </row>
    <row r="239" spans="1:14" ht="18.75" hidden="1" x14ac:dyDescent="0.2">
      <c r="A239" s="50" t="s">
        <v>589</v>
      </c>
      <c r="B239" s="51"/>
      <c r="C239" s="52"/>
      <c r="D239" s="53"/>
      <c r="E239" s="54"/>
      <c r="F239" s="53"/>
      <c r="G239" s="53"/>
      <c r="H239" s="53"/>
      <c r="I239" s="52"/>
      <c r="J239" s="54"/>
      <c r="K239" s="53"/>
      <c r="L239" s="53"/>
      <c r="M239" s="55"/>
      <c r="N239" s="56"/>
    </row>
    <row r="240" spans="1:14" ht="18.75" hidden="1" x14ac:dyDescent="0.2">
      <c r="A240" s="50" t="s">
        <v>590</v>
      </c>
      <c r="B240" s="51"/>
      <c r="C240" s="52"/>
      <c r="D240" s="53"/>
      <c r="E240" s="54"/>
      <c r="F240" s="53"/>
      <c r="G240" s="53"/>
      <c r="H240" s="53"/>
      <c r="I240" s="52"/>
      <c r="J240" s="54"/>
      <c r="K240" s="53"/>
      <c r="L240" s="53"/>
      <c r="M240" s="55"/>
      <c r="N240" s="56"/>
    </row>
    <row r="241" spans="1:14" ht="18.75" hidden="1" x14ac:dyDescent="0.2">
      <c r="A241" s="50" t="s">
        <v>591</v>
      </c>
      <c r="B241" s="51"/>
      <c r="C241" s="52"/>
      <c r="D241" s="53"/>
      <c r="E241" s="54"/>
      <c r="F241" s="53"/>
      <c r="G241" s="53"/>
      <c r="H241" s="53"/>
      <c r="I241" s="52"/>
      <c r="J241" s="54"/>
      <c r="K241" s="53"/>
      <c r="L241" s="53"/>
      <c r="M241" s="55"/>
      <c r="N241" s="56"/>
    </row>
    <row r="242" spans="1:14" ht="18.75" hidden="1" x14ac:dyDescent="0.2">
      <c r="A242" s="50" t="s">
        <v>592</v>
      </c>
      <c r="B242" s="51"/>
      <c r="C242" s="52"/>
      <c r="D242" s="53"/>
      <c r="E242" s="54"/>
      <c r="F242" s="53"/>
      <c r="G242" s="53"/>
      <c r="H242" s="53"/>
      <c r="I242" s="52"/>
      <c r="J242" s="54"/>
      <c r="K242" s="53"/>
      <c r="L242" s="53"/>
      <c r="M242" s="55"/>
      <c r="N242" s="56"/>
    </row>
    <row r="243" spans="1:14" ht="18.75" hidden="1" x14ac:dyDescent="0.2">
      <c r="A243" s="50" t="s">
        <v>593</v>
      </c>
      <c r="B243" s="51"/>
      <c r="C243" s="52"/>
      <c r="D243" s="53"/>
      <c r="E243" s="54"/>
      <c r="F243" s="53"/>
      <c r="G243" s="53"/>
      <c r="H243" s="53"/>
      <c r="I243" s="52"/>
      <c r="J243" s="54"/>
      <c r="K243" s="53"/>
      <c r="L243" s="53"/>
      <c r="M243" s="55"/>
      <c r="N243" s="56"/>
    </row>
    <row r="244" spans="1:14" ht="18.75" hidden="1" x14ac:dyDescent="0.2">
      <c r="A244" s="50" t="s">
        <v>594</v>
      </c>
      <c r="B244" s="51"/>
      <c r="C244" s="52"/>
      <c r="D244" s="53"/>
      <c r="E244" s="54"/>
      <c r="F244" s="53"/>
      <c r="G244" s="53"/>
      <c r="H244" s="53"/>
      <c r="I244" s="52"/>
      <c r="J244" s="54"/>
      <c r="K244" s="53"/>
      <c r="L244" s="53"/>
      <c r="M244" s="55"/>
      <c r="N244" s="56"/>
    </row>
    <row r="245" spans="1:14" ht="18.75" hidden="1" x14ac:dyDescent="0.2">
      <c r="A245" s="50" t="s">
        <v>595</v>
      </c>
      <c r="B245" s="51"/>
      <c r="C245" s="52"/>
      <c r="D245" s="53"/>
      <c r="E245" s="54"/>
      <c r="F245" s="53"/>
      <c r="G245" s="53"/>
      <c r="H245" s="53"/>
      <c r="I245" s="52"/>
      <c r="J245" s="54"/>
      <c r="K245" s="53"/>
      <c r="L245" s="53"/>
      <c r="M245" s="55"/>
      <c r="N245" s="56"/>
    </row>
    <row r="246" spans="1:14" ht="18.75" hidden="1" x14ac:dyDescent="0.2">
      <c r="A246" s="50" t="s">
        <v>596</v>
      </c>
      <c r="B246" s="51"/>
      <c r="C246" s="52"/>
      <c r="D246" s="53"/>
      <c r="E246" s="54"/>
      <c r="F246" s="53"/>
      <c r="G246" s="53"/>
      <c r="H246" s="53"/>
      <c r="I246" s="52"/>
      <c r="J246" s="54"/>
      <c r="K246" s="53"/>
      <c r="L246" s="53"/>
      <c r="M246" s="55"/>
      <c r="N246" s="56"/>
    </row>
    <row r="247" spans="1:14" ht="18.75" hidden="1" x14ac:dyDescent="0.2">
      <c r="A247" s="50" t="s">
        <v>597</v>
      </c>
      <c r="B247" s="51"/>
      <c r="C247" s="52"/>
      <c r="D247" s="53"/>
      <c r="E247" s="54"/>
      <c r="F247" s="53"/>
      <c r="G247" s="53"/>
      <c r="H247" s="53"/>
      <c r="I247" s="52"/>
      <c r="J247" s="54"/>
      <c r="K247" s="53"/>
      <c r="L247" s="53"/>
      <c r="M247" s="55"/>
      <c r="N247" s="56"/>
    </row>
    <row r="248" spans="1:14" ht="18.75" hidden="1" x14ac:dyDescent="0.2">
      <c r="A248" s="50" t="s">
        <v>598</v>
      </c>
      <c r="B248" s="51"/>
      <c r="C248" s="52"/>
      <c r="D248" s="53"/>
      <c r="E248" s="54"/>
      <c r="F248" s="53"/>
      <c r="G248" s="53"/>
      <c r="H248" s="53"/>
      <c r="I248" s="52"/>
      <c r="J248" s="54"/>
      <c r="K248" s="53"/>
      <c r="L248" s="53"/>
      <c r="M248" s="55"/>
      <c r="N248" s="56"/>
    </row>
    <row r="249" spans="1:14" ht="18.75" hidden="1" x14ac:dyDescent="0.2">
      <c r="A249" s="50" t="s">
        <v>599</v>
      </c>
      <c r="B249" s="51"/>
      <c r="C249" s="52"/>
      <c r="D249" s="53"/>
      <c r="E249" s="54"/>
      <c r="F249" s="53"/>
      <c r="G249" s="53"/>
      <c r="H249" s="53"/>
      <c r="I249" s="52"/>
      <c r="J249" s="54"/>
      <c r="K249" s="53"/>
      <c r="L249" s="53"/>
      <c r="M249" s="55"/>
      <c r="N249" s="56"/>
    </row>
    <row r="250" spans="1:14" ht="18.75" hidden="1" x14ac:dyDescent="0.2">
      <c r="A250" s="50" t="s">
        <v>600</v>
      </c>
      <c r="B250" s="51"/>
      <c r="C250" s="52"/>
      <c r="D250" s="53"/>
      <c r="E250" s="54"/>
      <c r="F250" s="53"/>
      <c r="G250" s="53"/>
      <c r="H250" s="53"/>
      <c r="I250" s="52"/>
      <c r="J250" s="54"/>
      <c r="K250" s="53"/>
      <c r="L250" s="53"/>
      <c r="M250" s="55"/>
      <c r="N250" s="56"/>
    </row>
    <row r="251" spans="1:14" ht="18.75" hidden="1" x14ac:dyDescent="0.2">
      <c r="A251" s="50" t="s">
        <v>601</v>
      </c>
      <c r="B251" s="51"/>
      <c r="C251" s="52"/>
      <c r="D251" s="53"/>
      <c r="E251" s="54"/>
      <c r="F251" s="53"/>
      <c r="G251" s="53"/>
      <c r="H251" s="53"/>
      <c r="I251" s="52"/>
      <c r="J251" s="54"/>
      <c r="K251" s="53"/>
      <c r="L251" s="53"/>
      <c r="M251" s="55"/>
      <c r="N251" s="56"/>
    </row>
    <row r="252" spans="1:14" ht="18.75" hidden="1" x14ac:dyDescent="0.2">
      <c r="A252" s="50" t="s">
        <v>602</v>
      </c>
      <c r="B252" s="51"/>
      <c r="C252" s="52"/>
      <c r="D252" s="53"/>
      <c r="E252" s="54"/>
      <c r="F252" s="53"/>
      <c r="G252" s="53"/>
      <c r="H252" s="53"/>
      <c r="I252" s="52"/>
      <c r="J252" s="54"/>
      <c r="K252" s="53"/>
      <c r="L252" s="53"/>
      <c r="M252" s="55"/>
      <c r="N252" s="56"/>
    </row>
    <row r="253" spans="1:14" ht="18.75" hidden="1" x14ac:dyDescent="0.2">
      <c r="A253" s="50" t="s">
        <v>603</v>
      </c>
      <c r="B253" s="51"/>
      <c r="C253" s="52"/>
      <c r="D253" s="53"/>
      <c r="E253" s="54"/>
      <c r="F253" s="53"/>
      <c r="G253" s="53"/>
      <c r="H253" s="53"/>
      <c r="I253" s="52"/>
      <c r="J253" s="54"/>
      <c r="K253" s="53"/>
      <c r="L253" s="53"/>
      <c r="M253" s="55"/>
      <c r="N253" s="56"/>
    </row>
    <row r="254" spans="1:14" ht="18.75" hidden="1" x14ac:dyDescent="0.2">
      <c r="A254" s="50" t="s">
        <v>604</v>
      </c>
      <c r="B254" s="51"/>
      <c r="C254" s="52"/>
      <c r="D254" s="53"/>
      <c r="E254" s="54"/>
      <c r="F254" s="53"/>
      <c r="G254" s="53"/>
      <c r="H254" s="53"/>
      <c r="I254" s="52"/>
      <c r="J254" s="54"/>
      <c r="K254" s="53"/>
      <c r="L254" s="53"/>
      <c r="M254" s="55"/>
      <c r="N254" s="56"/>
    </row>
    <row r="255" spans="1:14" ht="18.75" hidden="1" x14ac:dyDescent="0.2">
      <c r="A255" s="50" t="s">
        <v>605</v>
      </c>
      <c r="B255" s="51"/>
      <c r="C255" s="52"/>
      <c r="D255" s="53"/>
      <c r="E255" s="54"/>
      <c r="F255" s="53"/>
      <c r="G255" s="53"/>
      <c r="H255" s="53"/>
      <c r="I255" s="52"/>
      <c r="J255" s="54"/>
      <c r="K255" s="53"/>
      <c r="L255" s="53"/>
      <c r="M255" s="55"/>
      <c r="N255" s="56"/>
    </row>
    <row r="256" spans="1:14" ht="18.75" hidden="1" x14ac:dyDescent="0.2">
      <c r="A256" s="50" t="s">
        <v>606</v>
      </c>
      <c r="B256" s="51"/>
      <c r="C256" s="52"/>
      <c r="D256" s="53"/>
      <c r="E256" s="54"/>
      <c r="F256" s="53"/>
      <c r="G256" s="53"/>
      <c r="H256" s="53"/>
      <c r="I256" s="52"/>
      <c r="J256" s="54"/>
      <c r="K256" s="53"/>
      <c r="L256" s="53"/>
      <c r="M256" s="55"/>
      <c r="N256" s="56"/>
    </row>
    <row r="257" spans="1:14" ht="18.75" hidden="1" x14ac:dyDescent="0.2">
      <c r="A257" s="50" t="s">
        <v>607</v>
      </c>
      <c r="B257" s="51"/>
      <c r="C257" s="52"/>
      <c r="D257" s="53"/>
      <c r="E257" s="54"/>
      <c r="F257" s="53"/>
      <c r="G257" s="53"/>
      <c r="H257" s="53"/>
      <c r="I257" s="52"/>
      <c r="J257" s="54"/>
      <c r="K257" s="53"/>
      <c r="L257" s="53"/>
      <c r="M257" s="55"/>
      <c r="N257" s="56"/>
    </row>
    <row r="258" spans="1:14" ht="18.75" hidden="1" x14ac:dyDescent="0.2">
      <c r="A258" s="50" t="s">
        <v>608</v>
      </c>
      <c r="B258" s="51"/>
      <c r="C258" s="52"/>
      <c r="D258" s="53"/>
      <c r="E258" s="54"/>
      <c r="F258" s="53"/>
      <c r="G258" s="53"/>
      <c r="H258" s="53"/>
      <c r="I258" s="52"/>
      <c r="J258" s="54"/>
      <c r="K258" s="53"/>
      <c r="L258" s="53"/>
      <c r="M258" s="55"/>
      <c r="N258" s="56"/>
    </row>
    <row r="259" spans="1:14" ht="18.75" hidden="1" x14ac:dyDescent="0.2">
      <c r="A259" s="50" t="s">
        <v>609</v>
      </c>
      <c r="B259" s="51"/>
      <c r="C259" s="52"/>
      <c r="D259" s="53"/>
      <c r="E259" s="54"/>
      <c r="F259" s="53"/>
      <c r="G259" s="53"/>
      <c r="H259" s="53"/>
      <c r="I259" s="52"/>
      <c r="J259" s="54"/>
      <c r="K259" s="53"/>
      <c r="L259" s="53"/>
      <c r="M259" s="55"/>
      <c r="N259" s="56"/>
    </row>
    <row r="260" spans="1:14" ht="18.75" hidden="1" x14ac:dyDescent="0.2">
      <c r="A260" s="50" t="s">
        <v>610</v>
      </c>
      <c r="B260" s="51"/>
      <c r="C260" s="52"/>
      <c r="D260" s="53"/>
      <c r="E260" s="54"/>
      <c r="F260" s="53"/>
      <c r="G260" s="53"/>
      <c r="H260" s="53"/>
      <c r="I260" s="52"/>
      <c r="J260" s="54"/>
      <c r="K260" s="53"/>
      <c r="L260" s="53"/>
      <c r="M260" s="55"/>
      <c r="N260" s="56"/>
    </row>
    <row r="261" spans="1:14" ht="18.75" hidden="1" x14ac:dyDescent="0.2">
      <c r="A261" s="50" t="s">
        <v>611</v>
      </c>
      <c r="B261" s="51"/>
      <c r="C261" s="52"/>
      <c r="D261" s="53"/>
      <c r="E261" s="54"/>
      <c r="F261" s="53"/>
      <c r="G261" s="53"/>
      <c r="H261" s="53"/>
      <c r="I261" s="52"/>
      <c r="J261" s="54"/>
      <c r="K261" s="53"/>
      <c r="L261" s="53"/>
      <c r="M261" s="55"/>
      <c r="N261" s="56"/>
    </row>
    <row r="262" spans="1:14" ht="18.75" hidden="1" x14ac:dyDescent="0.2">
      <c r="A262" s="50" t="s">
        <v>612</v>
      </c>
      <c r="B262" s="51"/>
      <c r="C262" s="52"/>
      <c r="D262" s="53"/>
      <c r="E262" s="54"/>
      <c r="F262" s="53"/>
      <c r="G262" s="53"/>
      <c r="H262" s="53"/>
      <c r="I262" s="52"/>
      <c r="J262" s="54"/>
      <c r="K262" s="53"/>
      <c r="L262" s="53"/>
      <c r="M262" s="55"/>
      <c r="N262" s="56"/>
    </row>
    <row r="263" spans="1:14" ht="18.75" hidden="1" x14ac:dyDescent="0.2">
      <c r="A263" s="50"/>
      <c r="B263" s="51"/>
      <c r="C263" s="52"/>
      <c r="D263" s="53"/>
      <c r="E263" s="54"/>
      <c r="F263" s="53"/>
      <c r="G263" s="53"/>
      <c r="H263" s="53"/>
      <c r="I263" s="52"/>
      <c r="J263" s="54"/>
      <c r="K263" s="53"/>
      <c r="L263" s="53"/>
      <c r="M263" s="55"/>
      <c r="N263" s="56"/>
    </row>
    <row r="264" spans="1:14" hidden="1" x14ac:dyDescent="0.2"/>
    <row r="265" spans="1:14" hidden="1" x14ac:dyDescent="0.2"/>
    <row r="266" spans="1:14" hidden="1" x14ac:dyDescent="0.2"/>
    <row r="267" spans="1:14" hidden="1" x14ac:dyDescent="0.2"/>
    <row r="268" spans="1:14" hidden="1" x14ac:dyDescent="0.2"/>
    <row r="269" spans="1:14" hidden="1" x14ac:dyDescent="0.2"/>
    <row r="270" spans="1:14" hidden="1" x14ac:dyDescent="0.2"/>
    <row r="271" spans="1:14" hidden="1" x14ac:dyDescent="0.2"/>
    <row r="272" spans="1:14"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row r="1027" hidden="1" x14ac:dyDescent="0.2"/>
    <row r="1028" hidden="1" x14ac:dyDescent="0.2"/>
    <row r="1029" hidden="1" x14ac:dyDescent="0.2"/>
    <row r="1030" hidden="1" x14ac:dyDescent="0.2"/>
    <row r="1031" hidden="1" x14ac:dyDescent="0.2"/>
    <row r="1032" hidden="1" x14ac:dyDescent="0.2"/>
    <row r="1033" hidden="1" x14ac:dyDescent="0.2"/>
    <row r="1034" hidden="1" x14ac:dyDescent="0.2"/>
    <row r="1035" hidden="1" x14ac:dyDescent="0.2"/>
    <row r="1036" hidden="1" x14ac:dyDescent="0.2"/>
    <row r="1037" hidden="1" x14ac:dyDescent="0.2"/>
    <row r="1038" hidden="1" x14ac:dyDescent="0.2"/>
    <row r="1039" hidden="1" x14ac:dyDescent="0.2"/>
    <row r="1040" hidden="1" x14ac:dyDescent="0.2"/>
    <row r="1041" hidden="1" x14ac:dyDescent="0.2"/>
    <row r="1042" hidden="1" x14ac:dyDescent="0.2"/>
    <row r="1043" hidden="1" x14ac:dyDescent="0.2"/>
    <row r="1044" hidden="1" x14ac:dyDescent="0.2"/>
    <row r="1045" hidden="1" x14ac:dyDescent="0.2"/>
    <row r="1046" hidden="1" x14ac:dyDescent="0.2"/>
    <row r="1047" hidden="1" x14ac:dyDescent="0.2"/>
    <row r="1048" hidden="1" x14ac:dyDescent="0.2"/>
    <row r="1049" hidden="1" x14ac:dyDescent="0.2"/>
    <row r="1050" hidden="1" x14ac:dyDescent="0.2"/>
    <row r="1051" hidden="1" x14ac:dyDescent="0.2"/>
    <row r="1052" hidden="1" x14ac:dyDescent="0.2"/>
    <row r="1053" hidden="1" x14ac:dyDescent="0.2"/>
    <row r="1054" hidden="1" x14ac:dyDescent="0.2"/>
    <row r="1055" hidden="1" x14ac:dyDescent="0.2"/>
    <row r="1056" hidden="1" x14ac:dyDescent="0.2"/>
    <row r="1057" hidden="1" x14ac:dyDescent="0.2"/>
    <row r="1058" hidden="1" x14ac:dyDescent="0.2"/>
    <row r="1059" hidden="1" x14ac:dyDescent="0.2"/>
    <row r="1060" hidden="1" x14ac:dyDescent="0.2"/>
    <row r="1061" hidden="1" x14ac:dyDescent="0.2"/>
    <row r="1062" hidden="1" x14ac:dyDescent="0.2"/>
    <row r="1063" hidden="1" x14ac:dyDescent="0.2"/>
    <row r="1064" hidden="1" x14ac:dyDescent="0.2"/>
    <row r="1065" hidden="1" x14ac:dyDescent="0.2"/>
    <row r="1066" hidden="1" x14ac:dyDescent="0.2"/>
    <row r="1067" hidden="1" x14ac:dyDescent="0.2"/>
    <row r="1068" hidden="1" x14ac:dyDescent="0.2"/>
    <row r="1069" hidden="1" x14ac:dyDescent="0.2"/>
    <row r="1070" hidden="1" x14ac:dyDescent="0.2"/>
    <row r="1071" hidden="1" x14ac:dyDescent="0.2"/>
    <row r="1072" hidden="1" x14ac:dyDescent="0.2"/>
    <row r="1073" hidden="1" x14ac:dyDescent="0.2"/>
    <row r="1074" hidden="1" x14ac:dyDescent="0.2"/>
    <row r="1075" hidden="1" x14ac:dyDescent="0.2"/>
    <row r="1076" hidden="1" x14ac:dyDescent="0.2"/>
    <row r="1077" hidden="1" x14ac:dyDescent="0.2"/>
    <row r="1078" hidden="1" x14ac:dyDescent="0.2"/>
    <row r="1079" hidden="1" x14ac:dyDescent="0.2"/>
    <row r="1080" hidden="1" x14ac:dyDescent="0.2"/>
    <row r="1081" hidden="1" x14ac:dyDescent="0.2"/>
    <row r="1082" hidden="1" x14ac:dyDescent="0.2"/>
    <row r="1083" hidden="1" x14ac:dyDescent="0.2"/>
    <row r="1084" hidden="1" x14ac:dyDescent="0.2"/>
    <row r="1085" hidden="1" x14ac:dyDescent="0.2"/>
    <row r="1086" hidden="1" x14ac:dyDescent="0.2"/>
    <row r="1087" hidden="1" x14ac:dyDescent="0.2"/>
    <row r="1088" hidden="1" x14ac:dyDescent="0.2"/>
    <row r="1089" hidden="1" x14ac:dyDescent="0.2"/>
    <row r="1090" hidden="1" x14ac:dyDescent="0.2"/>
    <row r="1091" hidden="1" x14ac:dyDescent="0.2"/>
    <row r="1092" hidden="1" x14ac:dyDescent="0.2"/>
    <row r="1093" hidden="1" x14ac:dyDescent="0.2"/>
    <row r="1094" hidden="1" x14ac:dyDescent="0.2"/>
    <row r="1095" hidden="1" x14ac:dyDescent="0.2"/>
    <row r="1096" hidden="1" x14ac:dyDescent="0.2"/>
    <row r="1097" hidden="1" x14ac:dyDescent="0.2"/>
    <row r="1098" hidden="1" x14ac:dyDescent="0.2"/>
    <row r="1099" hidden="1" x14ac:dyDescent="0.2"/>
    <row r="1100" hidden="1" x14ac:dyDescent="0.2"/>
    <row r="1101" hidden="1" x14ac:dyDescent="0.2"/>
    <row r="1102" hidden="1" x14ac:dyDescent="0.2"/>
    <row r="1103" hidden="1" x14ac:dyDescent="0.2"/>
    <row r="1104" hidden="1" x14ac:dyDescent="0.2"/>
    <row r="1105" hidden="1" x14ac:dyDescent="0.2"/>
    <row r="1106" hidden="1" x14ac:dyDescent="0.2"/>
    <row r="1107" hidden="1" x14ac:dyDescent="0.2"/>
    <row r="1108" hidden="1" x14ac:dyDescent="0.2"/>
    <row r="1109" hidden="1" x14ac:dyDescent="0.2"/>
    <row r="1110" hidden="1" x14ac:dyDescent="0.2"/>
    <row r="1111" hidden="1" x14ac:dyDescent="0.2"/>
    <row r="1112" hidden="1" x14ac:dyDescent="0.2"/>
    <row r="1113" hidden="1" x14ac:dyDescent="0.2"/>
    <row r="1114" hidden="1" x14ac:dyDescent="0.2"/>
    <row r="1115" hidden="1" x14ac:dyDescent="0.2"/>
    <row r="1116" hidden="1" x14ac:dyDescent="0.2"/>
    <row r="1117" hidden="1" x14ac:dyDescent="0.2"/>
    <row r="1118" hidden="1" x14ac:dyDescent="0.2"/>
    <row r="1119" hidden="1" x14ac:dyDescent="0.2"/>
    <row r="1120" hidden="1" x14ac:dyDescent="0.2"/>
    <row r="1121" hidden="1" x14ac:dyDescent="0.2"/>
    <row r="1122" hidden="1" x14ac:dyDescent="0.2"/>
    <row r="1123" hidden="1" x14ac:dyDescent="0.2"/>
    <row r="1124" hidden="1" x14ac:dyDescent="0.2"/>
    <row r="1125" hidden="1" x14ac:dyDescent="0.2"/>
    <row r="1126" hidden="1" x14ac:dyDescent="0.2"/>
    <row r="1127" hidden="1" x14ac:dyDescent="0.2"/>
    <row r="1128" hidden="1" x14ac:dyDescent="0.2"/>
    <row r="1129" hidden="1" x14ac:dyDescent="0.2"/>
    <row r="1130" hidden="1" x14ac:dyDescent="0.2"/>
    <row r="1131" hidden="1" x14ac:dyDescent="0.2"/>
    <row r="1132" hidden="1" x14ac:dyDescent="0.2"/>
    <row r="1133" hidden="1" x14ac:dyDescent="0.2"/>
    <row r="1134" hidden="1" x14ac:dyDescent="0.2"/>
    <row r="1135" hidden="1" x14ac:dyDescent="0.2"/>
    <row r="1136" hidden="1" x14ac:dyDescent="0.2"/>
    <row r="1137" hidden="1" x14ac:dyDescent="0.2"/>
    <row r="1138" hidden="1" x14ac:dyDescent="0.2"/>
    <row r="1139" hidden="1" x14ac:dyDescent="0.2"/>
    <row r="1140" hidden="1" x14ac:dyDescent="0.2"/>
    <row r="1141" hidden="1" x14ac:dyDescent="0.2"/>
    <row r="1142" hidden="1" x14ac:dyDescent="0.2"/>
    <row r="1143" hidden="1" x14ac:dyDescent="0.2"/>
    <row r="1144" hidden="1" x14ac:dyDescent="0.2"/>
    <row r="1145" hidden="1" x14ac:dyDescent="0.2"/>
    <row r="1146" hidden="1" x14ac:dyDescent="0.2"/>
    <row r="1147" hidden="1" x14ac:dyDescent="0.2"/>
    <row r="1148" hidden="1" x14ac:dyDescent="0.2"/>
    <row r="1149" hidden="1" x14ac:dyDescent="0.2"/>
    <row r="1150" hidden="1" x14ac:dyDescent="0.2"/>
    <row r="1151" hidden="1" x14ac:dyDescent="0.2"/>
    <row r="1152" hidden="1" x14ac:dyDescent="0.2"/>
    <row r="1153" hidden="1" x14ac:dyDescent="0.2"/>
    <row r="1154" hidden="1" x14ac:dyDescent="0.2"/>
    <row r="1155" hidden="1" x14ac:dyDescent="0.2"/>
    <row r="1156" hidden="1" x14ac:dyDescent="0.2"/>
    <row r="1157" hidden="1" x14ac:dyDescent="0.2"/>
    <row r="1158" hidden="1" x14ac:dyDescent="0.2"/>
    <row r="1159" hidden="1" x14ac:dyDescent="0.2"/>
    <row r="1160" hidden="1" x14ac:dyDescent="0.2"/>
    <row r="1161" hidden="1" x14ac:dyDescent="0.2"/>
    <row r="1162" hidden="1" x14ac:dyDescent="0.2"/>
    <row r="1163" hidden="1" x14ac:dyDescent="0.2"/>
    <row r="1164" hidden="1" x14ac:dyDescent="0.2"/>
    <row r="1165" hidden="1" x14ac:dyDescent="0.2"/>
    <row r="1166" hidden="1" x14ac:dyDescent="0.2"/>
    <row r="1167" hidden="1" x14ac:dyDescent="0.2"/>
    <row r="1168" hidden="1" x14ac:dyDescent="0.2"/>
    <row r="1169" hidden="1" x14ac:dyDescent="0.2"/>
    <row r="1170" hidden="1" x14ac:dyDescent="0.2"/>
    <row r="1171" hidden="1" x14ac:dyDescent="0.2"/>
    <row r="1172" hidden="1" x14ac:dyDescent="0.2"/>
    <row r="1173" hidden="1" x14ac:dyDescent="0.2"/>
    <row r="1174" hidden="1" x14ac:dyDescent="0.2"/>
    <row r="1175" hidden="1" x14ac:dyDescent="0.2"/>
    <row r="1176" hidden="1" x14ac:dyDescent="0.2"/>
    <row r="1177" hidden="1" x14ac:dyDescent="0.2"/>
    <row r="1178" hidden="1" x14ac:dyDescent="0.2"/>
    <row r="1179" hidden="1" x14ac:dyDescent="0.2"/>
    <row r="1180" hidden="1" x14ac:dyDescent="0.2"/>
    <row r="1181" hidden="1" x14ac:dyDescent="0.2"/>
    <row r="1182" hidden="1" x14ac:dyDescent="0.2"/>
    <row r="1183" hidden="1" x14ac:dyDescent="0.2"/>
    <row r="1184" hidden="1" x14ac:dyDescent="0.2"/>
    <row r="1185" hidden="1" x14ac:dyDescent="0.2"/>
    <row r="1186" hidden="1" x14ac:dyDescent="0.2"/>
    <row r="1187" hidden="1" x14ac:dyDescent="0.2"/>
    <row r="1188" hidden="1" x14ac:dyDescent="0.2"/>
    <row r="1189" hidden="1" x14ac:dyDescent="0.2"/>
    <row r="1190" hidden="1" x14ac:dyDescent="0.2"/>
    <row r="1191" hidden="1" x14ac:dyDescent="0.2"/>
    <row r="1192" hidden="1" x14ac:dyDescent="0.2"/>
    <row r="1193" hidden="1" x14ac:dyDescent="0.2"/>
    <row r="1194" hidden="1" x14ac:dyDescent="0.2"/>
    <row r="1195" hidden="1" x14ac:dyDescent="0.2"/>
    <row r="1196" hidden="1" x14ac:dyDescent="0.2"/>
    <row r="1197" hidden="1" x14ac:dyDescent="0.2"/>
    <row r="1198" hidden="1" x14ac:dyDescent="0.2"/>
    <row r="1199" hidden="1" x14ac:dyDescent="0.2"/>
    <row r="1200" hidden="1" x14ac:dyDescent="0.2"/>
    <row r="1201" hidden="1" x14ac:dyDescent="0.2"/>
    <row r="1202" hidden="1" x14ac:dyDescent="0.2"/>
    <row r="1203" hidden="1" x14ac:dyDescent="0.2"/>
    <row r="1204" hidden="1" x14ac:dyDescent="0.2"/>
    <row r="1205" hidden="1" x14ac:dyDescent="0.2"/>
    <row r="1206" hidden="1" x14ac:dyDescent="0.2"/>
    <row r="1207" hidden="1" x14ac:dyDescent="0.2"/>
    <row r="1208" hidden="1" x14ac:dyDescent="0.2"/>
    <row r="1209" hidden="1" x14ac:dyDescent="0.2"/>
    <row r="1210" hidden="1" x14ac:dyDescent="0.2"/>
    <row r="1211" hidden="1" x14ac:dyDescent="0.2"/>
    <row r="1212" hidden="1" x14ac:dyDescent="0.2"/>
    <row r="1213" hidden="1" x14ac:dyDescent="0.2"/>
    <row r="1214" hidden="1" x14ac:dyDescent="0.2"/>
    <row r="1215" hidden="1" x14ac:dyDescent="0.2"/>
    <row r="1216" hidden="1" x14ac:dyDescent="0.2"/>
    <row r="1217" hidden="1" x14ac:dyDescent="0.2"/>
    <row r="1218" hidden="1" x14ac:dyDescent="0.2"/>
    <row r="1219" hidden="1" x14ac:dyDescent="0.2"/>
    <row r="1220" hidden="1" x14ac:dyDescent="0.2"/>
    <row r="1221" hidden="1" x14ac:dyDescent="0.2"/>
    <row r="1222" hidden="1" x14ac:dyDescent="0.2"/>
    <row r="1223" hidden="1" x14ac:dyDescent="0.2"/>
    <row r="1224" hidden="1" x14ac:dyDescent="0.2"/>
    <row r="1225" hidden="1" x14ac:dyDescent="0.2"/>
    <row r="1226" hidden="1" x14ac:dyDescent="0.2"/>
    <row r="1227" hidden="1" x14ac:dyDescent="0.2"/>
    <row r="1228" hidden="1" x14ac:dyDescent="0.2"/>
    <row r="1229" hidden="1" x14ac:dyDescent="0.2"/>
    <row r="1230" hidden="1" x14ac:dyDescent="0.2"/>
    <row r="1231" hidden="1" x14ac:dyDescent="0.2"/>
    <row r="1232" hidden="1" x14ac:dyDescent="0.2"/>
    <row r="1233" hidden="1" x14ac:dyDescent="0.2"/>
    <row r="1234" hidden="1" x14ac:dyDescent="0.2"/>
    <row r="1235" hidden="1" x14ac:dyDescent="0.2"/>
    <row r="1236" hidden="1" x14ac:dyDescent="0.2"/>
    <row r="1237" hidden="1" x14ac:dyDescent="0.2"/>
    <row r="1238" hidden="1" x14ac:dyDescent="0.2"/>
    <row r="1239" hidden="1" x14ac:dyDescent="0.2"/>
    <row r="1240" hidden="1" x14ac:dyDescent="0.2"/>
    <row r="1241" hidden="1" x14ac:dyDescent="0.2"/>
    <row r="1242" hidden="1" x14ac:dyDescent="0.2"/>
    <row r="1243" hidden="1" x14ac:dyDescent="0.2"/>
    <row r="1244" hidden="1" x14ac:dyDescent="0.2"/>
    <row r="1245" hidden="1" x14ac:dyDescent="0.2"/>
    <row r="1246" hidden="1" x14ac:dyDescent="0.2"/>
    <row r="1247" hidden="1" x14ac:dyDescent="0.2"/>
    <row r="1248" hidden="1" x14ac:dyDescent="0.2"/>
    <row r="1249" hidden="1" x14ac:dyDescent="0.2"/>
    <row r="1250" hidden="1" x14ac:dyDescent="0.2"/>
    <row r="1251" hidden="1" x14ac:dyDescent="0.2"/>
    <row r="1252" hidden="1" x14ac:dyDescent="0.2"/>
    <row r="1253" hidden="1" x14ac:dyDescent="0.2"/>
    <row r="1254" hidden="1" x14ac:dyDescent="0.2"/>
    <row r="1255" hidden="1" x14ac:dyDescent="0.2"/>
    <row r="1256" hidden="1" x14ac:dyDescent="0.2"/>
    <row r="1257" hidden="1" x14ac:dyDescent="0.2"/>
    <row r="1258" hidden="1" x14ac:dyDescent="0.2"/>
    <row r="1259" hidden="1" x14ac:dyDescent="0.2"/>
    <row r="1260" hidden="1" x14ac:dyDescent="0.2"/>
    <row r="1261" hidden="1" x14ac:dyDescent="0.2"/>
    <row r="1262" hidden="1" x14ac:dyDescent="0.2"/>
    <row r="1263" hidden="1" x14ac:dyDescent="0.2"/>
    <row r="1264" hidden="1" x14ac:dyDescent="0.2"/>
    <row r="1265" hidden="1" x14ac:dyDescent="0.2"/>
    <row r="1266" hidden="1" x14ac:dyDescent="0.2"/>
    <row r="1267" hidden="1" x14ac:dyDescent="0.2"/>
    <row r="1268" hidden="1" x14ac:dyDescent="0.2"/>
    <row r="1269" hidden="1" x14ac:dyDescent="0.2"/>
    <row r="1270" hidden="1" x14ac:dyDescent="0.2"/>
    <row r="1271" hidden="1" x14ac:dyDescent="0.2"/>
    <row r="1272" hidden="1" x14ac:dyDescent="0.2"/>
    <row r="1273" hidden="1" x14ac:dyDescent="0.2"/>
    <row r="1274" hidden="1" x14ac:dyDescent="0.2"/>
    <row r="1275" hidden="1" x14ac:dyDescent="0.2"/>
    <row r="1276" hidden="1" x14ac:dyDescent="0.2"/>
    <row r="1277" hidden="1" x14ac:dyDescent="0.2"/>
    <row r="1278" hidden="1" x14ac:dyDescent="0.2"/>
    <row r="1279" hidden="1" x14ac:dyDescent="0.2"/>
    <row r="1280" hidden="1" x14ac:dyDescent="0.2"/>
    <row r="1281" hidden="1" x14ac:dyDescent="0.2"/>
    <row r="1282" hidden="1" x14ac:dyDescent="0.2"/>
    <row r="1283" hidden="1" x14ac:dyDescent="0.2"/>
    <row r="1284" hidden="1" x14ac:dyDescent="0.2"/>
    <row r="1285" hidden="1" x14ac:dyDescent="0.2"/>
    <row r="1286" hidden="1" x14ac:dyDescent="0.2"/>
    <row r="1287" hidden="1" x14ac:dyDescent="0.2"/>
    <row r="1288" hidden="1" x14ac:dyDescent="0.2"/>
    <row r="1289" hidden="1" x14ac:dyDescent="0.2"/>
    <row r="1290" hidden="1" x14ac:dyDescent="0.2"/>
    <row r="1291" hidden="1" x14ac:dyDescent="0.2"/>
    <row r="1292" hidden="1" x14ac:dyDescent="0.2"/>
    <row r="1293" hidden="1" x14ac:dyDescent="0.2"/>
    <row r="1294" hidden="1" x14ac:dyDescent="0.2"/>
    <row r="1295" hidden="1" x14ac:dyDescent="0.2"/>
    <row r="1296" hidden="1" x14ac:dyDescent="0.2"/>
    <row r="1297" hidden="1" x14ac:dyDescent="0.2"/>
    <row r="1298" hidden="1" x14ac:dyDescent="0.2"/>
    <row r="1299" hidden="1" x14ac:dyDescent="0.2"/>
    <row r="1300" hidden="1" x14ac:dyDescent="0.2"/>
    <row r="1301" hidden="1" x14ac:dyDescent="0.2"/>
    <row r="1302" hidden="1" x14ac:dyDescent="0.2"/>
    <row r="1303" hidden="1" x14ac:dyDescent="0.2"/>
    <row r="1304" hidden="1" x14ac:dyDescent="0.2"/>
    <row r="1305" hidden="1" x14ac:dyDescent="0.2"/>
    <row r="1306" hidden="1" x14ac:dyDescent="0.2"/>
    <row r="1307" hidden="1" x14ac:dyDescent="0.2"/>
    <row r="1308" hidden="1" x14ac:dyDescent="0.2"/>
    <row r="1309" hidden="1" x14ac:dyDescent="0.2"/>
    <row r="1310" hidden="1" x14ac:dyDescent="0.2"/>
    <row r="1311" hidden="1" x14ac:dyDescent="0.2"/>
    <row r="1312" hidden="1" x14ac:dyDescent="0.2"/>
    <row r="1313" hidden="1" x14ac:dyDescent="0.2"/>
    <row r="1314" hidden="1" x14ac:dyDescent="0.2"/>
    <row r="1315" hidden="1" x14ac:dyDescent="0.2"/>
    <row r="1316" hidden="1" x14ac:dyDescent="0.2"/>
    <row r="1317" hidden="1" x14ac:dyDescent="0.2"/>
    <row r="1318" hidden="1" x14ac:dyDescent="0.2"/>
    <row r="1319" hidden="1" x14ac:dyDescent="0.2"/>
    <row r="1320" hidden="1" x14ac:dyDescent="0.2"/>
    <row r="1321" hidden="1" x14ac:dyDescent="0.2"/>
    <row r="1322" hidden="1" x14ac:dyDescent="0.2"/>
    <row r="1323" hidden="1" x14ac:dyDescent="0.2"/>
    <row r="1324" hidden="1" x14ac:dyDescent="0.2"/>
    <row r="1325" hidden="1" x14ac:dyDescent="0.2"/>
    <row r="1326" hidden="1" x14ac:dyDescent="0.2"/>
    <row r="1327" hidden="1" x14ac:dyDescent="0.2"/>
    <row r="1328" hidden="1" x14ac:dyDescent="0.2"/>
    <row r="1329" hidden="1" x14ac:dyDescent="0.2"/>
    <row r="1330" hidden="1" x14ac:dyDescent="0.2"/>
    <row r="1331" hidden="1" x14ac:dyDescent="0.2"/>
    <row r="1332" hidden="1" x14ac:dyDescent="0.2"/>
    <row r="1333" hidden="1" x14ac:dyDescent="0.2"/>
  </sheetData>
  <autoFilter ref="A1:N1333" xr:uid="{A8C9EF43-0758-4CA3-8DDE-4F195C29E9A0}">
    <filterColumn colId="3">
      <filters>
        <filter val="Certficate Print"/>
        <filter val="NA"/>
      </filters>
    </filterColumn>
  </autoFilter>
  <pageMargins left="0.7" right="0.7" top="0.75" bottom="0.75" header="0.3" footer="0.3"/>
  <pageSetup orientation="portrait" horizont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337"/>
  <sheetViews>
    <sheetView tabSelected="1" topLeftCell="G1" zoomScale="60" zoomScaleNormal="60" workbookViewId="0">
      <selection activeCell="G339" sqref="G339"/>
    </sheetView>
  </sheetViews>
  <sheetFormatPr defaultColWidth="66.85546875" defaultRowHeight="15" x14ac:dyDescent="0.25"/>
  <cols>
    <col min="9" max="9" width="26.85546875" customWidth="1"/>
    <col min="14" max="14" width="66.85546875" style="90"/>
  </cols>
  <sheetData>
    <row r="1" spans="1:15" ht="15.75" x14ac:dyDescent="0.25">
      <c r="A1" s="12" t="s">
        <v>0</v>
      </c>
      <c r="B1" s="13" t="s">
        <v>1</v>
      </c>
      <c r="C1" s="14" t="s">
        <v>2</v>
      </c>
      <c r="D1" s="14" t="s">
        <v>3</v>
      </c>
      <c r="E1" s="22" t="s">
        <v>4</v>
      </c>
      <c r="F1" s="12" t="s">
        <v>5</v>
      </c>
      <c r="G1" s="75" t="s">
        <v>6</v>
      </c>
      <c r="H1" s="12" t="s">
        <v>7</v>
      </c>
      <c r="I1" s="14" t="s">
        <v>8</v>
      </c>
      <c r="J1" s="12" t="s">
        <v>9</v>
      </c>
      <c r="K1" s="12" t="s">
        <v>10</v>
      </c>
      <c r="L1" s="12" t="s">
        <v>11</v>
      </c>
      <c r="M1" s="12" t="s">
        <v>12</v>
      </c>
      <c r="N1" s="86" t="s">
        <v>13</v>
      </c>
    </row>
    <row r="2" spans="1:15" ht="105" hidden="1" x14ac:dyDescent="0.25">
      <c r="A2" s="11" t="s">
        <v>613</v>
      </c>
      <c r="B2" s="15" t="s">
        <v>614</v>
      </c>
      <c r="C2" s="16">
        <v>43468</v>
      </c>
      <c r="D2" s="29" t="s">
        <v>1257</v>
      </c>
      <c r="E2" s="23" t="s">
        <v>615</v>
      </c>
      <c r="F2" s="24" t="s">
        <v>37</v>
      </c>
      <c r="G2" s="29" t="s">
        <v>38</v>
      </c>
      <c r="H2" s="11" t="s">
        <v>81</v>
      </c>
      <c r="I2" s="16"/>
      <c r="J2" s="26" t="s">
        <v>616</v>
      </c>
      <c r="K2" s="17" t="s">
        <v>22</v>
      </c>
      <c r="L2" s="17" t="s">
        <v>23</v>
      </c>
      <c r="M2" s="29" t="s">
        <v>24</v>
      </c>
      <c r="N2" s="37">
        <v>2</v>
      </c>
      <c r="O2" s="90"/>
    </row>
    <row r="3" spans="1:15" ht="75" hidden="1" x14ac:dyDescent="0.25">
      <c r="A3" s="11" t="s">
        <v>617</v>
      </c>
      <c r="B3" s="15" t="s">
        <v>618</v>
      </c>
      <c r="C3" s="16">
        <v>43468</v>
      </c>
      <c r="D3" s="29" t="s">
        <v>1258</v>
      </c>
      <c r="E3" s="23" t="s">
        <v>619</v>
      </c>
      <c r="F3" s="24" t="s">
        <v>37</v>
      </c>
      <c r="G3" s="29" t="s">
        <v>48</v>
      </c>
      <c r="H3" s="11" t="s">
        <v>81</v>
      </c>
      <c r="I3" s="16"/>
      <c r="J3" s="26" t="s">
        <v>620</v>
      </c>
      <c r="K3" s="17" t="s">
        <v>22</v>
      </c>
      <c r="L3" s="17" t="s">
        <v>11</v>
      </c>
      <c r="M3" s="29" t="s">
        <v>24</v>
      </c>
      <c r="N3" s="37">
        <v>1</v>
      </c>
    </row>
    <row r="4" spans="1:15" ht="51" x14ac:dyDescent="0.25">
      <c r="A4" s="11" t="s">
        <v>622</v>
      </c>
      <c r="B4" s="15" t="s">
        <v>614</v>
      </c>
      <c r="C4" s="16">
        <v>43469</v>
      </c>
      <c r="D4" s="29" t="s">
        <v>1259</v>
      </c>
      <c r="E4" s="23" t="s">
        <v>623</v>
      </c>
      <c r="F4" s="24" t="s">
        <v>37</v>
      </c>
      <c r="G4" s="29" t="s">
        <v>38</v>
      </c>
      <c r="H4" s="11" t="s">
        <v>624</v>
      </c>
      <c r="I4" s="16"/>
      <c r="J4" s="26" t="s">
        <v>625</v>
      </c>
      <c r="K4" s="17" t="s">
        <v>73</v>
      </c>
      <c r="L4" s="17" t="s">
        <v>23</v>
      </c>
      <c r="M4" s="29" t="s">
        <v>24</v>
      </c>
      <c r="N4" s="37">
        <v>26</v>
      </c>
    </row>
    <row r="5" spans="1:15" ht="191.25" hidden="1" x14ac:dyDescent="0.25">
      <c r="A5" s="11" t="s">
        <v>626</v>
      </c>
      <c r="B5" s="15" t="s">
        <v>614</v>
      </c>
      <c r="C5" s="16">
        <v>43278</v>
      </c>
      <c r="D5" s="16" t="s">
        <v>146</v>
      </c>
      <c r="E5" s="23" t="s">
        <v>627</v>
      </c>
      <c r="F5" s="25" t="s">
        <v>28</v>
      </c>
      <c r="G5" s="29" t="s">
        <v>628</v>
      </c>
      <c r="H5" s="11" t="s">
        <v>81</v>
      </c>
      <c r="I5" s="16">
        <v>43721</v>
      </c>
      <c r="J5" s="26" t="s">
        <v>629</v>
      </c>
      <c r="K5" s="11" t="s">
        <v>73</v>
      </c>
      <c r="L5" s="11" t="s">
        <v>23</v>
      </c>
      <c r="M5" s="29" t="s">
        <v>24</v>
      </c>
      <c r="N5" s="37">
        <f>NETWORKDAYS(C5,I5)</f>
        <v>318</v>
      </c>
    </row>
    <row r="6" spans="1:15" ht="381" hidden="1" x14ac:dyDescent="0.25">
      <c r="A6" s="11" t="s">
        <v>630</v>
      </c>
      <c r="B6" s="15" t="s">
        <v>614</v>
      </c>
      <c r="C6" s="16">
        <v>43276</v>
      </c>
      <c r="D6" s="29" t="s">
        <v>631</v>
      </c>
      <c r="E6" s="23" t="s">
        <v>632</v>
      </c>
      <c r="F6" s="25" t="s">
        <v>28</v>
      </c>
      <c r="G6" s="29" t="s">
        <v>633</v>
      </c>
      <c r="H6" s="11" t="s">
        <v>624</v>
      </c>
      <c r="I6" s="16"/>
      <c r="J6" s="26" t="s">
        <v>1241</v>
      </c>
      <c r="K6" s="11" t="s">
        <v>73</v>
      </c>
      <c r="L6" s="11" t="s">
        <v>621</v>
      </c>
      <c r="M6" s="29" t="s">
        <v>24</v>
      </c>
      <c r="N6" s="37">
        <v>162</v>
      </c>
    </row>
    <row r="7" spans="1:15" ht="285.75" hidden="1" x14ac:dyDescent="0.25">
      <c r="A7" s="11" t="s">
        <v>634</v>
      </c>
      <c r="B7" s="15" t="s">
        <v>614</v>
      </c>
      <c r="C7" s="16">
        <v>43336</v>
      </c>
      <c r="D7" s="16" t="s">
        <v>635</v>
      </c>
      <c r="E7" s="23" t="s">
        <v>636</v>
      </c>
      <c r="F7" s="25" t="s">
        <v>28</v>
      </c>
      <c r="G7" s="29" t="s">
        <v>637</v>
      </c>
      <c r="H7" s="11" t="s">
        <v>624</v>
      </c>
      <c r="I7" s="16">
        <v>43790</v>
      </c>
      <c r="J7" s="26" t="s">
        <v>1242</v>
      </c>
      <c r="K7" s="11" t="s">
        <v>73</v>
      </c>
      <c r="L7" s="11" t="s">
        <v>621</v>
      </c>
      <c r="M7" s="29" t="s">
        <v>24</v>
      </c>
      <c r="N7" s="37">
        <f>NETWORKDAYS(C7,I7)</f>
        <v>325</v>
      </c>
    </row>
    <row r="8" spans="1:15" ht="240" hidden="1" x14ac:dyDescent="0.25">
      <c r="A8" s="11" t="s">
        <v>638</v>
      </c>
      <c r="B8" s="15" t="s">
        <v>614</v>
      </c>
      <c r="C8" s="16">
        <v>43297</v>
      </c>
      <c r="D8" s="16" t="s">
        <v>275</v>
      </c>
      <c r="E8" s="23" t="s">
        <v>639</v>
      </c>
      <c r="F8" s="25" t="s">
        <v>28</v>
      </c>
      <c r="G8" s="29" t="s">
        <v>640</v>
      </c>
      <c r="H8" s="11" t="s">
        <v>641</v>
      </c>
      <c r="I8" s="16">
        <v>43753</v>
      </c>
      <c r="J8" s="26" t="s">
        <v>1270</v>
      </c>
      <c r="K8" s="11" t="s">
        <v>22</v>
      </c>
      <c r="L8" s="11" t="s">
        <v>621</v>
      </c>
      <c r="M8" s="29" t="s">
        <v>24</v>
      </c>
      <c r="N8" s="37">
        <f>NETWORKDAYS(C8,I8)</f>
        <v>327</v>
      </c>
    </row>
    <row r="9" spans="1:15" ht="180" hidden="1" x14ac:dyDescent="0.25">
      <c r="A9" s="11" t="s">
        <v>642</v>
      </c>
      <c r="B9" s="15" t="s">
        <v>614</v>
      </c>
      <c r="C9" s="16">
        <v>43329</v>
      </c>
      <c r="D9" s="29" t="s">
        <v>643</v>
      </c>
      <c r="E9" s="23" t="s">
        <v>644</v>
      </c>
      <c r="F9" s="25" t="s">
        <v>28</v>
      </c>
      <c r="G9" s="29" t="s">
        <v>640</v>
      </c>
      <c r="H9" s="11" t="s">
        <v>143</v>
      </c>
      <c r="I9" s="16">
        <v>43643</v>
      </c>
      <c r="J9" s="22" t="s">
        <v>1243</v>
      </c>
      <c r="K9" s="12" t="s">
        <v>22</v>
      </c>
      <c r="L9" s="11" t="s">
        <v>621</v>
      </c>
      <c r="M9" s="29" t="s">
        <v>24</v>
      </c>
      <c r="N9" s="37">
        <f>NETWORKDAYS(C9,I9)</f>
        <v>225</v>
      </c>
    </row>
    <row r="10" spans="1:15" ht="38.25" hidden="1" x14ac:dyDescent="0.25">
      <c r="A10" s="11" t="s">
        <v>645</v>
      </c>
      <c r="B10" s="15" t="s">
        <v>618</v>
      </c>
      <c r="C10" s="16">
        <v>43356</v>
      </c>
      <c r="D10" s="16" t="s">
        <v>646</v>
      </c>
      <c r="E10" s="23" t="s">
        <v>647</v>
      </c>
      <c r="F10" s="24" t="s">
        <v>37</v>
      </c>
      <c r="G10" s="29" t="s">
        <v>48</v>
      </c>
      <c r="H10" s="11" t="s">
        <v>81</v>
      </c>
      <c r="I10" s="16">
        <v>43736</v>
      </c>
      <c r="J10" s="26" t="s">
        <v>648</v>
      </c>
      <c r="K10" s="17" t="s">
        <v>22</v>
      </c>
      <c r="L10" s="17" t="s">
        <v>621</v>
      </c>
      <c r="M10" s="29" t="s">
        <v>24</v>
      </c>
      <c r="N10" s="37">
        <f>NETWORKDAYS(C10,I10)</f>
        <v>272</v>
      </c>
    </row>
    <row r="11" spans="1:15" ht="60" hidden="1" x14ac:dyDescent="0.25">
      <c r="A11" s="11" t="s">
        <v>649</v>
      </c>
      <c r="B11" s="15" t="s">
        <v>614</v>
      </c>
      <c r="C11" s="16">
        <v>43425</v>
      </c>
      <c r="D11" s="29" t="s">
        <v>650</v>
      </c>
      <c r="E11" s="23" t="s">
        <v>651</v>
      </c>
      <c r="F11" s="25" t="s">
        <v>28</v>
      </c>
      <c r="G11" s="29"/>
      <c r="H11" s="11" t="s">
        <v>624</v>
      </c>
      <c r="I11" s="16"/>
      <c r="J11" s="26" t="s">
        <v>652</v>
      </c>
      <c r="K11" s="11" t="s">
        <v>73</v>
      </c>
      <c r="L11" s="11" t="s">
        <v>621</v>
      </c>
      <c r="M11" s="29" t="s">
        <v>24</v>
      </c>
      <c r="N11" s="37">
        <v>56</v>
      </c>
    </row>
    <row r="12" spans="1:15" ht="63.75" hidden="1" x14ac:dyDescent="0.25">
      <c r="A12" s="11" t="s">
        <v>653</v>
      </c>
      <c r="B12" s="15" t="s">
        <v>614</v>
      </c>
      <c r="C12" s="16">
        <v>43425</v>
      </c>
      <c r="D12" s="77" t="s">
        <v>654</v>
      </c>
      <c r="E12" s="23" t="s">
        <v>655</v>
      </c>
      <c r="F12" s="25" t="s">
        <v>28</v>
      </c>
      <c r="G12" s="29"/>
      <c r="H12" s="11" t="s">
        <v>624</v>
      </c>
      <c r="I12" s="16"/>
      <c r="J12" s="26" t="s">
        <v>656</v>
      </c>
      <c r="K12" s="11" t="s">
        <v>73</v>
      </c>
      <c r="L12" s="11" t="s">
        <v>621</v>
      </c>
      <c r="M12" s="29" t="s">
        <v>24</v>
      </c>
      <c r="N12" s="37">
        <v>55</v>
      </c>
    </row>
    <row r="13" spans="1:15" ht="45" hidden="1" x14ac:dyDescent="0.25">
      <c r="A13" s="11" t="s">
        <v>657</v>
      </c>
      <c r="B13" s="15" t="s">
        <v>618</v>
      </c>
      <c r="C13" s="16">
        <v>43428</v>
      </c>
      <c r="D13" s="16" t="s">
        <v>658</v>
      </c>
      <c r="E13" s="23" t="s">
        <v>659</v>
      </c>
      <c r="F13" s="24" t="s">
        <v>37</v>
      </c>
      <c r="G13" s="29" t="s">
        <v>48</v>
      </c>
      <c r="H13" s="11" t="s">
        <v>81</v>
      </c>
      <c r="I13" s="16">
        <v>43712</v>
      </c>
      <c r="J13" s="26" t="s">
        <v>1271</v>
      </c>
      <c r="K13" s="17" t="s">
        <v>22</v>
      </c>
      <c r="L13" s="17" t="s">
        <v>621</v>
      </c>
      <c r="M13" s="29" t="s">
        <v>24</v>
      </c>
      <c r="N13" s="37">
        <f>NETWORKDAYS(C13,I13)</f>
        <v>203</v>
      </c>
    </row>
    <row r="14" spans="1:15" ht="140.25" x14ac:dyDescent="0.25">
      <c r="A14" s="11" t="s">
        <v>660</v>
      </c>
      <c r="B14" s="15" t="s">
        <v>614</v>
      </c>
      <c r="C14" s="16">
        <v>43431</v>
      </c>
      <c r="D14" s="29" t="s">
        <v>69</v>
      </c>
      <c r="E14" s="23" t="s">
        <v>661</v>
      </c>
      <c r="F14" s="24" t="s">
        <v>37</v>
      </c>
      <c r="G14" s="29" t="s">
        <v>1316</v>
      </c>
      <c r="H14" s="11" t="s">
        <v>624</v>
      </c>
      <c r="I14" s="16"/>
      <c r="J14" s="26" t="s">
        <v>662</v>
      </c>
      <c r="K14" s="17" t="s">
        <v>73</v>
      </c>
      <c r="L14" s="17" t="s">
        <v>621</v>
      </c>
      <c r="M14" s="29" t="s">
        <v>24</v>
      </c>
      <c r="N14" s="37">
        <v>49</v>
      </c>
    </row>
    <row r="15" spans="1:15" ht="105" x14ac:dyDescent="0.25">
      <c r="A15" s="11" t="s">
        <v>663</v>
      </c>
      <c r="B15" s="15" t="s">
        <v>614</v>
      </c>
      <c r="C15" s="16">
        <v>43439</v>
      </c>
      <c r="D15" s="29" t="s">
        <v>664</v>
      </c>
      <c r="E15" s="23" t="s">
        <v>665</v>
      </c>
      <c r="F15" s="24" t="s">
        <v>37</v>
      </c>
      <c r="G15" s="29" t="s">
        <v>38</v>
      </c>
      <c r="H15" s="11" t="s">
        <v>624</v>
      </c>
      <c r="I15" s="16"/>
      <c r="J15" s="26" t="s">
        <v>666</v>
      </c>
      <c r="K15" s="17" t="s">
        <v>667</v>
      </c>
      <c r="L15" s="17" t="s">
        <v>621</v>
      </c>
      <c r="M15" s="29" t="s">
        <v>24</v>
      </c>
      <c r="N15" s="37">
        <v>5</v>
      </c>
    </row>
    <row r="16" spans="1:15" ht="165" x14ac:dyDescent="0.25">
      <c r="A16" s="11" t="s">
        <v>668</v>
      </c>
      <c r="B16" s="15" t="s">
        <v>614</v>
      </c>
      <c r="C16" s="16">
        <v>43439</v>
      </c>
      <c r="D16" s="29" t="s">
        <v>669</v>
      </c>
      <c r="E16" s="23" t="s">
        <v>670</v>
      </c>
      <c r="F16" s="24" t="s">
        <v>37</v>
      </c>
      <c r="G16" s="29" t="s">
        <v>1316</v>
      </c>
      <c r="H16" s="11" t="s">
        <v>624</v>
      </c>
      <c r="I16" s="16"/>
      <c r="J16" s="26" t="s">
        <v>671</v>
      </c>
      <c r="K16" s="17" t="s">
        <v>22</v>
      </c>
      <c r="L16" s="17" t="s">
        <v>621</v>
      </c>
      <c r="M16" s="29" t="s">
        <v>24</v>
      </c>
      <c r="N16" s="37">
        <v>5</v>
      </c>
    </row>
    <row r="17" spans="1:14" ht="105" hidden="1" x14ac:dyDescent="0.25">
      <c r="A17" s="11" t="s">
        <v>672</v>
      </c>
      <c r="B17" s="15" t="s">
        <v>614</v>
      </c>
      <c r="C17" s="16">
        <v>43439</v>
      </c>
      <c r="D17" s="29" t="s">
        <v>673</v>
      </c>
      <c r="E17" s="23" t="s">
        <v>674</v>
      </c>
      <c r="F17" s="24" t="s">
        <v>37</v>
      </c>
      <c r="G17" s="29" t="s">
        <v>38</v>
      </c>
      <c r="H17" s="11" t="s">
        <v>624</v>
      </c>
      <c r="I17" s="16"/>
      <c r="J17" s="26" t="s">
        <v>675</v>
      </c>
      <c r="K17" s="17" t="s">
        <v>22</v>
      </c>
      <c r="L17" s="17" t="s">
        <v>621</v>
      </c>
      <c r="M17" s="29" t="s">
        <v>24</v>
      </c>
      <c r="N17" s="37">
        <v>5</v>
      </c>
    </row>
    <row r="18" spans="1:14" ht="120" hidden="1" x14ac:dyDescent="0.25">
      <c r="A18" s="11" t="s">
        <v>676</v>
      </c>
      <c r="B18" s="15" t="s">
        <v>614</v>
      </c>
      <c r="C18" s="16">
        <v>43439</v>
      </c>
      <c r="D18" s="29" t="s">
        <v>677</v>
      </c>
      <c r="E18" s="23" t="s">
        <v>678</v>
      </c>
      <c r="F18" s="24" t="s">
        <v>37</v>
      </c>
      <c r="G18" s="29" t="s">
        <v>38</v>
      </c>
      <c r="H18" s="11" t="s">
        <v>624</v>
      </c>
      <c r="I18" s="16"/>
      <c r="J18" s="26" t="s">
        <v>675</v>
      </c>
      <c r="K18" s="17" t="s">
        <v>22</v>
      </c>
      <c r="L18" s="17" t="s">
        <v>621</v>
      </c>
      <c r="M18" s="29" t="s">
        <v>24</v>
      </c>
      <c r="N18" s="37">
        <v>5</v>
      </c>
    </row>
    <row r="19" spans="1:14" ht="120" hidden="1" x14ac:dyDescent="0.25">
      <c r="A19" s="11" t="s">
        <v>679</v>
      </c>
      <c r="B19" s="15" t="s">
        <v>614</v>
      </c>
      <c r="C19" s="16">
        <v>43439</v>
      </c>
      <c r="D19" s="29" t="s">
        <v>669</v>
      </c>
      <c r="E19" s="23" t="s">
        <v>680</v>
      </c>
      <c r="F19" s="24" t="s">
        <v>37</v>
      </c>
      <c r="G19" s="29" t="s">
        <v>38</v>
      </c>
      <c r="H19" s="11" t="s">
        <v>624</v>
      </c>
      <c r="I19" s="16"/>
      <c r="J19" s="26" t="s">
        <v>675</v>
      </c>
      <c r="K19" s="17" t="s">
        <v>22</v>
      </c>
      <c r="L19" s="17" t="s">
        <v>621</v>
      </c>
      <c r="M19" s="29" t="s">
        <v>24</v>
      </c>
      <c r="N19" s="37">
        <v>5</v>
      </c>
    </row>
    <row r="20" spans="1:14" ht="135" hidden="1" x14ac:dyDescent="0.25">
      <c r="A20" s="11" t="s">
        <v>681</v>
      </c>
      <c r="B20" s="15" t="s">
        <v>614</v>
      </c>
      <c r="C20" s="16">
        <v>43430</v>
      </c>
      <c r="D20" s="29" t="s">
        <v>682</v>
      </c>
      <c r="E20" s="23" t="s">
        <v>683</v>
      </c>
      <c r="F20" s="25" t="s">
        <v>28</v>
      </c>
      <c r="G20" s="29"/>
      <c r="H20" s="11" t="s">
        <v>624</v>
      </c>
      <c r="I20" s="16"/>
      <c r="J20" s="26" t="s">
        <v>684</v>
      </c>
      <c r="K20" s="11" t="s">
        <v>667</v>
      </c>
      <c r="L20" s="11" t="s">
        <v>621</v>
      </c>
      <c r="M20" s="29" t="s">
        <v>24</v>
      </c>
      <c r="N20" s="37">
        <v>35</v>
      </c>
    </row>
    <row r="21" spans="1:14" ht="51" x14ac:dyDescent="0.25">
      <c r="A21" s="11" t="s">
        <v>685</v>
      </c>
      <c r="B21" s="15" t="s">
        <v>614</v>
      </c>
      <c r="C21" s="16">
        <v>43460</v>
      </c>
      <c r="D21" s="29" t="s">
        <v>686</v>
      </c>
      <c r="E21" s="23" t="s">
        <v>687</v>
      </c>
      <c r="F21" s="24" t="s">
        <v>688</v>
      </c>
      <c r="G21" s="29" t="s">
        <v>1316</v>
      </c>
      <c r="H21" s="11" t="s">
        <v>624</v>
      </c>
      <c r="I21" s="16"/>
      <c r="J21" s="26" t="s">
        <v>689</v>
      </c>
      <c r="K21" s="17" t="s">
        <v>667</v>
      </c>
      <c r="L21" s="17" t="s">
        <v>23</v>
      </c>
      <c r="M21" s="29" t="s">
        <v>24</v>
      </c>
      <c r="N21" s="37">
        <v>4</v>
      </c>
    </row>
    <row r="22" spans="1:14" ht="18.75" hidden="1" x14ac:dyDescent="0.25">
      <c r="A22" s="11" t="s">
        <v>690</v>
      </c>
      <c r="B22" s="15" t="s">
        <v>614</v>
      </c>
      <c r="C22" s="16">
        <v>43461</v>
      </c>
      <c r="D22" s="29" t="s">
        <v>691</v>
      </c>
      <c r="E22" s="23" t="s">
        <v>692</v>
      </c>
      <c r="F22" s="24" t="s">
        <v>37</v>
      </c>
      <c r="G22" s="29" t="s">
        <v>38</v>
      </c>
      <c r="H22" s="11" t="s">
        <v>624</v>
      </c>
      <c r="I22" s="16"/>
      <c r="J22" s="26" t="s">
        <v>693</v>
      </c>
      <c r="K22" s="17" t="s">
        <v>22</v>
      </c>
      <c r="L22" s="17" t="s">
        <v>23</v>
      </c>
      <c r="M22" s="29" t="s">
        <v>24</v>
      </c>
      <c r="N22" s="37">
        <v>1</v>
      </c>
    </row>
    <row r="23" spans="1:14" ht="120" hidden="1" x14ac:dyDescent="0.25">
      <c r="A23" s="11" t="s">
        <v>694</v>
      </c>
      <c r="B23" s="15" t="s">
        <v>614</v>
      </c>
      <c r="C23" s="16">
        <v>43474</v>
      </c>
      <c r="D23" s="29" t="s">
        <v>287</v>
      </c>
      <c r="E23" s="23" t="s">
        <v>695</v>
      </c>
      <c r="F23" s="24" t="s">
        <v>18</v>
      </c>
      <c r="G23" s="29"/>
      <c r="H23" s="11" t="s">
        <v>624</v>
      </c>
      <c r="I23" s="16"/>
      <c r="J23" s="26" t="s">
        <v>696</v>
      </c>
      <c r="K23" s="17" t="s">
        <v>22</v>
      </c>
      <c r="L23" s="17" t="s">
        <v>23</v>
      </c>
      <c r="M23" s="29" t="s">
        <v>24</v>
      </c>
      <c r="N23" s="37">
        <v>2</v>
      </c>
    </row>
    <row r="24" spans="1:14" ht="105" x14ac:dyDescent="0.25">
      <c r="A24" s="11" t="s">
        <v>697</v>
      </c>
      <c r="B24" s="15" t="s">
        <v>614</v>
      </c>
      <c r="C24" s="16">
        <v>43474</v>
      </c>
      <c r="D24" s="29" t="s">
        <v>69</v>
      </c>
      <c r="E24" s="23" t="s">
        <v>698</v>
      </c>
      <c r="F24" s="24" t="s">
        <v>37</v>
      </c>
      <c r="G24" s="29" t="s">
        <v>1316</v>
      </c>
      <c r="H24" s="11" t="s">
        <v>624</v>
      </c>
      <c r="I24" s="16"/>
      <c r="J24" s="26" t="s">
        <v>699</v>
      </c>
      <c r="K24" s="17" t="s">
        <v>73</v>
      </c>
      <c r="L24" s="17" t="s">
        <v>11</v>
      </c>
      <c r="M24" s="29" t="s">
        <v>24</v>
      </c>
      <c r="N24" s="37">
        <v>2</v>
      </c>
    </row>
    <row r="25" spans="1:14" ht="210" x14ac:dyDescent="0.25">
      <c r="A25" s="11" t="s">
        <v>700</v>
      </c>
      <c r="B25" s="15" t="s">
        <v>614</v>
      </c>
      <c r="C25" s="16">
        <v>43476</v>
      </c>
      <c r="D25" s="29" t="s">
        <v>445</v>
      </c>
      <c r="E25" s="23" t="s">
        <v>701</v>
      </c>
      <c r="F25" s="24" t="s">
        <v>37</v>
      </c>
      <c r="G25" s="29" t="s">
        <v>1316</v>
      </c>
      <c r="H25" s="11" t="s">
        <v>624</v>
      </c>
      <c r="I25" s="16"/>
      <c r="J25" s="26" t="s">
        <v>702</v>
      </c>
      <c r="K25" s="17" t="s">
        <v>73</v>
      </c>
      <c r="L25" s="17" t="s">
        <v>23</v>
      </c>
      <c r="M25" s="29" t="s">
        <v>24</v>
      </c>
      <c r="N25" s="37">
        <v>20</v>
      </c>
    </row>
    <row r="26" spans="1:14" ht="120" hidden="1" x14ac:dyDescent="0.25">
      <c r="A26" s="11" t="s">
        <v>703</v>
      </c>
      <c r="B26" s="15" t="s">
        <v>614</v>
      </c>
      <c r="C26" s="16">
        <v>43482</v>
      </c>
      <c r="D26" s="29" t="s">
        <v>704</v>
      </c>
      <c r="E26" s="23" t="s">
        <v>705</v>
      </c>
      <c r="F26" s="25" t="s">
        <v>28</v>
      </c>
      <c r="G26" s="29"/>
      <c r="H26" s="11" t="s">
        <v>624</v>
      </c>
      <c r="I26" s="16"/>
      <c r="J26" s="26" t="s">
        <v>706</v>
      </c>
      <c r="K26" s="11" t="s">
        <v>22</v>
      </c>
      <c r="L26" s="11" t="s">
        <v>23</v>
      </c>
      <c r="M26" s="29" t="s">
        <v>24</v>
      </c>
      <c r="N26" s="37">
        <v>1</v>
      </c>
    </row>
    <row r="27" spans="1:14" ht="45" hidden="1" x14ac:dyDescent="0.25">
      <c r="A27" s="11" t="s">
        <v>707</v>
      </c>
      <c r="B27" s="15" t="s">
        <v>614</v>
      </c>
      <c r="C27" s="16">
        <v>43483</v>
      </c>
      <c r="D27" s="29" t="s">
        <v>287</v>
      </c>
      <c r="E27" s="23" t="s">
        <v>708</v>
      </c>
      <c r="F27" s="24" t="s">
        <v>18</v>
      </c>
      <c r="G27" s="29"/>
      <c r="H27" s="11" t="s">
        <v>624</v>
      </c>
      <c r="I27" s="16"/>
      <c r="J27" s="26" t="s">
        <v>709</v>
      </c>
      <c r="K27" s="17" t="s">
        <v>22</v>
      </c>
      <c r="L27" s="17" t="s">
        <v>621</v>
      </c>
      <c r="M27" s="29" t="s">
        <v>24</v>
      </c>
      <c r="N27" s="37">
        <v>1</v>
      </c>
    </row>
    <row r="28" spans="1:14" ht="180" hidden="1" x14ac:dyDescent="0.25">
      <c r="A28" s="11" t="s">
        <v>710</v>
      </c>
      <c r="B28" s="15" t="s">
        <v>614</v>
      </c>
      <c r="C28" s="16">
        <v>43476</v>
      </c>
      <c r="D28" s="29" t="s">
        <v>711</v>
      </c>
      <c r="E28" s="23" t="s">
        <v>712</v>
      </c>
      <c r="F28" s="25" t="s">
        <v>28</v>
      </c>
      <c r="G28" s="29"/>
      <c r="H28" s="11" t="s">
        <v>624</v>
      </c>
      <c r="I28" s="16"/>
      <c r="J28" s="26" t="s">
        <v>713</v>
      </c>
      <c r="K28" s="11" t="s">
        <v>73</v>
      </c>
      <c r="L28" s="11" t="s">
        <v>621</v>
      </c>
      <c r="M28" s="29" t="s">
        <v>24</v>
      </c>
      <c r="N28" s="37">
        <v>8</v>
      </c>
    </row>
    <row r="29" spans="1:14" ht="240" hidden="1" x14ac:dyDescent="0.25">
      <c r="A29" s="11" t="s">
        <v>714</v>
      </c>
      <c r="B29" s="15" t="s">
        <v>618</v>
      </c>
      <c r="C29" s="16">
        <v>43487</v>
      </c>
      <c r="D29" s="29" t="s">
        <v>479</v>
      </c>
      <c r="E29" s="23" t="s">
        <v>715</v>
      </c>
      <c r="F29" s="24" t="s">
        <v>37</v>
      </c>
      <c r="G29" s="29" t="s">
        <v>48</v>
      </c>
      <c r="H29" s="11" t="s">
        <v>81</v>
      </c>
      <c r="I29" s="16"/>
      <c r="J29" s="26"/>
      <c r="K29" s="17" t="s">
        <v>22</v>
      </c>
      <c r="L29" s="17" t="s">
        <v>23</v>
      </c>
      <c r="M29" s="29" t="s">
        <v>24</v>
      </c>
      <c r="N29" s="37">
        <v>120</v>
      </c>
    </row>
    <row r="30" spans="1:14" ht="127.5" hidden="1" x14ac:dyDescent="0.25">
      <c r="A30" s="11" t="s">
        <v>716</v>
      </c>
      <c r="B30" s="15" t="s">
        <v>614</v>
      </c>
      <c r="C30" s="16">
        <v>43494</v>
      </c>
      <c r="D30" s="29" t="s">
        <v>711</v>
      </c>
      <c r="E30" s="23" t="s">
        <v>717</v>
      </c>
      <c r="F30" s="24" t="s">
        <v>18</v>
      </c>
      <c r="G30" s="29"/>
      <c r="H30" s="11" t="s">
        <v>624</v>
      </c>
      <c r="I30" s="16"/>
      <c r="J30" s="26" t="s">
        <v>718</v>
      </c>
      <c r="K30" s="17" t="s">
        <v>73</v>
      </c>
      <c r="L30" s="17" t="s">
        <v>621</v>
      </c>
      <c r="M30" s="29" t="s">
        <v>24</v>
      </c>
      <c r="N30" s="37">
        <v>2</v>
      </c>
    </row>
    <row r="31" spans="1:14" ht="105" hidden="1" x14ac:dyDescent="0.25">
      <c r="A31" s="11" t="s">
        <v>719</v>
      </c>
      <c r="B31" s="15" t="s">
        <v>614</v>
      </c>
      <c r="C31" s="16">
        <v>43504</v>
      </c>
      <c r="D31" s="29" t="s">
        <v>137</v>
      </c>
      <c r="E31" s="23" t="s">
        <v>720</v>
      </c>
      <c r="F31" s="25" t="s">
        <v>28</v>
      </c>
      <c r="G31" s="29"/>
      <c r="H31" s="11" t="s">
        <v>624</v>
      </c>
      <c r="I31" s="16"/>
      <c r="J31" s="26" t="s">
        <v>721</v>
      </c>
      <c r="K31" s="11" t="s">
        <v>22</v>
      </c>
      <c r="L31" s="11" t="s">
        <v>23</v>
      </c>
      <c r="M31" s="29" t="s">
        <v>24</v>
      </c>
      <c r="N31" s="37">
        <v>13</v>
      </c>
    </row>
    <row r="32" spans="1:14" ht="75" hidden="1" x14ac:dyDescent="0.25">
      <c r="A32" s="11" t="s">
        <v>722</v>
      </c>
      <c r="B32" s="15" t="s">
        <v>618</v>
      </c>
      <c r="C32" s="16">
        <v>43507</v>
      </c>
      <c r="D32" s="29" t="s">
        <v>723</v>
      </c>
      <c r="E32" s="23" t="s">
        <v>724</v>
      </c>
      <c r="F32" s="24" t="s">
        <v>37</v>
      </c>
      <c r="G32" s="29" t="s">
        <v>48</v>
      </c>
      <c r="H32" s="11" t="s">
        <v>81</v>
      </c>
      <c r="I32" s="16"/>
      <c r="J32" s="26" t="s">
        <v>725</v>
      </c>
      <c r="K32" s="17" t="s">
        <v>22</v>
      </c>
      <c r="L32" s="17" t="s">
        <v>23</v>
      </c>
      <c r="M32" s="29" t="s">
        <v>24</v>
      </c>
      <c r="N32" s="37">
        <v>1</v>
      </c>
    </row>
    <row r="33" spans="1:14" ht="105" hidden="1" x14ac:dyDescent="0.25">
      <c r="A33" s="11" t="s">
        <v>726</v>
      </c>
      <c r="B33" s="15" t="s">
        <v>614</v>
      </c>
      <c r="C33" s="16">
        <v>43510</v>
      </c>
      <c r="D33" s="29" t="s">
        <v>727</v>
      </c>
      <c r="E33" s="23" t="s">
        <v>728</v>
      </c>
      <c r="F33" s="24" t="s">
        <v>18</v>
      </c>
      <c r="G33" s="29"/>
      <c r="H33" s="11" t="s">
        <v>624</v>
      </c>
      <c r="I33" s="16"/>
      <c r="J33" s="26" t="s">
        <v>729</v>
      </c>
      <c r="K33" s="17" t="s">
        <v>22</v>
      </c>
      <c r="L33" s="17" t="s">
        <v>23</v>
      </c>
      <c r="M33" s="29" t="s">
        <v>24</v>
      </c>
      <c r="N33" s="37">
        <v>1</v>
      </c>
    </row>
    <row r="34" spans="1:14" ht="180" hidden="1" x14ac:dyDescent="0.25">
      <c r="A34" s="11" t="s">
        <v>730</v>
      </c>
      <c r="B34" s="15" t="s">
        <v>618</v>
      </c>
      <c r="C34" s="16">
        <v>43510</v>
      </c>
      <c r="D34" s="29" t="s">
        <v>731</v>
      </c>
      <c r="E34" s="23" t="s">
        <v>732</v>
      </c>
      <c r="F34" s="24" t="s">
        <v>37</v>
      </c>
      <c r="G34" s="29" t="s">
        <v>48</v>
      </c>
      <c r="H34" s="11" t="s">
        <v>81</v>
      </c>
      <c r="I34" s="16"/>
      <c r="J34" s="26" t="s">
        <v>733</v>
      </c>
      <c r="K34" s="17" t="s">
        <v>22</v>
      </c>
      <c r="L34" s="17" t="s">
        <v>621</v>
      </c>
      <c r="M34" s="29" t="s">
        <v>24</v>
      </c>
      <c r="N34" s="37">
        <v>1</v>
      </c>
    </row>
    <row r="35" spans="1:14" ht="105" hidden="1" x14ac:dyDescent="0.25">
      <c r="A35" s="11" t="s">
        <v>734</v>
      </c>
      <c r="B35" s="15" t="s">
        <v>614</v>
      </c>
      <c r="C35" s="16">
        <v>43511</v>
      </c>
      <c r="D35" s="29" t="s">
        <v>735</v>
      </c>
      <c r="E35" s="23" t="s">
        <v>736</v>
      </c>
      <c r="F35" s="25" t="s">
        <v>28</v>
      </c>
      <c r="G35" s="29"/>
      <c r="H35" s="11" t="s">
        <v>624</v>
      </c>
      <c r="I35" s="16"/>
      <c r="J35" s="23" t="s">
        <v>737</v>
      </c>
      <c r="K35" s="25" t="s">
        <v>73</v>
      </c>
      <c r="L35" s="11" t="s">
        <v>621</v>
      </c>
      <c r="M35" s="29" t="s">
        <v>24</v>
      </c>
      <c r="N35" s="37">
        <v>3</v>
      </c>
    </row>
    <row r="36" spans="1:14" ht="75" hidden="1" x14ac:dyDescent="0.25">
      <c r="A36" s="11" t="s">
        <v>738</v>
      </c>
      <c r="B36" s="15" t="s">
        <v>618</v>
      </c>
      <c r="C36" s="16">
        <v>43514</v>
      </c>
      <c r="D36" s="29" t="s">
        <v>739</v>
      </c>
      <c r="E36" s="23" t="s">
        <v>740</v>
      </c>
      <c r="F36" s="24" t="s">
        <v>18</v>
      </c>
      <c r="G36" s="29"/>
      <c r="H36" s="11" t="s">
        <v>81</v>
      </c>
      <c r="I36" s="16"/>
      <c r="J36" s="26" t="s">
        <v>741</v>
      </c>
      <c r="K36" s="17" t="s">
        <v>22</v>
      </c>
      <c r="L36" s="17" t="s">
        <v>621</v>
      </c>
      <c r="M36" s="29" t="s">
        <v>24</v>
      </c>
      <c r="N36" s="37">
        <v>1</v>
      </c>
    </row>
    <row r="37" spans="1:14" ht="75" hidden="1" x14ac:dyDescent="0.25">
      <c r="A37" s="11" t="s">
        <v>742</v>
      </c>
      <c r="B37" s="15" t="s">
        <v>614</v>
      </c>
      <c r="C37" s="16">
        <v>43514</v>
      </c>
      <c r="D37" s="29" t="s">
        <v>449</v>
      </c>
      <c r="E37" s="23" t="s">
        <v>743</v>
      </c>
      <c r="F37" s="25" t="s">
        <v>28</v>
      </c>
      <c r="G37" s="29"/>
      <c r="H37" s="11" t="s">
        <v>624</v>
      </c>
      <c r="I37" s="16"/>
      <c r="J37" s="26" t="s">
        <v>744</v>
      </c>
      <c r="K37" s="11" t="s">
        <v>22</v>
      </c>
      <c r="L37" s="11" t="s">
        <v>23</v>
      </c>
      <c r="M37" s="29" t="s">
        <v>24</v>
      </c>
      <c r="N37" s="37">
        <v>1</v>
      </c>
    </row>
    <row r="38" spans="1:14" ht="135" hidden="1" x14ac:dyDescent="0.25">
      <c r="A38" s="11" t="s">
        <v>745</v>
      </c>
      <c r="B38" s="15" t="s">
        <v>614</v>
      </c>
      <c r="C38" s="16">
        <v>43515</v>
      </c>
      <c r="D38" s="29" t="s">
        <v>643</v>
      </c>
      <c r="E38" s="23" t="s">
        <v>746</v>
      </c>
      <c r="F38" s="25" t="s">
        <v>28</v>
      </c>
      <c r="G38" s="29"/>
      <c r="H38" s="11" t="s">
        <v>624</v>
      </c>
      <c r="I38" s="16"/>
      <c r="J38" s="26" t="s">
        <v>747</v>
      </c>
      <c r="K38" s="11" t="s">
        <v>73</v>
      </c>
      <c r="L38" s="11" t="s">
        <v>621</v>
      </c>
      <c r="M38" s="29" t="s">
        <v>24</v>
      </c>
      <c r="N38" s="37">
        <v>3</v>
      </c>
    </row>
    <row r="39" spans="1:14" ht="120" hidden="1" x14ac:dyDescent="0.25">
      <c r="A39" s="11" t="s">
        <v>748</v>
      </c>
      <c r="B39" s="15" t="s">
        <v>614</v>
      </c>
      <c r="C39" s="16">
        <v>43516</v>
      </c>
      <c r="D39" s="29" t="s">
        <v>749</v>
      </c>
      <c r="E39" s="23" t="s">
        <v>750</v>
      </c>
      <c r="F39" s="24" t="s">
        <v>37</v>
      </c>
      <c r="G39" s="29" t="s">
        <v>38</v>
      </c>
      <c r="H39" s="11" t="s">
        <v>624</v>
      </c>
      <c r="I39" s="16"/>
      <c r="J39" s="26" t="s">
        <v>751</v>
      </c>
      <c r="K39" s="17" t="s">
        <v>22</v>
      </c>
      <c r="L39" s="17" t="s">
        <v>621</v>
      </c>
      <c r="M39" s="29" t="s">
        <v>24</v>
      </c>
      <c r="N39" s="37">
        <v>92</v>
      </c>
    </row>
    <row r="40" spans="1:14" ht="75" hidden="1" x14ac:dyDescent="0.25">
      <c r="A40" s="11" t="s">
        <v>752</v>
      </c>
      <c r="B40" s="15" t="s">
        <v>618</v>
      </c>
      <c r="C40" s="16">
        <v>43522</v>
      </c>
      <c r="D40" s="29" t="s">
        <v>731</v>
      </c>
      <c r="E40" s="23" t="s">
        <v>753</v>
      </c>
      <c r="F40" s="24" t="s">
        <v>37</v>
      </c>
      <c r="G40" s="29" t="s">
        <v>48</v>
      </c>
      <c r="H40" s="11" t="s">
        <v>81</v>
      </c>
      <c r="I40" s="16"/>
      <c r="J40" s="26"/>
      <c r="K40" s="17" t="s">
        <v>22</v>
      </c>
      <c r="L40" s="17" t="s">
        <v>621</v>
      </c>
      <c r="M40" s="29" t="s">
        <v>24</v>
      </c>
      <c r="N40" s="37">
        <v>2</v>
      </c>
    </row>
    <row r="41" spans="1:14" ht="90" hidden="1" x14ac:dyDescent="0.25">
      <c r="A41" s="11" t="s">
        <v>754</v>
      </c>
      <c r="B41" s="15" t="s">
        <v>618</v>
      </c>
      <c r="C41" s="16">
        <v>43528</v>
      </c>
      <c r="D41" s="29" t="s">
        <v>731</v>
      </c>
      <c r="E41" s="23" t="s">
        <v>755</v>
      </c>
      <c r="F41" s="24" t="s">
        <v>37</v>
      </c>
      <c r="G41" s="29" t="s">
        <v>48</v>
      </c>
      <c r="H41" s="11" t="s">
        <v>81</v>
      </c>
      <c r="I41" s="16"/>
      <c r="J41" s="26" t="s">
        <v>756</v>
      </c>
      <c r="K41" s="17" t="s">
        <v>73</v>
      </c>
      <c r="L41" s="17" t="s">
        <v>621</v>
      </c>
      <c r="M41" s="29" t="s">
        <v>24</v>
      </c>
      <c r="N41" s="37">
        <v>2</v>
      </c>
    </row>
    <row r="42" spans="1:14" ht="105" hidden="1" x14ac:dyDescent="0.25">
      <c r="A42" s="11" t="s">
        <v>757</v>
      </c>
      <c r="B42" s="15" t="s">
        <v>614</v>
      </c>
      <c r="C42" s="16">
        <v>43529</v>
      </c>
      <c r="D42" s="29" t="s">
        <v>758</v>
      </c>
      <c r="E42" s="23" t="s">
        <v>759</v>
      </c>
      <c r="F42" s="24" t="s">
        <v>18</v>
      </c>
      <c r="G42" s="29"/>
      <c r="H42" s="11" t="s">
        <v>624</v>
      </c>
      <c r="I42" s="16"/>
      <c r="J42" s="26" t="s">
        <v>760</v>
      </c>
      <c r="K42" s="17" t="s">
        <v>22</v>
      </c>
      <c r="L42" s="17" t="s">
        <v>621</v>
      </c>
      <c r="M42" s="29" t="s">
        <v>24</v>
      </c>
      <c r="N42" s="37">
        <v>18</v>
      </c>
    </row>
    <row r="43" spans="1:14" ht="165" hidden="1" x14ac:dyDescent="0.25">
      <c r="A43" s="11" t="s">
        <v>761</v>
      </c>
      <c r="B43" s="15" t="s">
        <v>614</v>
      </c>
      <c r="C43" s="16">
        <v>43530</v>
      </c>
      <c r="D43" s="29" t="s">
        <v>762</v>
      </c>
      <c r="E43" s="23" t="s">
        <v>763</v>
      </c>
      <c r="F43" s="24" t="s">
        <v>37</v>
      </c>
      <c r="G43" s="29" t="s">
        <v>38</v>
      </c>
      <c r="H43" s="11" t="s">
        <v>624</v>
      </c>
      <c r="I43" s="16"/>
      <c r="J43" s="26" t="s">
        <v>764</v>
      </c>
      <c r="K43" s="17" t="s">
        <v>22</v>
      </c>
      <c r="L43" s="17" t="s">
        <v>621</v>
      </c>
      <c r="M43" s="29" t="s">
        <v>24</v>
      </c>
      <c r="N43" s="37">
        <v>78</v>
      </c>
    </row>
    <row r="44" spans="1:14" ht="60" hidden="1" x14ac:dyDescent="0.25">
      <c r="A44" s="11" t="s">
        <v>765</v>
      </c>
      <c r="B44" s="15" t="s">
        <v>614</v>
      </c>
      <c r="C44" s="16">
        <v>43531</v>
      </c>
      <c r="D44" s="29" t="s">
        <v>766</v>
      </c>
      <c r="E44" s="23" t="s">
        <v>767</v>
      </c>
      <c r="F44" s="25" t="s">
        <v>28</v>
      </c>
      <c r="G44" s="29"/>
      <c r="H44" s="11" t="s">
        <v>624</v>
      </c>
      <c r="I44" s="16"/>
      <c r="J44" s="26" t="s">
        <v>768</v>
      </c>
      <c r="K44" s="11" t="s">
        <v>22</v>
      </c>
      <c r="L44" s="11" t="s">
        <v>621</v>
      </c>
      <c r="M44" s="29" t="s">
        <v>24</v>
      </c>
      <c r="N44" s="37">
        <v>19</v>
      </c>
    </row>
    <row r="45" spans="1:14" ht="225" hidden="1" x14ac:dyDescent="0.25">
      <c r="A45" s="11" t="s">
        <v>769</v>
      </c>
      <c r="B45" s="15" t="s">
        <v>614</v>
      </c>
      <c r="C45" s="16">
        <v>43531</v>
      </c>
      <c r="D45" s="29" t="s">
        <v>770</v>
      </c>
      <c r="E45" s="23" t="s">
        <v>771</v>
      </c>
      <c r="F45" s="24" t="s">
        <v>37</v>
      </c>
      <c r="G45" s="29" t="s">
        <v>38</v>
      </c>
      <c r="H45" s="11" t="s">
        <v>624</v>
      </c>
      <c r="I45" s="16"/>
      <c r="J45" s="26" t="s">
        <v>772</v>
      </c>
      <c r="K45" s="17" t="s">
        <v>22</v>
      </c>
      <c r="L45" s="17" t="s">
        <v>23</v>
      </c>
      <c r="M45" s="29" t="s">
        <v>24</v>
      </c>
      <c r="N45" s="37">
        <v>1</v>
      </c>
    </row>
    <row r="46" spans="1:14" ht="165" hidden="1" x14ac:dyDescent="0.25">
      <c r="A46" s="11" t="s">
        <v>773</v>
      </c>
      <c r="B46" s="15" t="s">
        <v>614</v>
      </c>
      <c r="C46" s="16">
        <v>43532</v>
      </c>
      <c r="D46" s="29" t="s">
        <v>206</v>
      </c>
      <c r="E46" s="23" t="s">
        <v>774</v>
      </c>
      <c r="F46" s="25" t="s">
        <v>28</v>
      </c>
      <c r="G46" s="29"/>
      <c r="H46" s="11" t="s">
        <v>624</v>
      </c>
      <c r="I46" s="16"/>
      <c r="J46" s="26" t="s">
        <v>775</v>
      </c>
      <c r="K46" s="11" t="s">
        <v>73</v>
      </c>
      <c r="L46" s="11" t="s">
        <v>621</v>
      </c>
      <c r="M46" s="29" t="s">
        <v>24</v>
      </c>
      <c r="N46" s="37">
        <v>15</v>
      </c>
    </row>
    <row r="47" spans="1:14" ht="105" hidden="1" x14ac:dyDescent="0.25">
      <c r="A47" s="11" t="s">
        <v>776</v>
      </c>
      <c r="B47" s="15" t="s">
        <v>614</v>
      </c>
      <c r="C47" s="16">
        <v>43539</v>
      </c>
      <c r="D47" s="77" t="s">
        <v>735</v>
      </c>
      <c r="E47" s="23" t="s">
        <v>777</v>
      </c>
      <c r="F47" s="25" t="s">
        <v>28</v>
      </c>
      <c r="G47" s="29"/>
      <c r="H47" s="11" t="s">
        <v>624</v>
      </c>
      <c r="I47" s="16"/>
      <c r="J47" s="26" t="s">
        <v>778</v>
      </c>
      <c r="K47" s="11" t="s">
        <v>73</v>
      </c>
      <c r="L47" s="11" t="s">
        <v>23</v>
      </c>
      <c r="M47" s="29" t="s">
        <v>24</v>
      </c>
      <c r="N47" s="37">
        <v>5</v>
      </c>
    </row>
    <row r="48" spans="1:14" ht="75" hidden="1" x14ac:dyDescent="0.25">
      <c r="A48" s="11" t="s">
        <v>779</v>
      </c>
      <c r="B48" s="15" t="s">
        <v>614</v>
      </c>
      <c r="C48" s="16">
        <v>43539</v>
      </c>
      <c r="D48" s="29" t="s">
        <v>766</v>
      </c>
      <c r="E48" s="23" t="s">
        <v>1240</v>
      </c>
      <c r="F48" s="25" t="s">
        <v>28</v>
      </c>
      <c r="G48" s="29"/>
      <c r="H48" s="11" t="s">
        <v>624</v>
      </c>
      <c r="I48" s="16"/>
      <c r="J48" s="26" t="s">
        <v>780</v>
      </c>
      <c r="K48" s="11" t="s">
        <v>73</v>
      </c>
      <c r="L48" s="11" t="s">
        <v>23</v>
      </c>
      <c r="M48" s="29" t="s">
        <v>24</v>
      </c>
      <c r="N48" s="37">
        <v>5</v>
      </c>
    </row>
    <row r="49" spans="1:14" ht="195" hidden="1" x14ac:dyDescent="0.25">
      <c r="A49" s="11" t="s">
        <v>781</v>
      </c>
      <c r="B49" s="15" t="s">
        <v>614</v>
      </c>
      <c r="C49" s="16">
        <v>43543</v>
      </c>
      <c r="D49" s="29" t="s">
        <v>782</v>
      </c>
      <c r="E49" s="23" t="s">
        <v>783</v>
      </c>
      <c r="F49" s="24" t="s">
        <v>37</v>
      </c>
      <c r="G49" s="29" t="s">
        <v>38</v>
      </c>
      <c r="H49" s="11" t="s">
        <v>624</v>
      </c>
      <c r="I49" s="16"/>
      <c r="J49" s="26" t="s">
        <v>1244</v>
      </c>
      <c r="K49" s="17" t="s">
        <v>22</v>
      </c>
      <c r="L49" s="17" t="s">
        <v>621</v>
      </c>
      <c r="M49" s="29" t="s">
        <v>24</v>
      </c>
      <c r="N49" s="37">
        <v>69</v>
      </c>
    </row>
    <row r="50" spans="1:14" ht="105" hidden="1" x14ac:dyDescent="0.25">
      <c r="A50" s="11" t="s">
        <v>784</v>
      </c>
      <c r="B50" s="15" t="s">
        <v>618</v>
      </c>
      <c r="C50" s="16">
        <v>43546</v>
      </c>
      <c r="D50" s="16" t="s">
        <v>785</v>
      </c>
      <c r="E50" s="23" t="s">
        <v>786</v>
      </c>
      <c r="F50" s="24" t="s">
        <v>18</v>
      </c>
      <c r="G50" s="29"/>
      <c r="H50" s="11" t="s">
        <v>81</v>
      </c>
      <c r="I50" s="16">
        <v>43811</v>
      </c>
      <c r="J50" s="26"/>
      <c r="K50" s="17" t="s">
        <v>22</v>
      </c>
      <c r="L50" s="17" t="s">
        <v>621</v>
      </c>
      <c r="M50" s="29" t="s">
        <v>24</v>
      </c>
      <c r="N50" s="37">
        <f>NETWORKDAYS(C50,I50)</f>
        <v>190</v>
      </c>
    </row>
    <row r="51" spans="1:14" ht="90" hidden="1" x14ac:dyDescent="0.25">
      <c r="A51" s="11" t="s">
        <v>787</v>
      </c>
      <c r="B51" s="15" t="s">
        <v>618</v>
      </c>
      <c r="C51" s="16">
        <v>43549</v>
      </c>
      <c r="D51" s="16" t="s">
        <v>788</v>
      </c>
      <c r="E51" s="23" t="s">
        <v>789</v>
      </c>
      <c r="F51" s="24" t="s">
        <v>37</v>
      </c>
      <c r="G51" s="29" t="s">
        <v>48</v>
      </c>
      <c r="H51" s="11" t="s">
        <v>81</v>
      </c>
      <c r="I51" s="16">
        <v>43712</v>
      </c>
      <c r="J51" s="26" t="s">
        <v>1272</v>
      </c>
      <c r="K51" s="17" t="s">
        <v>22</v>
      </c>
      <c r="L51" s="17" t="s">
        <v>621</v>
      </c>
      <c r="M51" s="29" t="s">
        <v>24</v>
      </c>
      <c r="N51" s="37">
        <f>NETWORKDAYS(C51,I51)</f>
        <v>118</v>
      </c>
    </row>
    <row r="52" spans="1:14" ht="90" hidden="1" x14ac:dyDescent="0.25">
      <c r="A52" s="11" t="s">
        <v>790</v>
      </c>
      <c r="B52" s="15" t="s">
        <v>618</v>
      </c>
      <c r="C52" s="16">
        <v>43549</v>
      </c>
      <c r="D52" s="16" t="s">
        <v>788</v>
      </c>
      <c r="E52" s="23" t="s">
        <v>789</v>
      </c>
      <c r="F52" s="24" t="s">
        <v>37</v>
      </c>
      <c r="G52" s="29" t="s">
        <v>48</v>
      </c>
      <c r="H52" s="11" t="s">
        <v>81</v>
      </c>
      <c r="I52" s="16">
        <v>43712</v>
      </c>
      <c r="J52" s="26" t="s">
        <v>1272</v>
      </c>
      <c r="K52" s="17" t="s">
        <v>22</v>
      </c>
      <c r="L52" s="17" t="s">
        <v>23</v>
      </c>
      <c r="M52" s="29" t="s">
        <v>24</v>
      </c>
      <c r="N52" s="37">
        <f>NETWORKDAYS(C52,I52)</f>
        <v>118</v>
      </c>
    </row>
    <row r="53" spans="1:14" ht="45" hidden="1" x14ac:dyDescent="0.25">
      <c r="A53" s="11" t="s">
        <v>791</v>
      </c>
      <c r="B53" s="15" t="s">
        <v>614</v>
      </c>
      <c r="C53" s="16">
        <v>43553</v>
      </c>
      <c r="D53" s="29" t="s">
        <v>792</v>
      </c>
      <c r="E53" s="23" t="s">
        <v>793</v>
      </c>
      <c r="F53" s="25" t="s">
        <v>28</v>
      </c>
      <c r="G53" s="29"/>
      <c r="H53" s="11" t="s">
        <v>624</v>
      </c>
      <c r="I53" s="16"/>
      <c r="J53" s="26" t="s">
        <v>794</v>
      </c>
      <c r="K53" s="11" t="s">
        <v>22</v>
      </c>
      <c r="L53" s="11" t="s">
        <v>11</v>
      </c>
      <c r="M53" s="29" t="s">
        <v>24</v>
      </c>
      <c r="N53" s="37">
        <v>5</v>
      </c>
    </row>
    <row r="54" spans="1:14" ht="45" hidden="1" x14ac:dyDescent="0.25">
      <c r="A54" s="11" t="s">
        <v>795</v>
      </c>
      <c r="B54" s="15" t="s">
        <v>614</v>
      </c>
      <c r="C54" s="16">
        <v>43553</v>
      </c>
      <c r="D54" s="29" t="s">
        <v>796</v>
      </c>
      <c r="E54" s="23" t="s">
        <v>797</v>
      </c>
      <c r="F54" s="25" t="s">
        <v>28</v>
      </c>
      <c r="G54" s="29"/>
      <c r="H54" s="11" t="s">
        <v>624</v>
      </c>
      <c r="I54" s="16"/>
      <c r="J54" s="26" t="s">
        <v>798</v>
      </c>
      <c r="K54" s="11" t="s">
        <v>73</v>
      </c>
      <c r="L54" s="11" t="s">
        <v>11</v>
      </c>
      <c r="M54" s="29" t="s">
        <v>24</v>
      </c>
      <c r="N54" s="37">
        <v>17</v>
      </c>
    </row>
    <row r="55" spans="1:14" ht="75" hidden="1" x14ac:dyDescent="0.25">
      <c r="A55" s="11" t="s">
        <v>799</v>
      </c>
      <c r="B55" s="15" t="s">
        <v>618</v>
      </c>
      <c r="C55" s="16">
        <v>43557</v>
      </c>
      <c r="D55" s="29" t="s">
        <v>800</v>
      </c>
      <c r="E55" s="23" t="s">
        <v>801</v>
      </c>
      <c r="F55" s="24" t="s">
        <v>802</v>
      </c>
      <c r="G55" s="29"/>
      <c r="H55" s="11" t="s">
        <v>143</v>
      </c>
      <c r="I55" s="16"/>
      <c r="J55" s="23" t="s">
        <v>803</v>
      </c>
      <c r="K55" s="24" t="s">
        <v>22</v>
      </c>
      <c r="L55" s="17" t="s">
        <v>23</v>
      </c>
      <c r="M55" s="29" t="s">
        <v>24</v>
      </c>
      <c r="N55" s="37">
        <v>1</v>
      </c>
    </row>
    <row r="56" spans="1:14" ht="105" hidden="1" x14ac:dyDescent="0.25">
      <c r="A56" s="11" t="s">
        <v>804</v>
      </c>
      <c r="B56" s="15" t="s">
        <v>614</v>
      </c>
      <c r="C56" s="16">
        <v>43557</v>
      </c>
      <c r="D56" s="77" t="s">
        <v>449</v>
      </c>
      <c r="E56" s="23" t="s">
        <v>805</v>
      </c>
      <c r="F56" s="25" t="s">
        <v>28</v>
      </c>
      <c r="G56" s="29"/>
      <c r="H56" s="11" t="s">
        <v>624</v>
      </c>
      <c r="I56" s="16"/>
      <c r="J56" s="26" t="s">
        <v>806</v>
      </c>
      <c r="K56" s="11" t="s">
        <v>22</v>
      </c>
      <c r="L56" s="11" t="s">
        <v>621</v>
      </c>
      <c r="M56" s="29" t="s">
        <v>24</v>
      </c>
      <c r="N56" s="37">
        <v>15</v>
      </c>
    </row>
    <row r="57" spans="1:14" ht="105" hidden="1" x14ac:dyDescent="0.25">
      <c r="A57" s="11" t="s">
        <v>807</v>
      </c>
      <c r="B57" s="15" t="s">
        <v>614</v>
      </c>
      <c r="C57" s="16">
        <v>43557</v>
      </c>
      <c r="D57" s="29" t="s">
        <v>237</v>
      </c>
      <c r="E57" s="23" t="s">
        <v>808</v>
      </c>
      <c r="F57" s="25" t="s">
        <v>28</v>
      </c>
      <c r="G57" s="29"/>
      <c r="H57" s="11" t="s">
        <v>624</v>
      </c>
      <c r="I57" s="16"/>
      <c r="J57" s="26" t="s">
        <v>809</v>
      </c>
      <c r="K57" s="11" t="s">
        <v>22</v>
      </c>
      <c r="L57" s="11" t="s">
        <v>23</v>
      </c>
      <c r="M57" s="29" t="s">
        <v>24</v>
      </c>
      <c r="N57" s="37">
        <v>2</v>
      </c>
    </row>
    <row r="58" spans="1:14" ht="30" hidden="1" x14ac:dyDescent="0.25">
      <c r="A58" s="11" t="s">
        <v>810</v>
      </c>
      <c r="B58" s="15" t="s">
        <v>618</v>
      </c>
      <c r="C58" s="16">
        <v>43557</v>
      </c>
      <c r="D58" s="77" t="s">
        <v>811</v>
      </c>
      <c r="E58" s="23" t="s">
        <v>812</v>
      </c>
      <c r="F58" s="25" t="s">
        <v>28</v>
      </c>
      <c r="G58" s="29"/>
      <c r="H58" s="11" t="s">
        <v>813</v>
      </c>
      <c r="I58" s="16"/>
      <c r="J58" s="26" t="s">
        <v>814</v>
      </c>
      <c r="K58" s="11" t="s">
        <v>22</v>
      </c>
      <c r="L58" s="11" t="s">
        <v>23</v>
      </c>
      <c r="M58" s="29" t="s">
        <v>24</v>
      </c>
      <c r="N58" s="37">
        <v>26</v>
      </c>
    </row>
    <row r="59" spans="1:14" ht="90" hidden="1" x14ac:dyDescent="0.25">
      <c r="A59" s="11" t="s">
        <v>815</v>
      </c>
      <c r="B59" s="15" t="s">
        <v>618</v>
      </c>
      <c r="C59" s="16">
        <v>43558</v>
      </c>
      <c r="D59" s="29" t="s">
        <v>731</v>
      </c>
      <c r="E59" s="23" t="s">
        <v>816</v>
      </c>
      <c r="F59" s="24" t="s">
        <v>37</v>
      </c>
      <c r="G59" s="29" t="s">
        <v>48</v>
      </c>
      <c r="H59" s="11" t="s">
        <v>817</v>
      </c>
      <c r="I59" s="16"/>
      <c r="J59" s="26"/>
      <c r="K59" s="17" t="s">
        <v>22</v>
      </c>
      <c r="L59" s="17" t="s">
        <v>23</v>
      </c>
      <c r="M59" s="29" t="s">
        <v>24</v>
      </c>
      <c r="N59" s="37">
        <v>2</v>
      </c>
    </row>
    <row r="60" spans="1:14" ht="216.75" x14ac:dyDescent="0.25">
      <c r="A60" s="11" t="s">
        <v>818</v>
      </c>
      <c r="B60" s="15" t="s">
        <v>614</v>
      </c>
      <c r="C60" s="16">
        <v>43558</v>
      </c>
      <c r="D60" s="29" t="s">
        <v>819</v>
      </c>
      <c r="E60" s="23" t="s">
        <v>820</v>
      </c>
      <c r="F60" s="24" t="s">
        <v>37</v>
      </c>
      <c r="G60" s="29" t="s">
        <v>38</v>
      </c>
      <c r="H60" s="11" t="s">
        <v>624</v>
      </c>
      <c r="I60" s="16">
        <v>43578</v>
      </c>
      <c r="J60" s="26" t="s">
        <v>821</v>
      </c>
      <c r="K60" s="17" t="s">
        <v>73</v>
      </c>
      <c r="L60" s="17" t="s">
        <v>621</v>
      </c>
      <c r="M60" s="29" t="s">
        <v>24</v>
      </c>
      <c r="N60" s="37">
        <f>NETWORKDAYS(C60,I60)</f>
        <v>15</v>
      </c>
    </row>
    <row r="61" spans="1:14" ht="150" hidden="1" x14ac:dyDescent="0.25">
      <c r="A61" s="11" t="s">
        <v>822</v>
      </c>
      <c r="B61" s="15" t="s">
        <v>614</v>
      </c>
      <c r="C61" s="16">
        <v>43560</v>
      </c>
      <c r="D61" s="29" t="s">
        <v>421</v>
      </c>
      <c r="E61" s="23" t="s">
        <v>823</v>
      </c>
      <c r="F61" s="25" t="s">
        <v>28</v>
      </c>
      <c r="G61" s="29"/>
      <c r="H61" s="11" t="s">
        <v>624</v>
      </c>
      <c r="I61" s="16"/>
      <c r="J61" s="26" t="s">
        <v>1245</v>
      </c>
      <c r="K61" s="11" t="s">
        <v>73</v>
      </c>
      <c r="L61" s="11" t="s">
        <v>621</v>
      </c>
      <c r="M61" s="29" t="s">
        <v>24</v>
      </c>
      <c r="N61" s="37">
        <v>67</v>
      </c>
    </row>
    <row r="62" spans="1:14" ht="105" hidden="1" x14ac:dyDescent="0.25">
      <c r="A62" s="11" t="s">
        <v>824</v>
      </c>
      <c r="B62" s="15" t="s">
        <v>618</v>
      </c>
      <c r="C62" s="16">
        <v>43565</v>
      </c>
      <c r="D62" s="29" t="s">
        <v>731</v>
      </c>
      <c r="E62" s="23" t="s">
        <v>825</v>
      </c>
      <c r="F62" s="24" t="s">
        <v>37</v>
      </c>
      <c r="G62" s="29" t="s">
        <v>48</v>
      </c>
      <c r="H62" s="11" t="s">
        <v>817</v>
      </c>
      <c r="I62" s="16"/>
      <c r="J62" s="26"/>
      <c r="K62" s="17" t="s">
        <v>22</v>
      </c>
      <c r="L62" s="17" t="s">
        <v>23</v>
      </c>
      <c r="M62" s="29" t="s">
        <v>24</v>
      </c>
      <c r="N62" s="37">
        <v>29</v>
      </c>
    </row>
    <row r="63" spans="1:14" ht="318.75" x14ac:dyDescent="0.25">
      <c r="A63" s="11" t="s">
        <v>826</v>
      </c>
      <c r="B63" s="15" t="s">
        <v>614</v>
      </c>
      <c r="C63" s="16">
        <v>43565</v>
      </c>
      <c r="D63" s="16" t="s">
        <v>827</v>
      </c>
      <c r="E63" s="23" t="s">
        <v>828</v>
      </c>
      <c r="F63" s="24" t="s">
        <v>37</v>
      </c>
      <c r="G63" s="29" t="s">
        <v>38</v>
      </c>
      <c r="H63" s="11" t="s">
        <v>624</v>
      </c>
      <c r="I63" s="16">
        <v>43679</v>
      </c>
      <c r="J63" s="26" t="s">
        <v>1246</v>
      </c>
      <c r="K63" s="17" t="s">
        <v>73</v>
      </c>
      <c r="L63" s="17" t="s">
        <v>11</v>
      </c>
      <c r="M63" s="29" t="s">
        <v>24</v>
      </c>
      <c r="N63" s="37">
        <f>NETWORKDAYS(C63,I63)</f>
        <v>83</v>
      </c>
    </row>
    <row r="64" spans="1:14" ht="240" hidden="1" x14ac:dyDescent="0.25">
      <c r="A64" s="11" t="s">
        <v>829</v>
      </c>
      <c r="B64" s="15" t="s">
        <v>618</v>
      </c>
      <c r="C64" s="16">
        <v>43567</v>
      </c>
      <c r="D64" s="29" t="s">
        <v>731</v>
      </c>
      <c r="E64" s="23" t="s">
        <v>831</v>
      </c>
      <c r="F64" s="24" t="s">
        <v>37</v>
      </c>
      <c r="G64" s="29"/>
      <c r="H64" s="11" t="s">
        <v>817</v>
      </c>
      <c r="I64" s="16"/>
      <c r="J64" s="26"/>
      <c r="K64" s="17" t="s">
        <v>22</v>
      </c>
      <c r="L64" s="17" t="s">
        <v>23</v>
      </c>
      <c r="M64" s="29" t="s">
        <v>24</v>
      </c>
      <c r="N64" s="37">
        <v>2</v>
      </c>
    </row>
    <row r="65" spans="1:14" ht="30" hidden="1" x14ac:dyDescent="0.25">
      <c r="A65" s="11" t="s">
        <v>832</v>
      </c>
      <c r="B65" s="15" t="s">
        <v>614</v>
      </c>
      <c r="C65" s="16">
        <v>43567</v>
      </c>
      <c r="D65" s="29" t="s">
        <v>833</v>
      </c>
      <c r="E65" s="23" t="s">
        <v>834</v>
      </c>
      <c r="F65" s="25" t="s">
        <v>28</v>
      </c>
      <c r="G65" s="29"/>
      <c r="H65" s="11" t="s">
        <v>624</v>
      </c>
      <c r="I65" s="16"/>
      <c r="J65" s="26" t="s">
        <v>835</v>
      </c>
      <c r="K65" s="11" t="s">
        <v>73</v>
      </c>
      <c r="L65" s="11" t="s">
        <v>11</v>
      </c>
      <c r="M65" s="29" t="s">
        <v>24</v>
      </c>
      <c r="N65" s="37">
        <v>8</v>
      </c>
    </row>
    <row r="66" spans="1:14" ht="105" hidden="1" x14ac:dyDescent="0.25">
      <c r="A66" s="11" t="s">
        <v>836</v>
      </c>
      <c r="B66" s="15" t="s">
        <v>618</v>
      </c>
      <c r="C66" s="16">
        <v>43571</v>
      </c>
      <c r="D66" s="29" t="s">
        <v>731</v>
      </c>
      <c r="E66" s="23" t="s">
        <v>837</v>
      </c>
      <c r="F66" s="24" t="s">
        <v>37</v>
      </c>
      <c r="G66" s="29"/>
      <c r="H66" s="11" t="s">
        <v>817</v>
      </c>
      <c r="I66" s="16"/>
      <c r="J66" s="26"/>
      <c r="K66" s="17" t="s">
        <v>22</v>
      </c>
      <c r="L66" s="17" t="s">
        <v>23</v>
      </c>
      <c r="M66" s="29" t="s">
        <v>24</v>
      </c>
      <c r="N66" s="37">
        <v>2</v>
      </c>
    </row>
    <row r="67" spans="1:14" ht="60" hidden="1" x14ac:dyDescent="0.25">
      <c r="A67" s="11" t="s">
        <v>838</v>
      </c>
      <c r="B67" s="15" t="s">
        <v>614</v>
      </c>
      <c r="C67" s="16">
        <v>43573</v>
      </c>
      <c r="D67" s="29" t="s">
        <v>291</v>
      </c>
      <c r="E67" s="23" t="s">
        <v>839</v>
      </c>
      <c r="F67" s="24" t="s">
        <v>18</v>
      </c>
      <c r="G67" s="29"/>
      <c r="H67" s="11" t="s">
        <v>624</v>
      </c>
      <c r="I67" s="16"/>
      <c r="J67" s="26" t="s">
        <v>840</v>
      </c>
      <c r="K67" s="17" t="s">
        <v>22</v>
      </c>
      <c r="L67" s="17" t="s">
        <v>23</v>
      </c>
      <c r="M67" s="29" t="s">
        <v>24</v>
      </c>
      <c r="N67" s="37">
        <v>4</v>
      </c>
    </row>
    <row r="68" spans="1:14" ht="75" hidden="1" x14ac:dyDescent="0.25">
      <c r="A68" s="11" t="s">
        <v>841</v>
      </c>
      <c r="B68" s="15" t="s">
        <v>618</v>
      </c>
      <c r="C68" s="16">
        <v>43577</v>
      </c>
      <c r="D68" s="29" t="s">
        <v>731</v>
      </c>
      <c r="E68" s="23" t="s">
        <v>842</v>
      </c>
      <c r="F68" s="24" t="s">
        <v>37</v>
      </c>
      <c r="G68" s="29"/>
      <c r="H68" s="11" t="s">
        <v>817</v>
      </c>
      <c r="I68" s="16"/>
      <c r="J68" s="26"/>
      <c r="K68" s="17" t="s">
        <v>22</v>
      </c>
      <c r="L68" s="17" t="s">
        <v>23</v>
      </c>
      <c r="M68" s="29" t="s">
        <v>24</v>
      </c>
      <c r="N68" s="37">
        <v>2</v>
      </c>
    </row>
    <row r="69" spans="1:14" ht="120" hidden="1" x14ac:dyDescent="0.25">
      <c r="A69" s="11" t="s">
        <v>843</v>
      </c>
      <c r="B69" s="15" t="s">
        <v>614</v>
      </c>
      <c r="C69" s="16">
        <v>43573</v>
      </c>
      <c r="D69" s="29" t="s">
        <v>643</v>
      </c>
      <c r="E69" s="23" t="s">
        <v>844</v>
      </c>
      <c r="F69" s="25" t="s">
        <v>28</v>
      </c>
      <c r="G69" s="29"/>
      <c r="H69" s="11" t="s">
        <v>624</v>
      </c>
      <c r="I69" s="16"/>
      <c r="J69" s="26" t="s">
        <v>1273</v>
      </c>
      <c r="K69" s="11" t="s">
        <v>22</v>
      </c>
      <c r="L69" s="11" t="s">
        <v>621</v>
      </c>
      <c r="M69" s="29" t="s">
        <v>24</v>
      </c>
      <c r="N69" s="37">
        <v>46</v>
      </c>
    </row>
    <row r="70" spans="1:14" ht="75" hidden="1" x14ac:dyDescent="0.25">
      <c r="A70" s="11" t="s">
        <v>845</v>
      </c>
      <c r="B70" s="15" t="s">
        <v>618</v>
      </c>
      <c r="C70" s="16">
        <v>43577</v>
      </c>
      <c r="D70" s="29" t="s">
        <v>731</v>
      </c>
      <c r="E70" s="23" t="s">
        <v>842</v>
      </c>
      <c r="F70" s="24" t="s">
        <v>37</v>
      </c>
      <c r="G70" s="29"/>
      <c r="H70" s="11" t="s">
        <v>817</v>
      </c>
      <c r="I70" s="16"/>
      <c r="J70" s="26"/>
      <c r="K70" s="17" t="s">
        <v>22</v>
      </c>
      <c r="L70" s="17" t="s">
        <v>23</v>
      </c>
      <c r="M70" s="29" t="s">
        <v>24</v>
      </c>
      <c r="N70" s="37">
        <v>2</v>
      </c>
    </row>
    <row r="71" spans="1:14" ht="204" hidden="1" x14ac:dyDescent="0.25">
      <c r="A71" s="11" t="s">
        <v>846</v>
      </c>
      <c r="B71" s="15" t="s">
        <v>614</v>
      </c>
      <c r="C71" s="16">
        <v>43577</v>
      </c>
      <c r="D71" s="16" t="s">
        <v>137</v>
      </c>
      <c r="E71" s="23" t="s">
        <v>847</v>
      </c>
      <c r="F71" s="25" t="s">
        <v>28</v>
      </c>
      <c r="G71" s="29"/>
      <c r="H71" s="11" t="s">
        <v>624</v>
      </c>
      <c r="I71" s="16">
        <v>43670</v>
      </c>
      <c r="J71" s="26" t="s">
        <v>1274</v>
      </c>
      <c r="K71" s="11" t="s">
        <v>73</v>
      </c>
      <c r="L71" s="11" t="s">
        <v>621</v>
      </c>
      <c r="M71" s="29" t="s">
        <v>24</v>
      </c>
      <c r="N71" s="37">
        <f>NETWORKDAYS(C71,I71)</f>
        <v>68</v>
      </c>
    </row>
    <row r="72" spans="1:14" ht="210" hidden="1" x14ac:dyDescent="0.25">
      <c r="A72" s="11" t="s">
        <v>848</v>
      </c>
      <c r="B72" s="15" t="s">
        <v>614</v>
      </c>
      <c r="C72" s="16">
        <v>43579</v>
      </c>
      <c r="D72" s="29" t="s">
        <v>762</v>
      </c>
      <c r="E72" s="23" t="s">
        <v>849</v>
      </c>
      <c r="F72" s="24" t="s">
        <v>37</v>
      </c>
      <c r="G72" s="29" t="s">
        <v>48</v>
      </c>
      <c r="H72" s="11" t="s">
        <v>817</v>
      </c>
      <c r="I72" s="16"/>
      <c r="J72" s="26"/>
      <c r="K72" s="17" t="s">
        <v>22</v>
      </c>
      <c r="L72" s="17" t="s">
        <v>23</v>
      </c>
      <c r="M72" s="29" t="s">
        <v>24</v>
      </c>
      <c r="N72" s="37">
        <v>1</v>
      </c>
    </row>
    <row r="73" spans="1:14" ht="195" hidden="1" x14ac:dyDescent="0.25">
      <c r="A73" s="11" t="s">
        <v>850</v>
      </c>
      <c r="B73" s="15" t="s">
        <v>614</v>
      </c>
      <c r="C73" s="16">
        <v>43580</v>
      </c>
      <c r="D73" s="29" t="s">
        <v>377</v>
      </c>
      <c r="E73" s="23" t="s">
        <v>851</v>
      </c>
      <c r="F73" s="25" t="s">
        <v>28</v>
      </c>
      <c r="G73" s="29"/>
      <c r="H73" s="11" t="s">
        <v>813</v>
      </c>
      <c r="I73" s="16"/>
      <c r="J73" s="26" t="s">
        <v>852</v>
      </c>
      <c r="K73" s="11" t="s">
        <v>22</v>
      </c>
      <c r="L73" s="11" t="s">
        <v>23</v>
      </c>
      <c r="M73" s="29" t="s">
        <v>24</v>
      </c>
      <c r="N73" s="37">
        <v>7</v>
      </c>
    </row>
    <row r="74" spans="1:14" ht="45" hidden="1" x14ac:dyDescent="0.25">
      <c r="A74" s="11" t="s">
        <v>853</v>
      </c>
      <c r="B74" s="15" t="s">
        <v>614</v>
      </c>
      <c r="C74" s="16">
        <v>43584</v>
      </c>
      <c r="D74" s="29" t="s">
        <v>854</v>
      </c>
      <c r="E74" s="23" t="s">
        <v>855</v>
      </c>
      <c r="F74" s="25" t="s">
        <v>28</v>
      </c>
      <c r="G74" s="29"/>
      <c r="H74" s="11" t="s">
        <v>63</v>
      </c>
      <c r="I74" s="16"/>
      <c r="J74" s="26"/>
      <c r="K74" s="11" t="s">
        <v>22</v>
      </c>
      <c r="L74" s="11" t="s">
        <v>23</v>
      </c>
      <c r="M74" s="29" t="s">
        <v>24</v>
      </c>
      <c r="N74" s="37">
        <v>5</v>
      </c>
    </row>
    <row r="75" spans="1:14" ht="150" hidden="1" x14ac:dyDescent="0.25">
      <c r="A75" s="11" t="s">
        <v>856</v>
      </c>
      <c r="B75" s="15" t="s">
        <v>614</v>
      </c>
      <c r="C75" s="16">
        <v>43584</v>
      </c>
      <c r="D75" s="77" t="s">
        <v>449</v>
      </c>
      <c r="E75" s="23" t="s">
        <v>857</v>
      </c>
      <c r="F75" s="25" t="s">
        <v>28</v>
      </c>
      <c r="G75" s="29"/>
      <c r="H75" s="11" t="s">
        <v>624</v>
      </c>
      <c r="I75" s="16"/>
      <c r="J75" s="26" t="s">
        <v>858</v>
      </c>
      <c r="K75" s="11" t="s">
        <v>22</v>
      </c>
      <c r="L75" s="11" t="s">
        <v>23</v>
      </c>
      <c r="M75" s="29" t="s">
        <v>24</v>
      </c>
      <c r="N75" s="37">
        <v>2</v>
      </c>
    </row>
    <row r="76" spans="1:14" ht="120" hidden="1" x14ac:dyDescent="0.25">
      <c r="A76" s="11" t="s">
        <v>859</v>
      </c>
      <c r="B76" s="15" t="s">
        <v>618</v>
      </c>
      <c r="C76" s="16">
        <v>43588</v>
      </c>
      <c r="D76" s="29" t="s">
        <v>1260</v>
      </c>
      <c r="E76" s="23" t="s">
        <v>860</v>
      </c>
      <c r="F76" s="24" t="s">
        <v>37</v>
      </c>
      <c r="G76" s="29" t="s">
        <v>48</v>
      </c>
      <c r="H76" s="11" t="s">
        <v>861</v>
      </c>
      <c r="I76" s="16"/>
      <c r="J76" s="26"/>
      <c r="K76" s="17" t="s">
        <v>22</v>
      </c>
      <c r="L76" s="17" t="s">
        <v>23</v>
      </c>
      <c r="M76" s="29" t="s">
        <v>24</v>
      </c>
      <c r="N76" s="37">
        <v>1</v>
      </c>
    </row>
    <row r="77" spans="1:14" ht="165" hidden="1" x14ac:dyDescent="0.25">
      <c r="A77" s="11" t="s">
        <v>862</v>
      </c>
      <c r="B77" s="15" t="s">
        <v>614</v>
      </c>
      <c r="C77" s="16">
        <v>43598</v>
      </c>
      <c r="D77" s="29" t="s">
        <v>237</v>
      </c>
      <c r="E77" s="23" t="s">
        <v>863</v>
      </c>
      <c r="F77" s="25" t="s">
        <v>28</v>
      </c>
      <c r="G77" s="29"/>
      <c r="H77" s="11" t="s">
        <v>624</v>
      </c>
      <c r="I77" s="16"/>
      <c r="J77" s="26" t="s">
        <v>864</v>
      </c>
      <c r="K77" s="11" t="s">
        <v>22</v>
      </c>
      <c r="L77" s="11" t="s">
        <v>23</v>
      </c>
      <c r="M77" s="29" t="s">
        <v>24</v>
      </c>
      <c r="N77" s="37">
        <v>2</v>
      </c>
    </row>
    <row r="78" spans="1:14" ht="255" hidden="1" x14ac:dyDescent="0.25">
      <c r="A78" s="11" t="s">
        <v>865</v>
      </c>
      <c r="B78" s="15" t="s">
        <v>614</v>
      </c>
      <c r="C78" s="16">
        <v>43599</v>
      </c>
      <c r="D78" s="29" t="s">
        <v>827</v>
      </c>
      <c r="E78" s="23" t="s">
        <v>828</v>
      </c>
      <c r="F78" s="24" t="s">
        <v>37</v>
      </c>
      <c r="G78" s="29" t="s">
        <v>38</v>
      </c>
      <c r="H78" s="11" t="s">
        <v>624</v>
      </c>
      <c r="I78" s="16"/>
      <c r="J78" s="26" t="s">
        <v>1275</v>
      </c>
      <c r="K78" s="17" t="s">
        <v>22</v>
      </c>
      <c r="L78" s="17" t="s">
        <v>23</v>
      </c>
      <c r="M78" s="29" t="s">
        <v>24</v>
      </c>
      <c r="N78" s="37">
        <v>0</v>
      </c>
    </row>
    <row r="79" spans="1:14" ht="89.25" x14ac:dyDescent="0.25">
      <c r="A79" s="11" t="s">
        <v>866</v>
      </c>
      <c r="B79" s="15" t="s">
        <v>614</v>
      </c>
      <c r="C79" s="16">
        <v>43600</v>
      </c>
      <c r="D79" s="16" t="s">
        <v>867</v>
      </c>
      <c r="E79" s="23" t="s">
        <v>868</v>
      </c>
      <c r="F79" s="24" t="s">
        <v>37</v>
      </c>
      <c r="G79" s="29" t="s">
        <v>1316</v>
      </c>
      <c r="H79" s="11" t="s">
        <v>624</v>
      </c>
      <c r="I79" s="16">
        <v>43745</v>
      </c>
      <c r="J79" s="26" t="s">
        <v>1247</v>
      </c>
      <c r="K79" s="17" t="s">
        <v>22</v>
      </c>
      <c r="L79" s="17" t="s">
        <v>23</v>
      </c>
      <c r="M79" s="29" t="s">
        <v>24</v>
      </c>
      <c r="N79" s="37">
        <f>NETWORKDAYS(C79,I79)</f>
        <v>104</v>
      </c>
    </row>
    <row r="80" spans="1:14" ht="242.25" x14ac:dyDescent="0.25">
      <c r="A80" s="11" t="s">
        <v>869</v>
      </c>
      <c r="B80" s="15" t="s">
        <v>614</v>
      </c>
      <c r="C80" s="16">
        <v>43600</v>
      </c>
      <c r="D80" s="16" t="s">
        <v>146</v>
      </c>
      <c r="E80" s="23" t="s">
        <v>870</v>
      </c>
      <c r="F80" s="24" t="s">
        <v>37</v>
      </c>
      <c r="G80" s="29" t="s">
        <v>38</v>
      </c>
      <c r="H80" s="11" t="s">
        <v>624</v>
      </c>
      <c r="I80" s="16">
        <v>43728</v>
      </c>
      <c r="J80" s="26" t="s">
        <v>1248</v>
      </c>
      <c r="K80" s="17" t="s">
        <v>73</v>
      </c>
      <c r="L80" s="17" t="s">
        <v>621</v>
      </c>
      <c r="M80" s="29" t="s">
        <v>24</v>
      </c>
      <c r="N80" s="37">
        <f>NETWORKDAYS(C80,I80)</f>
        <v>93</v>
      </c>
    </row>
    <row r="81" spans="1:14" ht="135" hidden="1" x14ac:dyDescent="0.25">
      <c r="A81" s="11" t="s">
        <v>871</v>
      </c>
      <c r="B81" s="15" t="s">
        <v>618</v>
      </c>
      <c r="C81" s="16">
        <v>43601</v>
      </c>
      <c r="D81" s="77" t="s">
        <v>731</v>
      </c>
      <c r="E81" s="23" t="s">
        <v>872</v>
      </c>
      <c r="F81" s="24" t="s">
        <v>37</v>
      </c>
      <c r="G81" s="29"/>
      <c r="H81" s="11" t="s">
        <v>817</v>
      </c>
      <c r="I81" s="16"/>
      <c r="J81" s="26"/>
      <c r="K81" s="17" t="s">
        <v>22</v>
      </c>
      <c r="L81" s="17" t="s">
        <v>23</v>
      </c>
      <c r="M81" s="29" t="s">
        <v>24</v>
      </c>
      <c r="N81" s="37">
        <v>2</v>
      </c>
    </row>
    <row r="82" spans="1:14" ht="195" hidden="1" x14ac:dyDescent="0.25">
      <c r="A82" s="11" t="s">
        <v>873</v>
      </c>
      <c r="B82" s="15" t="s">
        <v>614</v>
      </c>
      <c r="C82" s="16">
        <v>43602</v>
      </c>
      <c r="D82" s="77" t="s">
        <v>874</v>
      </c>
      <c r="E82" s="23" t="s">
        <v>875</v>
      </c>
      <c r="F82" s="25" t="s">
        <v>28</v>
      </c>
      <c r="G82" s="29"/>
      <c r="H82" s="11" t="s">
        <v>624</v>
      </c>
      <c r="I82" s="16"/>
      <c r="J82" s="26" t="s">
        <v>1276</v>
      </c>
      <c r="K82" s="11" t="s">
        <v>73</v>
      </c>
      <c r="L82" s="11" t="s">
        <v>621</v>
      </c>
      <c r="M82" s="29" t="s">
        <v>24</v>
      </c>
      <c r="N82" s="37">
        <v>33</v>
      </c>
    </row>
    <row r="83" spans="1:14" ht="75" hidden="1" x14ac:dyDescent="0.25">
      <c r="A83" s="11" t="s">
        <v>876</v>
      </c>
      <c r="B83" s="15" t="s">
        <v>618</v>
      </c>
      <c r="C83" s="16">
        <v>43607</v>
      </c>
      <c r="D83" s="16" t="s">
        <v>877</v>
      </c>
      <c r="E83" s="23" t="s">
        <v>878</v>
      </c>
      <c r="F83" s="25" t="s">
        <v>28</v>
      </c>
      <c r="G83" s="29"/>
      <c r="H83" s="11" t="s">
        <v>813</v>
      </c>
      <c r="I83" s="16">
        <v>43638</v>
      </c>
      <c r="J83" s="26" t="s">
        <v>879</v>
      </c>
      <c r="K83" s="11" t="s">
        <v>22</v>
      </c>
      <c r="L83" s="11" t="s">
        <v>23</v>
      </c>
      <c r="M83" s="29" t="s">
        <v>24</v>
      </c>
      <c r="N83" s="37">
        <f>NETWORKDAYS(C83,I83)</f>
        <v>23</v>
      </c>
    </row>
    <row r="84" spans="1:14" ht="195" hidden="1" x14ac:dyDescent="0.25">
      <c r="A84" s="11" t="s">
        <v>880</v>
      </c>
      <c r="B84" s="15" t="s">
        <v>618</v>
      </c>
      <c r="C84" s="16">
        <v>43614</v>
      </c>
      <c r="D84" s="29" t="s">
        <v>731</v>
      </c>
      <c r="E84" s="23" t="s">
        <v>881</v>
      </c>
      <c r="F84" s="24" t="s">
        <v>37</v>
      </c>
      <c r="G84" s="29"/>
      <c r="H84" s="11" t="s">
        <v>817</v>
      </c>
      <c r="I84" s="16"/>
      <c r="J84" s="26"/>
      <c r="K84" s="17" t="s">
        <v>22</v>
      </c>
      <c r="L84" s="17" t="s">
        <v>23</v>
      </c>
      <c r="M84" s="29" t="s">
        <v>24</v>
      </c>
      <c r="N84" s="37">
        <v>2</v>
      </c>
    </row>
    <row r="85" spans="1:14" ht="105" hidden="1" x14ac:dyDescent="0.25">
      <c r="A85" s="11" t="s">
        <v>882</v>
      </c>
      <c r="B85" s="15" t="s">
        <v>614</v>
      </c>
      <c r="C85" s="16">
        <v>43619</v>
      </c>
      <c r="D85" s="29" t="s">
        <v>704</v>
      </c>
      <c r="E85" s="23" t="s">
        <v>883</v>
      </c>
      <c r="F85" s="25" t="s">
        <v>28</v>
      </c>
      <c r="G85" s="29"/>
      <c r="H85" s="11" t="s">
        <v>624</v>
      </c>
      <c r="I85" s="16"/>
      <c r="J85" s="26" t="s">
        <v>884</v>
      </c>
      <c r="K85" s="11" t="s">
        <v>22</v>
      </c>
      <c r="L85" s="11" t="s">
        <v>23</v>
      </c>
      <c r="M85" s="29" t="s">
        <v>24</v>
      </c>
      <c r="N85" s="37">
        <v>1</v>
      </c>
    </row>
    <row r="86" spans="1:14" ht="102" hidden="1" x14ac:dyDescent="0.25">
      <c r="A86" s="11" t="s">
        <v>885</v>
      </c>
      <c r="B86" s="15" t="s">
        <v>614</v>
      </c>
      <c r="C86" s="16">
        <v>43623</v>
      </c>
      <c r="D86" s="29" t="s">
        <v>886</v>
      </c>
      <c r="E86" s="23" t="s">
        <v>1277</v>
      </c>
      <c r="F86" s="25" t="s">
        <v>28</v>
      </c>
      <c r="G86" s="29"/>
      <c r="H86" s="11" t="s">
        <v>624</v>
      </c>
      <c r="I86" s="16"/>
      <c r="J86" s="26" t="s">
        <v>1249</v>
      </c>
      <c r="K86" s="11" t="s">
        <v>22</v>
      </c>
      <c r="L86" s="11" t="s">
        <v>23</v>
      </c>
      <c r="M86" s="29" t="s">
        <v>24</v>
      </c>
      <c r="N86" s="37">
        <v>10</v>
      </c>
    </row>
    <row r="87" spans="1:14" ht="210" hidden="1" x14ac:dyDescent="0.25">
      <c r="A87" s="11" t="s">
        <v>887</v>
      </c>
      <c r="B87" s="15" t="s">
        <v>614</v>
      </c>
      <c r="C87" s="16">
        <v>43619</v>
      </c>
      <c r="D87" s="29" t="s">
        <v>888</v>
      </c>
      <c r="E87" s="23" t="s">
        <v>889</v>
      </c>
      <c r="F87" s="24" t="s">
        <v>37</v>
      </c>
      <c r="G87" s="29" t="s">
        <v>38</v>
      </c>
      <c r="H87" s="11" t="s">
        <v>624</v>
      </c>
      <c r="I87" s="16"/>
      <c r="J87" s="26" t="s">
        <v>890</v>
      </c>
      <c r="K87" s="17" t="s">
        <v>22</v>
      </c>
      <c r="L87" s="17" t="s">
        <v>621</v>
      </c>
      <c r="M87" s="29" t="s">
        <v>24</v>
      </c>
      <c r="N87" s="37">
        <v>11</v>
      </c>
    </row>
    <row r="88" spans="1:14" ht="120" hidden="1" x14ac:dyDescent="0.25">
      <c r="A88" s="11" t="s">
        <v>891</v>
      </c>
      <c r="B88" s="15" t="s">
        <v>618</v>
      </c>
      <c r="C88" s="16">
        <v>43629</v>
      </c>
      <c r="D88" s="29" t="s">
        <v>892</v>
      </c>
      <c r="E88" s="23" t="s">
        <v>893</v>
      </c>
      <c r="F88" s="24" t="s">
        <v>37</v>
      </c>
      <c r="G88" s="29" t="s">
        <v>48</v>
      </c>
      <c r="H88" s="11" t="s">
        <v>817</v>
      </c>
      <c r="I88" s="16"/>
      <c r="J88" s="26" t="s">
        <v>894</v>
      </c>
      <c r="K88" s="17" t="s">
        <v>22</v>
      </c>
      <c r="L88" s="17" t="s">
        <v>23</v>
      </c>
      <c r="M88" s="29" t="s">
        <v>24</v>
      </c>
      <c r="N88" s="37">
        <v>1</v>
      </c>
    </row>
    <row r="89" spans="1:14" ht="75" x14ac:dyDescent="0.25">
      <c r="A89" s="11" t="s">
        <v>895</v>
      </c>
      <c r="B89" s="15" t="s">
        <v>614</v>
      </c>
      <c r="C89" s="16">
        <v>43633</v>
      </c>
      <c r="D89" s="29" t="s">
        <v>896</v>
      </c>
      <c r="E89" s="23" t="s">
        <v>897</v>
      </c>
      <c r="F89" s="24" t="s">
        <v>37</v>
      </c>
      <c r="G89" s="29" t="s">
        <v>1316</v>
      </c>
      <c r="H89" s="11" t="s">
        <v>624</v>
      </c>
      <c r="I89" s="16"/>
      <c r="J89" s="26" t="s">
        <v>898</v>
      </c>
      <c r="K89" s="17" t="s">
        <v>22</v>
      </c>
      <c r="L89" s="17" t="s">
        <v>11</v>
      </c>
      <c r="M89" s="29" t="s">
        <v>24</v>
      </c>
      <c r="N89" s="37">
        <v>3</v>
      </c>
    </row>
    <row r="90" spans="1:14" ht="51" x14ac:dyDescent="0.25">
      <c r="A90" s="11" t="s">
        <v>899</v>
      </c>
      <c r="B90" s="15" t="s">
        <v>614</v>
      </c>
      <c r="C90" s="16">
        <v>43633</v>
      </c>
      <c r="D90" s="29" t="s">
        <v>900</v>
      </c>
      <c r="E90" s="23" t="s">
        <v>901</v>
      </c>
      <c r="F90" s="24" t="s">
        <v>37</v>
      </c>
      <c r="G90" s="29" t="s">
        <v>1316</v>
      </c>
      <c r="H90" s="11" t="s">
        <v>624</v>
      </c>
      <c r="I90" s="16"/>
      <c r="J90" s="26" t="s">
        <v>1250</v>
      </c>
      <c r="K90" s="17" t="s">
        <v>22</v>
      </c>
      <c r="L90" s="17" t="s">
        <v>23</v>
      </c>
      <c r="M90" s="29" t="s">
        <v>24</v>
      </c>
      <c r="N90" s="37">
        <v>5</v>
      </c>
    </row>
    <row r="91" spans="1:14" ht="102" x14ac:dyDescent="0.25">
      <c r="A91" s="11" t="s">
        <v>902</v>
      </c>
      <c r="B91" s="15" t="s">
        <v>614</v>
      </c>
      <c r="C91" s="16">
        <v>43633</v>
      </c>
      <c r="D91" s="29" t="s">
        <v>903</v>
      </c>
      <c r="E91" s="23" t="s">
        <v>904</v>
      </c>
      <c r="F91" s="24" t="s">
        <v>37</v>
      </c>
      <c r="G91" s="29" t="s">
        <v>1316</v>
      </c>
      <c r="H91" s="11" t="s">
        <v>624</v>
      </c>
      <c r="I91" s="16"/>
      <c r="J91" s="26" t="s">
        <v>1251</v>
      </c>
      <c r="K91" s="17" t="s">
        <v>73</v>
      </c>
      <c r="L91" s="17" t="s">
        <v>621</v>
      </c>
      <c r="M91" s="29" t="s">
        <v>24</v>
      </c>
      <c r="N91" s="37">
        <v>11</v>
      </c>
    </row>
    <row r="92" spans="1:14" ht="76.5" hidden="1" x14ac:dyDescent="0.25">
      <c r="A92" s="11" t="s">
        <v>905</v>
      </c>
      <c r="B92" s="17" t="s">
        <v>614</v>
      </c>
      <c r="C92" s="16">
        <v>43628</v>
      </c>
      <c r="D92" s="11" t="s">
        <v>906</v>
      </c>
      <c r="E92" s="26" t="s">
        <v>907</v>
      </c>
      <c r="F92" s="11" t="s">
        <v>28</v>
      </c>
      <c r="G92" s="11"/>
      <c r="H92" s="11" t="s">
        <v>624</v>
      </c>
      <c r="I92" s="16"/>
      <c r="J92" s="26" t="s">
        <v>908</v>
      </c>
      <c r="K92" s="11" t="s">
        <v>22</v>
      </c>
      <c r="L92" s="11" t="s">
        <v>23</v>
      </c>
      <c r="M92" s="11" t="s">
        <v>24</v>
      </c>
      <c r="N92" s="37">
        <v>4</v>
      </c>
    </row>
    <row r="93" spans="1:14" ht="165" hidden="1" x14ac:dyDescent="0.25">
      <c r="A93" s="11" t="s">
        <v>909</v>
      </c>
      <c r="B93" s="15" t="s">
        <v>618</v>
      </c>
      <c r="C93" s="16">
        <v>43636</v>
      </c>
      <c r="D93" s="29" t="s">
        <v>731</v>
      </c>
      <c r="E93" s="23" t="s">
        <v>910</v>
      </c>
      <c r="F93" s="24" t="s">
        <v>37</v>
      </c>
      <c r="G93" s="29"/>
      <c r="H93" s="11" t="s">
        <v>817</v>
      </c>
      <c r="I93" s="16"/>
      <c r="J93" s="26" t="s">
        <v>911</v>
      </c>
      <c r="K93" s="17" t="s">
        <v>22</v>
      </c>
      <c r="L93" s="17" t="s">
        <v>23</v>
      </c>
      <c r="M93" s="29" t="s">
        <v>24</v>
      </c>
      <c r="N93" s="37">
        <v>2</v>
      </c>
    </row>
    <row r="94" spans="1:14" ht="89.25" hidden="1" x14ac:dyDescent="0.25">
      <c r="A94" s="11" t="s">
        <v>912</v>
      </c>
      <c r="B94" s="15" t="s">
        <v>614</v>
      </c>
      <c r="C94" s="16">
        <v>43640</v>
      </c>
      <c r="D94" s="29" t="s">
        <v>643</v>
      </c>
      <c r="E94" s="23" t="s">
        <v>913</v>
      </c>
      <c r="F94" s="25" t="s">
        <v>28</v>
      </c>
      <c r="G94" s="29"/>
      <c r="H94" s="11" t="s">
        <v>624</v>
      </c>
      <c r="I94" s="16"/>
      <c r="J94" s="26" t="s">
        <v>1252</v>
      </c>
      <c r="K94" s="11" t="s">
        <v>73</v>
      </c>
      <c r="L94" s="11" t="s">
        <v>621</v>
      </c>
      <c r="M94" s="29" t="s">
        <v>24</v>
      </c>
      <c r="N94" s="37">
        <v>12</v>
      </c>
    </row>
    <row r="95" spans="1:14" ht="102" hidden="1" x14ac:dyDescent="0.25">
      <c r="A95" s="11" t="s">
        <v>914</v>
      </c>
      <c r="B95" s="15" t="s">
        <v>614</v>
      </c>
      <c r="C95" s="16">
        <v>43641</v>
      </c>
      <c r="D95" s="29" t="s">
        <v>421</v>
      </c>
      <c r="E95" s="23" t="s">
        <v>915</v>
      </c>
      <c r="F95" s="25" t="s">
        <v>28</v>
      </c>
      <c r="G95" s="11" t="s">
        <v>39</v>
      </c>
      <c r="H95" s="11" t="s">
        <v>624</v>
      </c>
      <c r="I95" s="16" t="s">
        <v>621</v>
      </c>
      <c r="J95" s="26" t="s">
        <v>1253</v>
      </c>
      <c r="K95" s="11" t="s">
        <v>73</v>
      </c>
      <c r="L95" s="11" t="s">
        <v>621</v>
      </c>
      <c r="M95" s="29" t="s">
        <v>24</v>
      </c>
      <c r="N95" s="37">
        <v>16</v>
      </c>
    </row>
    <row r="96" spans="1:14" ht="225" x14ac:dyDescent="0.25">
      <c r="A96" s="11" t="s">
        <v>916</v>
      </c>
      <c r="B96" s="15" t="s">
        <v>614</v>
      </c>
      <c r="C96" s="16">
        <v>43642</v>
      </c>
      <c r="D96" s="29" t="s">
        <v>917</v>
      </c>
      <c r="E96" s="23" t="s">
        <v>918</v>
      </c>
      <c r="F96" s="24" t="s">
        <v>37</v>
      </c>
      <c r="G96" s="29" t="s">
        <v>38</v>
      </c>
      <c r="H96" s="11" t="s">
        <v>624</v>
      </c>
      <c r="I96" s="16"/>
      <c r="J96" s="26" t="s">
        <v>919</v>
      </c>
      <c r="K96" s="17" t="s">
        <v>73</v>
      </c>
      <c r="L96" s="17" t="s">
        <v>23</v>
      </c>
      <c r="M96" s="29" t="s">
        <v>24</v>
      </c>
      <c r="N96" s="87">
        <v>18</v>
      </c>
    </row>
    <row r="97" spans="1:14" ht="153" hidden="1" x14ac:dyDescent="0.25">
      <c r="A97" s="11" t="s">
        <v>920</v>
      </c>
      <c r="B97" s="15" t="s">
        <v>614</v>
      </c>
      <c r="C97" s="16">
        <v>43650</v>
      </c>
      <c r="D97" s="77" t="s">
        <v>735</v>
      </c>
      <c r="E97" s="23" t="s">
        <v>921</v>
      </c>
      <c r="F97" s="25" t="s">
        <v>28</v>
      </c>
      <c r="G97" s="29"/>
      <c r="H97" s="11" t="s">
        <v>624</v>
      </c>
      <c r="I97" s="16"/>
      <c r="J97" s="26" t="s">
        <v>1254</v>
      </c>
      <c r="K97" s="11" t="s">
        <v>22</v>
      </c>
      <c r="L97" s="11" t="s">
        <v>23</v>
      </c>
      <c r="M97" s="29" t="s">
        <v>24</v>
      </c>
      <c r="N97" s="37">
        <v>1</v>
      </c>
    </row>
    <row r="98" spans="1:14" ht="90" hidden="1" x14ac:dyDescent="0.25">
      <c r="A98" s="11" t="s">
        <v>922</v>
      </c>
      <c r="B98" s="15" t="s">
        <v>614</v>
      </c>
      <c r="C98" s="16">
        <v>43650</v>
      </c>
      <c r="D98" s="77" t="s">
        <v>886</v>
      </c>
      <c r="E98" s="23" t="s">
        <v>923</v>
      </c>
      <c r="F98" s="25" t="s">
        <v>28</v>
      </c>
      <c r="G98" s="29"/>
      <c r="H98" s="11" t="s">
        <v>624</v>
      </c>
      <c r="I98" s="16"/>
      <c r="J98" s="26" t="s">
        <v>924</v>
      </c>
      <c r="K98" s="11" t="s">
        <v>22</v>
      </c>
      <c r="L98" s="11" t="s">
        <v>23</v>
      </c>
      <c r="M98" s="29" t="s">
        <v>24</v>
      </c>
      <c r="N98" s="37">
        <v>1</v>
      </c>
    </row>
    <row r="99" spans="1:14" ht="63.75" hidden="1" x14ac:dyDescent="0.25">
      <c r="A99" s="11" t="s">
        <v>925</v>
      </c>
      <c r="B99" s="15" t="s">
        <v>614</v>
      </c>
      <c r="C99" s="16">
        <v>43654</v>
      </c>
      <c r="D99" s="77" t="s">
        <v>1261</v>
      </c>
      <c r="E99" s="23" t="s">
        <v>926</v>
      </c>
      <c r="F99" s="24" t="s">
        <v>927</v>
      </c>
      <c r="G99" s="29"/>
      <c r="H99" s="11" t="s">
        <v>813</v>
      </c>
      <c r="I99" s="16"/>
      <c r="J99" s="26" t="s">
        <v>928</v>
      </c>
      <c r="K99" s="17" t="s">
        <v>22</v>
      </c>
      <c r="L99" s="17" t="s">
        <v>23</v>
      </c>
      <c r="M99" s="29" t="s">
        <v>24</v>
      </c>
      <c r="N99" s="37">
        <v>2</v>
      </c>
    </row>
    <row r="100" spans="1:14" ht="105" hidden="1" x14ac:dyDescent="0.25">
      <c r="A100" s="11" t="s">
        <v>929</v>
      </c>
      <c r="B100" s="15" t="s">
        <v>614</v>
      </c>
      <c r="C100" s="16">
        <v>43655</v>
      </c>
      <c r="D100" s="29" t="s">
        <v>930</v>
      </c>
      <c r="E100" s="23" t="s">
        <v>931</v>
      </c>
      <c r="F100" s="25" t="s">
        <v>28</v>
      </c>
      <c r="G100" s="29"/>
      <c r="H100" s="11" t="s">
        <v>624</v>
      </c>
      <c r="I100" s="16"/>
      <c r="J100" s="26" t="s">
        <v>932</v>
      </c>
      <c r="K100" s="11" t="s">
        <v>22</v>
      </c>
      <c r="L100" s="11" t="s">
        <v>23</v>
      </c>
      <c r="M100" s="29" t="s">
        <v>24</v>
      </c>
      <c r="N100" s="37">
        <v>1</v>
      </c>
    </row>
    <row r="101" spans="1:14" ht="135" hidden="1" x14ac:dyDescent="0.25">
      <c r="A101" s="11" t="s">
        <v>933</v>
      </c>
      <c r="B101" s="15" t="s">
        <v>614</v>
      </c>
      <c r="C101" s="16">
        <v>43655</v>
      </c>
      <c r="D101" s="29" t="s">
        <v>96</v>
      </c>
      <c r="E101" s="23" t="s">
        <v>934</v>
      </c>
      <c r="F101" s="25" t="s">
        <v>28</v>
      </c>
      <c r="G101" s="11"/>
      <c r="H101" s="11" t="s">
        <v>624</v>
      </c>
      <c r="I101" s="16"/>
      <c r="J101" s="26" t="s">
        <v>935</v>
      </c>
      <c r="K101" s="11" t="s">
        <v>22</v>
      </c>
      <c r="L101" s="11" t="s">
        <v>23</v>
      </c>
      <c r="M101" s="11" t="s">
        <v>24</v>
      </c>
      <c r="N101" s="37">
        <v>1</v>
      </c>
    </row>
    <row r="102" spans="1:14" ht="105" hidden="1" x14ac:dyDescent="0.25">
      <c r="A102" s="11" t="s">
        <v>936</v>
      </c>
      <c r="B102" s="15" t="s">
        <v>614</v>
      </c>
      <c r="C102" s="16">
        <v>43656</v>
      </c>
      <c r="D102" s="29" t="s">
        <v>42</v>
      </c>
      <c r="E102" s="23" t="s">
        <v>937</v>
      </c>
      <c r="F102" s="25" t="s">
        <v>28</v>
      </c>
      <c r="G102" s="11"/>
      <c r="H102" s="11" t="s">
        <v>624</v>
      </c>
      <c r="I102" s="16"/>
      <c r="J102" s="26" t="s">
        <v>938</v>
      </c>
      <c r="K102" s="11" t="s">
        <v>22</v>
      </c>
      <c r="L102" s="11" t="s">
        <v>23</v>
      </c>
      <c r="M102" s="11" t="s">
        <v>24</v>
      </c>
      <c r="N102" s="37">
        <v>2</v>
      </c>
    </row>
    <row r="103" spans="1:14" ht="318.75" x14ac:dyDescent="0.25">
      <c r="A103" s="11" t="s">
        <v>939</v>
      </c>
      <c r="B103" s="15" t="s">
        <v>614</v>
      </c>
      <c r="C103" s="16">
        <v>43664</v>
      </c>
      <c r="D103" s="29" t="s">
        <v>940</v>
      </c>
      <c r="E103" s="23" t="s">
        <v>941</v>
      </c>
      <c r="F103" s="24" t="s">
        <v>37</v>
      </c>
      <c r="G103" s="29" t="s">
        <v>1316</v>
      </c>
      <c r="H103" s="11" t="s">
        <v>624</v>
      </c>
      <c r="I103" s="16">
        <v>43679</v>
      </c>
      <c r="J103" s="26" t="s">
        <v>942</v>
      </c>
      <c r="K103" s="17" t="s">
        <v>73</v>
      </c>
      <c r="L103" s="17" t="s">
        <v>621</v>
      </c>
      <c r="M103" s="29" t="s">
        <v>24</v>
      </c>
      <c r="N103" s="37">
        <f>NETWORKDAYS(C103,I103)</f>
        <v>12</v>
      </c>
    </row>
    <row r="104" spans="1:14" ht="210" hidden="1" x14ac:dyDescent="0.25">
      <c r="A104" s="11" t="s">
        <v>943</v>
      </c>
      <c r="B104" s="15" t="s">
        <v>614</v>
      </c>
      <c r="C104" s="16">
        <v>43665</v>
      </c>
      <c r="D104" s="29" t="s">
        <v>311</v>
      </c>
      <c r="E104" s="23" t="s">
        <v>944</v>
      </c>
      <c r="F104" s="24" t="s">
        <v>37</v>
      </c>
      <c r="G104" s="29" t="s">
        <v>38</v>
      </c>
      <c r="H104" s="11" t="s">
        <v>624</v>
      </c>
      <c r="I104" s="16"/>
      <c r="J104" s="26" t="s">
        <v>945</v>
      </c>
      <c r="K104" s="17" t="s">
        <v>22</v>
      </c>
      <c r="L104" s="17" t="s">
        <v>23</v>
      </c>
      <c r="M104" s="29" t="s">
        <v>24</v>
      </c>
      <c r="N104" s="37">
        <v>10</v>
      </c>
    </row>
    <row r="105" spans="1:14" ht="360" x14ac:dyDescent="0.25">
      <c r="A105" s="11" t="s">
        <v>946</v>
      </c>
      <c r="B105" s="15" t="s">
        <v>614</v>
      </c>
      <c r="C105" s="16">
        <v>43665</v>
      </c>
      <c r="D105" s="29" t="s">
        <v>69</v>
      </c>
      <c r="E105" s="23" t="s">
        <v>947</v>
      </c>
      <c r="F105" s="24" t="s">
        <v>37</v>
      </c>
      <c r="G105" s="29" t="s">
        <v>1316</v>
      </c>
      <c r="H105" s="11" t="s">
        <v>624</v>
      </c>
      <c r="I105" s="16"/>
      <c r="J105" s="26" t="s">
        <v>948</v>
      </c>
      <c r="K105" s="17" t="s">
        <v>22</v>
      </c>
      <c r="L105" s="17" t="s">
        <v>23</v>
      </c>
      <c r="M105" s="29" t="s">
        <v>24</v>
      </c>
      <c r="N105" s="37">
        <v>1</v>
      </c>
    </row>
    <row r="106" spans="1:14" ht="280.5" hidden="1" x14ac:dyDescent="0.25">
      <c r="A106" s="11" t="s">
        <v>949</v>
      </c>
      <c r="B106" s="15" t="s">
        <v>614</v>
      </c>
      <c r="C106" s="16">
        <v>43670</v>
      </c>
      <c r="D106" s="77" t="s">
        <v>950</v>
      </c>
      <c r="E106" s="23" t="s">
        <v>951</v>
      </c>
      <c r="F106" s="25" t="s">
        <v>28</v>
      </c>
      <c r="G106" s="29"/>
      <c r="H106" s="11" t="s">
        <v>624</v>
      </c>
      <c r="I106" s="16"/>
      <c r="J106" s="26" t="s">
        <v>1278</v>
      </c>
      <c r="K106" s="11" t="s">
        <v>73</v>
      </c>
      <c r="L106" s="11" t="s">
        <v>621</v>
      </c>
      <c r="M106" s="29" t="s">
        <v>24</v>
      </c>
      <c r="N106" s="34">
        <v>30</v>
      </c>
    </row>
    <row r="107" spans="1:14" ht="280.5" hidden="1" x14ac:dyDescent="0.25">
      <c r="A107" s="11" t="s">
        <v>952</v>
      </c>
      <c r="B107" s="15" t="s">
        <v>614</v>
      </c>
      <c r="C107" s="16">
        <v>43670</v>
      </c>
      <c r="D107" s="29" t="s">
        <v>120</v>
      </c>
      <c r="E107" s="23" t="s">
        <v>953</v>
      </c>
      <c r="F107" s="25" t="s">
        <v>28</v>
      </c>
      <c r="G107" s="29"/>
      <c r="H107" s="11" t="s">
        <v>624</v>
      </c>
      <c r="I107" s="16"/>
      <c r="J107" s="26" t="s">
        <v>1255</v>
      </c>
      <c r="K107" s="11" t="s">
        <v>22</v>
      </c>
      <c r="L107" s="11" t="s">
        <v>23</v>
      </c>
      <c r="M107" s="29" t="s">
        <v>24</v>
      </c>
      <c r="N107" s="34">
        <v>17</v>
      </c>
    </row>
    <row r="108" spans="1:14" ht="60" hidden="1" x14ac:dyDescent="0.25">
      <c r="A108" s="11" t="s">
        <v>954</v>
      </c>
      <c r="B108" s="15" t="s">
        <v>618</v>
      </c>
      <c r="C108" s="16">
        <v>43670</v>
      </c>
      <c r="D108" s="29" t="s">
        <v>731</v>
      </c>
      <c r="E108" s="23" t="s">
        <v>955</v>
      </c>
      <c r="F108" s="24" t="s">
        <v>37</v>
      </c>
      <c r="G108" s="29"/>
      <c r="H108" s="11" t="s">
        <v>63</v>
      </c>
      <c r="I108" s="16"/>
      <c r="J108" s="26" t="s">
        <v>956</v>
      </c>
      <c r="K108" s="17" t="s">
        <v>22</v>
      </c>
      <c r="L108" s="17" t="s">
        <v>23</v>
      </c>
      <c r="M108" s="29" t="s">
        <v>24</v>
      </c>
      <c r="N108" s="34">
        <v>1</v>
      </c>
    </row>
    <row r="109" spans="1:14" ht="180" x14ac:dyDescent="0.25">
      <c r="A109" s="11" t="s">
        <v>957</v>
      </c>
      <c r="B109" s="15" t="s">
        <v>614</v>
      </c>
      <c r="C109" s="16">
        <v>43678</v>
      </c>
      <c r="D109" s="77" t="s">
        <v>69</v>
      </c>
      <c r="E109" s="23" t="s">
        <v>958</v>
      </c>
      <c r="F109" s="24" t="s">
        <v>37</v>
      </c>
      <c r="G109" s="29" t="s">
        <v>1316</v>
      </c>
      <c r="H109" s="11" t="s">
        <v>959</v>
      </c>
      <c r="I109" s="16"/>
      <c r="J109" s="26" t="s">
        <v>960</v>
      </c>
      <c r="K109" s="17" t="s">
        <v>22</v>
      </c>
      <c r="L109" s="17" t="s">
        <v>621</v>
      </c>
      <c r="M109" s="29" t="s">
        <v>24</v>
      </c>
      <c r="N109" s="34">
        <v>26</v>
      </c>
    </row>
    <row r="110" spans="1:14" ht="180" x14ac:dyDescent="0.25">
      <c r="A110" s="11" t="s">
        <v>961</v>
      </c>
      <c r="B110" s="15" t="s">
        <v>614</v>
      </c>
      <c r="C110" s="16">
        <v>43679</v>
      </c>
      <c r="D110" s="29" t="s">
        <v>962</v>
      </c>
      <c r="E110" s="23" t="s">
        <v>963</v>
      </c>
      <c r="F110" s="24" t="s">
        <v>37</v>
      </c>
      <c r="G110" s="29" t="s">
        <v>38</v>
      </c>
      <c r="H110" s="11" t="s">
        <v>624</v>
      </c>
      <c r="I110" s="16">
        <v>43769</v>
      </c>
      <c r="J110" s="26" t="s">
        <v>964</v>
      </c>
      <c r="K110" s="17" t="s">
        <v>73</v>
      </c>
      <c r="L110" s="17" t="s">
        <v>621</v>
      </c>
      <c r="M110" s="29" t="s">
        <v>24</v>
      </c>
      <c r="N110" s="34">
        <f>NETWORKDAYS(C110,I110)</f>
        <v>65</v>
      </c>
    </row>
    <row r="111" spans="1:14" ht="135" hidden="1" x14ac:dyDescent="0.25">
      <c r="A111" s="11" t="s">
        <v>965</v>
      </c>
      <c r="B111" s="15" t="s">
        <v>614</v>
      </c>
      <c r="C111" s="16">
        <v>43679</v>
      </c>
      <c r="D111" s="29" t="s">
        <v>874</v>
      </c>
      <c r="E111" s="23" t="s">
        <v>966</v>
      </c>
      <c r="F111" s="25" t="s">
        <v>28</v>
      </c>
      <c r="G111" s="29"/>
      <c r="H111" s="11" t="s">
        <v>641</v>
      </c>
      <c r="I111" s="16">
        <v>43789</v>
      </c>
      <c r="J111" s="26" t="s">
        <v>967</v>
      </c>
      <c r="K111" s="11" t="s">
        <v>73</v>
      </c>
      <c r="L111" s="11" t="s">
        <v>621</v>
      </c>
      <c r="M111" s="29" t="s">
        <v>24</v>
      </c>
      <c r="N111" s="34">
        <f>NETWORKDAYS(C111,I111)</f>
        <v>79</v>
      </c>
    </row>
    <row r="112" spans="1:14" ht="60" hidden="1" x14ac:dyDescent="0.25">
      <c r="A112" s="11" t="s">
        <v>968</v>
      </c>
      <c r="B112" s="15" t="s">
        <v>618</v>
      </c>
      <c r="C112" s="16">
        <v>43679</v>
      </c>
      <c r="D112" s="29" t="s">
        <v>969</v>
      </c>
      <c r="E112" s="23" t="s">
        <v>970</v>
      </c>
      <c r="F112" s="25" t="s">
        <v>28</v>
      </c>
      <c r="G112" s="29"/>
      <c r="H112" s="11" t="s">
        <v>861</v>
      </c>
      <c r="I112" s="16"/>
      <c r="J112" s="26"/>
      <c r="K112" s="11" t="s">
        <v>22</v>
      </c>
      <c r="L112" s="11" t="s">
        <v>23</v>
      </c>
      <c r="M112" s="29" t="s">
        <v>24</v>
      </c>
      <c r="N112" s="34">
        <v>1</v>
      </c>
    </row>
    <row r="113" spans="1:14" ht="210" x14ac:dyDescent="0.25">
      <c r="A113" s="11" t="s">
        <v>971</v>
      </c>
      <c r="B113" s="17" t="s">
        <v>614</v>
      </c>
      <c r="C113" s="16">
        <v>43683</v>
      </c>
      <c r="D113" s="29" t="s">
        <v>972</v>
      </c>
      <c r="E113" s="23" t="s">
        <v>973</v>
      </c>
      <c r="F113" s="24" t="s">
        <v>37</v>
      </c>
      <c r="G113" s="29" t="s">
        <v>38</v>
      </c>
      <c r="H113" s="11" t="s">
        <v>624</v>
      </c>
      <c r="I113" s="16">
        <v>43692</v>
      </c>
      <c r="J113" s="26" t="s">
        <v>974</v>
      </c>
      <c r="K113" s="17" t="s">
        <v>73</v>
      </c>
      <c r="L113" s="17" t="s">
        <v>11</v>
      </c>
      <c r="M113" s="29" t="s">
        <v>24</v>
      </c>
      <c r="N113" s="88">
        <f>NETWORKDAYS(C113,I113)</f>
        <v>8</v>
      </c>
    </row>
    <row r="114" spans="1:14" ht="75" hidden="1" x14ac:dyDescent="0.25">
      <c r="A114" s="11" t="s">
        <v>975</v>
      </c>
      <c r="B114" s="15" t="s">
        <v>618</v>
      </c>
      <c r="C114" s="16">
        <v>43684</v>
      </c>
      <c r="D114" s="29" t="s">
        <v>731</v>
      </c>
      <c r="E114" s="23" t="s">
        <v>976</v>
      </c>
      <c r="F114" s="24" t="s">
        <v>37</v>
      </c>
      <c r="G114" s="29"/>
      <c r="H114" s="11" t="s">
        <v>977</v>
      </c>
      <c r="I114" s="16"/>
      <c r="J114" s="26"/>
      <c r="K114" s="17" t="s">
        <v>22</v>
      </c>
      <c r="L114" s="17" t="s">
        <v>23</v>
      </c>
      <c r="M114" s="29" t="s">
        <v>24</v>
      </c>
      <c r="N114" s="34">
        <v>1</v>
      </c>
    </row>
    <row r="115" spans="1:14" ht="45" hidden="1" x14ac:dyDescent="0.25">
      <c r="A115" s="11" t="s">
        <v>978</v>
      </c>
      <c r="B115" s="15" t="s">
        <v>618</v>
      </c>
      <c r="C115" s="16">
        <v>43692</v>
      </c>
      <c r="D115" s="29" t="s">
        <v>1262</v>
      </c>
      <c r="E115" s="23" t="s">
        <v>979</v>
      </c>
      <c r="F115" s="25" t="s">
        <v>28</v>
      </c>
      <c r="G115" s="29"/>
      <c r="H115" s="11" t="s">
        <v>977</v>
      </c>
      <c r="I115" s="16">
        <v>43731</v>
      </c>
      <c r="J115" s="26" t="s">
        <v>1279</v>
      </c>
      <c r="K115" s="11" t="s">
        <v>22</v>
      </c>
      <c r="L115" s="11" t="s">
        <v>23</v>
      </c>
      <c r="M115" s="29" t="s">
        <v>24</v>
      </c>
      <c r="N115" s="34">
        <f>NETWORKDAYS(C115,I115)</f>
        <v>28</v>
      </c>
    </row>
    <row r="116" spans="1:14" ht="45" hidden="1" x14ac:dyDescent="0.25">
      <c r="A116" s="11" t="s">
        <v>980</v>
      </c>
      <c r="B116" s="15" t="s">
        <v>618</v>
      </c>
      <c r="C116" s="16">
        <v>43692</v>
      </c>
      <c r="D116" s="29" t="s">
        <v>1263</v>
      </c>
      <c r="E116" s="23" t="s">
        <v>981</v>
      </c>
      <c r="F116" s="25" t="s">
        <v>28</v>
      </c>
      <c r="G116" s="29"/>
      <c r="H116" s="11" t="s">
        <v>977</v>
      </c>
      <c r="I116" s="16">
        <v>43731</v>
      </c>
      <c r="J116" s="26"/>
      <c r="K116" s="11" t="s">
        <v>22</v>
      </c>
      <c r="L116" s="11" t="s">
        <v>23</v>
      </c>
      <c r="M116" s="29" t="s">
        <v>24</v>
      </c>
      <c r="N116" s="34">
        <f>NETWORKDAYS(C116,I116)</f>
        <v>28</v>
      </c>
    </row>
    <row r="117" spans="1:14" ht="240" x14ac:dyDescent="0.25">
      <c r="A117" s="11" t="s">
        <v>982</v>
      </c>
      <c r="B117" s="15" t="s">
        <v>614</v>
      </c>
      <c r="C117" s="16">
        <v>43696</v>
      </c>
      <c r="D117" s="80" t="s">
        <v>983</v>
      </c>
      <c r="E117" s="23" t="s">
        <v>984</v>
      </c>
      <c r="F117" s="24" t="s">
        <v>37</v>
      </c>
      <c r="G117" s="29" t="s">
        <v>38</v>
      </c>
      <c r="H117" s="11" t="s">
        <v>624</v>
      </c>
      <c r="I117" s="16">
        <v>43698</v>
      </c>
      <c r="J117" s="26" t="s">
        <v>985</v>
      </c>
      <c r="K117" s="17" t="s">
        <v>73</v>
      </c>
      <c r="L117" s="17" t="s">
        <v>23</v>
      </c>
      <c r="M117" s="29" t="s">
        <v>24</v>
      </c>
      <c r="N117" s="34">
        <v>2</v>
      </c>
    </row>
    <row r="118" spans="1:14" ht="225" x14ac:dyDescent="0.25">
      <c r="A118" s="11" t="s">
        <v>986</v>
      </c>
      <c r="B118" s="15" t="s">
        <v>614</v>
      </c>
      <c r="C118" s="16">
        <v>43696</v>
      </c>
      <c r="D118" s="24" t="s">
        <v>940</v>
      </c>
      <c r="E118" s="23" t="s">
        <v>987</v>
      </c>
      <c r="F118" s="24" t="s">
        <v>37</v>
      </c>
      <c r="G118" s="29" t="s">
        <v>1316</v>
      </c>
      <c r="H118" s="11" t="s">
        <v>624</v>
      </c>
      <c r="I118" s="16">
        <v>43712</v>
      </c>
      <c r="J118" s="26" t="s">
        <v>988</v>
      </c>
      <c r="K118" s="17" t="s">
        <v>22</v>
      </c>
      <c r="L118" s="17" t="s">
        <v>23</v>
      </c>
      <c r="M118" s="29" t="s">
        <v>24</v>
      </c>
      <c r="N118" s="34">
        <f>NETWORKDAYS(C118,I118)</f>
        <v>13</v>
      </c>
    </row>
    <row r="119" spans="1:14" ht="210" hidden="1" x14ac:dyDescent="0.25">
      <c r="A119" s="11" t="s">
        <v>989</v>
      </c>
      <c r="B119" s="15" t="s">
        <v>618</v>
      </c>
      <c r="C119" s="16">
        <v>43696</v>
      </c>
      <c r="D119" s="77">
        <v>999120000</v>
      </c>
      <c r="E119" s="23" t="s">
        <v>990</v>
      </c>
      <c r="F119" s="24" t="s">
        <v>37</v>
      </c>
      <c r="G119" s="29" t="s">
        <v>48</v>
      </c>
      <c r="H119" s="11" t="s">
        <v>977</v>
      </c>
      <c r="I119" s="16">
        <v>43782</v>
      </c>
      <c r="J119" s="26" t="s">
        <v>991</v>
      </c>
      <c r="K119" s="17" t="s">
        <v>22</v>
      </c>
      <c r="L119" s="17" t="s">
        <v>23</v>
      </c>
      <c r="M119" s="29" t="s">
        <v>24</v>
      </c>
      <c r="N119" s="34">
        <f>NETWORKDAYS(C119,I119)</f>
        <v>63</v>
      </c>
    </row>
    <row r="120" spans="1:14" ht="180" hidden="1" x14ac:dyDescent="0.25">
      <c r="A120" s="11" t="s">
        <v>992</v>
      </c>
      <c r="B120" s="15" t="s">
        <v>618</v>
      </c>
      <c r="C120" s="16">
        <v>43696</v>
      </c>
      <c r="D120" s="77">
        <v>999026619</v>
      </c>
      <c r="E120" s="23" t="s">
        <v>993</v>
      </c>
      <c r="F120" s="24" t="s">
        <v>37</v>
      </c>
      <c r="G120" s="29" t="s">
        <v>48</v>
      </c>
      <c r="H120" s="11" t="s">
        <v>977</v>
      </c>
      <c r="I120" s="16">
        <v>43782</v>
      </c>
      <c r="J120" s="26" t="s">
        <v>991</v>
      </c>
      <c r="K120" s="17" t="s">
        <v>22</v>
      </c>
      <c r="L120" s="17" t="s">
        <v>23</v>
      </c>
      <c r="M120" s="29" t="s">
        <v>24</v>
      </c>
      <c r="N120" s="34">
        <f>NETWORKDAYS(C120,I120)</f>
        <v>63</v>
      </c>
    </row>
    <row r="121" spans="1:14" ht="90" hidden="1" x14ac:dyDescent="0.25">
      <c r="A121" s="11" t="s">
        <v>994</v>
      </c>
      <c r="B121" s="15" t="s">
        <v>614</v>
      </c>
      <c r="C121" s="16">
        <v>43693</v>
      </c>
      <c r="D121" s="77" t="s">
        <v>995</v>
      </c>
      <c r="E121" s="23" t="s">
        <v>996</v>
      </c>
      <c r="F121" s="25" t="s">
        <v>28</v>
      </c>
      <c r="G121" s="29"/>
      <c r="H121" s="11" t="s">
        <v>624</v>
      </c>
      <c r="I121" s="16">
        <v>43700</v>
      </c>
      <c r="J121" s="26" t="s">
        <v>997</v>
      </c>
      <c r="K121" s="11" t="s">
        <v>22</v>
      </c>
      <c r="L121" s="11" t="s">
        <v>11</v>
      </c>
      <c r="M121" s="29" t="s">
        <v>24</v>
      </c>
      <c r="N121" s="34">
        <v>5</v>
      </c>
    </row>
    <row r="122" spans="1:14" ht="180" hidden="1" x14ac:dyDescent="0.25">
      <c r="A122" s="11" t="s">
        <v>998</v>
      </c>
      <c r="B122" s="15" t="s">
        <v>614</v>
      </c>
      <c r="C122" s="16">
        <v>43698</v>
      </c>
      <c r="D122" s="29" t="s">
        <v>999</v>
      </c>
      <c r="E122" s="23" t="s">
        <v>1000</v>
      </c>
      <c r="F122" s="24" t="s">
        <v>37</v>
      </c>
      <c r="G122" s="29" t="s">
        <v>38</v>
      </c>
      <c r="H122" s="11" t="s">
        <v>624</v>
      </c>
      <c r="I122" s="16">
        <v>43703</v>
      </c>
      <c r="J122" s="26" t="s">
        <v>1001</v>
      </c>
      <c r="K122" s="17" t="s">
        <v>22</v>
      </c>
      <c r="L122" s="17" t="s">
        <v>23</v>
      </c>
      <c r="M122" s="29" t="s">
        <v>24</v>
      </c>
      <c r="N122" s="34">
        <v>3</v>
      </c>
    </row>
    <row r="123" spans="1:14" ht="165" hidden="1" x14ac:dyDescent="0.25">
      <c r="A123" s="11" t="s">
        <v>1002</v>
      </c>
      <c r="B123" s="15" t="s">
        <v>614</v>
      </c>
      <c r="C123" s="16">
        <v>43700</v>
      </c>
      <c r="D123" s="29" t="s">
        <v>972</v>
      </c>
      <c r="E123" s="23" t="s">
        <v>1003</v>
      </c>
      <c r="F123" s="24" t="s">
        <v>37</v>
      </c>
      <c r="G123" s="29" t="s">
        <v>38</v>
      </c>
      <c r="H123" s="11" t="s">
        <v>624</v>
      </c>
      <c r="I123" s="16">
        <v>43749</v>
      </c>
      <c r="J123" s="26" t="s">
        <v>1004</v>
      </c>
      <c r="K123" s="17" t="s">
        <v>22</v>
      </c>
      <c r="L123" s="17" t="s">
        <v>621</v>
      </c>
      <c r="M123" s="29" t="s">
        <v>24</v>
      </c>
      <c r="N123" s="34">
        <v>28</v>
      </c>
    </row>
    <row r="124" spans="1:14" ht="140.25" hidden="1" x14ac:dyDescent="0.25">
      <c r="A124" s="11" t="s">
        <v>1005</v>
      </c>
      <c r="B124" s="17" t="s">
        <v>618</v>
      </c>
      <c r="C124" s="16">
        <v>43700</v>
      </c>
      <c r="D124" s="11" t="s">
        <v>1264</v>
      </c>
      <c r="E124" s="26" t="s">
        <v>1006</v>
      </c>
      <c r="F124" s="11" t="s">
        <v>28</v>
      </c>
      <c r="G124" s="11"/>
      <c r="H124" s="11" t="s">
        <v>977</v>
      </c>
      <c r="I124" s="16">
        <v>43794</v>
      </c>
      <c r="J124" s="26" t="s">
        <v>1007</v>
      </c>
      <c r="K124" s="11" t="s">
        <v>22</v>
      </c>
      <c r="L124" s="11" t="s">
        <v>621</v>
      </c>
      <c r="M124" s="11" t="s">
        <v>24</v>
      </c>
      <c r="N124" s="34">
        <f>NETWORKDAYS(C124,I124)</f>
        <v>67</v>
      </c>
    </row>
    <row r="125" spans="1:14" ht="30" x14ac:dyDescent="0.25">
      <c r="A125" s="11" t="s">
        <v>1008</v>
      </c>
      <c r="B125" s="15" t="s">
        <v>614</v>
      </c>
      <c r="C125" s="16">
        <v>43704</v>
      </c>
      <c r="D125" s="29" t="s">
        <v>1265</v>
      </c>
      <c r="E125" s="23" t="s">
        <v>1009</v>
      </c>
      <c r="F125" s="24" t="s">
        <v>37</v>
      </c>
      <c r="G125" s="29" t="s">
        <v>1316</v>
      </c>
      <c r="H125" s="11" t="s">
        <v>624</v>
      </c>
      <c r="I125" s="16">
        <v>43721</v>
      </c>
      <c r="J125" s="26" t="s">
        <v>1010</v>
      </c>
      <c r="K125" s="17" t="s">
        <v>73</v>
      </c>
      <c r="L125" s="17" t="s">
        <v>23</v>
      </c>
      <c r="M125" s="29" t="s">
        <v>24</v>
      </c>
      <c r="N125" s="34">
        <f>NETWORKDAYS(C125,I125)</f>
        <v>14</v>
      </c>
    </row>
    <row r="126" spans="1:14" ht="210" hidden="1" x14ac:dyDescent="0.25">
      <c r="A126" s="11" t="s">
        <v>1011</v>
      </c>
      <c r="B126" s="15" t="s">
        <v>614</v>
      </c>
      <c r="C126" s="16">
        <v>43706</v>
      </c>
      <c r="D126" s="29" t="s">
        <v>1012</v>
      </c>
      <c r="E126" s="23" t="s">
        <v>1013</v>
      </c>
      <c r="F126" s="25" t="s">
        <v>28</v>
      </c>
      <c r="G126" s="29"/>
      <c r="H126" s="11" t="s">
        <v>624</v>
      </c>
      <c r="I126" s="16"/>
      <c r="J126" s="26" t="s">
        <v>1014</v>
      </c>
      <c r="K126" s="11" t="s">
        <v>73</v>
      </c>
      <c r="L126" s="11" t="s">
        <v>23</v>
      </c>
      <c r="M126" s="29" t="s">
        <v>24</v>
      </c>
      <c r="N126" s="34">
        <v>16</v>
      </c>
    </row>
    <row r="127" spans="1:14" ht="105" hidden="1" x14ac:dyDescent="0.25">
      <c r="A127" s="11" t="s">
        <v>1015</v>
      </c>
      <c r="B127" s="15" t="s">
        <v>614</v>
      </c>
      <c r="C127" s="16">
        <v>43706</v>
      </c>
      <c r="D127" s="29" t="s">
        <v>1016</v>
      </c>
      <c r="E127" s="23" t="s">
        <v>1017</v>
      </c>
      <c r="F127" s="25" t="s">
        <v>28</v>
      </c>
      <c r="G127" s="29"/>
      <c r="H127" s="11" t="s">
        <v>624</v>
      </c>
      <c r="I127" s="16">
        <v>43755</v>
      </c>
      <c r="J127" s="26" t="s">
        <v>1018</v>
      </c>
      <c r="K127" s="11" t="s">
        <v>73</v>
      </c>
      <c r="L127" s="11" t="s">
        <v>621</v>
      </c>
      <c r="M127" s="29" t="s">
        <v>24</v>
      </c>
      <c r="N127" s="34">
        <f>NETWORKDAYS(C127,I127)</f>
        <v>36</v>
      </c>
    </row>
    <row r="128" spans="1:14" ht="150" hidden="1" x14ac:dyDescent="0.25">
      <c r="A128" s="11" t="s">
        <v>1019</v>
      </c>
      <c r="B128" s="15" t="s">
        <v>614</v>
      </c>
      <c r="C128" s="16">
        <v>43706</v>
      </c>
      <c r="D128" s="29" t="s">
        <v>1020</v>
      </c>
      <c r="E128" s="23" t="s">
        <v>1021</v>
      </c>
      <c r="F128" s="24" t="s">
        <v>37</v>
      </c>
      <c r="G128" s="29" t="s">
        <v>38</v>
      </c>
      <c r="H128" s="11" t="s">
        <v>624</v>
      </c>
      <c r="I128" s="16"/>
      <c r="J128" s="26" t="s">
        <v>1022</v>
      </c>
      <c r="K128" s="17" t="s">
        <v>22</v>
      </c>
      <c r="L128" s="17" t="s">
        <v>11</v>
      </c>
      <c r="M128" s="29" t="s">
        <v>24</v>
      </c>
      <c r="N128" s="34">
        <v>1</v>
      </c>
    </row>
    <row r="129" spans="1:14" ht="242.25" hidden="1" x14ac:dyDescent="0.25">
      <c r="A129" s="11" t="s">
        <v>1023</v>
      </c>
      <c r="B129" s="15" t="s">
        <v>618</v>
      </c>
      <c r="C129" s="16">
        <v>43707</v>
      </c>
      <c r="D129" s="29" t="s">
        <v>1266</v>
      </c>
      <c r="E129" s="23" t="s">
        <v>1024</v>
      </c>
      <c r="F129" s="25" t="s">
        <v>28</v>
      </c>
      <c r="G129" s="29"/>
      <c r="H129" s="11" t="s">
        <v>143</v>
      </c>
      <c r="I129" s="16"/>
      <c r="J129" s="26" t="s">
        <v>1256</v>
      </c>
      <c r="K129" s="11" t="s">
        <v>22</v>
      </c>
      <c r="L129" s="11" t="s">
        <v>11</v>
      </c>
      <c r="M129" s="29" t="s">
        <v>24</v>
      </c>
      <c r="N129" s="34">
        <v>8</v>
      </c>
    </row>
    <row r="130" spans="1:14" ht="165" hidden="1" x14ac:dyDescent="0.25">
      <c r="A130" s="11" t="s">
        <v>1025</v>
      </c>
      <c r="B130" s="15" t="s">
        <v>614</v>
      </c>
      <c r="C130" s="16">
        <v>43710</v>
      </c>
      <c r="D130" s="29" t="s">
        <v>449</v>
      </c>
      <c r="E130" s="23" t="s">
        <v>1026</v>
      </c>
      <c r="F130" s="25" t="s">
        <v>28</v>
      </c>
      <c r="G130" s="29"/>
      <c r="H130" s="11" t="s">
        <v>624</v>
      </c>
      <c r="I130" s="16"/>
      <c r="J130" s="26" t="s">
        <v>1027</v>
      </c>
      <c r="K130" s="11" t="s">
        <v>22</v>
      </c>
      <c r="L130" s="11" t="s">
        <v>11</v>
      </c>
      <c r="M130" s="29" t="s">
        <v>24</v>
      </c>
      <c r="N130" s="34">
        <v>1</v>
      </c>
    </row>
    <row r="131" spans="1:14" ht="180" x14ac:dyDescent="0.25">
      <c r="A131" s="11" t="s">
        <v>1028</v>
      </c>
      <c r="B131" s="15" t="s">
        <v>614</v>
      </c>
      <c r="C131" s="16">
        <v>43710</v>
      </c>
      <c r="D131" s="29" t="s">
        <v>827</v>
      </c>
      <c r="E131" s="23" t="s">
        <v>1029</v>
      </c>
      <c r="F131" s="24" t="s">
        <v>37</v>
      </c>
      <c r="G131" s="29" t="s">
        <v>38</v>
      </c>
      <c r="H131" s="11" t="s">
        <v>624</v>
      </c>
      <c r="I131" s="16">
        <v>43733</v>
      </c>
      <c r="J131" s="26" t="s">
        <v>1030</v>
      </c>
      <c r="K131" s="17" t="s">
        <v>73</v>
      </c>
      <c r="L131" s="17" t="s">
        <v>11</v>
      </c>
      <c r="M131" s="29" t="s">
        <v>24</v>
      </c>
      <c r="N131" s="34">
        <f>NETWORKDAYS(C131,I131)</f>
        <v>18</v>
      </c>
    </row>
    <row r="132" spans="1:14" ht="150" hidden="1" x14ac:dyDescent="0.25">
      <c r="A132" s="11" t="s">
        <v>1031</v>
      </c>
      <c r="B132" s="15" t="s">
        <v>614</v>
      </c>
      <c r="C132" s="16">
        <v>43710</v>
      </c>
      <c r="D132" s="29" t="s">
        <v>449</v>
      </c>
      <c r="E132" s="23" t="s">
        <v>1032</v>
      </c>
      <c r="F132" s="25" t="s">
        <v>28</v>
      </c>
      <c r="G132" s="29"/>
      <c r="H132" s="11" t="s">
        <v>624</v>
      </c>
      <c r="I132" s="16"/>
      <c r="J132" s="26" t="s">
        <v>1033</v>
      </c>
      <c r="K132" s="11" t="s">
        <v>22</v>
      </c>
      <c r="L132" s="11" t="s">
        <v>11</v>
      </c>
      <c r="M132" s="29" t="s">
        <v>24</v>
      </c>
      <c r="N132" s="34">
        <v>5</v>
      </c>
    </row>
    <row r="133" spans="1:14" ht="210" hidden="1" x14ac:dyDescent="0.25">
      <c r="A133" s="11" t="s">
        <v>1034</v>
      </c>
      <c r="B133" s="15" t="s">
        <v>614</v>
      </c>
      <c r="C133" s="16">
        <v>43711</v>
      </c>
      <c r="D133" s="29" t="s">
        <v>1035</v>
      </c>
      <c r="E133" s="23" t="s">
        <v>1036</v>
      </c>
      <c r="F133" s="24" t="s">
        <v>37</v>
      </c>
      <c r="G133" s="29" t="s">
        <v>38</v>
      </c>
      <c r="H133" s="11" t="s">
        <v>624</v>
      </c>
      <c r="I133" s="16">
        <v>43769</v>
      </c>
      <c r="J133" s="26" t="s">
        <v>1280</v>
      </c>
      <c r="K133" s="17" t="s">
        <v>22</v>
      </c>
      <c r="L133" s="17" t="s">
        <v>621</v>
      </c>
      <c r="M133" s="29" t="s">
        <v>24</v>
      </c>
      <c r="N133" s="34">
        <f>NETWORKDAYS(C133,I133)</f>
        <v>43</v>
      </c>
    </row>
    <row r="134" spans="1:14" ht="75" hidden="1" x14ac:dyDescent="0.25">
      <c r="A134" s="11" t="s">
        <v>1037</v>
      </c>
      <c r="B134" s="15" t="s">
        <v>618</v>
      </c>
      <c r="C134" s="16">
        <v>43711</v>
      </c>
      <c r="D134" s="29" t="s">
        <v>731</v>
      </c>
      <c r="E134" s="23" t="s">
        <v>1038</v>
      </c>
      <c r="F134" s="24" t="s">
        <v>37</v>
      </c>
      <c r="G134" s="29"/>
      <c r="H134" s="11" t="s">
        <v>63</v>
      </c>
      <c r="I134" s="16"/>
      <c r="J134" s="26" t="s">
        <v>1281</v>
      </c>
      <c r="K134" s="17" t="s">
        <v>22</v>
      </c>
      <c r="L134" s="17" t="s">
        <v>23</v>
      </c>
      <c r="M134" s="29" t="s">
        <v>24</v>
      </c>
      <c r="N134" s="34">
        <v>5</v>
      </c>
    </row>
    <row r="135" spans="1:14" ht="45" hidden="1" x14ac:dyDescent="0.25">
      <c r="A135" s="11" t="s">
        <v>1039</v>
      </c>
      <c r="B135" s="15" t="s">
        <v>614</v>
      </c>
      <c r="C135" s="16">
        <v>43713</v>
      </c>
      <c r="D135" s="29" t="s">
        <v>146</v>
      </c>
      <c r="E135" s="23" t="s">
        <v>1040</v>
      </c>
      <c r="F135" s="25" t="s">
        <v>28</v>
      </c>
      <c r="G135" s="29"/>
      <c r="H135" s="11" t="s">
        <v>624</v>
      </c>
      <c r="I135" s="16"/>
      <c r="J135" s="26" t="s">
        <v>1041</v>
      </c>
      <c r="K135" s="11" t="s">
        <v>22</v>
      </c>
      <c r="L135" s="11" t="s">
        <v>23</v>
      </c>
      <c r="M135" s="29" t="s">
        <v>24</v>
      </c>
      <c r="N135" s="34">
        <v>11</v>
      </c>
    </row>
    <row r="136" spans="1:14" ht="63.75" hidden="1" x14ac:dyDescent="0.25">
      <c r="A136" s="11" t="s">
        <v>1042</v>
      </c>
      <c r="B136" s="15" t="s">
        <v>614</v>
      </c>
      <c r="C136" s="16">
        <v>43713</v>
      </c>
      <c r="D136" s="29" t="s">
        <v>1043</v>
      </c>
      <c r="E136" s="23" t="s">
        <v>1044</v>
      </c>
      <c r="F136" s="25" t="s">
        <v>28</v>
      </c>
      <c r="G136" s="29"/>
      <c r="H136" s="11" t="s">
        <v>624</v>
      </c>
      <c r="I136" s="16">
        <v>43777</v>
      </c>
      <c r="J136" s="26" t="s">
        <v>1045</v>
      </c>
      <c r="K136" s="11" t="s">
        <v>22</v>
      </c>
      <c r="L136" s="11" t="s">
        <v>621</v>
      </c>
      <c r="M136" s="29" t="s">
        <v>24</v>
      </c>
      <c r="N136" s="34">
        <f>NETWORKDAYS(C136,I136)</f>
        <v>47</v>
      </c>
    </row>
    <row r="137" spans="1:14" ht="76.5" hidden="1" x14ac:dyDescent="0.25">
      <c r="A137" s="11" t="s">
        <v>1046</v>
      </c>
      <c r="B137" s="15" t="s">
        <v>614</v>
      </c>
      <c r="C137" s="16">
        <v>43713</v>
      </c>
      <c r="D137" s="29" t="s">
        <v>436</v>
      </c>
      <c r="E137" s="23" t="s">
        <v>1047</v>
      </c>
      <c r="F137" s="25" t="s">
        <v>28</v>
      </c>
      <c r="G137" s="29"/>
      <c r="H137" s="11" t="s">
        <v>624</v>
      </c>
      <c r="I137" s="16"/>
      <c r="J137" s="26" t="s">
        <v>1048</v>
      </c>
      <c r="K137" s="11" t="s">
        <v>73</v>
      </c>
      <c r="L137" s="11" t="s">
        <v>621</v>
      </c>
      <c r="M137" s="29" t="s">
        <v>24</v>
      </c>
      <c r="N137" s="34">
        <v>20</v>
      </c>
    </row>
    <row r="138" spans="1:14" ht="270" hidden="1" x14ac:dyDescent="0.25">
      <c r="A138" s="11" t="s">
        <v>1049</v>
      </c>
      <c r="B138" s="15" t="s">
        <v>618</v>
      </c>
      <c r="C138" s="16">
        <v>43714</v>
      </c>
      <c r="D138" s="29" t="s">
        <v>723</v>
      </c>
      <c r="E138" s="23" t="s">
        <v>1050</v>
      </c>
      <c r="F138" s="24" t="s">
        <v>37</v>
      </c>
      <c r="G138" s="29" t="s">
        <v>48</v>
      </c>
      <c r="H138" s="11" t="s">
        <v>63</v>
      </c>
      <c r="I138" s="16"/>
      <c r="J138" s="26"/>
      <c r="K138" s="17" t="s">
        <v>22</v>
      </c>
      <c r="L138" s="17" t="s">
        <v>11</v>
      </c>
      <c r="M138" s="29" t="s">
        <v>24</v>
      </c>
      <c r="N138" s="34">
        <v>1</v>
      </c>
    </row>
    <row r="139" spans="1:14" ht="120" hidden="1" x14ac:dyDescent="0.25">
      <c r="A139" s="11" t="s">
        <v>1051</v>
      </c>
      <c r="B139" s="15" t="s">
        <v>614</v>
      </c>
      <c r="C139" s="16">
        <v>43718</v>
      </c>
      <c r="D139" s="29" t="s">
        <v>1052</v>
      </c>
      <c r="E139" s="23" t="s">
        <v>1053</v>
      </c>
      <c r="F139" s="25" t="s">
        <v>28</v>
      </c>
      <c r="G139" s="29"/>
      <c r="H139" s="11" t="s">
        <v>624</v>
      </c>
      <c r="I139" s="16">
        <v>43735</v>
      </c>
      <c r="J139" s="26" t="s">
        <v>1054</v>
      </c>
      <c r="K139" s="11" t="s">
        <v>73</v>
      </c>
      <c r="L139" s="11" t="s">
        <v>11</v>
      </c>
      <c r="M139" s="29" t="s">
        <v>24</v>
      </c>
      <c r="N139" s="34">
        <f>NETWORKDAYS(C139,I139)</f>
        <v>14</v>
      </c>
    </row>
    <row r="140" spans="1:14" ht="180" hidden="1" x14ac:dyDescent="0.25">
      <c r="A140" s="11" t="s">
        <v>1055</v>
      </c>
      <c r="B140" s="15" t="s">
        <v>614</v>
      </c>
      <c r="C140" s="16">
        <v>43718</v>
      </c>
      <c r="D140" s="29" t="s">
        <v>1056</v>
      </c>
      <c r="E140" s="23" t="s">
        <v>1057</v>
      </c>
      <c r="F140" s="24" t="s">
        <v>37</v>
      </c>
      <c r="G140" s="29" t="s">
        <v>38</v>
      </c>
      <c r="H140" s="11" t="s">
        <v>624</v>
      </c>
      <c r="I140" s="16">
        <v>43755</v>
      </c>
      <c r="J140" s="26" t="s">
        <v>1058</v>
      </c>
      <c r="K140" s="17" t="s">
        <v>22</v>
      </c>
      <c r="L140" s="17" t="s">
        <v>621</v>
      </c>
      <c r="M140" s="29" t="s">
        <v>24</v>
      </c>
      <c r="N140" s="34">
        <f>NETWORKDAYS(C140,I140)</f>
        <v>28</v>
      </c>
    </row>
    <row r="141" spans="1:14" ht="114.75" x14ac:dyDescent="0.25">
      <c r="A141" s="11" t="s">
        <v>1059</v>
      </c>
      <c r="B141" s="15" t="s">
        <v>614</v>
      </c>
      <c r="C141" s="16">
        <v>43719</v>
      </c>
      <c r="D141" s="29" t="s">
        <v>900</v>
      </c>
      <c r="E141" s="23" t="s">
        <v>1060</v>
      </c>
      <c r="F141" s="24" t="s">
        <v>37</v>
      </c>
      <c r="G141" s="29" t="s">
        <v>1316</v>
      </c>
      <c r="H141" s="11" t="s">
        <v>624</v>
      </c>
      <c r="I141" s="16"/>
      <c r="J141" s="26" t="s">
        <v>1061</v>
      </c>
      <c r="K141" s="17" t="s">
        <v>22</v>
      </c>
      <c r="L141" s="17" t="s">
        <v>23</v>
      </c>
      <c r="M141" s="29" t="s">
        <v>24</v>
      </c>
      <c r="N141" s="34">
        <v>12</v>
      </c>
    </row>
    <row r="142" spans="1:14" ht="225" hidden="1" x14ac:dyDescent="0.25">
      <c r="A142" s="11" t="s">
        <v>1062</v>
      </c>
      <c r="B142" s="15" t="s">
        <v>618</v>
      </c>
      <c r="C142" s="16">
        <v>43719</v>
      </c>
      <c r="D142" s="29" t="s">
        <v>723</v>
      </c>
      <c r="E142" s="23" t="s">
        <v>1063</v>
      </c>
      <c r="F142" s="24" t="s">
        <v>37</v>
      </c>
      <c r="G142" s="29" t="s">
        <v>48</v>
      </c>
      <c r="H142" s="11" t="s">
        <v>63</v>
      </c>
      <c r="I142" s="16"/>
      <c r="J142" s="26" t="s">
        <v>1064</v>
      </c>
      <c r="K142" s="17" t="s">
        <v>22</v>
      </c>
      <c r="L142" s="17" t="s">
        <v>23</v>
      </c>
      <c r="M142" s="29" t="s">
        <v>24</v>
      </c>
      <c r="N142" s="34">
        <v>1</v>
      </c>
    </row>
    <row r="143" spans="1:14" ht="120" hidden="1" x14ac:dyDescent="0.25">
      <c r="A143" s="11" t="s">
        <v>1065</v>
      </c>
      <c r="B143" s="15" t="s">
        <v>614</v>
      </c>
      <c r="C143" s="16">
        <v>43725</v>
      </c>
      <c r="D143" s="15" t="s">
        <v>1066</v>
      </c>
      <c r="E143" s="23" t="s">
        <v>1067</v>
      </c>
      <c r="F143" s="24" t="s">
        <v>18</v>
      </c>
      <c r="G143" s="29"/>
      <c r="H143" s="11" t="s">
        <v>624</v>
      </c>
      <c r="I143" s="16">
        <v>43728</v>
      </c>
      <c r="J143" s="26" t="s">
        <v>1068</v>
      </c>
      <c r="K143" s="17" t="s">
        <v>73</v>
      </c>
      <c r="L143" s="17" t="s">
        <v>23</v>
      </c>
      <c r="M143" s="29" t="s">
        <v>24</v>
      </c>
      <c r="N143" s="34">
        <f>NETWORKDAYS(C143,I143)</f>
        <v>4</v>
      </c>
    </row>
    <row r="144" spans="1:14" ht="120" hidden="1" x14ac:dyDescent="0.25">
      <c r="A144" s="11" t="s">
        <v>1069</v>
      </c>
      <c r="B144" s="15" t="s">
        <v>614</v>
      </c>
      <c r="C144" s="16">
        <v>43724</v>
      </c>
      <c r="D144" s="29" t="s">
        <v>1070</v>
      </c>
      <c r="E144" s="23" t="s">
        <v>1071</v>
      </c>
      <c r="F144" s="25" t="s">
        <v>28</v>
      </c>
      <c r="G144" s="29"/>
      <c r="H144" s="11" t="s">
        <v>624</v>
      </c>
      <c r="I144" s="16">
        <v>43735</v>
      </c>
      <c r="J144" s="26" t="s">
        <v>1072</v>
      </c>
      <c r="K144" s="11" t="s">
        <v>22</v>
      </c>
      <c r="L144" s="11" t="s">
        <v>11</v>
      </c>
      <c r="M144" s="29" t="s">
        <v>24</v>
      </c>
      <c r="N144" s="34">
        <f>NETWORKDAYS(C144,I144)</f>
        <v>10</v>
      </c>
    </row>
    <row r="145" spans="1:14" ht="75" hidden="1" x14ac:dyDescent="0.25">
      <c r="A145" s="11" t="s">
        <v>1073</v>
      </c>
      <c r="B145" s="15" t="s">
        <v>618</v>
      </c>
      <c r="C145" s="16">
        <v>43726</v>
      </c>
      <c r="D145" s="29" t="s">
        <v>731</v>
      </c>
      <c r="E145" s="23" t="s">
        <v>1074</v>
      </c>
      <c r="F145" s="24" t="s">
        <v>37</v>
      </c>
      <c r="G145" s="29"/>
      <c r="H145" s="11" t="s">
        <v>63</v>
      </c>
      <c r="I145" s="16"/>
      <c r="J145" s="26" t="s">
        <v>1075</v>
      </c>
      <c r="K145" s="17" t="s">
        <v>22</v>
      </c>
      <c r="L145" s="17" t="s">
        <v>11</v>
      </c>
      <c r="M145" s="29" t="s">
        <v>24</v>
      </c>
      <c r="N145" s="34">
        <v>1</v>
      </c>
    </row>
    <row r="146" spans="1:14" ht="165" hidden="1" x14ac:dyDescent="0.25">
      <c r="A146" s="11" t="s">
        <v>1076</v>
      </c>
      <c r="B146" s="15" t="s">
        <v>614</v>
      </c>
      <c r="C146" s="16">
        <v>43726</v>
      </c>
      <c r="D146" s="29" t="s">
        <v>1077</v>
      </c>
      <c r="E146" s="23" t="s">
        <v>1078</v>
      </c>
      <c r="F146" s="24" t="s">
        <v>18</v>
      </c>
      <c r="G146" s="29"/>
      <c r="H146" s="11" t="s">
        <v>624</v>
      </c>
      <c r="I146" s="16">
        <v>43728</v>
      </c>
      <c r="J146" s="26" t="s">
        <v>1068</v>
      </c>
      <c r="K146" s="17" t="s">
        <v>73</v>
      </c>
      <c r="L146" s="17" t="s">
        <v>23</v>
      </c>
      <c r="M146" s="29" t="s">
        <v>24</v>
      </c>
      <c r="N146" s="34">
        <f>NETWORKDAYS(C146,I146)</f>
        <v>3</v>
      </c>
    </row>
    <row r="147" spans="1:14" ht="63.75" hidden="1" x14ac:dyDescent="0.25">
      <c r="A147" s="11" t="s">
        <v>1079</v>
      </c>
      <c r="B147" s="15" t="s">
        <v>614</v>
      </c>
      <c r="C147" s="16">
        <v>43726</v>
      </c>
      <c r="D147" s="29" t="s">
        <v>704</v>
      </c>
      <c r="E147" s="23" t="s">
        <v>1080</v>
      </c>
      <c r="F147" s="25" t="s">
        <v>28</v>
      </c>
      <c r="G147" s="29"/>
      <c r="H147" s="11" t="s">
        <v>624</v>
      </c>
      <c r="I147" s="16">
        <v>43777</v>
      </c>
      <c r="J147" s="26" t="s">
        <v>1045</v>
      </c>
      <c r="K147" s="11" t="s">
        <v>22</v>
      </c>
      <c r="L147" s="11" t="s">
        <v>621</v>
      </c>
      <c r="M147" s="29" t="s">
        <v>24</v>
      </c>
      <c r="N147" s="34">
        <f>NETWORKDAYS(C147,I147)</f>
        <v>38</v>
      </c>
    </row>
    <row r="148" spans="1:14" ht="63.75" hidden="1" x14ac:dyDescent="0.25">
      <c r="A148" s="11" t="s">
        <v>1081</v>
      </c>
      <c r="B148" s="15" t="s">
        <v>614</v>
      </c>
      <c r="C148" s="16">
        <v>43726</v>
      </c>
      <c r="D148" s="29" t="s">
        <v>334</v>
      </c>
      <c r="E148" s="23" t="s">
        <v>1082</v>
      </c>
      <c r="F148" s="25" t="s">
        <v>28</v>
      </c>
      <c r="G148" s="29"/>
      <c r="H148" s="11" t="s">
        <v>624</v>
      </c>
      <c r="I148" s="16">
        <v>43777</v>
      </c>
      <c r="J148" s="26" t="s">
        <v>1083</v>
      </c>
      <c r="K148" s="11" t="s">
        <v>22</v>
      </c>
      <c r="L148" s="11" t="s">
        <v>621</v>
      </c>
      <c r="M148" s="29" t="s">
        <v>24</v>
      </c>
      <c r="N148" s="34">
        <f>NETWORKDAYS(C148,I148)</f>
        <v>38</v>
      </c>
    </row>
    <row r="149" spans="1:14" ht="63.75" hidden="1" x14ac:dyDescent="0.25">
      <c r="A149" s="11" t="s">
        <v>1084</v>
      </c>
      <c r="B149" s="17" t="s">
        <v>614</v>
      </c>
      <c r="C149" s="16">
        <v>43726</v>
      </c>
      <c r="D149" s="29" t="s">
        <v>1085</v>
      </c>
      <c r="E149" s="26" t="s">
        <v>1082</v>
      </c>
      <c r="F149" s="11" t="s">
        <v>28</v>
      </c>
      <c r="G149" s="11"/>
      <c r="H149" s="11" t="s">
        <v>624</v>
      </c>
      <c r="I149" s="16">
        <v>43777</v>
      </c>
      <c r="J149" s="26" t="s">
        <v>1045</v>
      </c>
      <c r="K149" s="11" t="s">
        <v>73</v>
      </c>
      <c r="L149" s="11" t="s">
        <v>621</v>
      </c>
      <c r="M149" s="29" t="s">
        <v>24</v>
      </c>
      <c r="N149" s="37">
        <f>NETWORKDAYS(C149,I149)</f>
        <v>38</v>
      </c>
    </row>
    <row r="150" spans="1:14" ht="165.75" hidden="1" x14ac:dyDescent="0.25">
      <c r="A150" s="11" t="s">
        <v>1086</v>
      </c>
      <c r="B150" s="17" t="s">
        <v>614</v>
      </c>
      <c r="C150" s="16">
        <v>43728</v>
      </c>
      <c r="D150" s="11" t="s">
        <v>1087</v>
      </c>
      <c r="E150" s="26" t="s">
        <v>1088</v>
      </c>
      <c r="F150" s="11" t="s">
        <v>18</v>
      </c>
      <c r="G150" s="11"/>
      <c r="H150" s="11" t="s">
        <v>624</v>
      </c>
      <c r="I150" s="16"/>
      <c r="J150" s="26" t="s">
        <v>1089</v>
      </c>
      <c r="K150" s="17" t="s">
        <v>22</v>
      </c>
      <c r="L150" s="17" t="s">
        <v>11</v>
      </c>
      <c r="M150" s="29" t="s">
        <v>24</v>
      </c>
      <c r="N150" s="37">
        <v>5</v>
      </c>
    </row>
    <row r="151" spans="1:14" ht="140.25" hidden="1" x14ac:dyDescent="0.25">
      <c r="A151" s="11" t="s">
        <v>1090</v>
      </c>
      <c r="B151" s="17" t="s">
        <v>614</v>
      </c>
      <c r="C151" s="16">
        <v>43732</v>
      </c>
      <c r="D151" s="11" t="s">
        <v>1091</v>
      </c>
      <c r="E151" s="26" t="s">
        <v>1092</v>
      </c>
      <c r="F151" s="11" t="s">
        <v>37</v>
      </c>
      <c r="G151" s="11" t="s">
        <v>38</v>
      </c>
      <c r="H151" s="11" t="s">
        <v>624</v>
      </c>
      <c r="I151" s="16"/>
      <c r="J151" s="26" t="s">
        <v>1282</v>
      </c>
      <c r="K151" s="17" t="s">
        <v>22</v>
      </c>
      <c r="L151" s="17" t="s">
        <v>11</v>
      </c>
      <c r="M151" s="29" t="s">
        <v>24</v>
      </c>
      <c r="N151" s="37">
        <v>3</v>
      </c>
    </row>
    <row r="152" spans="1:14" ht="114.75" hidden="1" x14ac:dyDescent="0.25">
      <c r="A152" s="11" t="s">
        <v>1093</v>
      </c>
      <c r="B152" s="17" t="s">
        <v>614</v>
      </c>
      <c r="C152" s="16">
        <v>43734</v>
      </c>
      <c r="D152" s="11" t="s">
        <v>1094</v>
      </c>
      <c r="E152" s="26" t="s">
        <v>1095</v>
      </c>
      <c r="F152" s="11" t="s">
        <v>18</v>
      </c>
      <c r="G152" s="11"/>
      <c r="H152" s="11" t="s">
        <v>624</v>
      </c>
      <c r="I152" s="16"/>
      <c r="J152" s="26" t="s">
        <v>1096</v>
      </c>
      <c r="K152" s="17" t="s">
        <v>22</v>
      </c>
      <c r="L152" s="17" t="s">
        <v>11</v>
      </c>
      <c r="M152" s="29" t="s">
        <v>24</v>
      </c>
      <c r="N152" s="37">
        <v>1</v>
      </c>
    </row>
    <row r="153" spans="1:14" ht="30" hidden="1" x14ac:dyDescent="0.25">
      <c r="A153" s="11" t="s">
        <v>1097</v>
      </c>
      <c r="B153" s="15" t="s">
        <v>618</v>
      </c>
      <c r="C153" s="16">
        <v>43734</v>
      </c>
      <c r="D153" s="29" t="s">
        <v>731</v>
      </c>
      <c r="E153" s="23" t="s">
        <v>1098</v>
      </c>
      <c r="F153" s="11" t="s">
        <v>28</v>
      </c>
      <c r="G153" s="17"/>
      <c r="H153" s="11" t="s">
        <v>861</v>
      </c>
      <c r="I153" s="16">
        <v>43754</v>
      </c>
      <c r="J153" s="26" t="s">
        <v>1099</v>
      </c>
      <c r="K153" s="11" t="s">
        <v>32</v>
      </c>
      <c r="L153" s="11" t="s">
        <v>23</v>
      </c>
      <c r="M153" s="29" t="s">
        <v>24</v>
      </c>
      <c r="N153" s="37">
        <v>12</v>
      </c>
    </row>
    <row r="154" spans="1:14" ht="38.25" hidden="1" x14ac:dyDescent="0.25">
      <c r="A154" s="11" t="s">
        <v>1100</v>
      </c>
      <c r="B154" s="17" t="s">
        <v>618</v>
      </c>
      <c r="C154" s="16">
        <v>43738</v>
      </c>
      <c r="D154" s="11" t="s">
        <v>731</v>
      </c>
      <c r="E154" s="26" t="s">
        <v>1101</v>
      </c>
      <c r="F154" s="11" t="s">
        <v>28</v>
      </c>
      <c r="G154" s="11"/>
      <c r="H154" s="11" t="s">
        <v>861</v>
      </c>
      <c r="I154" s="16">
        <v>43739</v>
      </c>
      <c r="J154" s="26" t="s">
        <v>1102</v>
      </c>
      <c r="K154" s="11" t="s">
        <v>22</v>
      </c>
      <c r="L154" s="11" t="s">
        <v>23</v>
      </c>
      <c r="M154" s="29" t="s">
        <v>24</v>
      </c>
      <c r="N154" s="37">
        <v>1</v>
      </c>
    </row>
    <row r="155" spans="1:14" ht="140.25" hidden="1" x14ac:dyDescent="0.25">
      <c r="A155" s="11" t="s">
        <v>1103</v>
      </c>
      <c r="B155" s="17" t="s">
        <v>614</v>
      </c>
      <c r="C155" s="16">
        <v>43740</v>
      </c>
      <c r="D155" s="11" t="s">
        <v>896</v>
      </c>
      <c r="E155" s="26" t="s">
        <v>1104</v>
      </c>
      <c r="F155" s="11" t="s">
        <v>37</v>
      </c>
      <c r="G155" s="11" t="s">
        <v>38</v>
      </c>
      <c r="H155" s="11" t="s">
        <v>624</v>
      </c>
      <c r="I155" s="16">
        <v>43784</v>
      </c>
      <c r="J155" s="26" t="s">
        <v>1105</v>
      </c>
      <c r="K155" s="17" t="s">
        <v>22</v>
      </c>
      <c r="L155" s="17" t="s">
        <v>621</v>
      </c>
      <c r="M155" s="29" t="s">
        <v>24</v>
      </c>
      <c r="N155" s="37">
        <f>NETWORKDAYS(C155,I155)</f>
        <v>33</v>
      </c>
    </row>
    <row r="156" spans="1:14" ht="140.25" hidden="1" x14ac:dyDescent="0.25">
      <c r="A156" s="11" t="s">
        <v>1106</v>
      </c>
      <c r="B156" s="17" t="s">
        <v>614</v>
      </c>
      <c r="C156" s="16">
        <v>43742</v>
      </c>
      <c r="D156" s="11" t="s">
        <v>436</v>
      </c>
      <c r="E156" s="26" t="s">
        <v>1107</v>
      </c>
      <c r="F156" s="11" t="s">
        <v>28</v>
      </c>
      <c r="G156" s="11"/>
      <c r="H156" s="11" t="s">
        <v>624</v>
      </c>
      <c r="I156" s="16">
        <v>43790</v>
      </c>
      <c r="J156" s="26" t="s">
        <v>1283</v>
      </c>
      <c r="K156" s="11" t="s">
        <v>22</v>
      </c>
      <c r="L156" s="11" t="s">
        <v>621</v>
      </c>
      <c r="M156" s="29" t="s">
        <v>24</v>
      </c>
      <c r="N156" s="37">
        <f>NETWORKDAYS(C156,I156)</f>
        <v>35</v>
      </c>
    </row>
    <row r="157" spans="1:14" ht="127.5" x14ac:dyDescent="0.25">
      <c r="A157" s="11" t="s">
        <v>1108</v>
      </c>
      <c r="B157" s="17" t="s">
        <v>614</v>
      </c>
      <c r="C157" s="16">
        <v>43742</v>
      </c>
      <c r="D157" s="11" t="s">
        <v>216</v>
      </c>
      <c r="E157" s="26" t="s">
        <v>1109</v>
      </c>
      <c r="F157" s="11" t="s">
        <v>37</v>
      </c>
      <c r="G157" s="11" t="s">
        <v>38</v>
      </c>
      <c r="H157" s="11" t="s">
        <v>624</v>
      </c>
      <c r="I157" s="16">
        <v>43756</v>
      </c>
      <c r="J157" s="26" t="s">
        <v>1110</v>
      </c>
      <c r="K157" s="17" t="s">
        <v>73</v>
      </c>
      <c r="L157" s="17" t="s">
        <v>23</v>
      </c>
      <c r="M157" s="29" t="s">
        <v>24</v>
      </c>
      <c r="N157" s="37">
        <f>NETWORKDAYS(C157,I157)</f>
        <v>11</v>
      </c>
    </row>
    <row r="158" spans="1:14" ht="102" hidden="1" x14ac:dyDescent="0.25">
      <c r="A158" s="11" t="s">
        <v>1111</v>
      </c>
      <c r="B158" s="17" t="s">
        <v>614</v>
      </c>
      <c r="C158" s="16">
        <v>43745</v>
      </c>
      <c r="D158" s="11" t="s">
        <v>886</v>
      </c>
      <c r="E158" s="26" t="s">
        <v>1112</v>
      </c>
      <c r="F158" s="11" t="s">
        <v>28</v>
      </c>
      <c r="G158" s="11"/>
      <c r="H158" s="11" t="s">
        <v>624</v>
      </c>
      <c r="I158" s="16">
        <v>43755</v>
      </c>
      <c r="J158" s="26" t="s">
        <v>1113</v>
      </c>
      <c r="K158" s="11" t="s">
        <v>22</v>
      </c>
      <c r="L158" s="11" t="s">
        <v>621</v>
      </c>
      <c r="M158" s="29" t="s">
        <v>24</v>
      </c>
      <c r="N158" s="37">
        <f>NETWORKDAYS(C158,I158)</f>
        <v>9</v>
      </c>
    </row>
    <row r="159" spans="1:14" ht="89.25" hidden="1" x14ac:dyDescent="0.25">
      <c r="A159" s="11" t="s">
        <v>1114</v>
      </c>
      <c r="B159" s="17" t="s">
        <v>614</v>
      </c>
      <c r="C159" s="16">
        <v>43745</v>
      </c>
      <c r="D159" s="11" t="s">
        <v>1115</v>
      </c>
      <c r="E159" s="26" t="s">
        <v>1116</v>
      </c>
      <c r="F159" s="11" t="s">
        <v>28</v>
      </c>
      <c r="G159" s="11"/>
      <c r="H159" s="11" t="s">
        <v>624</v>
      </c>
      <c r="I159" s="16"/>
      <c r="J159" s="26" t="s">
        <v>1117</v>
      </c>
      <c r="K159" s="11" t="s">
        <v>22</v>
      </c>
      <c r="L159" s="11" t="s">
        <v>23</v>
      </c>
      <c r="M159" s="29" t="s">
        <v>24</v>
      </c>
      <c r="N159" s="37">
        <v>4</v>
      </c>
    </row>
    <row r="160" spans="1:14" ht="51" hidden="1" x14ac:dyDescent="0.25">
      <c r="A160" s="11" t="s">
        <v>1118</v>
      </c>
      <c r="B160" s="17" t="s">
        <v>618</v>
      </c>
      <c r="C160" s="81">
        <v>43746</v>
      </c>
      <c r="D160" s="16" t="s">
        <v>731</v>
      </c>
      <c r="E160" s="26" t="s">
        <v>1119</v>
      </c>
      <c r="F160" s="11" t="s">
        <v>37</v>
      </c>
      <c r="G160" s="11"/>
      <c r="H160" s="11" t="s">
        <v>63</v>
      </c>
      <c r="I160" s="16">
        <v>43747</v>
      </c>
      <c r="J160" s="82" t="s">
        <v>1120</v>
      </c>
      <c r="K160" s="17" t="s">
        <v>22</v>
      </c>
      <c r="L160" s="17" t="s">
        <v>11</v>
      </c>
      <c r="M160" s="29" t="s">
        <v>24</v>
      </c>
      <c r="N160" s="37">
        <f t="shared" ref="N160:N165" si="0">NETWORKDAYS(C160,I160)</f>
        <v>2</v>
      </c>
    </row>
    <row r="161" spans="1:14" ht="140.25" hidden="1" x14ac:dyDescent="0.25">
      <c r="A161" s="11" t="s">
        <v>1121</v>
      </c>
      <c r="B161" s="17" t="s">
        <v>618</v>
      </c>
      <c r="C161" s="16">
        <v>43746</v>
      </c>
      <c r="D161" s="11" t="s">
        <v>731</v>
      </c>
      <c r="E161" s="26" t="s">
        <v>1122</v>
      </c>
      <c r="F161" s="11" t="s">
        <v>18</v>
      </c>
      <c r="G161" s="11"/>
      <c r="H161" s="11" t="s">
        <v>624</v>
      </c>
      <c r="I161" s="16">
        <v>43774</v>
      </c>
      <c r="J161" s="26" t="s">
        <v>1123</v>
      </c>
      <c r="K161" s="17" t="s">
        <v>22</v>
      </c>
      <c r="L161" s="17" t="s">
        <v>23</v>
      </c>
      <c r="M161" s="29" t="s">
        <v>24</v>
      </c>
      <c r="N161" s="37">
        <f t="shared" si="0"/>
        <v>21</v>
      </c>
    </row>
    <row r="162" spans="1:14" ht="127.5" x14ac:dyDescent="0.25">
      <c r="A162" s="11" t="s">
        <v>1124</v>
      </c>
      <c r="B162" s="17" t="s">
        <v>614</v>
      </c>
      <c r="C162" s="16">
        <v>43749</v>
      </c>
      <c r="D162" s="11" t="s">
        <v>69</v>
      </c>
      <c r="E162" s="26" t="s">
        <v>1125</v>
      </c>
      <c r="F162" s="11" t="s">
        <v>37</v>
      </c>
      <c r="G162" s="11" t="s">
        <v>1316</v>
      </c>
      <c r="H162" s="11" t="s">
        <v>624</v>
      </c>
      <c r="I162" s="16">
        <v>43769</v>
      </c>
      <c r="J162" s="26" t="s">
        <v>1126</v>
      </c>
      <c r="K162" s="17" t="s">
        <v>22</v>
      </c>
      <c r="L162" s="17" t="s">
        <v>621</v>
      </c>
      <c r="M162" s="29" t="s">
        <v>24</v>
      </c>
      <c r="N162" s="37">
        <f t="shared" si="0"/>
        <v>15</v>
      </c>
    </row>
    <row r="163" spans="1:14" ht="102" hidden="1" x14ac:dyDescent="0.25">
      <c r="A163" s="11" t="s">
        <v>1127</v>
      </c>
      <c r="B163" s="17" t="s">
        <v>618</v>
      </c>
      <c r="C163" s="16">
        <v>43754</v>
      </c>
      <c r="D163" s="11" t="s">
        <v>731</v>
      </c>
      <c r="E163" s="26" t="s">
        <v>1128</v>
      </c>
      <c r="F163" s="11" t="s">
        <v>37</v>
      </c>
      <c r="G163" s="11"/>
      <c r="H163" s="11" t="s">
        <v>63</v>
      </c>
      <c r="I163" s="16">
        <v>43754</v>
      </c>
      <c r="J163" s="26"/>
      <c r="K163" s="17" t="s">
        <v>22</v>
      </c>
      <c r="L163" s="17" t="s">
        <v>23</v>
      </c>
      <c r="M163" s="29" t="s">
        <v>24</v>
      </c>
      <c r="N163" s="37">
        <f t="shared" si="0"/>
        <v>1</v>
      </c>
    </row>
    <row r="164" spans="1:14" ht="191.25" hidden="1" x14ac:dyDescent="0.25">
      <c r="A164" s="11" t="s">
        <v>1129</v>
      </c>
      <c r="B164" s="17" t="s">
        <v>614</v>
      </c>
      <c r="C164" s="16">
        <v>43754</v>
      </c>
      <c r="D164" s="11" t="s">
        <v>1070</v>
      </c>
      <c r="E164" s="26" t="s">
        <v>1130</v>
      </c>
      <c r="F164" s="11" t="s">
        <v>28</v>
      </c>
      <c r="G164" s="11"/>
      <c r="H164" s="11" t="s">
        <v>624</v>
      </c>
      <c r="I164" s="16">
        <v>43763</v>
      </c>
      <c r="J164" s="26" t="s">
        <v>1131</v>
      </c>
      <c r="K164" s="11" t="s">
        <v>22</v>
      </c>
      <c r="L164" s="11" t="s">
        <v>23</v>
      </c>
      <c r="M164" s="29" t="s">
        <v>24</v>
      </c>
      <c r="N164" s="37">
        <f t="shared" si="0"/>
        <v>8</v>
      </c>
    </row>
    <row r="165" spans="1:14" ht="178.5" x14ac:dyDescent="0.25">
      <c r="A165" s="11" t="s">
        <v>1132</v>
      </c>
      <c r="B165" s="17" t="s">
        <v>614</v>
      </c>
      <c r="C165" s="16">
        <v>43756</v>
      </c>
      <c r="D165" s="11" t="s">
        <v>1133</v>
      </c>
      <c r="E165" s="26" t="s">
        <v>1134</v>
      </c>
      <c r="F165" s="11" t="s">
        <v>37</v>
      </c>
      <c r="G165" s="11" t="s">
        <v>1316</v>
      </c>
      <c r="H165" s="11" t="s">
        <v>624</v>
      </c>
      <c r="I165" s="16">
        <v>43763</v>
      </c>
      <c r="J165" s="26" t="s">
        <v>1135</v>
      </c>
      <c r="K165" s="17" t="s">
        <v>73</v>
      </c>
      <c r="L165" s="17" t="s">
        <v>11</v>
      </c>
      <c r="M165" s="29" t="s">
        <v>24</v>
      </c>
      <c r="N165" s="37">
        <f t="shared" si="0"/>
        <v>6</v>
      </c>
    </row>
    <row r="166" spans="1:14" ht="165.75" hidden="1" x14ac:dyDescent="0.25">
      <c r="A166" s="11" t="s">
        <v>1136</v>
      </c>
      <c r="B166" s="17" t="s">
        <v>614</v>
      </c>
      <c r="C166" s="16">
        <v>43756</v>
      </c>
      <c r="D166" s="11" t="s">
        <v>180</v>
      </c>
      <c r="E166" s="26" t="s">
        <v>1137</v>
      </c>
      <c r="F166" s="11" t="s">
        <v>37</v>
      </c>
      <c r="G166" s="11" t="s">
        <v>38</v>
      </c>
      <c r="H166" s="11" t="s">
        <v>624</v>
      </c>
      <c r="I166" s="16">
        <v>43756</v>
      </c>
      <c r="J166" s="26" t="s">
        <v>1138</v>
      </c>
      <c r="K166" s="17" t="s">
        <v>22</v>
      </c>
      <c r="L166" s="17" t="s">
        <v>11</v>
      </c>
      <c r="M166" s="29" t="s">
        <v>24</v>
      </c>
      <c r="N166" s="37">
        <v>1</v>
      </c>
    </row>
    <row r="167" spans="1:14" ht="38.25" hidden="1" x14ac:dyDescent="0.25">
      <c r="A167" s="11" t="s">
        <v>1139</v>
      </c>
      <c r="B167" s="17" t="s">
        <v>618</v>
      </c>
      <c r="C167" s="16">
        <v>43756</v>
      </c>
      <c r="D167" s="11" t="s">
        <v>723</v>
      </c>
      <c r="E167" s="26" t="s">
        <v>56</v>
      </c>
      <c r="F167" s="11" t="s">
        <v>37</v>
      </c>
      <c r="G167" s="11" t="s">
        <v>48</v>
      </c>
      <c r="H167" s="11" t="s">
        <v>63</v>
      </c>
      <c r="I167" s="16">
        <v>43756</v>
      </c>
      <c r="J167" s="26" t="s">
        <v>1284</v>
      </c>
      <c r="K167" s="17" t="s">
        <v>22</v>
      </c>
      <c r="L167" s="17" t="s">
        <v>11</v>
      </c>
      <c r="M167" s="29" t="s">
        <v>24</v>
      </c>
      <c r="N167" s="37">
        <v>1</v>
      </c>
    </row>
    <row r="168" spans="1:14" ht="51" hidden="1" x14ac:dyDescent="0.25">
      <c r="A168" s="17" t="s">
        <v>1140</v>
      </c>
      <c r="B168" s="17" t="s">
        <v>618</v>
      </c>
      <c r="C168" s="21">
        <v>43762</v>
      </c>
      <c r="D168" s="17" t="s">
        <v>731</v>
      </c>
      <c r="E168" s="26" t="s">
        <v>1141</v>
      </c>
      <c r="F168" s="17" t="s">
        <v>37</v>
      </c>
      <c r="G168" s="17"/>
      <c r="H168" s="17" t="s">
        <v>63</v>
      </c>
      <c r="I168" s="21">
        <v>43762</v>
      </c>
      <c r="J168" s="26"/>
      <c r="K168" s="17" t="s">
        <v>22</v>
      </c>
      <c r="L168" s="17" t="s">
        <v>11</v>
      </c>
      <c r="M168" s="15" t="s">
        <v>24</v>
      </c>
      <c r="N168" s="87">
        <f t="shared" ref="N168:N178" si="1">NETWORKDAYS(C168,I168)</f>
        <v>1</v>
      </c>
    </row>
    <row r="169" spans="1:14" ht="165.75" hidden="1" x14ac:dyDescent="0.25">
      <c r="A169" s="11" t="s">
        <v>1142</v>
      </c>
      <c r="B169" s="17" t="s">
        <v>614</v>
      </c>
      <c r="C169" s="21">
        <v>43770</v>
      </c>
      <c r="D169" s="11" t="s">
        <v>1077</v>
      </c>
      <c r="E169" s="26" t="s">
        <v>1143</v>
      </c>
      <c r="F169" s="11" t="s">
        <v>18</v>
      </c>
      <c r="G169" s="11"/>
      <c r="H169" s="11" t="s">
        <v>624</v>
      </c>
      <c r="I169" s="16">
        <v>43817</v>
      </c>
      <c r="J169" s="26" t="s">
        <v>1144</v>
      </c>
      <c r="K169" s="17" t="s">
        <v>73</v>
      </c>
      <c r="L169" s="17" t="s">
        <v>23</v>
      </c>
      <c r="M169" s="29" t="s">
        <v>24</v>
      </c>
      <c r="N169" s="37">
        <f t="shared" si="1"/>
        <v>34</v>
      </c>
    </row>
    <row r="170" spans="1:14" ht="76.5" hidden="1" x14ac:dyDescent="0.25">
      <c r="A170" s="11" t="s">
        <v>1145</v>
      </c>
      <c r="B170" s="17" t="s">
        <v>618</v>
      </c>
      <c r="C170" s="21">
        <v>43770</v>
      </c>
      <c r="D170" s="11" t="s">
        <v>731</v>
      </c>
      <c r="E170" s="26" t="s">
        <v>1146</v>
      </c>
      <c r="F170" s="11" t="s">
        <v>37</v>
      </c>
      <c r="G170" s="11"/>
      <c r="H170" s="11" t="s">
        <v>63</v>
      </c>
      <c r="I170" s="21">
        <v>43770</v>
      </c>
      <c r="J170" s="26" t="s">
        <v>1285</v>
      </c>
      <c r="K170" s="17" t="s">
        <v>22</v>
      </c>
      <c r="L170" s="17" t="s">
        <v>11</v>
      </c>
      <c r="M170" s="15" t="s">
        <v>24</v>
      </c>
      <c r="N170" s="37">
        <f t="shared" si="1"/>
        <v>1</v>
      </c>
    </row>
    <row r="171" spans="1:14" ht="38.25" hidden="1" x14ac:dyDescent="0.25">
      <c r="A171" s="11" t="s">
        <v>1147</v>
      </c>
      <c r="B171" s="17" t="s">
        <v>618</v>
      </c>
      <c r="C171" s="21">
        <v>43773</v>
      </c>
      <c r="D171" s="11" t="s">
        <v>723</v>
      </c>
      <c r="E171" s="26" t="s">
        <v>56</v>
      </c>
      <c r="F171" s="11" t="s">
        <v>37</v>
      </c>
      <c r="G171" s="11" t="s">
        <v>48</v>
      </c>
      <c r="H171" s="11" t="s">
        <v>977</v>
      </c>
      <c r="I171" s="21">
        <v>43773</v>
      </c>
      <c r="J171" s="26" t="s">
        <v>1286</v>
      </c>
      <c r="K171" s="17" t="s">
        <v>22</v>
      </c>
      <c r="L171" s="17" t="s">
        <v>11</v>
      </c>
      <c r="M171" s="29" t="s">
        <v>24</v>
      </c>
      <c r="N171" s="37">
        <f t="shared" si="1"/>
        <v>1</v>
      </c>
    </row>
    <row r="172" spans="1:14" ht="229.5" hidden="1" x14ac:dyDescent="0.25">
      <c r="A172" s="11" t="s">
        <v>1148</v>
      </c>
      <c r="B172" s="17" t="s">
        <v>614</v>
      </c>
      <c r="C172" s="16">
        <v>43773</v>
      </c>
      <c r="D172" s="11" t="s">
        <v>1149</v>
      </c>
      <c r="E172" s="26" t="s">
        <v>1150</v>
      </c>
      <c r="F172" s="11" t="s">
        <v>28</v>
      </c>
      <c r="G172" s="11"/>
      <c r="H172" s="11" t="s">
        <v>624</v>
      </c>
      <c r="I172" s="16">
        <v>43815</v>
      </c>
      <c r="J172" s="26" t="s">
        <v>1151</v>
      </c>
      <c r="K172" s="11" t="s">
        <v>73</v>
      </c>
      <c r="L172" s="11" t="s">
        <v>23</v>
      </c>
      <c r="M172" s="29" t="s">
        <v>24</v>
      </c>
      <c r="N172" s="37">
        <f t="shared" si="1"/>
        <v>31</v>
      </c>
    </row>
    <row r="173" spans="1:14" ht="25.5" hidden="1" x14ac:dyDescent="0.25">
      <c r="A173" s="11" t="s">
        <v>1152</v>
      </c>
      <c r="B173" s="17" t="s">
        <v>618</v>
      </c>
      <c r="C173" s="16">
        <v>43774</v>
      </c>
      <c r="D173" s="11" t="s">
        <v>731</v>
      </c>
      <c r="E173" s="26" t="s">
        <v>1153</v>
      </c>
      <c r="F173" s="11" t="s">
        <v>28</v>
      </c>
      <c r="G173" s="17"/>
      <c r="H173" s="11" t="s">
        <v>861</v>
      </c>
      <c r="I173" s="38">
        <v>43775</v>
      </c>
      <c r="J173" s="26" t="s">
        <v>1287</v>
      </c>
      <c r="K173" s="11" t="s">
        <v>22</v>
      </c>
      <c r="L173" s="11" t="s">
        <v>11</v>
      </c>
      <c r="M173" s="11" t="s">
        <v>24</v>
      </c>
      <c r="N173" s="37">
        <f t="shared" si="1"/>
        <v>2</v>
      </c>
    </row>
    <row r="174" spans="1:14" ht="165.75" hidden="1" x14ac:dyDescent="0.25">
      <c r="A174" s="11" t="s">
        <v>1154</v>
      </c>
      <c r="B174" s="17" t="s">
        <v>614</v>
      </c>
      <c r="C174" s="21">
        <v>43781</v>
      </c>
      <c r="D174" s="11" t="s">
        <v>160</v>
      </c>
      <c r="E174" s="26" t="s">
        <v>1155</v>
      </c>
      <c r="F174" s="11" t="s">
        <v>37</v>
      </c>
      <c r="G174" s="11" t="s">
        <v>38</v>
      </c>
      <c r="H174" s="11" t="s">
        <v>624</v>
      </c>
      <c r="I174" s="16">
        <v>43782</v>
      </c>
      <c r="J174" s="26" t="s">
        <v>1156</v>
      </c>
      <c r="K174" s="17" t="s">
        <v>22</v>
      </c>
      <c r="L174" s="17" t="s">
        <v>23</v>
      </c>
      <c r="M174" s="29" t="s">
        <v>24</v>
      </c>
      <c r="N174" s="37">
        <f t="shared" si="1"/>
        <v>2</v>
      </c>
    </row>
    <row r="175" spans="1:14" ht="153" hidden="1" x14ac:dyDescent="0.25">
      <c r="A175" s="11" t="s">
        <v>1157</v>
      </c>
      <c r="B175" s="17" t="s">
        <v>614</v>
      </c>
      <c r="C175" s="16">
        <v>43781</v>
      </c>
      <c r="D175" s="11" t="s">
        <v>275</v>
      </c>
      <c r="E175" s="26" t="s">
        <v>1158</v>
      </c>
      <c r="F175" s="11" t="s">
        <v>28</v>
      </c>
      <c r="G175" s="11"/>
      <c r="H175" s="11" t="s">
        <v>624</v>
      </c>
      <c r="I175" s="16">
        <v>43789</v>
      </c>
      <c r="J175" s="26" t="s">
        <v>1159</v>
      </c>
      <c r="K175" s="11" t="s">
        <v>22</v>
      </c>
      <c r="L175" s="11" t="s">
        <v>23</v>
      </c>
      <c r="M175" s="29" t="s">
        <v>24</v>
      </c>
      <c r="N175" s="37">
        <f t="shared" si="1"/>
        <v>7</v>
      </c>
    </row>
    <row r="176" spans="1:14" ht="76.5" hidden="1" x14ac:dyDescent="0.25">
      <c r="A176" s="11" t="s">
        <v>1160</v>
      </c>
      <c r="B176" s="17" t="s">
        <v>618</v>
      </c>
      <c r="C176" s="16">
        <v>43783</v>
      </c>
      <c r="D176" s="77">
        <v>999038868</v>
      </c>
      <c r="E176" s="26" t="s">
        <v>1161</v>
      </c>
      <c r="F176" s="11" t="s">
        <v>28</v>
      </c>
      <c r="G176" s="11"/>
      <c r="H176" s="11" t="s">
        <v>861</v>
      </c>
      <c r="I176" s="16">
        <v>43789</v>
      </c>
      <c r="J176" s="26" t="s">
        <v>1288</v>
      </c>
      <c r="K176" s="11" t="s">
        <v>22</v>
      </c>
      <c r="L176" s="11" t="s">
        <v>23</v>
      </c>
      <c r="M176" s="29" t="s">
        <v>24</v>
      </c>
      <c r="N176" s="37">
        <f t="shared" si="1"/>
        <v>5</v>
      </c>
    </row>
    <row r="177" spans="1:14" ht="165.75" hidden="1" x14ac:dyDescent="0.25">
      <c r="A177" s="11" t="s">
        <v>1162</v>
      </c>
      <c r="B177" s="17" t="s">
        <v>614</v>
      </c>
      <c r="C177" s="21">
        <v>43787</v>
      </c>
      <c r="D177" s="11" t="s">
        <v>1163</v>
      </c>
      <c r="E177" s="26" t="s">
        <v>1164</v>
      </c>
      <c r="F177" s="11" t="s">
        <v>37</v>
      </c>
      <c r="G177" s="11" t="s">
        <v>38</v>
      </c>
      <c r="H177" s="11" t="s">
        <v>624</v>
      </c>
      <c r="I177" s="16">
        <v>43790</v>
      </c>
      <c r="J177" s="26" t="s">
        <v>1165</v>
      </c>
      <c r="K177" s="17" t="s">
        <v>22</v>
      </c>
      <c r="L177" s="17" t="s">
        <v>23</v>
      </c>
      <c r="M177" s="29" t="s">
        <v>24</v>
      </c>
      <c r="N177" s="37">
        <f t="shared" si="1"/>
        <v>4</v>
      </c>
    </row>
    <row r="178" spans="1:14" ht="165.75" hidden="1" x14ac:dyDescent="0.25">
      <c r="A178" s="11" t="s">
        <v>1166</v>
      </c>
      <c r="B178" s="17" t="s">
        <v>614</v>
      </c>
      <c r="C178" s="16">
        <v>43788</v>
      </c>
      <c r="D178" s="11" t="s">
        <v>874</v>
      </c>
      <c r="E178" s="26" t="s">
        <v>1167</v>
      </c>
      <c r="F178" s="11" t="s">
        <v>28</v>
      </c>
      <c r="G178" s="11"/>
      <c r="H178" s="11" t="s">
        <v>624</v>
      </c>
      <c r="I178" s="16">
        <v>43789</v>
      </c>
      <c r="J178" s="26" t="s">
        <v>1168</v>
      </c>
      <c r="K178" s="11" t="s">
        <v>22</v>
      </c>
      <c r="L178" s="11" t="s">
        <v>23</v>
      </c>
      <c r="M178" s="29" t="s">
        <v>24</v>
      </c>
      <c r="N178" s="37">
        <f t="shared" si="1"/>
        <v>2</v>
      </c>
    </row>
    <row r="179" spans="1:14" ht="63.75" hidden="1" x14ac:dyDescent="0.25">
      <c r="A179" s="11" t="s">
        <v>1169</v>
      </c>
      <c r="B179" s="17" t="s">
        <v>618</v>
      </c>
      <c r="C179" s="21">
        <v>43789</v>
      </c>
      <c r="D179" s="11" t="s">
        <v>731</v>
      </c>
      <c r="E179" s="26" t="s">
        <v>1170</v>
      </c>
      <c r="F179" s="11" t="s">
        <v>37</v>
      </c>
      <c r="G179" s="11"/>
      <c r="H179" s="11" t="s">
        <v>57</v>
      </c>
      <c r="I179" s="16">
        <f t="shared" ref="I179" ca="1" si="2">TODAY()</f>
        <v>44230</v>
      </c>
      <c r="J179" s="26" t="s">
        <v>1289</v>
      </c>
      <c r="K179" s="17" t="s">
        <v>22</v>
      </c>
      <c r="L179" s="17" t="s">
        <v>11</v>
      </c>
      <c r="M179" s="29" t="s">
        <v>24</v>
      </c>
      <c r="N179" s="37">
        <v>1</v>
      </c>
    </row>
    <row r="180" spans="1:14" ht="165.75" hidden="1" x14ac:dyDescent="0.25">
      <c r="A180" s="11" t="s">
        <v>1171</v>
      </c>
      <c r="B180" s="17" t="s">
        <v>614</v>
      </c>
      <c r="C180" s="16">
        <v>43789</v>
      </c>
      <c r="D180" s="11" t="s">
        <v>275</v>
      </c>
      <c r="E180" s="26" t="s">
        <v>1172</v>
      </c>
      <c r="F180" s="11" t="s">
        <v>28</v>
      </c>
      <c r="G180" s="11"/>
      <c r="H180" s="11" t="s">
        <v>624</v>
      </c>
      <c r="I180" s="16">
        <v>43789</v>
      </c>
      <c r="J180" s="26" t="s">
        <v>1290</v>
      </c>
      <c r="K180" s="11" t="s">
        <v>22</v>
      </c>
      <c r="L180" s="11" t="s">
        <v>11</v>
      </c>
      <c r="M180" s="29" t="s">
        <v>24</v>
      </c>
      <c r="N180" s="37">
        <f t="shared" ref="N180:N187" si="3">NETWORKDAYS(C180,I180)</f>
        <v>1</v>
      </c>
    </row>
    <row r="181" spans="1:14" ht="165.75" hidden="1" x14ac:dyDescent="0.25">
      <c r="A181" s="11" t="s">
        <v>1173</v>
      </c>
      <c r="B181" s="17" t="s">
        <v>614</v>
      </c>
      <c r="C181" s="16">
        <v>43789</v>
      </c>
      <c r="D181" s="11" t="s">
        <v>275</v>
      </c>
      <c r="E181" s="26" t="s">
        <v>1174</v>
      </c>
      <c r="F181" s="11" t="s">
        <v>28</v>
      </c>
      <c r="G181" s="11"/>
      <c r="H181" s="11" t="s">
        <v>624</v>
      </c>
      <c r="I181" s="16">
        <v>43790</v>
      </c>
      <c r="J181" s="26" t="s">
        <v>1175</v>
      </c>
      <c r="K181" s="11" t="s">
        <v>22</v>
      </c>
      <c r="L181" s="11" t="s">
        <v>23</v>
      </c>
      <c r="M181" s="29" t="s">
        <v>24</v>
      </c>
      <c r="N181" s="37">
        <f t="shared" si="3"/>
        <v>2</v>
      </c>
    </row>
    <row r="182" spans="1:14" ht="255" hidden="1" x14ac:dyDescent="0.25">
      <c r="A182" s="11" t="s">
        <v>1176</v>
      </c>
      <c r="B182" s="17" t="s">
        <v>614</v>
      </c>
      <c r="C182" s="16">
        <v>43789</v>
      </c>
      <c r="D182" s="11" t="s">
        <v>886</v>
      </c>
      <c r="E182" s="26" t="s">
        <v>1177</v>
      </c>
      <c r="F182" s="11" t="s">
        <v>28</v>
      </c>
      <c r="G182" s="11"/>
      <c r="H182" s="11" t="s">
        <v>624</v>
      </c>
      <c r="I182" s="16">
        <v>43790</v>
      </c>
      <c r="J182" s="26" t="s">
        <v>1178</v>
      </c>
      <c r="K182" s="11" t="s">
        <v>22</v>
      </c>
      <c r="L182" s="11" t="s">
        <v>11</v>
      </c>
      <c r="M182" s="29" t="s">
        <v>24</v>
      </c>
      <c r="N182" s="37">
        <f t="shared" si="3"/>
        <v>2</v>
      </c>
    </row>
    <row r="183" spans="1:14" ht="140.25" hidden="1" x14ac:dyDescent="0.25">
      <c r="A183" s="11" t="s">
        <v>1179</v>
      </c>
      <c r="B183" s="17" t="s">
        <v>618</v>
      </c>
      <c r="C183" s="16">
        <v>43790</v>
      </c>
      <c r="D183" s="11" t="s">
        <v>723</v>
      </c>
      <c r="E183" s="26" t="s">
        <v>1180</v>
      </c>
      <c r="F183" s="11" t="s">
        <v>28</v>
      </c>
      <c r="G183" s="11"/>
      <c r="H183" s="11" t="s">
        <v>624</v>
      </c>
      <c r="I183" s="16">
        <v>43791</v>
      </c>
      <c r="J183" s="26" t="s">
        <v>1181</v>
      </c>
      <c r="K183" s="11" t="s">
        <v>22</v>
      </c>
      <c r="L183" s="11" t="s">
        <v>11</v>
      </c>
      <c r="M183" s="29" t="s">
        <v>24</v>
      </c>
      <c r="N183" s="37">
        <f t="shared" si="3"/>
        <v>2</v>
      </c>
    </row>
    <row r="184" spans="1:14" ht="38.25" hidden="1" x14ac:dyDescent="0.25">
      <c r="A184" s="11" t="s">
        <v>1182</v>
      </c>
      <c r="B184" s="17" t="s">
        <v>618</v>
      </c>
      <c r="C184" s="16">
        <v>43790</v>
      </c>
      <c r="D184" s="11" t="s">
        <v>723</v>
      </c>
      <c r="E184" s="26" t="s">
        <v>56</v>
      </c>
      <c r="F184" s="11" t="s">
        <v>37</v>
      </c>
      <c r="G184" s="11" t="s">
        <v>38</v>
      </c>
      <c r="H184" s="11" t="s">
        <v>624</v>
      </c>
      <c r="I184" s="16">
        <v>43791</v>
      </c>
      <c r="J184" s="26" t="s">
        <v>1181</v>
      </c>
      <c r="K184" s="17" t="s">
        <v>22</v>
      </c>
      <c r="L184" s="17" t="s">
        <v>11</v>
      </c>
      <c r="M184" s="29" t="s">
        <v>24</v>
      </c>
      <c r="N184" s="37">
        <f t="shared" si="3"/>
        <v>2</v>
      </c>
    </row>
    <row r="185" spans="1:14" ht="216.75" hidden="1" x14ac:dyDescent="0.25">
      <c r="A185" s="11" t="s">
        <v>1183</v>
      </c>
      <c r="B185" s="17" t="s">
        <v>614</v>
      </c>
      <c r="C185" s="16">
        <v>43791</v>
      </c>
      <c r="D185" s="16" t="s">
        <v>1052</v>
      </c>
      <c r="E185" s="26" t="s">
        <v>1184</v>
      </c>
      <c r="F185" s="11" t="s">
        <v>28</v>
      </c>
      <c r="G185" s="11"/>
      <c r="H185" s="11" t="s">
        <v>624</v>
      </c>
      <c r="I185" s="16">
        <v>43798</v>
      </c>
      <c r="J185" s="26" t="s">
        <v>1185</v>
      </c>
      <c r="K185" s="11" t="s">
        <v>73</v>
      </c>
      <c r="L185" s="11" t="s">
        <v>11</v>
      </c>
      <c r="M185" s="29" t="s">
        <v>24</v>
      </c>
      <c r="N185" s="37">
        <f t="shared" si="3"/>
        <v>6</v>
      </c>
    </row>
    <row r="186" spans="1:14" ht="216.75" hidden="1" x14ac:dyDescent="0.25">
      <c r="A186" s="11" t="s">
        <v>1186</v>
      </c>
      <c r="B186" s="17" t="s">
        <v>614</v>
      </c>
      <c r="C186" s="16">
        <v>43794</v>
      </c>
      <c r="D186" s="11" t="s">
        <v>1267</v>
      </c>
      <c r="E186" s="26" t="s">
        <v>1187</v>
      </c>
      <c r="F186" s="11" t="s">
        <v>37</v>
      </c>
      <c r="G186" s="11" t="s">
        <v>38</v>
      </c>
      <c r="H186" s="11" t="s">
        <v>624</v>
      </c>
      <c r="I186" s="16">
        <v>43795</v>
      </c>
      <c r="J186" s="26" t="s">
        <v>1291</v>
      </c>
      <c r="K186" s="17" t="s">
        <v>22</v>
      </c>
      <c r="L186" s="17" t="s">
        <v>11</v>
      </c>
      <c r="M186" s="29" t="s">
        <v>24</v>
      </c>
      <c r="N186" s="37">
        <f t="shared" si="3"/>
        <v>2</v>
      </c>
    </row>
    <row r="187" spans="1:14" ht="293.25" hidden="1" x14ac:dyDescent="0.25">
      <c r="A187" s="11" t="s">
        <v>1188</v>
      </c>
      <c r="B187" s="17" t="s">
        <v>614</v>
      </c>
      <c r="C187" s="16">
        <v>43795</v>
      </c>
      <c r="D187" s="11" t="s">
        <v>449</v>
      </c>
      <c r="E187" s="26" t="s">
        <v>1189</v>
      </c>
      <c r="F187" s="11" t="s">
        <v>28</v>
      </c>
      <c r="G187" s="11"/>
      <c r="H187" s="11" t="s">
        <v>624</v>
      </c>
      <c r="I187" s="16">
        <v>43796</v>
      </c>
      <c r="J187" s="26" t="s">
        <v>1190</v>
      </c>
      <c r="K187" s="11" t="s">
        <v>22</v>
      </c>
      <c r="L187" s="11" t="s">
        <v>23</v>
      </c>
      <c r="M187" s="29" t="s">
        <v>24</v>
      </c>
      <c r="N187" s="37">
        <f t="shared" si="3"/>
        <v>2</v>
      </c>
    </row>
    <row r="188" spans="1:14" ht="114.75" hidden="1" x14ac:dyDescent="0.25">
      <c r="A188" s="11" t="s">
        <v>1191</v>
      </c>
      <c r="B188" s="17" t="s">
        <v>618</v>
      </c>
      <c r="C188" s="16">
        <v>43801</v>
      </c>
      <c r="D188" s="11" t="s">
        <v>731</v>
      </c>
      <c r="E188" s="26" t="s">
        <v>1192</v>
      </c>
      <c r="F188" s="11" t="s">
        <v>28</v>
      </c>
      <c r="G188" s="11"/>
      <c r="H188" s="11" t="s">
        <v>861</v>
      </c>
      <c r="I188" s="16">
        <v>43804</v>
      </c>
      <c r="J188" s="26"/>
      <c r="K188" s="11" t="s">
        <v>22</v>
      </c>
      <c r="L188" s="11" t="s">
        <v>23</v>
      </c>
      <c r="M188" s="29" t="s">
        <v>24</v>
      </c>
      <c r="N188" s="37"/>
    </row>
    <row r="189" spans="1:14" ht="191.25" hidden="1" x14ac:dyDescent="0.25">
      <c r="A189" s="11" t="s">
        <v>1193</v>
      </c>
      <c r="B189" s="17" t="s">
        <v>614</v>
      </c>
      <c r="C189" s="16">
        <v>43801</v>
      </c>
      <c r="D189" s="11" t="s">
        <v>249</v>
      </c>
      <c r="E189" s="26" t="s">
        <v>1194</v>
      </c>
      <c r="F189" s="11" t="s">
        <v>28</v>
      </c>
      <c r="G189" s="11"/>
      <c r="H189" s="11" t="s">
        <v>624</v>
      </c>
      <c r="I189" s="16">
        <v>43809</v>
      </c>
      <c r="J189" s="26" t="s">
        <v>1195</v>
      </c>
      <c r="K189" s="11" t="s">
        <v>22</v>
      </c>
      <c r="L189" s="11" t="s">
        <v>23</v>
      </c>
      <c r="M189" s="29" t="s">
        <v>24</v>
      </c>
      <c r="N189" s="37">
        <f t="shared" ref="N189:N220" si="4">NETWORKDAYS(C189,I189)</f>
        <v>7</v>
      </c>
    </row>
    <row r="190" spans="1:14" ht="153" x14ac:dyDescent="0.25">
      <c r="A190" s="11" t="s">
        <v>1196</v>
      </c>
      <c r="B190" s="17" t="s">
        <v>614</v>
      </c>
      <c r="C190" s="16">
        <v>43803</v>
      </c>
      <c r="D190" s="11" t="s">
        <v>69</v>
      </c>
      <c r="E190" s="26" t="s">
        <v>1197</v>
      </c>
      <c r="F190" s="11" t="s">
        <v>37</v>
      </c>
      <c r="G190" s="11" t="s">
        <v>1316</v>
      </c>
      <c r="H190" s="11" t="s">
        <v>624</v>
      </c>
      <c r="I190" s="16">
        <v>43810</v>
      </c>
      <c r="J190" s="26" t="s">
        <v>1198</v>
      </c>
      <c r="K190" s="17" t="s">
        <v>22</v>
      </c>
      <c r="L190" s="11" t="s">
        <v>23</v>
      </c>
      <c r="M190" s="29" t="s">
        <v>24</v>
      </c>
      <c r="N190" s="37">
        <f t="shared" si="4"/>
        <v>6</v>
      </c>
    </row>
    <row r="191" spans="1:14" ht="18.75" x14ac:dyDescent="0.25">
      <c r="A191" s="11" t="s">
        <v>1199</v>
      </c>
      <c r="B191" s="17" t="s">
        <v>614</v>
      </c>
      <c r="C191" s="16">
        <v>43803</v>
      </c>
      <c r="D191" s="11" t="s">
        <v>1265</v>
      </c>
      <c r="E191" s="26" t="s">
        <v>1200</v>
      </c>
      <c r="F191" s="11" t="s">
        <v>37</v>
      </c>
      <c r="G191" s="11" t="s">
        <v>1316</v>
      </c>
      <c r="H191" s="11" t="s">
        <v>624</v>
      </c>
      <c r="I191" s="16">
        <v>43809</v>
      </c>
      <c r="J191" s="26" t="s">
        <v>1292</v>
      </c>
      <c r="K191" s="17" t="s">
        <v>22</v>
      </c>
      <c r="L191" s="11" t="s">
        <v>23</v>
      </c>
      <c r="M191" s="29" t="s">
        <v>24</v>
      </c>
      <c r="N191" s="37">
        <f t="shared" si="4"/>
        <v>5</v>
      </c>
    </row>
    <row r="192" spans="1:14" ht="178.5" hidden="1" x14ac:dyDescent="0.25">
      <c r="A192" s="11" t="s">
        <v>1201</v>
      </c>
      <c r="B192" s="17" t="s">
        <v>618</v>
      </c>
      <c r="C192" s="16">
        <v>43809</v>
      </c>
      <c r="D192" s="11" t="s">
        <v>731</v>
      </c>
      <c r="E192" s="26" t="s">
        <v>1202</v>
      </c>
      <c r="F192" s="11" t="s">
        <v>28</v>
      </c>
      <c r="G192" s="11"/>
      <c r="H192" s="11" t="s">
        <v>861</v>
      </c>
      <c r="I192" s="16">
        <v>43816</v>
      </c>
      <c r="J192" s="26"/>
      <c r="K192" s="17" t="s">
        <v>22</v>
      </c>
      <c r="L192" s="11" t="s">
        <v>23</v>
      </c>
      <c r="M192" s="29" t="s">
        <v>24</v>
      </c>
      <c r="N192" s="37">
        <f t="shared" si="4"/>
        <v>6</v>
      </c>
    </row>
    <row r="193" spans="1:14" ht="242.25" hidden="1" x14ac:dyDescent="0.25">
      <c r="A193" s="11" t="s">
        <v>1203</v>
      </c>
      <c r="B193" s="17" t="s">
        <v>614</v>
      </c>
      <c r="C193" s="16">
        <v>43809</v>
      </c>
      <c r="D193" s="11" t="s">
        <v>206</v>
      </c>
      <c r="E193" s="26" t="s">
        <v>1204</v>
      </c>
      <c r="F193" s="11" t="s">
        <v>28</v>
      </c>
      <c r="G193" s="11"/>
      <c r="H193" s="11" t="s">
        <v>624</v>
      </c>
      <c r="I193" s="16">
        <v>43811</v>
      </c>
      <c r="J193" s="26" t="s">
        <v>1205</v>
      </c>
      <c r="K193" s="11" t="s">
        <v>22</v>
      </c>
      <c r="L193" s="11" t="s">
        <v>11</v>
      </c>
      <c r="M193" s="29" t="s">
        <v>24</v>
      </c>
      <c r="N193" s="37">
        <f t="shared" si="4"/>
        <v>3</v>
      </c>
    </row>
    <row r="194" spans="1:14" ht="204" hidden="1" x14ac:dyDescent="0.25">
      <c r="A194" s="11" t="s">
        <v>1206</v>
      </c>
      <c r="B194" s="17" t="s">
        <v>614</v>
      </c>
      <c r="C194" s="16">
        <v>43809</v>
      </c>
      <c r="D194" s="11" t="s">
        <v>96</v>
      </c>
      <c r="E194" s="26" t="s">
        <v>1207</v>
      </c>
      <c r="F194" s="11" t="s">
        <v>28</v>
      </c>
      <c r="G194" s="11"/>
      <c r="H194" s="11" t="s">
        <v>624</v>
      </c>
      <c r="I194" s="16">
        <v>43811</v>
      </c>
      <c r="J194" s="17" t="s">
        <v>1208</v>
      </c>
      <c r="K194" s="11" t="s">
        <v>22</v>
      </c>
      <c r="L194" s="11" t="s">
        <v>11</v>
      </c>
      <c r="M194" s="29" t="s">
        <v>24</v>
      </c>
      <c r="N194" s="37">
        <f t="shared" si="4"/>
        <v>3</v>
      </c>
    </row>
    <row r="195" spans="1:14" ht="153" x14ac:dyDescent="0.25">
      <c r="A195" s="11" t="s">
        <v>1209</v>
      </c>
      <c r="B195" s="17" t="s">
        <v>614</v>
      </c>
      <c r="C195" s="16">
        <v>43815</v>
      </c>
      <c r="D195" s="11" t="s">
        <v>146</v>
      </c>
      <c r="E195" s="26" t="s">
        <v>1210</v>
      </c>
      <c r="F195" s="11" t="s">
        <v>37</v>
      </c>
      <c r="G195" s="11" t="s">
        <v>38</v>
      </c>
      <c r="H195" s="11" t="s">
        <v>624</v>
      </c>
      <c r="I195" s="16">
        <v>43819</v>
      </c>
      <c r="J195" s="17" t="s">
        <v>1211</v>
      </c>
      <c r="K195" s="11" t="s">
        <v>73</v>
      </c>
      <c r="L195" s="11" t="s">
        <v>23</v>
      </c>
      <c r="M195" s="29" t="s">
        <v>24</v>
      </c>
      <c r="N195" s="37">
        <f t="shared" si="4"/>
        <v>5</v>
      </c>
    </row>
    <row r="196" spans="1:14" ht="153" x14ac:dyDescent="0.25">
      <c r="A196" s="11" t="s">
        <v>1212</v>
      </c>
      <c r="B196" s="17" t="s">
        <v>614</v>
      </c>
      <c r="C196" s="16">
        <v>43815</v>
      </c>
      <c r="D196" s="11" t="s">
        <v>827</v>
      </c>
      <c r="E196" s="26" t="s">
        <v>1213</v>
      </c>
      <c r="F196" s="11" t="s">
        <v>37</v>
      </c>
      <c r="G196" s="11" t="s">
        <v>38</v>
      </c>
      <c r="H196" s="11" t="s">
        <v>624</v>
      </c>
      <c r="I196" s="16">
        <v>43819</v>
      </c>
      <c r="J196" s="17" t="s">
        <v>1214</v>
      </c>
      <c r="K196" s="11" t="s">
        <v>73</v>
      </c>
      <c r="L196" s="11" t="s">
        <v>23</v>
      </c>
      <c r="M196" s="29" t="s">
        <v>24</v>
      </c>
      <c r="N196" s="37">
        <f t="shared" si="4"/>
        <v>5</v>
      </c>
    </row>
    <row r="197" spans="1:14" ht="178.5" hidden="1" x14ac:dyDescent="0.25">
      <c r="A197" s="11" t="s">
        <v>1215</v>
      </c>
      <c r="B197" s="17" t="s">
        <v>614</v>
      </c>
      <c r="C197" s="16">
        <v>43816</v>
      </c>
      <c r="D197" s="11" t="s">
        <v>137</v>
      </c>
      <c r="E197" s="26" t="s">
        <v>1216</v>
      </c>
      <c r="F197" s="11" t="s">
        <v>28</v>
      </c>
      <c r="G197" s="11"/>
      <c r="H197" s="11" t="s">
        <v>624</v>
      </c>
      <c r="I197" s="16">
        <v>43818</v>
      </c>
      <c r="J197" s="17" t="s">
        <v>1217</v>
      </c>
      <c r="K197" s="11" t="s">
        <v>22</v>
      </c>
      <c r="L197" s="11" t="s">
        <v>11</v>
      </c>
      <c r="M197" s="29" t="s">
        <v>24</v>
      </c>
      <c r="N197" s="37">
        <f t="shared" si="4"/>
        <v>3</v>
      </c>
    </row>
    <row r="198" spans="1:14" ht="102" hidden="1" x14ac:dyDescent="0.25">
      <c r="A198" s="11" t="s">
        <v>1218</v>
      </c>
      <c r="B198" s="17" t="s">
        <v>618</v>
      </c>
      <c r="C198" s="16">
        <v>43817</v>
      </c>
      <c r="D198" s="11" t="s">
        <v>731</v>
      </c>
      <c r="E198" s="26" t="s">
        <v>1219</v>
      </c>
      <c r="F198" s="11" t="s">
        <v>28</v>
      </c>
      <c r="G198" s="11"/>
      <c r="H198" s="11" t="s">
        <v>20</v>
      </c>
      <c r="I198" s="16">
        <v>43823</v>
      </c>
      <c r="J198" s="17"/>
      <c r="K198" s="11" t="s">
        <v>22</v>
      </c>
      <c r="L198" s="11" t="s">
        <v>11</v>
      </c>
      <c r="M198" s="29" t="s">
        <v>24</v>
      </c>
      <c r="N198" s="37">
        <f t="shared" si="4"/>
        <v>5</v>
      </c>
    </row>
    <row r="199" spans="1:14" ht="140.25" hidden="1" x14ac:dyDescent="0.25">
      <c r="A199" s="11" t="s">
        <v>1220</v>
      </c>
      <c r="B199" s="17" t="s">
        <v>614</v>
      </c>
      <c r="C199" s="16">
        <v>43817</v>
      </c>
      <c r="D199" s="11" t="s">
        <v>109</v>
      </c>
      <c r="E199" s="26" t="s">
        <v>1221</v>
      </c>
      <c r="F199" s="11" t="s">
        <v>37</v>
      </c>
      <c r="G199" s="11" t="s">
        <v>38</v>
      </c>
      <c r="H199" s="11" t="s">
        <v>624</v>
      </c>
      <c r="I199" s="16">
        <v>43819</v>
      </c>
      <c r="J199" s="17" t="s">
        <v>1222</v>
      </c>
      <c r="K199" s="11" t="s">
        <v>22</v>
      </c>
      <c r="L199" s="11" t="s">
        <v>23</v>
      </c>
      <c r="M199" s="29" t="s">
        <v>24</v>
      </c>
      <c r="N199" s="37">
        <f t="shared" si="4"/>
        <v>3</v>
      </c>
    </row>
    <row r="200" spans="1:14" ht="178.5" hidden="1" x14ac:dyDescent="0.25">
      <c r="A200" s="11" t="s">
        <v>1223</v>
      </c>
      <c r="B200" s="17" t="s">
        <v>618</v>
      </c>
      <c r="C200" s="16">
        <v>43818</v>
      </c>
      <c r="D200" s="11" t="s">
        <v>731</v>
      </c>
      <c r="E200" s="26" t="s">
        <v>1224</v>
      </c>
      <c r="F200" s="11" t="s">
        <v>37</v>
      </c>
      <c r="G200" s="11"/>
      <c r="H200" s="11" t="s">
        <v>57</v>
      </c>
      <c r="I200" s="16">
        <v>43819</v>
      </c>
      <c r="J200" s="17" t="s">
        <v>1225</v>
      </c>
      <c r="K200" s="11" t="s">
        <v>22</v>
      </c>
      <c r="L200" s="11" t="s">
        <v>11</v>
      </c>
      <c r="M200" s="29" t="s">
        <v>24</v>
      </c>
      <c r="N200" s="37">
        <f t="shared" si="4"/>
        <v>2</v>
      </c>
    </row>
    <row r="201" spans="1:14" ht="76.5" hidden="1" x14ac:dyDescent="0.25">
      <c r="A201" s="11" t="s">
        <v>1226</v>
      </c>
      <c r="B201" s="17" t="s">
        <v>618</v>
      </c>
      <c r="C201" s="16">
        <v>43818</v>
      </c>
      <c r="D201" s="11" t="s">
        <v>731</v>
      </c>
      <c r="E201" s="26" t="s">
        <v>1227</v>
      </c>
      <c r="F201" s="11" t="s">
        <v>28</v>
      </c>
      <c r="G201" s="11"/>
      <c r="H201" s="11" t="s">
        <v>63</v>
      </c>
      <c r="I201" s="16">
        <v>43823</v>
      </c>
      <c r="J201" s="17"/>
      <c r="K201" s="11" t="s">
        <v>22</v>
      </c>
      <c r="L201" s="11" t="s">
        <v>23</v>
      </c>
      <c r="M201" s="29" t="s">
        <v>24</v>
      </c>
      <c r="N201" s="37">
        <f t="shared" si="4"/>
        <v>4</v>
      </c>
    </row>
    <row r="202" spans="1:14" ht="165.75" hidden="1" x14ac:dyDescent="0.25">
      <c r="A202" s="11" t="s">
        <v>1228</v>
      </c>
      <c r="B202" s="17" t="s">
        <v>614</v>
      </c>
      <c r="C202" s="16">
        <v>43823</v>
      </c>
      <c r="D202" s="11" t="s">
        <v>1268</v>
      </c>
      <c r="E202" s="26" t="s">
        <v>1229</v>
      </c>
      <c r="F202" s="11" t="s">
        <v>37</v>
      </c>
      <c r="G202" s="11" t="s">
        <v>38</v>
      </c>
      <c r="H202" s="11" t="s">
        <v>624</v>
      </c>
      <c r="I202" s="16">
        <v>43823</v>
      </c>
      <c r="J202" s="17" t="s">
        <v>1230</v>
      </c>
      <c r="K202" s="11" t="s">
        <v>22</v>
      </c>
      <c r="L202" s="11" t="s">
        <v>621</v>
      </c>
      <c r="M202" s="11" t="s">
        <v>24</v>
      </c>
      <c r="N202" s="37">
        <f t="shared" si="4"/>
        <v>1</v>
      </c>
    </row>
    <row r="203" spans="1:14" ht="178.5" hidden="1" x14ac:dyDescent="0.25">
      <c r="A203" s="11" t="s">
        <v>1231</v>
      </c>
      <c r="B203" s="17" t="s">
        <v>614</v>
      </c>
      <c r="C203" s="16">
        <v>43823</v>
      </c>
      <c r="D203" s="16" t="s">
        <v>1269</v>
      </c>
      <c r="E203" s="26" t="s">
        <v>1232</v>
      </c>
      <c r="F203" s="11" t="s">
        <v>28</v>
      </c>
      <c r="G203" s="11"/>
      <c r="H203" s="11" t="s">
        <v>624</v>
      </c>
      <c r="I203" s="16">
        <v>43830</v>
      </c>
      <c r="J203" s="26" t="s">
        <v>1233</v>
      </c>
      <c r="K203" s="11" t="s">
        <v>22</v>
      </c>
      <c r="L203" s="11" t="s">
        <v>11</v>
      </c>
      <c r="M203" s="11" t="s">
        <v>24</v>
      </c>
      <c r="N203" s="37">
        <f t="shared" si="4"/>
        <v>6</v>
      </c>
    </row>
    <row r="204" spans="1:14" ht="89.25" hidden="1" x14ac:dyDescent="0.25">
      <c r="A204" s="53" t="s">
        <v>14</v>
      </c>
      <c r="B204" s="51" t="s">
        <v>15</v>
      </c>
      <c r="C204" s="52">
        <v>43836</v>
      </c>
      <c r="D204" s="53" t="s">
        <v>1264</v>
      </c>
      <c r="E204" s="51" t="s">
        <v>17</v>
      </c>
      <c r="F204" s="53" t="s">
        <v>18</v>
      </c>
      <c r="G204" s="53" t="s">
        <v>19</v>
      </c>
      <c r="H204" s="53" t="s">
        <v>20</v>
      </c>
      <c r="I204" s="52">
        <v>43896</v>
      </c>
      <c r="J204" s="54" t="s">
        <v>21</v>
      </c>
      <c r="K204" s="53" t="s">
        <v>22</v>
      </c>
      <c r="L204" s="51" t="s">
        <v>23</v>
      </c>
      <c r="M204" s="55" t="s">
        <v>24</v>
      </c>
      <c r="N204" s="56">
        <f t="shared" si="4"/>
        <v>45</v>
      </c>
    </row>
    <row r="205" spans="1:14" ht="140.25" hidden="1" x14ac:dyDescent="0.25">
      <c r="A205" s="53" t="s">
        <v>25</v>
      </c>
      <c r="B205" s="51" t="s">
        <v>15</v>
      </c>
      <c r="C205" s="52">
        <v>43838</v>
      </c>
      <c r="D205" s="53" t="s">
        <v>26</v>
      </c>
      <c r="E205" s="51" t="s">
        <v>27</v>
      </c>
      <c r="F205" s="53" t="s">
        <v>28</v>
      </c>
      <c r="G205" s="53" t="s">
        <v>29</v>
      </c>
      <c r="H205" s="53" t="s">
        <v>30</v>
      </c>
      <c r="I205" s="52">
        <v>43872</v>
      </c>
      <c r="J205" s="54" t="s">
        <v>31</v>
      </c>
      <c r="K205" s="53" t="s">
        <v>32</v>
      </c>
      <c r="L205" s="51" t="s">
        <v>23</v>
      </c>
      <c r="M205" s="55" t="s">
        <v>24</v>
      </c>
      <c r="N205" s="56">
        <f t="shared" si="4"/>
        <v>25</v>
      </c>
    </row>
    <row r="206" spans="1:14" ht="153" hidden="1" x14ac:dyDescent="0.25">
      <c r="A206" s="53" t="s">
        <v>33</v>
      </c>
      <c r="B206" s="51" t="s">
        <v>34</v>
      </c>
      <c r="C206" s="52">
        <v>43840</v>
      </c>
      <c r="D206" s="53" t="s">
        <v>35</v>
      </c>
      <c r="E206" s="51" t="s">
        <v>36</v>
      </c>
      <c r="F206" s="53" t="s">
        <v>37</v>
      </c>
      <c r="G206" s="53" t="s">
        <v>38</v>
      </c>
      <c r="H206" s="53" t="s">
        <v>39</v>
      </c>
      <c r="I206" s="52">
        <v>43840</v>
      </c>
      <c r="J206" s="54" t="s">
        <v>40</v>
      </c>
      <c r="K206" s="53" t="s">
        <v>32</v>
      </c>
      <c r="L206" s="51" t="s">
        <v>11</v>
      </c>
      <c r="M206" s="55" t="s">
        <v>24</v>
      </c>
      <c r="N206" s="56">
        <f t="shared" si="4"/>
        <v>1</v>
      </c>
    </row>
    <row r="207" spans="1:14" ht="153" hidden="1" x14ac:dyDescent="0.25">
      <c r="A207" s="53" t="s">
        <v>41</v>
      </c>
      <c r="B207" s="51" t="s">
        <v>34</v>
      </c>
      <c r="C207" s="52">
        <v>43843</v>
      </c>
      <c r="D207" s="53" t="s">
        <v>42</v>
      </c>
      <c r="E207" s="51" t="s">
        <v>43</v>
      </c>
      <c r="F207" s="53" t="s">
        <v>28</v>
      </c>
      <c r="G207" s="53" t="s">
        <v>44</v>
      </c>
      <c r="H207" s="53" t="s">
        <v>39</v>
      </c>
      <c r="I207" s="52">
        <v>43843</v>
      </c>
      <c r="J207" s="54" t="s">
        <v>45</v>
      </c>
      <c r="K207" s="53" t="s">
        <v>32</v>
      </c>
      <c r="L207" s="51" t="s">
        <v>23</v>
      </c>
      <c r="M207" s="55" t="s">
        <v>24</v>
      </c>
      <c r="N207" s="56">
        <f t="shared" si="4"/>
        <v>1</v>
      </c>
    </row>
    <row r="208" spans="1:14" ht="76.5" hidden="1" x14ac:dyDescent="0.25">
      <c r="A208" s="53" t="s">
        <v>46</v>
      </c>
      <c r="B208" s="51" t="s">
        <v>15</v>
      </c>
      <c r="C208" s="52">
        <v>43845</v>
      </c>
      <c r="D208" s="53" t="s">
        <v>731</v>
      </c>
      <c r="E208" s="51" t="s">
        <v>47</v>
      </c>
      <c r="F208" s="53" t="s">
        <v>37</v>
      </c>
      <c r="G208" s="53" t="s">
        <v>48</v>
      </c>
      <c r="H208" s="53" t="s">
        <v>39</v>
      </c>
      <c r="I208" s="52">
        <v>43845</v>
      </c>
      <c r="J208" s="83" t="s">
        <v>49</v>
      </c>
      <c r="K208" s="53" t="s">
        <v>32</v>
      </c>
      <c r="L208" s="51" t="s">
        <v>11</v>
      </c>
      <c r="M208" s="55" t="s">
        <v>24</v>
      </c>
      <c r="N208" s="56">
        <f t="shared" si="4"/>
        <v>1</v>
      </c>
    </row>
    <row r="209" spans="1:14" ht="165.75" hidden="1" x14ac:dyDescent="0.25">
      <c r="A209" s="53" t="s">
        <v>50</v>
      </c>
      <c r="B209" s="51" t="s">
        <v>15</v>
      </c>
      <c r="C209" s="52">
        <v>43845</v>
      </c>
      <c r="D209" s="53" t="s">
        <v>731</v>
      </c>
      <c r="E209" s="51" t="s">
        <v>51</v>
      </c>
      <c r="F209" s="53" t="s">
        <v>28</v>
      </c>
      <c r="G209" s="53" t="s">
        <v>52</v>
      </c>
      <c r="H209" s="53" t="s">
        <v>20</v>
      </c>
      <c r="I209" s="52">
        <v>43845</v>
      </c>
      <c r="J209" s="54"/>
      <c r="K209" s="53" t="s">
        <v>32</v>
      </c>
      <c r="L209" s="51" t="s">
        <v>11</v>
      </c>
      <c r="M209" s="55" t="s">
        <v>24</v>
      </c>
      <c r="N209" s="56">
        <f t="shared" si="4"/>
        <v>1</v>
      </c>
    </row>
    <row r="210" spans="1:14" ht="89.25" hidden="1" x14ac:dyDescent="0.25">
      <c r="A210" s="53" t="s">
        <v>53</v>
      </c>
      <c r="B210" s="51" t="s">
        <v>15</v>
      </c>
      <c r="C210" s="52">
        <v>43845</v>
      </c>
      <c r="D210" s="53" t="s">
        <v>731</v>
      </c>
      <c r="E210" s="54" t="s">
        <v>54</v>
      </c>
      <c r="F210" s="53" t="s">
        <v>37</v>
      </c>
      <c r="G210" s="53" t="s">
        <v>48</v>
      </c>
      <c r="H210" s="53" t="s">
        <v>39</v>
      </c>
      <c r="I210" s="52">
        <v>43845</v>
      </c>
      <c r="J210" s="83" t="s">
        <v>49</v>
      </c>
      <c r="K210" s="53" t="s">
        <v>32</v>
      </c>
      <c r="L210" s="51" t="s">
        <v>11</v>
      </c>
      <c r="M210" s="55" t="s">
        <v>24</v>
      </c>
      <c r="N210" s="56">
        <f t="shared" si="4"/>
        <v>1</v>
      </c>
    </row>
    <row r="211" spans="1:14" ht="38.25" hidden="1" x14ac:dyDescent="0.25">
      <c r="A211" s="53" t="s">
        <v>55</v>
      </c>
      <c r="B211" s="51" t="s">
        <v>15</v>
      </c>
      <c r="C211" s="52">
        <v>43861</v>
      </c>
      <c r="D211" s="53" t="s">
        <v>723</v>
      </c>
      <c r="E211" s="54" t="s">
        <v>56</v>
      </c>
      <c r="F211" s="53" t="s">
        <v>37</v>
      </c>
      <c r="G211" s="53" t="s">
        <v>48</v>
      </c>
      <c r="H211" s="53" t="s">
        <v>57</v>
      </c>
      <c r="I211" s="52">
        <v>43861</v>
      </c>
      <c r="J211" s="54"/>
      <c r="K211" s="53" t="s">
        <v>32</v>
      </c>
      <c r="L211" s="51" t="s">
        <v>11</v>
      </c>
      <c r="M211" s="55" t="s">
        <v>24</v>
      </c>
      <c r="N211" s="56">
        <f t="shared" si="4"/>
        <v>1</v>
      </c>
    </row>
    <row r="212" spans="1:14" ht="63.75" hidden="1" x14ac:dyDescent="0.25">
      <c r="A212" s="53" t="s">
        <v>58</v>
      </c>
      <c r="B212" s="51" t="s">
        <v>15</v>
      </c>
      <c r="C212" s="52">
        <v>43861</v>
      </c>
      <c r="D212" s="53" t="s">
        <v>731</v>
      </c>
      <c r="E212" s="54" t="s">
        <v>59</v>
      </c>
      <c r="F212" s="53" t="s">
        <v>37</v>
      </c>
      <c r="G212" s="53" t="s">
        <v>48</v>
      </c>
      <c r="H212" s="53" t="s">
        <v>57</v>
      </c>
      <c r="I212" s="52">
        <v>43861</v>
      </c>
      <c r="J212" s="54"/>
      <c r="K212" s="53" t="s">
        <v>22</v>
      </c>
      <c r="L212" s="51" t="s">
        <v>11</v>
      </c>
      <c r="M212" s="55" t="s">
        <v>24</v>
      </c>
      <c r="N212" s="56">
        <f t="shared" si="4"/>
        <v>1</v>
      </c>
    </row>
    <row r="213" spans="1:14" ht="114.75" hidden="1" x14ac:dyDescent="0.25">
      <c r="A213" s="53" t="s">
        <v>60</v>
      </c>
      <c r="B213" s="51" t="s">
        <v>15</v>
      </c>
      <c r="C213" s="52">
        <v>43866</v>
      </c>
      <c r="D213" s="53" t="s">
        <v>731</v>
      </c>
      <c r="E213" s="54" t="s">
        <v>61</v>
      </c>
      <c r="F213" s="53" t="s">
        <v>28</v>
      </c>
      <c r="G213" s="53" t="s">
        <v>62</v>
      </c>
      <c r="H213" s="53" t="s">
        <v>63</v>
      </c>
      <c r="I213" s="52">
        <v>43871</v>
      </c>
      <c r="J213" s="54"/>
      <c r="K213" s="53" t="s">
        <v>22</v>
      </c>
      <c r="L213" s="51" t="s">
        <v>11</v>
      </c>
      <c r="M213" s="55" t="s">
        <v>24</v>
      </c>
      <c r="N213" s="56">
        <f t="shared" si="4"/>
        <v>4</v>
      </c>
    </row>
    <row r="214" spans="1:14" ht="165.75" hidden="1" x14ac:dyDescent="0.25">
      <c r="A214" s="53" t="s">
        <v>64</v>
      </c>
      <c r="B214" s="51" t="s">
        <v>34</v>
      </c>
      <c r="C214" s="52">
        <v>43866</v>
      </c>
      <c r="D214" s="53" t="s">
        <v>65</v>
      </c>
      <c r="E214" s="54" t="s">
        <v>66</v>
      </c>
      <c r="F214" s="53" t="s">
        <v>37</v>
      </c>
      <c r="G214" s="53" t="s">
        <v>38</v>
      </c>
      <c r="H214" s="53" t="s">
        <v>39</v>
      </c>
      <c r="I214" s="52">
        <v>43867</v>
      </c>
      <c r="J214" s="54" t="s">
        <v>1293</v>
      </c>
      <c r="K214" s="53" t="s">
        <v>32</v>
      </c>
      <c r="L214" s="51" t="s">
        <v>23</v>
      </c>
      <c r="M214" s="55" t="s">
        <v>24</v>
      </c>
      <c r="N214" s="56">
        <f t="shared" si="4"/>
        <v>2</v>
      </c>
    </row>
    <row r="215" spans="1:14" ht="178.5" x14ac:dyDescent="0.25">
      <c r="A215" s="53" t="s">
        <v>68</v>
      </c>
      <c r="B215" s="51" t="s">
        <v>34</v>
      </c>
      <c r="C215" s="52">
        <v>43869</v>
      </c>
      <c r="D215" s="53" t="s">
        <v>69</v>
      </c>
      <c r="E215" s="54" t="s">
        <v>70</v>
      </c>
      <c r="F215" s="53" t="s">
        <v>37</v>
      </c>
      <c r="G215" s="53" t="s">
        <v>71</v>
      </c>
      <c r="H215" s="53" t="s">
        <v>39</v>
      </c>
      <c r="I215" s="52">
        <v>43875</v>
      </c>
      <c r="J215" s="54" t="s">
        <v>72</v>
      </c>
      <c r="K215" s="53" t="s">
        <v>73</v>
      </c>
      <c r="L215" s="51" t="s">
        <v>11</v>
      </c>
      <c r="M215" s="55" t="s">
        <v>24</v>
      </c>
      <c r="N215" s="56">
        <f t="shared" si="4"/>
        <v>5</v>
      </c>
    </row>
    <row r="216" spans="1:14" ht="63.75" hidden="1" x14ac:dyDescent="0.25">
      <c r="A216" s="53" t="s">
        <v>74</v>
      </c>
      <c r="B216" s="51" t="s">
        <v>15</v>
      </c>
      <c r="C216" s="52">
        <v>43872</v>
      </c>
      <c r="D216" s="53" t="s">
        <v>731</v>
      </c>
      <c r="E216" s="54" t="s">
        <v>75</v>
      </c>
      <c r="F216" s="53" t="s">
        <v>37</v>
      </c>
      <c r="G216" s="53" t="s">
        <v>48</v>
      </c>
      <c r="H216" s="53" t="s">
        <v>57</v>
      </c>
      <c r="I216" s="52">
        <v>43872</v>
      </c>
      <c r="J216" s="54" t="s">
        <v>76</v>
      </c>
      <c r="K216" s="53" t="s">
        <v>22</v>
      </c>
      <c r="L216" s="51" t="s">
        <v>11</v>
      </c>
      <c r="M216" s="55" t="s">
        <v>24</v>
      </c>
      <c r="N216" s="56">
        <f t="shared" si="4"/>
        <v>1</v>
      </c>
    </row>
    <row r="217" spans="1:14" ht="140.25" hidden="1" x14ac:dyDescent="0.25">
      <c r="A217" s="53" t="s">
        <v>77</v>
      </c>
      <c r="B217" s="51" t="s">
        <v>15</v>
      </c>
      <c r="C217" s="52">
        <v>43873</v>
      </c>
      <c r="D217" s="53" t="s">
        <v>731</v>
      </c>
      <c r="E217" s="54" t="s">
        <v>78</v>
      </c>
      <c r="F217" s="53" t="s">
        <v>28</v>
      </c>
      <c r="G217" s="53" t="s">
        <v>52</v>
      </c>
      <c r="H217" s="53" t="s">
        <v>20</v>
      </c>
      <c r="I217" s="52">
        <v>43875</v>
      </c>
      <c r="J217" s="54" t="s">
        <v>76</v>
      </c>
      <c r="K217" s="53" t="s">
        <v>32</v>
      </c>
      <c r="L217" s="51" t="s">
        <v>11</v>
      </c>
      <c r="M217" s="55" t="s">
        <v>24</v>
      </c>
      <c r="N217" s="56">
        <f t="shared" si="4"/>
        <v>3</v>
      </c>
    </row>
    <row r="218" spans="1:14" ht="153" hidden="1" x14ac:dyDescent="0.25">
      <c r="A218" s="53" t="s">
        <v>79</v>
      </c>
      <c r="B218" s="51" t="s">
        <v>15</v>
      </c>
      <c r="C218" s="52">
        <v>43879</v>
      </c>
      <c r="D218" s="53" t="s">
        <v>731</v>
      </c>
      <c r="E218" s="54" t="s">
        <v>80</v>
      </c>
      <c r="F218" s="53" t="s">
        <v>28</v>
      </c>
      <c r="G218" s="53" t="s">
        <v>52</v>
      </c>
      <c r="H218" s="53" t="s">
        <v>81</v>
      </c>
      <c r="I218" s="52">
        <v>43879</v>
      </c>
      <c r="J218" s="54" t="s">
        <v>76</v>
      </c>
      <c r="K218" s="53" t="s">
        <v>22</v>
      </c>
      <c r="L218" s="51" t="s">
        <v>11</v>
      </c>
      <c r="M218" s="55" t="s">
        <v>24</v>
      </c>
      <c r="N218" s="56">
        <f t="shared" si="4"/>
        <v>1</v>
      </c>
    </row>
    <row r="219" spans="1:14" ht="216.75" hidden="1" x14ac:dyDescent="0.25">
      <c r="A219" s="53" t="s">
        <v>82</v>
      </c>
      <c r="B219" s="51" t="s">
        <v>34</v>
      </c>
      <c r="C219" s="52">
        <v>43881</v>
      </c>
      <c r="D219" s="53" t="s">
        <v>83</v>
      </c>
      <c r="E219" s="54" t="s">
        <v>84</v>
      </c>
      <c r="F219" s="53" t="s">
        <v>28</v>
      </c>
      <c r="G219" s="53" t="s">
        <v>85</v>
      </c>
      <c r="H219" s="53" t="s">
        <v>39</v>
      </c>
      <c r="I219" s="52">
        <v>43887</v>
      </c>
      <c r="J219" s="54" t="s">
        <v>86</v>
      </c>
      <c r="K219" s="53" t="s">
        <v>73</v>
      </c>
      <c r="L219" s="51" t="s">
        <v>11</v>
      </c>
      <c r="M219" s="55" t="s">
        <v>24</v>
      </c>
      <c r="N219" s="56">
        <f t="shared" si="4"/>
        <v>5</v>
      </c>
    </row>
    <row r="220" spans="1:14" ht="191.25" hidden="1" x14ac:dyDescent="0.25">
      <c r="A220" s="53" t="s">
        <v>87</v>
      </c>
      <c r="B220" s="51" t="s">
        <v>34</v>
      </c>
      <c r="C220" s="52">
        <v>43886</v>
      </c>
      <c r="D220" s="53" t="s">
        <v>88</v>
      </c>
      <c r="E220" s="54" t="s">
        <v>89</v>
      </c>
      <c r="F220" s="53" t="s">
        <v>18</v>
      </c>
      <c r="G220" s="53" t="s">
        <v>90</v>
      </c>
      <c r="H220" s="53" t="s">
        <v>39</v>
      </c>
      <c r="I220" s="52">
        <v>43889</v>
      </c>
      <c r="J220" s="54" t="s">
        <v>91</v>
      </c>
      <c r="K220" s="53" t="s">
        <v>22</v>
      </c>
      <c r="L220" s="51" t="s">
        <v>11</v>
      </c>
      <c r="M220" s="55" t="s">
        <v>24</v>
      </c>
      <c r="N220" s="56">
        <f t="shared" si="4"/>
        <v>4</v>
      </c>
    </row>
    <row r="221" spans="1:14" ht="63.75" hidden="1" x14ac:dyDescent="0.25">
      <c r="A221" s="53" t="s">
        <v>92</v>
      </c>
      <c r="B221" s="51" t="s">
        <v>15</v>
      </c>
      <c r="C221" s="52">
        <v>43888</v>
      </c>
      <c r="D221" s="53" t="s">
        <v>731</v>
      </c>
      <c r="E221" s="54" t="s">
        <v>93</v>
      </c>
      <c r="F221" s="53" t="s">
        <v>37</v>
      </c>
      <c r="G221" s="53" t="s">
        <v>48</v>
      </c>
      <c r="H221" s="53" t="s">
        <v>57</v>
      </c>
      <c r="I221" s="52">
        <v>43888</v>
      </c>
      <c r="J221" s="54" t="s">
        <v>94</v>
      </c>
      <c r="K221" s="53" t="s">
        <v>22</v>
      </c>
      <c r="L221" s="51" t="s">
        <v>11</v>
      </c>
      <c r="M221" s="55" t="s">
        <v>24</v>
      </c>
      <c r="N221" s="56">
        <f t="shared" ref="N221:N254" si="5">NETWORKDAYS(C221,I221)</f>
        <v>1</v>
      </c>
    </row>
    <row r="222" spans="1:14" ht="216.75" hidden="1" x14ac:dyDescent="0.25">
      <c r="A222" s="53" t="s">
        <v>95</v>
      </c>
      <c r="B222" s="51" t="s">
        <v>34</v>
      </c>
      <c r="C222" s="52">
        <v>43892</v>
      </c>
      <c r="D222" s="53" t="s">
        <v>96</v>
      </c>
      <c r="E222" s="54" t="s">
        <v>97</v>
      </c>
      <c r="F222" s="53" t="s">
        <v>28</v>
      </c>
      <c r="G222" s="53" t="s">
        <v>44</v>
      </c>
      <c r="H222" s="53" t="s">
        <v>39</v>
      </c>
      <c r="I222" s="52">
        <v>43893</v>
      </c>
      <c r="J222" s="54" t="s">
        <v>1294</v>
      </c>
      <c r="K222" s="53" t="s">
        <v>22</v>
      </c>
      <c r="L222" s="51" t="s">
        <v>23</v>
      </c>
      <c r="M222" s="55" t="s">
        <v>24</v>
      </c>
      <c r="N222" s="56">
        <f t="shared" si="5"/>
        <v>2</v>
      </c>
    </row>
    <row r="223" spans="1:14" ht="178.5" hidden="1" x14ac:dyDescent="0.25">
      <c r="A223" s="53" t="s">
        <v>99</v>
      </c>
      <c r="B223" s="51" t="s">
        <v>34</v>
      </c>
      <c r="C223" s="52">
        <v>43895</v>
      </c>
      <c r="D223" s="53" t="s">
        <v>65</v>
      </c>
      <c r="E223" s="54" t="s">
        <v>100</v>
      </c>
      <c r="F223" s="53" t="s">
        <v>37</v>
      </c>
      <c r="G223" s="53" t="s">
        <v>38</v>
      </c>
      <c r="H223" s="53" t="s">
        <v>39</v>
      </c>
      <c r="I223" s="52">
        <v>43895</v>
      </c>
      <c r="J223" s="54" t="s">
        <v>1295</v>
      </c>
      <c r="K223" s="53" t="s">
        <v>22</v>
      </c>
      <c r="L223" s="51" t="s">
        <v>23</v>
      </c>
      <c r="M223" s="55" t="s">
        <v>24</v>
      </c>
      <c r="N223" s="56">
        <f t="shared" si="5"/>
        <v>1</v>
      </c>
    </row>
    <row r="224" spans="1:14" ht="102" hidden="1" x14ac:dyDescent="0.25">
      <c r="A224" s="53" t="s">
        <v>102</v>
      </c>
      <c r="B224" s="51" t="s">
        <v>34</v>
      </c>
      <c r="C224" s="52">
        <v>43895</v>
      </c>
      <c r="D224" s="53" t="s">
        <v>88</v>
      </c>
      <c r="E224" s="54" t="s">
        <v>103</v>
      </c>
      <c r="F224" s="53" t="s">
        <v>18</v>
      </c>
      <c r="G224" s="53" t="s">
        <v>90</v>
      </c>
      <c r="H224" s="53" t="s">
        <v>39</v>
      </c>
      <c r="I224" s="52">
        <v>43902</v>
      </c>
      <c r="J224" s="54" t="s">
        <v>104</v>
      </c>
      <c r="K224" s="53" t="s">
        <v>73</v>
      </c>
      <c r="L224" s="51" t="s">
        <v>11</v>
      </c>
      <c r="M224" s="55" t="s">
        <v>24</v>
      </c>
      <c r="N224" s="56">
        <f t="shared" si="5"/>
        <v>6</v>
      </c>
    </row>
    <row r="225" spans="1:14" ht="153" hidden="1" x14ac:dyDescent="0.25">
      <c r="A225" s="53" t="s">
        <v>105</v>
      </c>
      <c r="B225" s="51" t="s">
        <v>15</v>
      </c>
      <c r="C225" s="52">
        <v>43899</v>
      </c>
      <c r="D225" s="53" t="s">
        <v>731</v>
      </c>
      <c r="E225" s="54" t="s">
        <v>106</v>
      </c>
      <c r="F225" s="53" t="s">
        <v>28</v>
      </c>
      <c r="G225" s="53" t="s">
        <v>52</v>
      </c>
      <c r="H225" s="53" t="s">
        <v>81</v>
      </c>
      <c r="I225" s="52">
        <v>43899</v>
      </c>
      <c r="J225" s="54" t="s">
        <v>107</v>
      </c>
      <c r="K225" s="53" t="s">
        <v>22</v>
      </c>
      <c r="L225" s="51" t="s">
        <v>11</v>
      </c>
      <c r="M225" s="55" t="s">
        <v>24</v>
      </c>
      <c r="N225" s="56">
        <f t="shared" si="5"/>
        <v>1</v>
      </c>
    </row>
    <row r="226" spans="1:14" ht="189" hidden="1" x14ac:dyDescent="0.25">
      <c r="A226" s="62" t="s">
        <v>108</v>
      </c>
      <c r="B226" s="61" t="s">
        <v>34</v>
      </c>
      <c r="C226" s="52">
        <v>43903</v>
      </c>
      <c r="D226" s="62" t="s">
        <v>109</v>
      </c>
      <c r="E226" s="63" t="s">
        <v>110</v>
      </c>
      <c r="F226" s="62" t="s">
        <v>37</v>
      </c>
      <c r="G226" s="53" t="s">
        <v>38</v>
      </c>
      <c r="H226" s="53" t="s">
        <v>39</v>
      </c>
      <c r="I226" s="52">
        <v>43908</v>
      </c>
      <c r="J226" s="63" t="s">
        <v>111</v>
      </c>
      <c r="K226" s="53" t="s">
        <v>22</v>
      </c>
      <c r="L226" s="51" t="s">
        <v>11</v>
      </c>
      <c r="M226" s="55" t="s">
        <v>24</v>
      </c>
      <c r="N226" s="56">
        <f t="shared" si="5"/>
        <v>4</v>
      </c>
    </row>
    <row r="227" spans="1:14" ht="236.25" hidden="1" x14ac:dyDescent="0.25">
      <c r="A227" s="62" t="s">
        <v>112</v>
      </c>
      <c r="B227" s="61" t="s">
        <v>34</v>
      </c>
      <c r="C227" s="52">
        <v>43903</v>
      </c>
      <c r="D227" s="62" t="s">
        <v>113</v>
      </c>
      <c r="E227" s="63" t="s">
        <v>114</v>
      </c>
      <c r="F227" s="62" t="s">
        <v>37</v>
      </c>
      <c r="G227" s="53" t="s">
        <v>38</v>
      </c>
      <c r="H227" s="53" t="s">
        <v>39</v>
      </c>
      <c r="I227" s="52">
        <v>43908</v>
      </c>
      <c r="J227" s="63" t="s">
        <v>115</v>
      </c>
      <c r="K227" s="53" t="s">
        <v>22</v>
      </c>
      <c r="L227" s="51" t="s">
        <v>23</v>
      </c>
      <c r="M227" s="55" t="s">
        <v>24</v>
      </c>
      <c r="N227" s="56">
        <f t="shared" si="5"/>
        <v>4</v>
      </c>
    </row>
    <row r="228" spans="1:14" ht="89.25" hidden="1" x14ac:dyDescent="0.25">
      <c r="A228" s="53" t="s">
        <v>116</v>
      </c>
      <c r="B228" s="51" t="s">
        <v>15</v>
      </c>
      <c r="C228" s="52">
        <v>43906</v>
      </c>
      <c r="D228" s="53" t="s">
        <v>731</v>
      </c>
      <c r="E228" s="54" t="s">
        <v>117</v>
      </c>
      <c r="F228" s="53" t="s">
        <v>37</v>
      </c>
      <c r="G228" s="53" t="s">
        <v>48</v>
      </c>
      <c r="H228" s="53" t="s">
        <v>57</v>
      </c>
      <c r="I228" s="52">
        <v>43906</v>
      </c>
      <c r="J228" s="54" t="s">
        <v>1296</v>
      </c>
      <c r="K228" s="53" t="s">
        <v>22</v>
      </c>
      <c r="L228" s="51" t="s">
        <v>11</v>
      </c>
      <c r="M228" s="55" t="s">
        <v>24</v>
      </c>
      <c r="N228" s="56">
        <f t="shared" si="5"/>
        <v>1</v>
      </c>
    </row>
    <row r="229" spans="1:14" ht="191.25" hidden="1" x14ac:dyDescent="0.25">
      <c r="A229" s="53" t="s">
        <v>119</v>
      </c>
      <c r="B229" s="51" t="s">
        <v>34</v>
      </c>
      <c r="C229" s="52">
        <v>43913</v>
      </c>
      <c r="D229" s="53" t="s">
        <v>120</v>
      </c>
      <c r="E229" s="54" t="s">
        <v>121</v>
      </c>
      <c r="F229" s="53" t="s">
        <v>28</v>
      </c>
      <c r="G229" s="53" t="s">
        <v>122</v>
      </c>
      <c r="H229" s="53" t="s">
        <v>39</v>
      </c>
      <c r="I229" s="52">
        <v>43914</v>
      </c>
      <c r="J229" s="54" t="s">
        <v>123</v>
      </c>
      <c r="K229" s="53" t="s">
        <v>22</v>
      </c>
      <c r="L229" s="51" t="s">
        <v>11</v>
      </c>
      <c r="M229" s="55" t="s">
        <v>24</v>
      </c>
      <c r="N229" s="56">
        <f t="shared" si="5"/>
        <v>2</v>
      </c>
    </row>
    <row r="230" spans="1:14" ht="140.25" hidden="1" x14ac:dyDescent="0.25">
      <c r="A230" s="53" t="s">
        <v>124</v>
      </c>
      <c r="B230" s="51" t="s">
        <v>15</v>
      </c>
      <c r="C230" s="52">
        <v>43914</v>
      </c>
      <c r="D230" s="53" t="s">
        <v>731</v>
      </c>
      <c r="E230" s="54" t="s">
        <v>125</v>
      </c>
      <c r="F230" s="53" t="s">
        <v>28</v>
      </c>
      <c r="G230" s="53" t="s">
        <v>52</v>
      </c>
      <c r="H230" s="53" t="s">
        <v>81</v>
      </c>
      <c r="I230" s="52">
        <v>43915</v>
      </c>
      <c r="J230" s="54" t="s">
        <v>126</v>
      </c>
      <c r="K230" s="53" t="s">
        <v>22</v>
      </c>
      <c r="L230" s="51" t="s">
        <v>11</v>
      </c>
      <c r="M230" s="55" t="s">
        <v>24</v>
      </c>
      <c r="N230" s="56">
        <f t="shared" si="5"/>
        <v>2</v>
      </c>
    </row>
    <row r="231" spans="1:14" ht="153" hidden="1" x14ac:dyDescent="0.25">
      <c r="A231" s="53" t="s">
        <v>127</v>
      </c>
      <c r="B231" s="51" t="s">
        <v>34</v>
      </c>
      <c r="C231" s="52">
        <v>43915</v>
      </c>
      <c r="D231" s="53" t="s">
        <v>1311</v>
      </c>
      <c r="E231" s="54" t="s">
        <v>128</v>
      </c>
      <c r="F231" s="53" t="s">
        <v>18</v>
      </c>
      <c r="G231" s="53" t="s">
        <v>90</v>
      </c>
      <c r="H231" s="53" t="s">
        <v>39</v>
      </c>
      <c r="I231" s="52">
        <v>43921</v>
      </c>
      <c r="J231" s="54" t="s">
        <v>129</v>
      </c>
      <c r="K231" s="53" t="s">
        <v>22</v>
      </c>
      <c r="L231" s="51" t="s">
        <v>23</v>
      </c>
      <c r="M231" s="55" t="s">
        <v>24</v>
      </c>
      <c r="N231" s="56">
        <f t="shared" si="5"/>
        <v>5</v>
      </c>
    </row>
    <row r="232" spans="1:14" ht="140.25" hidden="1" x14ac:dyDescent="0.25">
      <c r="A232" s="53" t="s">
        <v>130</v>
      </c>
      <c r="B232" s="51" t="s">
        <v>15</v>
      </c>
      <c r="C232" s="52">
        <v>43916</v>
      </c>
      <c r="D232" s="53" t="s">
        <v>731</v>
      </c>
      <c r="E232" s="54" t="s">
        <v>131</v>
      </c>
      <c r="F232" s="53" t="s">
        <v>28</v>
      </c>
      <c r="G232" s="53" t="s">
        <v>52</v>
      </c>
      <c r="H232" s="53" t="s">
        <v>81</v>
      </c>
      <c r="I232" s="52">
        <v>43916</v>
      </c>
      <c r="J232" s="54" t="s">
        <v>126</v>
      </c>
      <c r="K232" s="53" t="s">
        <v>22</v>
      </c>
      <c r="L232" s="51" t="s">
        <v>11</v>
      </c>
      <c r="M232" s="55" t="s">
        <v>24</v>
      </c>
      <c r="N232" s="56">
        <f t="shared" si="5"/>
        <v>1</v>
      </c>
    </row>
    <row r="233" spans="1:14" ht="153" x14ac:dyDescent="0.25">
      <c r="A233" s="53" t="s">
        <v>132</v>
      </c>
      <c r="B233" s="51" t="s">
        <v>34</v>
      </c>
      <c r="C233" s="52">
        <v>43924</v>
      </c>
      <c r="D233" s="53" t="s">
        <v>133</v>
      </c>
      <c r="E233" s="54" t="s">
        <v>134</v>
      </c>
      <c r="F233" s="53" t="s">
        <v>37</v>
      </c>
      <c r="G233" s="53" t="s">
        <v>71</v>
      </c>
      <c r="H233" s="53" t="s">
        <v>39</v>
      </c>
      <c r="I233" s="52">
        <v>43927</v>
      </c>
      <c r="J233" s="54" t="s">
        <v>135</v>
      </c>
      <c r="K233" s="53" t="s">
        <v>22</v>
      </c>
      <c r="L233" s="51" t="s">
        <v>11</v>
      </c>
      <c r="M233" s="55" t="s">
        <v>24</v>
      </c>
      <c r="N233" s="56">
        <f t="shared" si="5"/>
        <v>2</v>
      </c>
    </row>
    <row r="234" spans="1:14" ht="191.25" hidden="1" x14ac:dyDescent="0.25">
      <c r="A234" s="53" t="s">
        <v>136</v>
      </c>
      <c r="B234" s="51" t="s">
        <v>34</v>
      </c>
      <c r="C234" s="52">
        <v>43928</v>
      </c>
      <c r="D234" s="53" t="s">
        <v>137</v>
      </c>
      <c r="E234" s="54" t="s">
        <v>138</v>
      </c>
      <c r="F234" s="53" t="s">
        <v>28</v>
      </c>
      <c r="G234" s="53" t="s">
        <v>122</v>
      </c>
      <c r="H234" s="53" t="s">
        <v>39</v>
      </c>
      <c r="I234" s="52">
        <v>43928</v>
      </c>
      <c r="J234" s="54" t="s">
        <v>139</v>
      </c>
      <c r="K234" s="53" t="s">
        <v>22</v>
      </c>
      <c r="L234" s="51" t="s">
        <v>11</v>
      </c>
      <c r="M234" s="55" t="s">
        <v>24</v>
      </c>
      <c r="N234" s="56">
        <f t="shared" si="5"/>
        <v>1</v>
      </c>
    </row>
    <row r="235" spans="1:14" ht="140.25" hidden="1" x14ac:dyDescent="0.25">
      <c r="A235" s="53" t="s">
        <v>140</v>
      </c>
      <c r="B235" s="51" t="s">
        <v>34</v>
      </c>
      <c r="C235" s="52">
        <v>43937</v>
      </c>
      <c r="D235" s="53" t="s">
        <v>141</v>
      </c>
      <c r="E235" s="54" t="s">
        <v>142</v>
      </c>
      <c r="F235" s="53" t="s">
        <v>28</v>
      </c>
      <c r="G235" s="53" t="s">
        <v>122</v>
      </c>
      <c r="H235" s="53" t="s">
        <v>143</v>
      </c>
      <c r="I235" s="52">
        <v>43959</v>
      </c>
      <c r="J235" s="54" t="s">
        <v>144</v>
      </c>
      <c r="K235" s="53" t="s">
        <v>22</v>
      </c>
      <c r="L235" s="51" t="s">
        <v>23</v>
      </c>
      <c r="M235" s="55" t="s">
        <v>24</v>
      </c>
      <c r="N235" s="56">
        <f t="shared" si="5"/>
        <v>17</v>
      </c>
    </row>
    <row r="236" spans="1:14" ht="140.25" hidden="1" x14ac:dyDescent="0.25">
      <c r="A236" s="53" t="s">
        <v>145</v>
      </c>
      <c r="B236" s="51" t="s">
        <v>34</v>
      </c>
      <c r="C236" s="52">
        <v>43937</v>
      </c>
      <c r="D236" s="53" t="s">
        <v>146</v>
      </c>
      <c r="E236" s="54" t="s">
        <v>147</v>
      </c>
      <c r="F236" s="53" t="s">
        <v>28</v>
      </c>
      <c r="G236" s="53" t="s">
        <v>122</v>
      </c>
      <c r="H236" s="53" t="s">
        <v>143</v>
      </c>
      <c r="I236" s="52">
        <v>43960</v>
      </c>
      <c r="J236" s="54" t="s">
        <v>144</v>
      </c>
      <c r="K236" s="53" t="s">
        <v>22</v>
      </c>
      <c r="L236" s="51" t="s">
        <v>23</v>
      </c>
      <c r="M236" s="55" t="s">
        <v>24</v>
      </c>
      <c r="N236" s="56">
        <f t="shared" si="5"/>
        <v>17</v>
      </c>
    </row>
    <row r="237" spans="1:14" ht="204" hidden="1" x14ac:dyDescent="0.25">
      <c r="A237" s="53" t="s">
        <v>148</v>
      </c>
      <c r="B237" s="51" t="s">
        <v>34</v>
      </c>
      <c r="C237" s="52">
        <v>43945</v>
      </c>
      <c r="D237" s="53" t="s">
        <v>149</v>
      </c>
      <c r="E237" s="54" t="s">
        <v>150</v>
      </c>
      <c r="F237" s="53" t="s">
        <v>28</v>
      </c>
      <c r="G237" s="53" t="s">
        <v>85</v>
      </c>
      <c r="H237" s="53" t="s">
        <v>39</v>
      </c>
      <c r="I237" s="52">
        <v>43962</v>
      </c>
      <c r="J237" s="54" t="s">
        <v>151</v>
      </c>
      <c r="K237" s="53" t="s">
        <v>73</v>
      </c>
      <c r="L237" s="51" t="s">
        <v>11</v>
      </c>
      <c r="M237" s="55" t="s">
        <v>24</v>
      </c>
      <c r="N237" s="56">
        <f t="shared" si="5"/>
        <v>12</v>
      </c>
    </row>
    <row r="238" spans="1:14" ht="140.25" x14ac:dyDescent="0.25">
      <c r="A238" s="53" t="s">
        <v>152</v>
      </c>
      <c r="B238" s="51" t="s">
        <v>34</v>
      </c>
      <c r="C238" s="52">
        <v>43948</v>
      </c>
      <c r="D238" s="53" t="s">
        <v>153</v>
      </c>
      <c r="E238" s="54" t="s">
        <v>154</v>
      </c>
      <c r="F238" s="53" t="s">
        <v>37</v>
      </c>
      <c r="G238" s="53" t="s">
        <v>71</v>
      </c>
      <c r="H238" s="53" t="s">
        <v>39</v>
      </c>
      <c r="I238" s="52">
        <v>43962</v>
      </c>
      <c r="J238" s="54" t="s">
        <v>1297</v>
      </c>
      <c r="K238" s="53" t="s">
        <v>73</v>
      </c>
      <c r="L238" s="51" t="s">
        <v>23</v>
      </c>
      <c r="M238" s="55" t="s">
        <v>24</v>
      </c>
      <c r="N238" s="56">
        <f t="shared" si="5"/>
        <v>11</v>
      </c>
    </row>
    <row r="239" spans="1:14" ht="140.25" hidden="1" x14ac:dyDescent="0.25">
      <c r="A239" s="53" t="s">
        <v>156</v>
      </c>
      <c r="B239" s="51" t="s">
        <v>15</v>
      </c>
      <c r="C239" s="52">
        <v>43949</v>
      </c>
      <c r="D239" s="53" t="s">
        <v>731</v>
      </c>
      <c r="E239" s="54" t="s">
        <v>157</v>
      </c>
      <c r="F239" s="53" t="s">
        <v>28</v>
      </c>
      <c r="G239" s="53" t="s">
        <v>52</v>
      </c>
      <c r="H239" s="53" t="s">
        <v>81</v>
      </c>
      <c r="I239" s="52">
        <v>43951</v>
      </c>
      <c r="J239" s="54" t="s">
        <v>158</v>
      </c>
      <c r="K239" s="53" t="s">
        <v>22</v>
      </c>
      <c r="L239" s="51" t="s">
        <v>11</v>
      </c>
      <c r="M239" s="55" t="s">
        <v>24</v>
      </c>
      <c r="N239" s="56">
        <f t="shared" si="5"/>
        <v>3</v>
      </c>
    </row>
    <row r="240" spans="1:14" ht="140.25" x14ac:dyDescent="0.25">
      <c r="A240" s="53" t="s">
        <v>159</v>
      </c>
      <c r="B240" s="51" t="s">
        <v>34</v>
      </c>
      <c r="C240" s="52">
        <v>43950</v>
      </c>
      <c r="D240" s="53" t="s">
        <v>160</v>
      </c>
      <c r="E240" s="54" t="s">
        <v>161</v>
      </c>
      <c r="F240" s="53" t="s">
        <v>37</v>
      </c>
      <c r="G240" s="53" t="s">
        <v>162</v>
      </c>
      <c r="H240" s="53" t="s">
        <v>39</v>
      </c>
      <c r="I240" s="64">
        <v>43951</v>
      </c>
      <c r="J240" s="54" t="s">
        <v>163</v>
      </c>
      <c r="K240" s="53" t="s">
        <v>22</v>
      </c>
      <c r="L240" s="51" t="s">
        <v>11</v>
      </c>
      <c r="M240" s="55" t="s">
        <v>24</v>
      </c>
      <c r="N240" s="56">
        <f t="shared" si="5"/>
        <v>2</v>
      </c>
    </row>
    <row r="241" spans="1:14" ht="140.25" hidden="1" x14ac:dyDescent="0.25">
      <c r="A241" s="53" t="s">
        <v>164</v>
      </c>
      <c r="B241" s="51" t="s">
        <v>34</v>
      </c>
      <c r="C241" s="52">
        <v>43957</v>
      </c>
      <c r="D241" s="53" t="s">
        <v>165</v>
      </c>
      <c r="E241" s="54" t="s">
        <v>166</v>
      </c>
      <c r="F241" s="53" t="s">
        <v>18</v>
      </c>
      <c r="G241" s="53" t="s">
        <v>19</v>
      </c>
      <c r="H241" s="53" t="s">
        <v>39</v>
      </c>
      <c r="I241" s="52">
        <v>43965</v>
      </c>
      <c r="J241" s="54" t="s">
        <v>167</v>
      </c>
      <c r="K241" s="53" t="s">
        <v>73</v>
      </c>
      <c r="L241" s="51" t="s">
        <v>11</v>
      </c>
      <c r="M241" s="55" t="s">
        <v>24</v>
      </c>
      <c r="N241" s="56">
        <f t="shared" si="5"/>
        <v>7</v>
      </c>
    </row>
    <row r="242" spans="1:14" ht="165.75" x14ac:dyDescent="0.25">
      <c r="A242" s="53" t="s">
        <v>168</v>
      </c>
      <c r="B242" s="51" t="s">
        <v>34</v>
      </c>
      <c r="C242" s="52">
        <v>43965</v>
      </c>
      <c r="D242" s="53" t="s">
        <v>169</v>
      </c>
      <c r="E242" s="54" t="s">
        <v>170</v>
      </c>
      <c r="F242" s="53" t="s">
        <v>37</v>
      </c>
      <c r="G242" s="53" t="s">
        <v>162</v>
      </c>
      <c r="H242" s="53" t="s">
        <v>39</v>
      </c>
      <c r="I242" s="52">
        <v>43985</v>
      </c>
      <c r="J242" s="54" t="s">
        <v>171</v>
      </c>
      <c r="K242" s="53" t="s">
        <v>73</v>
      </c>
      <c r="L242" s="51" t="s">
        <v>11</v>
      </c>
      <c r="M242" s="55" t="s">
        <v>24</v>
      </c>
      <c r="N242" s="56">
        <f t="shared" si="5"/>
        <v>15</v>
      </c>
    </row>
    <row r="243" spans="1:14" ht="216.75" hidden="1" x14ac:dyDescent="0.25">
      <c r="A243" s="53" t="s">
        <v>172</v>
      </c>
      <c r="B243" s="51" t="s">
        <v>34</v>
      </c>
      <c r="C243" s="52">
        <v>43970</v>
      </c>
      <c r="D243" s="53" t="s">
        <v>173</v>
      </c>
      <c r="E243" s="54" t="s">
        <v>174</v>
      </c>
      <c r="F243" s="53" t="s">
        <v>28</v>
      </c>
      <c r="G243" s="53" t="s">
        <v>44</v>
      </c>
      <c r="H243" s="53" t="s">
        <v>39</v>
      </c>
      <c r="I243" s="52">
        <v>43971</v>
      </c>
      <c r="J243" s="54" t="s">
        <v>175</v>
      </c>
      <c r="K243" s="53" t="s">
        <v>22</v>
      </c>
      <c r="L243" s="51" t="s">
        <v>23</v>
      </c>
      <c r="M243" s="55" t="s">
        <v>24</v>
      </c>
      <c r="N243" s="56">
        <f t="shared" si="5"/>
        <v>2</v>
      </c>
    </row>
    <row r="244" spans="1:14" ht="102" hidden="1" x14ac:dyDescent="0.25">
      <c r="A244" s="53" t="s">
        <v>176</v>
      </c>
      <c r="B244" s="51" t="s">
        <v>15</v>
      </c>
      <c r="C244" s="52">
        <v>43972</v>
      </c>
      <c r="D244" s="53" t="s">
        <v>731</v>
      </c>
      <c r="E244" s="54" t="s">
        <v>177</v>
      </c>
      <c r="F244" s="53" t="s">
        <v>28</v>
      </c>
      <c r="G244" s="53" t="s">
        <v>62</v>
      </c>
      <c r="H244" s="53" t="s">
        <v>81</v>
      </c>
      <c r="I244" s="52">
        <v>43990</v>
      </c>
      <c r="J244" s="54" t="s">
        <v>178</v>
      </c>
      <c r="K244" s="53" t="s">
        <v>22</v>
      </c>
      <c r="L244" s="51" t="s">
        <v>11</v>
      </c>
      <c r="M244" s="55" t="s">
        <v>24</v>
      </c>
      <c r="N244" s="56">
        <f t="shared" si="5"/>
        <v>13</v>
      </c>
    </row>
    <row r="245" spans="1:14" ht="153" hidden="1" x14ac:dyDescent="0.25">
      <c r="A245" s="53" t="s">
        <v>179</v>
      </c>
      <c r="B245" s="51" t="s">
        <v>34</v>
      </c>
      <c r="C245" s="52">
        <v>43972</v>
      </c>
      <c r="D245" s="53" t="s">
        <v>180</v>
      </c>
      <c r="E245" s="54" t="s">
        <v>181</v>
      </c>
      <c r="F245" s="53" t="s">
        <v>37</v>
      </c>
      <c r="G245" s="53" t="s">
        <v>38</v>
      </c>
      <c r="H245" s="53" t="s">
        <v>39</v>
      </c>
      <c r="I245" s="52">
        <v>43985</v>
      </c>
      <c r="J245" s="54" t="s">
        <v>182</v>
      </c>
      <c r="K245" s="53" t="s">
        <v>73</v>
      </c>
      <c r="L245" s="51" t="s">
        <v>11</v>
      </c>
      <c r="M245" s="55" t="s">
        <v>24</v>
      </c>
      <c r="N245" s="56">
        <f t="shared" si="5"/>
        <v>10</v>
      </c>
    </row>
    <row r="246" spans="1:14" ht="51" hidden="1" x14ac:dyDescent="0.25">
      <c r="A246" s="53" t="s">
        <v>183</v>
      </c>
      <c r="B246" s="51" t="s">
        <v>15</v>
      </c>
      <c r="C246" s="52">
        <v>43987</v>
      </c>
      <c r="D246" s="53" t="s">
        <v>731</v>
      </c>
      <c r="E246" s="54" t="s">
        <v>184</v>
      </c>
      <c r="F246" s="53" t="s">
        <v>37</v>
      </c>
      <c r="G246" s="53" t="s">
        <v>48</v>
      </c>
      <c r="H246" s="53" t="s">
        <v>63</v>
      </c>
      <c r="I246" s="52">
        <v>43987</v>
      </c>
      <c r="J246" s="54" t="s">
        <v>185</v>
      </c>
      <c r="K246" s="53" t="s">
        <v>73</v>
      </c>
      <c r="L246" s="51" t="s">
        <v>11</v>
      </c>
      <c r="M246" s="55" t="s">
        <v>24</v>
      </c>
      <c r="N246" s="56">
        <f t="shared" si="5"/>
        <v>1</v>
      </c>
    </row>
    <row r="247" spans="1:14" ht="127.5" hidden="1" x14ac:dyDescent="0.25">
      <c r="A247" s="53" t="s">
        <v>186</v>
      </c>
      <c r="B247" s="51" t="s">
        <v>34</v>
      </c>
      <c r="C247" s="52">
        <v>43991</v>
      </c>
      <c r="D247" s="53" t="s">
        <v>187</v>
      </c>
      <c r="E247" s="65" t="s">
        <v>188</v>
      </c>
      <c r="F247" s="53" t="s">
        <v>37</v>
      </c>
      <c r="G247" s="53" t="s">
        <v>38</v>
      </c>
      <c r="H247" s="53" t="s">
        <v>39</v>
      </c>
      <c r="I247" s="52">
        <v>44008</v>
      </c>
      <c r="J247" s="54" t="s">
        <v>189</v>
      </c>
      <c r="K247" s="53" t="s">
        <v>73</v>
      </c>
      <c r="L247" s="51" t="s">
        <v>11</v>
      </c>
      <c r="M247" s="55" t="s">
        <v>24</v>
      </c>
      <c r="N247" s="56">
        <f t="shared" si="5"/>
        <v>14</v>
      </c>
    </row>
    <row r="248" spans="1:14" ht="204" hidden="1" x14ac:dyDescent="0.25">
      <c r="A248" s="53" t="s">
        <v>190</v>
      </c>
      <c r="B248" s="51" t="s">
        <v>34</v>
      </c>
      <c r="C248" s="52">
        <v>43999</v>
      </c>
      <c r="D248" s="53" t="s">
        <v>1311</v>
      </c>
      <c r="E248" s="54" t="s">
        <v>191</v>
      </c>
      <c r="F248" s="53" t="s">
        <v>18</v>
      </c>
      <c r="G248" s="53" t="s">
        <v>192</v>
      </c>
      <c r="H248" s="53" t="s">
        <v>39</v>
      </c>
      <c r="I248" s="52">
        <v>44017</v>
      </c>
      <c r="J248" s="54" t="s">
        <v>193</v>
      </c>
      <c r="K248" s="53" t="s">
        <v>22</v>
      </c>
      <c r="L248" s="51" t="s">
        <v>11</v>
      </c>
      <c r="M248" s="55" t="s">
        <v>24</v>
      </c>
      <c r="N248" s="56">
        <f t="shared" si="5"/>
        <v>13</v>
      </c>
    </row>
    <row r="249" spans="1:14" ht="76.5" hidden="1" x14ac:dyDescent="0.25">
      <c r="A249" s="53" t="s">
        <v>194</v>
      </c>
      <c r="B249" s="51" t="s">
        <v>15</v>
      </c>
      <c r="C249" s="52">
        <v>44000</v>
      </c>
      <c r="D249" s="53" t="s">
        <v>731</v>
      </c>
      <c r="E249" s="54" t="s">
        <v>195</v>
      </c>
      <c r="F249" s="53" t="s">
        <v>37</v>
      </c>
      <c r="G249" s="53" t="s">
        <v>48</v>
      </c>
      <c r="H249" s="53" t="s">
        <v>63</v>
      </c>
      <c r="I249" s="52">
        <v>44000</v>
      </c>
      <c r="J249" s="54" t="s">
        <v>196</v>
      </c>
      <c r="K249" s="53" t="s">
        <v>22</v>
      </c>
      <c r="L249" s="51" t="s">
        <v>11</v>
      </c>
      <c r="M249" s="55" t="s">
        <v>24</v>
      </c>
      <c r="N249" s="56">
        <f t="shared" si="5"/>
        <v>1</v>
      </c>
    </row>
    <row r="250" spans="1:14" ht="191.25" hidden="1" x14ac:dyDescent="0.25">
      <c r="A250" s="53" t="s">
        <v>197</v>
      </c>
      <c r="B250" s="51" t="s">
        <v>34</v>
      </c>
      <c r="C250" s="52">
        <v>44011</v>
      </c>
      <c r="D250" s="53" t="s">
        <v>198</v>
      </c>
      <c r="E250" s="54" t="s">
        <v>199</v>
      </c>
      <c r="F250" s="53" t="s">
        <v>18</v>
      </c>
      <c r="G250" s="53" t="s">
        <v>19</v>
      </c>
      <c r="H250" s="53" t="s">
        <v>39</v>
      </c>
      <c r="I250" s="52">
        <v>44017</v>
      </c>
      <c r="J250" s="54" t="s">
        <v>200</v>
      </c>
      <c r="K250" s="53" t="s">
        <v>22</v>
      </c>
      <c r="L250" s="51" t="s">
        <v>23</v>
      </c>
      <c r="M250" s="55" t="s">
        <v>24</v>
      </c>
      <c r="N250" s="56">
        <f t="shared" si="5"/>
        <v>5</v>
      </c>
    </row>
    <row r="251" spans="1:14" ht="178.5" hidden="1" x14ac:dyDescent="0.25">
      <c r="A251" s="53" t="s">
        <v>201</v>
      </c>
      <c r="B251" s="51" t="s">
        <v>34</v>
      </c>
      <c r="C251" s="52">
        <v>44018</v>
      </c>
      <c r="D251" s="53" t="s">
        <v>202</v>
      </c>
      <c r="E251" s="54" t="s">
        <v>203</v>
      </c>
      <c r="F251" s="53" t="s">
        <v>28</v>
      </c>
      <c r="G251" s="53" t="s">
        <v>44</v>
      </c>
      <c r="H251" s="53" t="s">
        <v>39</v>
      </c>
      <c r="I251" s="52">
        <v>44022</v>
      </c>
      <c r="J251" s="54" t="s">
        <v>204</v>
      </c>
      <c r="K251" s="53" t="s">
        <v>73</v>
      </c>
      <c r="L251" s="51" t="s">
        <v>23</v>
      </c>
      <c r="M251" s="55" t="s">
        <v>24</v>
      </c>
      <c r="N251" s="56">
        <f t="shared" si="5"/>
        <v>5</v>
      </c>
    </row>
    <row r="252" spans="1:14" ht="204" hidden="1" x14ac:dyDescent="0.25">
      <c r="A252" s="53" t="s">
        <v>205</v>
      </c>
      <c r="B252" s="51" t="s">
        <v>34</v>
      </c>
      <c r="C252" s="52">
        <v>44018</v>
      </c>
      <c r="D252" s="53" t="s">
        <v>206</v>
      </c>
      <c r="E252" s="54" t="s">
        <v>207</v>
      </c>
      <c r="F252" s="53" t="s">
        <v>28</v>
      </c>
      <c r="G252" s="53" t="s">
        <v>44</v>
      </c>
      <c r="H252" s="53" t="s">
        <v>39</v>
      </c>
      <c r="I252" s="52">
        <v>44020</v>
      </c>
      <c r="J252" s="54" t="s">
        <v>208</v>
      </c>
      <c r="K252" s="53" t="s">
        <v>22</v>
      </c>
      <c r="L252" s="51" t="s">
        <v>23</v>
      </c>
      <c r="M252" s="55" t="s">
        <v>24</v>
      </c>
      <c r="N252" s="56">
        <f t="shared" si="5"/>
        <v>3</v>
      </c>
    </row>
    <row r="253" spans="1:14" ht="127.5" hidden="1" x14ac:dyDescent="0.25">
      <c r="A253" s="53" t="s">
        <v>209</v>
      </c>
      <c r="B253" s="51" t="s">
        <v>34</v>
      </c>
      <c r="C253" s="52">
        <v>44020</v>
      </c>
      <c r="D253" s="53" t="s">
        <v>210</v>
      </c>
      <c r="E253" s="54" t="s">
        <v>211</v>
      </c>
      <c r="F253" s="53" t="s">
        <v>37</v>
      </c>
      <c r="G253" s="53" t="s">
        <v>38</v>
      </c>
      <c r="H253" s="53" t="s">
        <v>39</v>
      </c>
      <c r="I253" s="52">
        <v>44021</v>
      </c>
      <c r="J253" s="54" t="s">
        <v>212</v>
      </c>
      <c r="K253" s="53" t="s">
        <v>22</v>
      </c>
      <c r="L253" s="51" t="s">
        <v>11</v>
      </c>
      <c r="M253" s="55" t="s">
        <v>24</v>
      </c>
      <c r="N253" s="56">
        <f t="shared" si="5"/>
        <v>2</v>
      </c>
    </row>
    <row r="254" spans="1:14" ht="38.25" hidden="1" x14ac:dyDescent="0.25">
      <c r="A254" s="53" t="s">
        <v>213</v>
      </c>
      <c r="B254" s="51" t="s">
        <v>15</v>
      </c>
      <c r="C254" s="52">
        <v>44026</v>
      </c>
      <c r="D254" s="53" t="s">
        <v>723</v>
      </c>
      <c r="E254" s="54" t="s">
        <v>56</v>
      </c>
      <c r="F254" s="53" t="s">
        <v>37</v>
      </c>
      <c r="G254" s="53" t="s">
        <v>48</v>
      </c>
      <c r="H254" s="53" t="s">
        <v>63</v>
      </c>
      <c r="I254" s="52">
        <v>44026</v>
      </c>
      <c r="J254" s="54" t="s">
        <v>214</v>
      </c>
      <c r="K254" s="53" t="s">
        <v>22</v>
      </c>
      <c r="L254" s="51" t="s">
        <v>11</v>
      </c>
      <c r="M254" s="55" t="s">
        <v>24</v>
      </c>
      <c r="N254" s="56">
        <f t="shared" si="5"/>
        <v>1</v>
      </c>
    </row>
    <row r="255" spans="1:14" ht="165.75" hidden="1" x14ac:dyDescent="0.25">
      <c r="A255" s="53" t="s">
        <v>215</v>
      </c>
      <c r="B255" s="51" t="s">
        <v>34</v>
      </c>
      <c r="C255" s="52">
        <v>44027</v>
      </c>
      <c r="D255" s="53" t="s">
        <v>216</v>
      </c>
      <c r="E255" s="54" t="s">
        <v>217</v>
      </c>
      <c r="F255" s="53" t="s">
        <v>37</v>
      </c>
      <c r="G255" s="53" t="s">
        <v>38</v>
      </c>
      <c r="H255" s="53" t="s">
        <v>39</v>
      </c>
      <c r="I255" s="52">
        <v>44049</v>
      </c>
      <c r="J255" s="54" t="s">
        <v>1298</v>
      </c>
      <c r="K255" s="53" t="s">
        <v>73</v>
      </c>
      <c r="L255" s="51" t="s">
        <v>11</v>
      </c>
      <c r="M255" s="55" t="s">
        <v>24</v>
      </c>
      <c r="N255" s="56">
        <v>17</v>
      </c>
    </row>
    <row r="256" spans="1:14" ht="51" hidden="1" x14ac:dyDescent="0.25">
      <c r="A256" s="53" t="s">
        <v>219</v>
      </c>
      <c r="B256" s="51" t="s">
        <v>15</v>
      </c>
      <c r="C256" s="52">
        <v>44035</v>
      </c>
      <c r="D256" s="53" t="s">
        <v>723</v>
      </c>
      <c r="E256" s="54" t="s">
        <v>220</v>
      </c>
      <c r="F256" s="53" t="s">
        <v>28</v>
      </c>
      <c r="G256" s="53" t="s">
        <v>122</v>
      </c>
      <c r="H256" s="53" t="s">
        <v>81</v>
      </c>
      <c r="I256" s="52">
        <v>44035</v>
      </c>
      <c r="J256" s="54" t="s">
        <v>1299</v>
      </c>
      <c r="K256" s="53" t="s">
        <v>22</v>
      </c>
      <c r="L256" s="51" t="s">
        <v>11</v>
      </c>
      <c r="M256" s="55" t="s">
        <v>24</v>
      </c>
      <c r="N256" s="56">
        <f>NETWORKDAYS(C256,I256)</f>
        <v>1</v>
      </c>
    </row>
    <row r="257" spans="1:14" ht="38.25" hidden="1" x14ac:dyDescent="0.25">
      <c r="A257" s="53" t="s">
        <v>222</v>
      </c>
      <c r="B257" s="51" t="s">
        <v>15</v>
      </c>
      <c r="C257" s="52">
        <v>44035</v>
      </c>
      <c r="D257" s="53" t="s">
        <v>731</v>
      </c>
      <c r="E257" s="54" t="s">
        <v>223</v>
      </c>
      <c r="F257" s="53" t="s">
        <v>37</v>
      </c>
      <c r="G257" s="53" t="s">
        <v>48</v>
      </c>
      <c r="H257" s="53" t="s">
        <v>63</v>
      </c>
      <c r="I257" s="52">
        <v>44035</v>
      </c>
      <c r="J257" s="54" t="s">
        <v>224</v>
      </c>
      <c r="K257" s="53" t="s">
        <v>22</v>
      </c>
      <c r="L257" s="51" t="s">
        <v>11</v>
      </c>
      <c r="M257" s="55" t="s">
        <v>24</v>
      </c>
      <c r="N257" s="56">
        <f>NETWORKDAYS(C257,I257)</f>
        <v>1</v>
      </c>
    </row>
    <row r="258" spans="1:14" ht="38.25" hidden="1" x14ac:dyDescent="0.25">
      <c r="A258" s="53" t="s">
        <v>225</v>
      </c>
      <c r="B258" s="51" t="s">
        <v>15</v>
      </c>
      <c r="C258" s="52">
        <v>44035</v>
      </c>
      <c r="D258" s="53" t="s">
        <v>723</v>
      </c>
      <c r="E258" s="54" t="s">
        <v>56</v>
      </c>
      <c r="F258" s="53" t="s">
        <v>37</v>
      </c>
      <c r="G258" s="53" t="s">
        <v>48</v>
      </c>
      <c r="H258" s="53" t="s">
        <v>63</v>
      </c>
      <c r="I258" s="52">
        <v>44035</v>
      </c>
      <c r="J258" s="54" t="s">
        <v>226</v>
      </c>
      <c r="K258" s="53" t="s">
        <v>22</v>
      </c>
      <c r="L258" s="51" t="s">
        <v>11</v>
      </c>
      <c r="M258" s="55" t="s">
        <v>24</v>
      </c>
      <c r="N258" s="56">
        <f>NETWORKDAYS(C258,I258)</f>
        <v>1</v>
      </c>
    </row>
    <row r="259" spans="1:14" ht="63.75" hidden="1" x14ac:dyDescent="0.25">
      <c r="A259" s="53" t="s">
        <v>227</v>
      </c>
      <c r="B259" s="51" t="s">
        <v>34</v>
      </c>
      <c r="C259" s="52">
        <v>44036</v>
      </c>
      <c r="D259" s="53" t="s">
        <v>228</v>
      </c>
      <c r="E259" s="54" t="s">
        <v>229</v>
      </c>
      <c r="F259" s="53" t="s">
        <v>28</v>
      </c>
      <c r="G259" s="53" t="s">
        <v>29</v>
      </c>
      <c r="H259" s="53" t="s">
        <v>30</v>
      </c>
      <c r="I259" s="52">
        <v>44046</v>
      </c>
      <c r="J259" s="54" t="s">
        <v>230</v>
      </c>
      <c r="K259" s="53" t="s">
        <v>22</v>
      </c>
      <c r="L259" s="51" t="s">
        <v>23</v>
      </c>
      <c r="M259" s="55" t="s">
        <v>24</v>
      </c>
      <c r="N259" s="56">
        <f>NETWORKDAYS(C259,I259)</f>
        <v>7</v>
      </c>
    </row>
    <row r="260" spans="1:14" ht="63.75" hidden="1" x14ac:dyDescent="0.25">
      <c r="A260" s="53" t="s">
        <v>231</v>
      </c>
      <c r="B260" s="51" t="s">
        <v>15</v>
      </c>
      <c r="C260" s="52">
        <v>44039</v>
      </c>
      <c r="D260" s="53" t="s">
        <v>731</v>
      </c>
      <c r="E260" s="54" t="s">
        <v>232</v>
      </c>
      <c r="F260" s="53" t="s">
        <v>37</v>
      </c>
      <c r="G260" s="53" t="s">
        <v>48</v>
      </c>
      <c r="H260" s="53" t="s">
        <v>63</v>
      </c>
      <c r="I260" s="52">
        <v>44039</v>
      </c>
      <c r="J260" s="54" t="s">
        <v>224</v>
      </c>
      <c r="K260" s="53" t="s">
        <v>22</v>
      </c>
      <c r="L260" s="51" t="s">
        <v>11</v>
      </c>
      <c r="M260" s="55" t="s">
        <v>24</v>
      </c>
      <c r="N260" s="56">
        <f>NETWORKDAYS(C260,I260)</f>
        <v>1</v>
      </c>
    </row>
    <row r="261" spans="1:14" ht="178.5" x14ac:dyDescent="0.25">
      <c r="A261" s="53" t="s">
        <v>233</v>
      </c>
      <c r="B261" s="51" t="s">
        <v>34</v>
      </c>
      <c r="C261" s="52">
        <v>44039</v>
      </c>
      <c r="D261" s="53" t="s">
        <v>69</v>
      </c>
      <c r="E261" s="54" t="s">
        <v>234</v>
      </c>
      <c r="F261" s="53" t="s">
        <v>37</v>
      </c>
      <c r="G261" s="53" t="s">
        <v>71</v>
      </c>
      <c r="H261" s="53" t="s">
        <v>39</v>
      </c>
      <c r="I261" s="52">
        <v>44049</v>
      </c>
      <c r="J261" s="54" t="s">
        <v>1300</v>
      </c>
      <c r="K261" s="53" t="s">
        <v>32</v>
      </c>
      <c r="L261" s="51" t="s">
        <v>11</v>
      </c>
      <c r="M261" s="55" t="s">
        <v>24</v>
      </c>
      <c r="N261" s="56">
        <v>9</v>
      </c>
    </row>
    <row r="262" spans="1:14" ht="216.75" hidden="1" x14ac:dyDescent="0.25">
      <c r="A262" s="53" t="s">
        <v>236</v>
      </c>
      <c r="B262" s="51" t="s">
        <v>34</v>
      </c>
      <c r="C262" s="52">
        <v>44041</v>
      </c>
      <c r="D262" s="53" t="s">
        <v>237</v>
      </c>
      <c r="E262" s="54" t="s">
        <v>238</v>
      </c>
      <c r="F262" s="53" t="s">
        <v>28</v>
      </c>
      <c r="G262" s="53" t="s">
        <v>44</v>
      </c>
      <c r="H262" s="53" t="s">
        <v>39</v>
      </c>
      <c r="I262" s="52">
        <v>44042</v>
      </c>
      <c r="J262" s="54" t="s">
        <v>239</v>
      </c>
      <c r="K262" s="53" t="s">
        <v>22</v>
      </c>
      <c r="L262" s="51" t="s">
        <v>23</v>
      </c>
      <c r="M262" s="55" t="s">
        <v>24</v>
      </c>
      <c r="N262" s="56">
        <f>NETWORKDAYS(C262,I262)</f>
        <v>2</v>
      </c>
    </row>
    <row r="263" spans="1:14" ht="38.25" hidden="1" x14ac:dyDescent="0.25">
      <c r="A263" s="53" t="s">
        <v>240</v>
      </c>
      <c r="B263" s="51" t="s">
        <v>15</v>
      </c>
      <c r="C263" s="52">
        <v>44041</v>
      </c>
      <c r="D263" s="53">
        <v>999042549</v>
      </c>
      <c r="E263" s="54" t="s">
        <v>241</v>
      </c>
      <c r="F263" s="53" t="s">
        <v>37</v>
      </c>
      <c r="G263" s="53" t="s">
        <v>48</v>
      </c>
      <c r="H263" s="53" t="s">
        <v>57</v>
      </c>
      <c r="I263" s="52">
        <v>44046</v>
      </c>
      <c r="J263" s="54" t="s">
        <v>242</v>
      </c>
      <c r="K263" s="53" t="s">
        <v>22</v>
      </c>
      <c r="L263" s="51" t="s">
        <v>11</v>
      </c>
      <c r="M263" s="55" t="s">
        <v>24</v>
      </c>
      <c r="N263" s="56">
        <f>NETWORKDAYS(C263,I263)</f>
        <v>4</v>
      </c>
    </row>
    <row r="264" spans="1:14" ht="178.5" hidden="1" x14ac:dyDescent="0.25">
      <c r="A264" s="53" t="s">
        <v>243</v>
      </c>
      <c r="B264" s="51" t="s">
        <v>34</v>
      </c>
      <c r="C264" s="52">
        <v>44048</v>
      </c>
      <c r="D264" s="53" t="s">
        <v>244</v>
      </c>
      <c r="E264" s="54" t="s">
        <v>245</v>
      </c>
      <c r="F264" s="53" t="s">
        <v>28</v>
      </c>
      <c r="G264" s="53" t="s">
        <v>246</v>
      </c>
      <c r="H264" s="53" t="s">
        <v>30</v>
      </c>
      <c r="I264" s="52">
        <v>44117</v>
      </c>
      <c r="J264" s="54" t="s">
        <v>1301</v>
      </c>
      <c r="K264" s="53" t="s">
        <v>22</v>
      </c>
      <c r="L264" s="51" t="s">
        <v>23</v>
      </c>
      <c r="M264" s="55" t="s">
        <v>24</v>
      </c>
      <c r="N264" s="56">
        <f>NETWORKDAYS(C264,I264)</f>
        <v>50</v>
      </c>
    </row>
    <row r="265" spans="1:14" ht="229.5" hidden="1" x14ac:dyDescent="0.25">
      <c r="A265" s="53" t="s">
        <v>248</v>
      </c>
      <c r="B265" s="51" t="s">
        <v>34</v>
      </c>
      <c r="C265" s="52">
        <v>44049</v>
      </c>
      <c r="D265" s="53" t="s">
        <v>249</v>
      </c>
      <c r="E265" s="54" t="s">
        <v>250</v>
      </c>
      <c r="F265" s="53" t="s">
        <v>28</v>
      </c>
      <c r="G265" s="53" t="s">
        <v>44</v>
      </c>
      <c r="H265" s="53" t="s">
        <v>39</v>
      </c>
      <c r="I265" s="52">
        <v>44049</v>
      </c>
      <c r="J265" s="54" t="s">
        <v>1302</v>
      </c>
      <c r="K265" s="53" t="s">
        <v>22</v>
      </c>
      <c r="L265" s="51" t="s">
        <v>23</v>
      </c>
      <c r="M265" s="55" t="s">
        <v>24</v>
      </c>
      <c r="N265" s="56">
        <v>1</v>
      </c>
    </row>
    <row r="266" spans="1:14" ht="114.75" hidden="1" x14ac:dyDescent="0.25">
      <c r="A266" s="53" t="s">
        <v>252</v>
      </c>
      <c r="B266" s="51" t="s">
        <v>15</v>
      </c>
      <c r="C266" s="52">
        <v>44050</v>
      </c>
      <c r="D266" s="53" t="s">
        <v>731</v>
      </c>
      <c r="E266" s="54" t="s">
        <v>253</v>
      </c>
      <c r="F266" s="53" t="s">
        <v>18</v>
      </c>
      <c r="G266" s="53" t="s">
        <v>19</v>
      </c>
      <c r="H266" s="53" t="s">
        <v>254</v>
      </c>
      <c r="I266" s="52">
        <v>44054</v>
      </c>
      <c r="J266" s="84" t="s">
        <v>255</v>
      </c>
      <c r="K266" s="53" t="s">
        <v>22</v>
      </c>
      <c r="L266" s="51" t="s">
        <v>11</v>
      </c>
      <c r="M266" s="55" t="s">
        <v>24</v>
      </c>
      <c r="N266" s="56">
        <v>1</v>
      </c>
    </row>
    <row r="267" spans="1:14" ht="140.25" x14ac:dyDescent="0.25">
      <c r="A267" s="53" t="s">
        <v>256</v>
      </c>
      <c r="B267" s="51" t="s">
        <v>34</v>
      </c>
      <c r="C267" s="52">
        <v>44054</v>
      </c>
      <c r="D267" s="53" t="s">
        <v>133</v>
      </c>
      <c r="E267" s="54" t="s">
        <v>257</v>
      </c>
      <c r="F267" s="53" t="s">
        <v>37</v>
      </c>
      <c r="G267" s="53" t="s">
        <v>71</v>
      </c>
      <c r="H267" s="53" t="s">
        <v>39</v>
      </c>
      <c r="I267" s="52">
        <v>44056</v>
      </c>
      <c r="J267" s="54" t="s">
        <v>1303</v>
      </c>
      <c r="K267" s="53" t="s">
        <v>22</v>
      </c>
      <c r="L267" s="51" t="s">
        <v>11</v>
      </c>
      <c r="M267" s="55" t="s">
        <v>24</v>
      </c>
      <c r="N267" s="56">
        <v>1</v>
      </c>
    </row>
    <row r="268" spans="1:14" ht="127.5" hidden="1" x14ac:dyDescent="0.25">
      <c r="A268" s="53" t="s">
        <v>259</v>
      </c>
      <c r="B268" s="51" t="s">
        <v>15</v>
      </c>
      <c r="C268" s="52">
        <v>44055</v>
      </c>
      <c r="D268" s="53" t="s">
        <v>731</v>
      </c>
      <c r="E268" s="54" t="s">
        <v>260</v>
      </c>
      <c r="F268" s="53" t="s">
        <v>37</v>
      </c>
      <c r="G268" s="53" t="s">
        <v>48</v>
      </c>
      <c r="H268" s="53" t="s">
        <v>63</v>
      </c>
      <c r="I268" s="52">
        <v>44055</v>
      </c>
      <c r="J268" s="54" t="s">
        <v>261</v>
      </c>
      <c r="K268" s="53" t="s">
        <v>22</v>
      </c>
      <c r="L268" s="51" t="s">
        <v>11</v>
      </c>
      <c r="M268" s="55" t="s">
        <v>24</v>
      </c>
      <c r="N268" s="56">
        <v>1</v>
      </c>
    </row>
    <row r="269" spans="1:14" ht="89.25" hidden="1" x14ac:dyDescent="0.25">
      <c r="A269" s="53" t="s">
        <v>262</v>
      </c>
      <c r="B269" s="51" t="s">
        <v>15</v>
      </c>
      <c r="C269" s="52">
        <v>44057</v>
      </c>
      <c r="D269" s="53" t="s">
        <v>731</v>
      </c>
      <c r="E269" s="54" t="s">
        <v>263</v>
      </c>
      <c r="F269" s="53" t="s">
        <v>37</v>
      </c>
      <c r="G269" s="53" t="s">
        <v>48</v>
      </c>
      <c r="H269" s="53" t="s">
        <v>63</v>
      </c>
      <c r="I269" s="52">
        <v>44057</v>
      </c>
      <c r="J269" s="54" t="s">
        <v>126</v>
      </c>
      <c r="K269" s="53" t="s">
        <v>22</v>
      </c>
      <c r="L269" s="51" t="s">
        <v>11</v>
      </c>
      <c r="M269" s="55" t="s">
        <v>24</v>
      </c>
      <c r="N269" s="56">
        <v>1</v>
      </c>
    </row>
    <row r="270" spans="1:14" ht="51" hidden="1" x14ac:dyDescent="0.25">
      <c r="A270" s="53" t="s">
        <v>264</v>
      </c>
      <c r="B270" s="51" t="s">
        <v>34</v>
      </c>
      <c r="C270" s="52">
        <v>44057</v>
      </c>
      <c r="D270" s="53" t="s">
        <v>265</v>
      </c>
      <c r="E270" s="54" t="s">
        <v>266</v>
      </c>
      <c r="F270" s="53" t="s">
        <v>28</v>
      </c>
      <c r="G270" s="53" t="s">
        <v>246</v>
      </c>
      <c r="H270" s="53" t="s">
        <v>39</v>
      </c>
      <c r="I270" s="52">
        <v>44064</v>
      </c>
      <c r="J270" s="54" t="s">
        <v>267</v>
      </c>
      <c r="K270" s="53" t="s">
        <v>73</v>
      </c>
      <c r="L270" s="51" t="s">
        <v>23</v>
      </c>
      <c r="M270" s="55" t="s">
        <v>24</v>
      </c>
      <c r="N270" s="56">
        <v>1</v>
      </c>
    </row>
    <row r="271" spans="1:14" ht="178.5" hidden="1" x14ac:dyDescent="0.25">
      <c r="A271" s="53" t="s">
        <v>268</v>
      </c>
      <c r="B271" s="51" t="s">
        <v>34</v>
      </c>
      <c r="C271" s="52">
        <v>44063</v>
      </c>
      <c r="D271" s="53" t="s">
        <v>35</v>
      </c>
      <c r="E271" s="54" t="s">
        <v>269</v>
      </c>
      <c r="F271" s="53" t="s">
        <v>37</v>
      </c>
      <c r="G271" s="53" t="s">
        <v>38</v>
      </c>
      <c r="H271" s="53" t="s">
        <v>39</v>
      </c>
      <c r="I271" s="52">
        <v>44113</v>
      </c>
      <c r="J271" s="54" t="s">
        <v>270</v>
      </c>
      <c r="K271" s="53" t="s">
        <v>73</v>
      </c>
      <c r="L271" s="51" t="s">
        <v>11</v>
      </c>
      <c r="M271" s="55" t="s">
        <v>24</v>
      </c>
      <c r="N271" s="56">
        <f>NETWORKDAYS(C271,I271)</f>
        <v>37</v>
      </c>
    </row>
    <row r="272" spans="1:14" ht="153" x14ac:dyDescent="0.25">
      <c r="A272" s="53" t="s">
        <v>271</v>
      </c>
      <c r="B272" s="51" t="s">
        <v>34</v>
      </c>
      <c r="C272" s="52">
        <v>44069</v>
      </c>
      <c r="D272" s="53" t="s">
        <v>69</v>
      </c>
      <c r="E272" s="54" t="s">
        <v>272</v>
      </c>
      <c r="F272" s="53" t="s">
        <v>37</v>
      </c>
      <c r="G272" s="53" t="s">
        <v>71</v>
      </c>
      <c r="H272" s="53" t="s">
        <v>39</v>
      </c>
      <c r="I272" s="52">
        <v>44095</v>
      </c>
      <c r="J272" s="54" t="s">
        <v>273</v>
      </c>
      <c r="K272" s="53" t="s">
        <v>73</v>
      </c>
      <c r="L272" s="51" t="s">
        <v>11</v>
      </c>
      <c r="M272" s="55" t="s">
        <v>24</v>
      </c>
      <c r="N272" s="56">
        <v>15</v>
      </c>
    </row>
    <row r="273" spans="1:14" ht="165.75" hidden="1" x14ac:dyDescent="0.25">
      <c r="A273" s="53" t="s">
        <v>274</v>
      </c>
      <c r="B273" s="51" t="s">
        <v>34</v>
      </c>
      <c r="C273" s="52">
        <v>44070</v>
      </c>
      <c r="D273" s="53" t="s">
        <v>275</v>
      </c>
      <c r="E273" s="54" t="s">
        <v>276</v>
      </c>
      <c r="F273" s="53" t="s">
        <v>28</v>
      </c>
      <c r="G273" s="53" t="s">
        <v>246</v>
      </c>
      <c r="H273" s="53" t="s">
        <v>39</v>
      </c>
      <c r="I273" s="52">
        <v>44097</v>
      </c>
      <c r="J273" s="54" t="s">
        <v>277</v>
      </c>
      <c r="K273" s="53" t="s">
        <v>73</v>
      </c>
      <c r="L273" s="51" t="s">
        <v>23</v>
      </c>
      <c r="M273" s="55" t="s">
        <v>24</v>
      </c>
      <c r="N273" s="56">
        <v>15</v>
      </c>
    </row>
    <row r="274" spans="1:14" ht="191.25" x14ac:dyDescent="0.25">
      <c r="A274" s="53" t="s">
        <v>278</v>
      </c>
      <c r="B274" s="51" t="s">
        <v>34</v>
      </c>
      <c r="C274" s="52">
        <v>44070</v>
      </c>
      <c r="D274" s="53" t="s">
        <v>65</v>
      </c>
      <c r="E274" s="54" t="s">
        <v>279</v>
      </c>
      <c r="F274" s="53" t="s">
        <v>37</v>
      </c>
      <c r="G274" s="53" t="s">
        <v>162</v>
      </c>
      <c r="H274" s="53" t="s">
        <v>39</v>
      </c>
      <c r="I274" s="52">
        <v>44081</v>
      </c>
      <c r="J274" s="54" t="s">
        <v>280</v>
      </c>
      <c r="K274" s="53" t="s">
        <v>73</v>
      </c>
      <c r="L274" s="51" t="s">
        <v>11</v>
      </c>
      <c r="M274" s="55" t="s">
        <v>24</v>
      </c>
      <c r="N274" s="56">
        <v>5</v>
      </c>
    </row>
    <row r="275" spans="1:14" ht="127.5" hidden="1" x14ac:dyDescent="0.25">
      <c r="A275" s="53" t="s">
        <v>281</v>
      </c>
      <c r="B275" s="51" t="s">
        <v>34</v>
      </c>
      <c r="C275" s="52">
        <v>44077</v>
      </c>
      <c r="D275" s="53" t="s">
        <v>282</v>
      </c>
      <c r="E275" s="54" t="s">
        <v>283</v>
      </c>
      <c r="F275" s="53" t="s">
        <v>18</v>
      </c>
      <c r="G275" s="53" t="s">
        <v>284</v>
      </c>
      <c r="H275" s="53" t="s">
        <v>39</v>
      </c>
      <c r="I275" s="52"/>
      <c r="J275" s="54" t="s">
        <v>1304</v>
      </c>
      <c r="K275" s="53" t="s">
        <v>22</v>
      </c>
      <c r="L275" s="51" t="s">
        <v>11</v>
      </c>
      <c r="M275" s="55" t="s">
        <v>24</v>
      </c>
      <c r="N275" s="56">
        <v>1</v>
      </c>
    </row>
    <row r="276" spans="1:14" ht="89.25" hidden="1" x14ac:dyDescent="0.25">
      <c r="A276" s="53" t="s">
        <v>286</v>
      </c>
      <c r="B276" s="51" t="s">
        <v>34</v>
      </c>
      <c r="C276" s="52">
        <v>44077</v>
      </c>
      <c r="D276" s="53" t="s">
        <v>287</v>
      </c>
      <c r="E276" s="54" t="s">
        <v>288</v>
      </c>
      <c r="F276" s="53" t="s">
        <v>18</v>
      </c>
      <c r="G276" s="53" t="s">
        <v>284</v>
      </c>
      <c r="H276" s="53" t="s">
        <v>39</v>
      </c>
      <c r="I276" s="52"/>
      <c r="J276" s="54" t="s">
        <v>1305</v>
      </c>
      <c r="K276" s="53" t="s">
        <v>22</v>
      </c>
      <c r="L276" s="51" t="s">
        <v>11</v>
      </c>
      <c r="M276" s="55" t="s">
        <v>24</v>
      </c>
      <c r="N276" s="56">
        <v>1</v>
      </c>
    </row>
    <row r="277" spans="1:14" ht="89.25" hidden="1" x14ac:dyDescent="0.25">
      <c r="A277" s="53" t="s">
        <v>290</v>
      </c>
      <c r="B277" s="51" t="s">
        <v>34</v>
      </c>
      <c r="C277" s="52">
        <v>44077</v>
      </c>
      <c r="D277" s="53" t="s">
        <v>291</v>
      </c>
      <c r="E277" s="54" t="s">
        <v>292</v>
      </c>
      <c r="F277" s="53" t="s">
        <v>18</v>
      </c>
      <c r="G277" s="53" t="s">
        <v>284</v>
      </c>
      <c r="H277" s="53" t="s">
        <v>39</v>
      </c>
      <c r="I277" s="52"/>
      <c r="J277" s="54" t="s">
        <v>1304</v>
      </c>
      <c r="K277" s="53" t="s">
        <v>22</v>
      </c>
      <c r="L277" s="51" t="s">
        <v>11</v>
      </c>
      <c r="M277" s="55" t="s">
        <v>24</v>
      </c>
      <c r="N277" s="56">
        <v>1</v>
      </c>
    </row>
    <row r="278" spans="1:14" ht="63.75" hidden="1" x14ac:dyDescent="0.25">
      <c r="A278" s="53" t="s">
        <v>293</v>
      </c>
      <c r="B278" s="51" t="s">
        <v>34</v>
      </c>
      <c r="C278" s="52">
        <v>44078</v>
      </c>
      <c r="D278" s="53" t="s">
        <v>294</v>
      </c>
      <c r="E278" s="54" t="s">
        <v>295</v>
      </c>
      <c r="F278" s="53" t="s">
        <v>18</v>
      </c>
      <c r="G278" s="53" t="s">
        <v>284</v>
      </c>
      <c r="H278" s="53" t="s">
        <v>39</v>
      </c>
      <c r="I278" s="52">
        <v>44087</v>
      </c>
      <c r="J278" s="54" t="s">
        <v>296</v>
      </c>
      <c r="K278" s="53" t="s">
        <v>22</v>
      </c>
      <c r="L278" s="51" t="s">
        <v>11</v>
      </c>
      <c r="M278" s="55" t="s">
        <v>24</v>
      </c>
      <c r="N278" s="56">
        <v>5</v>
      </c>
    </row>
    <row r="279" spans="1:14" ht="63.75" hidden="1" x14ac:dyDescent="0.25">
      <c r="A279" s="53" t="s">
        <v>297</v>
      </c>
      <c r="B279" s="51" t="s">
        <v>34</v>
      </c>
      <c r="C279" s="52">
        <v>44078</v>
      </c>
      <c r="D279" s="53" t="s">
        <v>298</v>
      </c>
      <c r="E279" s="54" t="s">
        <v>299</v>
      </c>
      <c r="F279" s="53" t="s">
        <v>18</v>
      </c>
      <c r="G279" s="53" t="s">
        <v>284</v>
      </c>
      <c r="H279" s="53" t="s">
        <v>39</v>
      </c>
      <c r="I279" s="52">
        <v>44087</v>
      </c>
      <c r="J279" s="54" t="s">
        <v>296</v>
      </c>
      <c r="K279" s="53" t="s">
        <v>32</v>
      </c>
      <c r="L279" s="51" t="s">
        <v>11</v>
      </c>
      <c r="M279" s="55" t="s">
        <v>24</v>
      </c>
      <c r="N279" s="56">
        <v>5</v>
      </c>
    </row>
    <row r="280" spans="1:14" ht="51" hidden="1" x14ac:dyDescent="0.25">
      <c r="A280" s="53" t="s">
        <v>300</v>
      </c>
      <c r="B280" s="51" t="s">
        <v>34</v>
      </c>
      <c r="C280" s="52">
        <v>44078</v>
      </c>
      <c r="D280" s="53" t="s">
        <v>301</v>
      </c>
      <c r="E280" s="54" t="s">
        <v>302</v>
      </c>
      <c r="F280" s="53" t="s">
        <v>18</v>
      </c>
      <c r="G280" s="53" t="s">
        <v>284</v>
      </c>
      <c r="H280" s="53" t="s">
        <v>39</v>
      </c>
      <c r="I280" s="52">
        <v>44087</v>
      </c>
      <c r="J280" s="54" t="s">
        <v>296</v>
      </c>
      <c r="K280" s="53" t="s">
        <v>32</v>
      </c>
      <c r="L280" s="51" t="s">
        <v>11</v>
      </c>
      <c r="M280" s="55" t="s">
        <v>24</v>
      </c>
      <c r="N280" s="56">
        <v>5</v>
      </c>
    </row>
    <row r="281" spans="1:14" ht="140.25" hidden="1" x14ac:dyDescent="0.25">
      <c r="A281" s="53" t="s">
        <v>303</v>
      </c>
      <c r="B281" s="51" t="s">
        <v>34</v>
      </c>
      <c r="C281" s="52">
        <v>44083</v>
      </c>
      <c r="D281" s="53" t="s">
        <v>304</v>
      </c>
      <c r="E281" s="54" t="s">
        <v>305</v>
      </c>
      <c r="F281" s="53" t="s">
        <v>18</v>
      </c>
      <c r="G281" s="53" t="s">
        <v>19</v>
      </c>
      <c r="H281" s="53" t="s">
        <v>39</v>
      </c>
      <c r="I281" s="52">
        <v>44087</v>
      </c>
      <c r="J281" s="54" t="s">
        <v>306</v>
      </c>
      <c r="K281" s="53" t="s">
        <v>73</v>
      </c>
      <c r="L281" s="51" t="s">
        <v>11</v>
      </c>
      <c r="M281" s="55" t="s">
        <v>24</v>
      </c>
      <c r="N281" s="56">
        <v>13</v>
      </c>
    </row>
    <row r="282" spans="1:14" ht="229.5" hidden="1" x14ac:dyDescent="0.25">
      <c r="A282" s="53" t="s">
        <v>307</v>
      </c>
      <c r="B282" s="51" t="s">
        <v>34</v>
      </c>
      <c r="C282" s="52">
        <v>44085</v>
      </c>
      <c r="D282" s="53" t="s">
        <v>83</v>
      </c>
      <c r="E282" s="54" t="s">
        <v>308</v>
      </c>
      <c r="F282" s="53" t="s">
        <v>28</v>
      </c>
      <c r="G282" s="53" t="s">
        <v>85</v>
      </c>
      <c r="H282" s="53" t="s">
        <v>39</v>
      </c>
      <c r="I282" s="52"/>
      <c r="J282" s="54" t="s">
        <v>1306</v>
      </c>
      <c r="K282" s="53" t="s">
        <v>22</v>
      </c>
      <c r="L282" s="51" t="s">
        <v>11</v>
      </c>
      <c r="M282" s="55" t="s">
        <v>24</v>
      </c>
      <c r="N282" s="56">
        <v>5</v>
      </c>
    </row>
    <row r="283" spans="1:14" ht="153" hidden="1" x14ac:dyDescent="0.25">
      <c r="A283" s="53" t="s">
        <v>310</v>
      </c>
      <c r="B283" s="51" t="s">
        <v>34</v>
      </c>
      <c r="C283" s="52">
        <v>44088</v>
      </c>
      <c r="D283" s="53" t="s">
        <v>311</v>
      </c>
      <c r="E283" s="54" t="s">
        <v>312</v>
      </c>
      <c r="F283" s="53" t="s">
        <v>37</v>
      </c>
      <c r="G283" s="53" t="s">
        <v>38</v>
      </c>
      <c r="H283" s="53" t="s">
        <v>39</v>
      </c>
      <c r="I283" s="52">
        <v>44105</v>
      </c>
      <c r="J283" s="54" t="s">
        <v>313</v>
      </c>
      <c r="K283" s="53" t="s">
        <v>73</v>
      </c>
      <c r="L283" s="51" t="s">
        <v>11</v>
      </c>
      <c r="M283" s="55" t="s">
        <v>24</v>
      </c>
      <c r="N283" s="56">
        <f>NETWORKDAYS(C283,I283)</f>
        <v>14</v>
      </c>
    </row>
    <row r="284" spans="1:14" ht="229.5" hidden="1" x14ac:dyDescent="0.25">
      <c r="A284" s="53" t="s">
        <v>314</v>
      </c>
      <c r="B284" s="51" t="s">
        <v>34</v>
      </c>
      <c r="C284" s="52">
        <v>44089</v>
      </c>
      <c r="D284" s="53" t="s">
        <v>249</v>
      </c>
      <c r="E284" s="54" t="s">
        <v>315</v>
      </c>
      <c r="F284" s="53" t="s">
        <v>28</v>
      </c>
      <c r="G284" s="53" t="s">
        <v>44</v>
      </c>
      <c r="H284" s="53" t="s">
        <v>39</v>
      </c>
      <c r="I284" s="52"/>
      <c r="J284" s="54" t="s">
        <v>316</v>
      </c>
      <c r="K284" s="53" t="s">
        <v>22</v>
      </c>
      <c r="L284" s="51" t="s">
        <v>11</v>
      </c>
      <c r="M284" s="55" t="s">
        <v>24</v>
      </c>
      <c r="N284" s="56">
        <v>2</v>
      </c>
    </row>
    <row r="285" spans="1:14" ht="153" hidden="1" x14ac:dyDescent="0.25">
      <c r="A285" s="53" t="s">
        <v>317</v>
      </c>
      <c r="B285" s="51" t="s">
        <v>34</v>
      </c>
      <c r="C285" s="52">
        <v>44088</v>
      </c>
      <c r="D285" s="53">
        <v>289002227</v>
      </c>
      <c r="E285" s="54" t="s">
        <v>318</v>
      </c>
      <c r="F285" s="53" t="s">
        <v>37</v>
      </c>
      <c r="G285" s="53" t="s">
        <v>38</v>
      </c>
      <c r="H285" s="53" t="s">
        <v>39</v>
      </c>
      <c r="I285" s="52"/>
      <c r="J285" s="54" t="s">
        <v>319</v>
      </c>
      <c r="K285" s="53" t="s">
        <v>22</v>
      </c>
      <c r="L285" s="51" t="s">
        <v>11</v>
      </c>
      <c r="M285" s="55" t="s">
        <v>24</v>
      </c>
      <c r="N285" s="56">
        <v>10</v>
      </c>
    </row>
    <row r="286" spans="1:14" ht="178.5" hidden="1" x14ac:dyDescent="0.25">
      <c r="A286" s="53" t="s">
        <v>320</v>
      </c>
      <c r="B286" s="51" t="s">
        <v>34</v>
      </c>
      <c r="C286" s="52">
        <v>44089</v>
      </c>
      <c r="D286" s="53" t="s">
        <v>321</v>
      </c>
      <c r="E286" s="54" t="s">
        <v>322</v>
      </c>
      <c r="F286" s="53" t="s">
        <v>28</v>
      </c>
      <c r="G286" s="53" t="s">
        <v>44</v>
      </c>
      <c r="H286" s="53" t="s">
        <v>39</v>
      </c>
      <c r="I286" s="52"/>
      <c r="J286" s="54" t="s">
        <v>1307</v>
      </c>
      <c r="K286" s="53" t="s">
        <v>22</v>
      </c>
      <c r="L286" s="51" t="s">
        <v>11</v>
      </c>
      <c r="M286" s="55" t="s">
        <v>24</v>
      </c>
      <c r="N286" s="56">
        <v>3</v>
      </c>
    </row>
    <row r="287" spans="1:14" ht="114.75" hidden="1" x14ac:dyDescent="0.25">
      <c r="A287" s="53" t="s">
        <v>324</v>
      </c>
      <c r="B287" s="51" t="s">
        <v>15</v>
      </c>
      <c r="C287" s="52">
        <v>44091</v>
      </c>
      <c r="D287" s="53" t="s">
        <v>731</v>
      </c>
      <c r="E287" s="54" t="s">
        <v>325</v>
      </c>
      <c r="F287" s="53" t="s">
        <v>28</v>
      </c>
      <c r="G287" s="53" t="s">
        <v>62</v>
      </c>
      <c r="H287" s="53" t="s">
        <v>81</v>
      </c>
      <c r="I287" s="52">
        <v>44109</v>
      </c>
      <c r="J287" s="54" t="s">
        <v>326</v>
      </c>
      <c r="K287" s="53" t="s">
        <v>22</v>
      </c>
      <c r="L287" s="51" t="s">
        <v>11</v>
      </c>
      <c r="M287" s="55" t="s">
        <v>24</v>
      </c>
      <c r="N287" s="56">
        <f>NETWORKDAYS(C287,I287)</f>
        <v>13</v>
      </c>
    </row>
    <row r="288" spans="1:14" ht="140.25" x14ac:dyDescent="0.25">
      <c r="A288" s="53" t="s">
        <v>327</v>
      </c>
      <c r="B288" s="51" t="s">
        <v>34</v>
      </c>
      <c r="C288" s="52">
        <v>44095</v>
      </c>
      <c r="D288" s="53" t="s">
        <v>69</v>
      </c>
      <c r="E288" s="54" t="s">
        <v>328</v>
      </c>
      <c r="F288" s="53" t="s">
        <v>37</v>
      </c>
      <c r="G288" s="53" t="s">
        <v>71</v>
      </c>
      <c r="H288" s="53" t="s">
        <v>39</v>
      </c>
      <c r="I288" s="52">
        <v>44102</v>
      </c>
      <c r="J288" s="54" t="s">
        <v>329</v>
      </c>
      <c r="K288" s="53" t="s">
        <v>73</v>
      </c>
      <c r="L288" s="51" t="s">
        <v>11</v>
      </c>
      <c r="M288" s="55" t="s">
        <v>24</v>
      </c>
      <c r="N288" s="56">
        <f>NETWORKDAYS(C288,I288)</f>
        <v>6</v>
      </c>
    </row>
    <row r="289" spans="1:14" ht="165.75" hidden="1" x14ac:dyDescent="0.25">
      <c r="A289" s="53" t="s">
        <v>330</v>
      </c>
      <c r="B289" s="51" t="s">
        <v>34</v>
      </c>
      <c r="C289" s="52">
        <v>44095</v>
      </c>
      <c r="D289" s="53" t="s">
        <v>169</v>
      </c>
      <c r="E289" s="54" t="s">
        <v>331</v>
      </c>
      <c r="F289" s="53" t="s">
        <v>37</v>
      </c>
      <c r="G289" s="53" t="s">
        <v>38</v>
      </c>
      <c r="H289" s="53" t="s">
        <v>39</v>
      </c>
      <c r="I289" s="52">
        <v>44105</v>
      </c>
      <c r="J289" s="54" t="s">
        <v>332</v>
      </c>
      <c r="K289" s="53" t="s">
        <v>22</v>
      </c>
      <c r="L289" s="51" t="s">
        <v>11</v>
      </c>
      <c r="M289" s="55" t="s">
        <v>24</v>
      </c>
      <c r="N289" s="56">
        <f>NETWORKDAYS(C289,I289)</f>
        <v>9</v>
      </c>
    </row>
    <row r="290" spans="1:14" ht="178.5" hidden="1" x14ac:dyDescent="0.25">
      <c r="A290" s="53" t="s">
        <v>333</v>
      </c>
      <c r="B290" s="51" t="s">
        <v>34</v>
      </c>
      <c r="C290" s="52">
        <v>44095</v>
      </c>
      <c r="D290" s="53" t="s">
        <v>334</v>
      </c>
      <c r="E290" s="54" t="s">
        <v>335</v>
      </c>
      <c r="F290" s="53" t="s">
        <v>28</v>
      </c>
      <c r="G290" s="53" t="s">
        <v>44</v>
      </c>
      <c r="H290" s="53" t="s">
        <v>39</v>
      </c>
      <c r="I290" s="52"/>
      <c r="J290" s="54" t="s">
        <v>336</v>
      </c>
      <c r="K290" s="53" t="s">
        <v>22</v>
      </c>
      <c r="L290" s="51" t="s">
        <v>23</v>
      </c>
      <c r="M290" s="55" t="s">
        <v>24</v>
      </c>
      <c r="N290" s="56">
        <v>2</v>
      </c>
    </row>
    <row r="291" spans="1:14" ht="242.25" hidden="1" x14ac:dyDescent="0.25">
      <c r="A291" s="53" t="s">
        <v>337</v>
      </c>
      <c r="B291" s="51" t="s">
        <v>34</v>
      </c>
      <c r="C291" s="52">
        <v>44097</v>
      </c>
      <c r="D291" s="53" t="s">
        <v>338</v>
      </c>
      <c r="E291" s="54" t="s">
        <v>1308</v>
      </c>
      <c r="F291" s="53" t="s">
        <v>28</v>
      </c>
      <c r="G291" s="53" t="s">
        <v>85</v>
      </c>
      <c r="H291" s="53" t="s">
        <v>39</v>
      </c>
      <c r="I291" s="52"/>
      <c r="J291" s="54" t="s">
        <v>1309</v>
      </c>
      <c r="K291" s="53" t="s">
        <v>22</v>
      </c>
      <c r="L291" s="51" t="s">
        <v>11</v>
      </c>
      <c r="M291" s="55" t="s">
        <v>24</v>
      </c>
      <c r="N291" s="56">
        <v>2</v>
      </c>
    </row>
    <row r="292" spans="1:14" ht="102" hidden="1" x14ac:dyDescent="0.25">
      <c r="A292" s="53" t="s">
        <v>341</v>
      </c>
      <c r="B292" s="51" t="s">
        <v>15</v>
      </c>
      <c r="C292" s="52">
        <v>44099</v>
      </c>
      <c r="D292" s="53" t="s">
        <v>731</v>
      </c>
      <c r="E292" s="54" t="s">
        <v>342</v>
      </c>
      <c r="F292" s="53" t="s">
        <v>28</v>
      </c>
      <c r="G292" s="53" t="s">
        <v>62</v>
      </c>
      <c r="H292" s="53" t="s">
        <v>81</v>
      </c>
      <c r="I292" s="52">
        <v>44109</v>
      </c>
      <c r="J292" s="54" t="s">
        <v>326</v>
      </c>
      <c r="K292" s="53" t="s">
        <v>22</v>
      </c>
      <c r="L292" s="51" t="s">
        <v>11</v>
      </c>
      <c r="M292" s="55" t="s">
        <v>24</v>
      </c>
      <c r="N292" s="56">
        <v>11</v>
      </c>
    </row>
    <row r="293" spans="1:14" ht="140.25" hidden="1" x14ac:dyDescent="0.25">
      <c r="A293" s="53" t="s">
        <v>343</v>
      </c>
      <c r="B293" s="51" t="s">
        <v>34</v>
      </c>
      <c r="C293" s="52">
        <v>44103</v>
      </c>
      <c r="D293" s="53" t="s">
        <v>146</v>
      </c>
      <c r="E293" s="54" t="s">
        <v>344</v>
      </c>
      <c r="F293" s="53" t="s">
        <v>37</v>
      </c>
      <c r="G293" s="53" t="s">
        <v>38</v>
      </c>
      <c r="H293" s="53" t="s">
        <v>39</v>
      </c>
      <c r="I293" s="52"/>
      <c r="J293" s="54" t="s">
        <v>345</v>
      </c>
      <c r="K293" s="53" t="s">
        <v>22</v>
      </c>
      <c r="L293" s="51" t="s">
        <v>11</v>
      </c>
      <c r="M293" s="55" t="s">
        <v>24</v>
      </c>
      <c r="N293" s="56">
        <v>7</v>
      </c>
    </row>
    <row r="294" spans="1:14" ht="153" hidden="1" x14ac:dyDescent="0.25">
      <c r="A294" s="53" t="s">
        <v>346</v>
      </c>
      <c r="B294" s="51" t="s">
        <v>15</v>
      </c>
      <c r="C294" s="52">
        <v>44105</v>
      </c>
      <c r="D294" s="53" t="s">
        <v>731</v>
      </c>
      <c r="E294" s="54" t="s">
        <v>347</v>
      </c>
      <c r="F294" s="53" t="s">
        <v>37</v>
      </c>
      <c r="G294" s="53" t="s">
        <v>348</v>
      </c>
      <c r="H294" s="53" t="s">
        <v>254</v>
      </c>
      <c r="I294" s="52">
        <v>44106</v>
      </c>
      <c r="J294" s="54" t="s">
        <v>349</v>
      </c>
      <c r="K294" s="53" t="s">
        <v>22</v>
      </c>
      <c r="L294" s="51" t="s">
        <v>11</v>
      </c>
      <c r="M294" s="55" t="s">
        <v>24</v>
      </c>
      <c r="N294" s="56">
        <f>NETWORKDAYS(C294,I294)</f>
        <v>2</v>
      </c>
    </row>
    <row r="295" spans="1:14" ht="153" hidden="1" x14ac:dyDescent="0.25">
      <c r="A295" s="53" t="s">
        <v>350</v>
      </c>
      <c r="B295" s="51" t="s">
        <v>34</v>
      </c>
      <c r="C295" s="52">
        <v>44105</v>
      </c>
      <c r="D295" s="53">
        <v>999120000</v>
      </c>
      <c r="E295" s="54" t="s">
        <v>351</v>
      </c>
      <c r="F295" s="53" t="s">
        <v>37</v>
      </c>
      <c r="G295" s="53" t="s">
        <v>38</v>
      </c>
      <c r="H295" s="53" t="s">
        <v>39</v>
      </c>
      <c r="I295" s="52">
        <v>44113</v>
      </c>
      <c r="J295" s="54" t="s">
        <v>352</v>
      </c>
      <c r="K295" s="53" t="s">
        <v>22</v>
      </c>
      <c r="L295" s="51" t="s">
        <v>11</v>
      </c>
      <c r="M295" s="55" t="s">
        <v>24</v>
      </c>
      <c r="N295" s="56">
        <f>NETWORKDAYS(C295,I295)</f>
        <v>7</v>
      </c>
    </row>
    <row r="296" spans="1:14" ht="102" hidden="1" x14ac:dyDescent="0.25">
      <c r="A296" s="53" t="s">
        <v>353</v>
      </c>
      <c r="B296" s="51" t="s">
        <v>34</v>
      </c>
      <c r="C296" s="52">
        <v>44106</v>
      </c>
      <c r="D296" s="53" t="s">
        <v>1312</v>
      </c>
      <c r="E296" s="54" t="s">
        <v>354</v>
      </c>
      <c r="F296" s="53" t="s">
        <v>18</v>
      </c>
      <c r="G296" s="53" t="s">
        <v>192</v>
      </c>
      <c r="H296" s="53" t="s">
        <v>39</v>
      </c>
      <c r="I296" s="52">
        <v>44136</v>
      </c>
      <c r="J296" s="54" t="s">
        <v>355</v>
      </c>
      <c r="K296" s="53" t="s">
        <v>22</v>
      </c>
      <c r="L296" s="51" t="s">
        <v>23</v>
      </c>
      <c r="M296" s="55" t="s">
        <v>24</v>
      </c>
      <c r="N296" s="56">
        <v>21</v>
      </c>
    </row>
    <row r="297" spans="1:14" ht="89.25" hidden="1" x14ac:dyDescent="0.25">
      <c r="A297" s="53" t="s">
        <v>356</v>
      </c>
      <c r="B297" s="51" t="s">
        <v>34</v>
      </c>
      <c r="C297" s="52">
        <v>44106</v>
      </c>
      <c r="D297" s="53" t="s">
        <v>1312</v>
      </c>
      <c r="E297" s="54" t="s">
        <v>357</v>
      </c>
      <c r="F297" s="53" t="s">
        <v>18</v>
      </c>
      <c r="G297" s="53" t="s">
        <v>192</v>
      </c>
      <c r="H297" s="53" t="s">
        <v>39</v>
      </c>
      <c r="I297" s="52">
        <v>44120</v>
      </c>
      <c r="J297" s="54" t="s">
        <v>358</v>
      </c>
      <c r="K297" s="53" t="s">
        <v>22</v>
      </c>
      <c r="L297" s="51" t="s">
        <v>23</v>
      </c>
      <c r="M297" s="55" t="s">
        <v>24</v>
      </c>
      <c r="N297" s="56">
        <f>NETWORKDAYS(C297,I297)</f>
        <v>11</v>
      </c>
    </row>
    <row r="298" spans="1:14" ht="102" hidden="1" x14ac:dyDescent="0.25">
      <c r="A298" s="53" t="s">
        <v>359</v>
      </c>
      <c r="B298" s="51" t="s">
        <v>34</v>
      </c>
      <c r="C298" s="52">
        <v>44111</v>
      </c>
      <c r="D298" s="53" t="s">
        <v>360</v>
      </c>
      <c r="E298" s="54" t="s">
        <v>361</v>
      </c>
      <c r="F298" s="53" t="s">
        <v>18</v>
      </c>
      <c r="G298" s="53" t="s">
        <v>192</v>
      </c>
      <c r="H298" s="53" t="s">
        <v>39</v>
      </c>
      <c r="I298" s="52">
        <v>44118</v>
      </c>
      <c r="J298" s="54" t="s">
        <v>362</v>
      </c>
      <c r="K298" s="53" t="s">
        <v>22</v>
      </c>
      <c r="L298" s="51" t="s">
        <v>11</v>
      </c>
      <c r="M298" s="55" t="s">
        <v>24</v>
      </c>
      <c r="N298" s="56">
        <f>NETWORKDAYS(C298,I298)</f>
        <v>6</v>
      </c>
    </row>
    <row r="299" spans="1:14" ht="63.75" hidden="1" x14ac:dyDescent="0.25">
      <c r="A299" s="53" t="s">
        <v>363</v>
      </c>
      <c r="B299" s="51" t="s">
        <v>34</v>
      </c>
      <c r="C299" s="52">
        <v>44111</v>
      </c>
      <c r="D299" s="53" t="s">
        <v>364</v>
      </c>
      <c r="E299" s="54" t="s">
        <v>365</v>
      </c>
      <c r="F299" s="53" t="s">
        <v>18</v>
      </c>
      <c r="G299" s="53" t="s">
        <v>284</v>
      </c>
      <c r="H299" s="53" t="s">
        <v>39</v>
      </c>
      <c r="I299" s="52">
        <v>44127</v>
      </c>
      <c r="J299" s="54" t="s">
        <v>366</v>
      </c>
      <c r="K299" s="53" t="s">
        <v>73</v>
      </c>
      <c r="L299" s="51" t="s">
        <v>11</v>
      </c>
      <c r="M299" s="55" t="s">
        <v>24</v>
      </c>
      <c r="N299" s="56">
        <f>NETWORKDAYS(C299,I299)</f>
        <v>13</v>
      </c>
    </row>
    <row r="300" spans="1:14" ht="114.75" hidden="1" x14ac:dyDescent="0.25">
      <c r="A300" s="53" t="s">
        <v>367</v>
      </c>
      <c r="B300" s="51" t="s">
        <v>15</v>
      </c>
      <c r="C300" s="52">
        <v>44112</v>
      </c>
      <c r="D300" s="53" t="s">
        <v>731</v>
      </c>
      <c r="E300" s="54" t="s">
        <v>368</v>
      </c>
      <c r="F300" s="53" t="s">
        <v>37</v>
      </c>
      <c r="G300" s="53" t="s">
        <v>48</v>
      </c>
      <c r="H300" s="53" t="s">
        <v>254</v>
      </c>
      <c r="I300" s="52">
        <v>44116</v>
      </c>
      <c r="J300" s="54" t="s">
        <v>369</v>
      </c>
      <c r="K300" s="53" t="s">
        <v>22</v>
      </c>
      <c r="L300" s="51" t="s">
        <v>11</v>
      </c>
      <c r="M300" s="55" t="s">
        <v>24</v>
      </c>
      <c r="N300" s="56">
        <f>NETWORKDAYS(C300,I300)</f>
        <v>3</v>
      </c>
    </row>
    <row r="301" spans="1:14" ht="89.25" hidden="1" x14ac:dyDescent="0.25">
      <c r="A301" s="53" t="s">
        <v>370</v>
      </c>
      <c r="B301" s="51" t="s">
        <v>34</v>
      </c>
      <c r="C301" s="52">
        <v>44116</v>
      </c>
      <c r="D301" s="53" t="s">
        <v>291</v>
      </c>
      <c r="E301" s="54" t="s">
        <v>371</v>
      </c>
      <c r="F301" s="53" t="s">
        <v>18</v>
      </c>
      <c r="G301" s="53" t="s">
        <v>284</v>
      </c>
      <c r="H301" s="53" t="s">
        <v>39</v>
      </c>
      <c r="I301" s="52">
        <v>44116</v>
      </c>
      <c r="J301" s="54" t="s">
        <v>372</v>
      </c>
      <c r="K301" s="53" t="s">
        <v>22</v>
      </c>
      <c r="L301" s="51" t="s">
        <v>11</v>
      </c>
      <c r="M301" s="55" t="s">
        <v>24</v>
      </c>
      <c r="N301" s="56">
        <v>2</v>
      </c>
    </row>
    <row r="302" spans="1:14" ht="63.75" hidden="1" x14ac:dyDescent="0.25">
      <c r="A302" s="53" t="s">
        <v>373</v>
      </c>
      <c r="B302" s="51" t="s">
        <v>15</v>
      </c>
      <c r="C302" s="52">
        <v>44124</v>
      </c>
      <c r="D302" s="53" t="s">
        <v>731</v>
      </c>
      <c r="E302" s="54" t="s">
        <v>374</v>
      </c>
      <c r="F302" s="53" t="s">
        <v>37</v>
      </c>
      <c r="G302" s="53" t="s">
        <v>48</v>
      </c>
      <c r="H302" s="53" t="s">
        <v>254</v>
      </c>
      <c r="I302" s="52">
        <v>44125</v>
      </c>
      <c r="J302" s="54" t="s">
        <v>375</v>
      </c>
      <c r="K302" s="53" t="s">
        <v>22</v>
      </c>
      <c r="L302" s="51" t="s">
        <v>11</v>
      </c>
      <c r="M302" s="55" t="s">
        <v>24</v>
      </c>
      <c r="N302" s="56">
        <f>NETWORKDAYS(C302,I302)</f>
        <v>2</v>
      </c>
    </row>
    <row r="303" spans="1:14" ht="76.5" hidden="1" x14ac:dyDescent="0.25">
      <c r="A303" s="53" t="s">
        <v>376</v>
      </c>
      <c r="B303" s="51" t="s">
        <v>34</v>
      </c>
      <c r="C303" s="52">
        <v>44124</v>
      </c>
      <c r="D303" s="53" t="s">
        <v>377</v>
      </c>
      <c r="E303" s="54" t="s">
        <v>378</v>
      </c>
      <c r="F303" s="53" t="s">
        <v>28</v>
      </c>
      <c r="G303" s="53" t="s">
        <v>246</v>
      </c>
      <c r="H303" s="53" t="s">
        <v>30</v>
      </c>
      <c r="I303" s="52">
        <v>44127</v>
      </c>
      <c r="J303" s="54" t="s">
        <v>379</v>
      </c>
      <c r="K303" s="53" t="s">
        <v>22</v>
      </c>
      <c r="L303" s="51" t="s">
        <v>11</v>
      </c>
      <c r="M303" s="55" t="s">
        <v>24</v>
      </c>
      <c r="N303" s="56">
        <f>NETWORKDAYS(C303,I303)</f>
        <v>4</v>
      </c>
    </row>
    <row r="304" spans="1:14" ht="76.5" hidden="1" x14ac:dyDescent="0.25">
      <c r="A304" s="53" t="s">
        <v>380</v>
      </c>
      <c r="B304" s="51" t="s">
        <v>15</v>
      </c>
      <c r="C304" s="52">
        <v>44124</v>
      </c>
      <c r="D304" s="53" t="s">
        <v>723</v>
      </c>
      <c r="E304" s="54" t="s">
        <v>381</v>
      </c>
      <c r="F304" s="53" t="s">
        <v>37</v>
      </c>
      <c r="G304" s="53" t="s">
        <v>48</v>
      </c>
      <c r="H304" s="53" t="s">
        <v>254</v>
      </c>
      <c r="I304" s="52"/>
      <c r="J304" s="54" t="s">
        <v>382</v>
      </c>
      <c r="K304" s="53" t="s">
        <v>73</v>
      </c>
      <c r="L304" s="51" t="s">
        <v>11</v>
      </c>
      <c r="M304" s="55" t="s">
        <v>24</v>
      </c>
      <c r="N304" s="56">
        <v>14</v>
      </c>
    </row>
    <row r="305" spans="1:14" ht="102" hidden="1" x14ac:dyDescent="0.25">
      <c r="A305" s="53" t="s">
        <v>383</v>
      </c>
      <c r="B305" s="51" t="s">
        <v>15</v>
      </c>
      <c r="C305" s="52">
        <v>44131</v>
      </c>
      <c r="D305" s="53" t="s">
        <v>723</v>
      </c>
      <c r="E305" s="54" t="s">
        <v>384</v>
      </c>
      <c r="F305" s="53" t="s">
        <v>37</v>
      </c>
      <c r="G305" s="53" t="s">
        <v>48</v>
      </c>
      <c r="H305" s="53" t="s">
        <v>63</v>
      </c>
      <c r="I305" s="52"/>
      <c r="J305" s="54" t="s">
        <v>385</v>
      </c>
      <c r="K305" s="53" t="s">
        <v>73</v>
      </c>
      <c r="L305" s="51" t="s">
        <v>11</v>
      </c>
      <c r="M305" s="55" t="s">
        <v>24</v>
      </c>
      <c r="N305" s="56">
        <v>1</v>
      </c>
    </row>
    <row r="306" spans="1:14" ht="89.25" hidden="1" x14ac:dyDescent="0.25">
      <c r="A306" s="53" t="s">
        <v>386</v>
      </c>
      <c r="B306" s="51" t="s">
        <v>15</v>
      </c>
      <c r="C306" s="52">
        <v>44133</v>
      </c>
      <c r="D306" s="53" t="s">
        <v>731</v>
      </c>
      <c r="E306" s="54" t="s">
        <v>387</v>
      </c>
      <c r="F306" s="53"/>
      <c r="G306" s="53" t="s">
        <v>48</v>
      </c>
      <c r="H306" s="53" t="s">
        <v>254</v>
      </c>
      <c r="I306" s="52"/>
      <c r="J306" s="54" t="s">
        <v>388</v>
      </c>
      <c r="K306" s="53" t="s">
        <v>22</v>
      </c>
      <c r="L306" s="51" t="s">
        <v>11</v>
      </c>
      <c r="M306" s="55" t="s">
        <v>24</v>
      </c>
      <c r="N306" s="56">
        <v>3</v>
      </c>
    </row>
    <row r="307" spans="1:14" ht="153" hidden="1" x14ac:dyDescent="0.25">
      <c r="A307" s="53" t="s">
        <v>389</v>
      </c>
      <c r="B307" s="51" t="s">
        <v>34</v>
      </c>
      <c r="C307" s="52">
        <v>44133</v>
      </c>
      <c r="D307" s="53" t="s">
        <v>390</v>
      </c>
      <c r="E307" s="54" t="s">
        <v>1310</v>
      </c>
      <c r="F307" s="53" t="s">
        <v>37</v>
      </c>
      <c r="G307" s="53" t="s">
        <v>38</v>
      </c>
      <c r="H307" s="53" t="s">
        <v>39</v>
      </c>
      <c r="I307" s="52"/>
      <c r="J307" s="54" t="s">
        <v>392</v>
      </c>
      <c r="K307" s="53" t="s">
        <v>22</v>
      </c>
      <c r="L307" s="51" t="s">
        <v>11</v>
      </c>
      <c r="M307" s="55" t="s">
        <v>24</v>
      </c>
      <c r="N307" s="56">
        <v>10</v>
      </c>
    </row>
    <row r="308" spans="1:14" ht="51" hidden="1" x14ac:dyDescent="0.25">
      <c r="A308" s="53" t="s">
        <v>393</v>
      </c>
      <c r="B308" s="51" t="s">
        <v>15</v>
      </c>
      <c r="C308" s="52">
        <v>44137</v>
      </c>
      <c r="D308" s="53" t="s">
        <v>394</v>
      </c>
      <c r="E308" s="54" t="s">
        <v>395</v>
      </c>
      <c r="F308" s="53"/>
      <c r="G308" s="53" t="s">
        <v>29</v>
      </c>
      <c r="H308" s="53" t="s">
        <v>30</v>
      </c>
      <c r="I308" s="52">
        <v>44137</v>
      </c>
      <c r="J308" s="54" t="s">
        <v>396</v>
      </c>
      <c r="K308" s="53" t="s">
        <v>22</v>
      </c>
      <c r="L308" s="51" t="s">
        <v>11</v>
      </c>
      <c r="M308" s="55" t="s">
        <v>24</v>
      </c>
      <c r="N308" s="56">
        <v>3</v>
      </c>
    </row>
    <row r="309" spans="1:14" ht="140.25" hidden="1" x14ac:dyDescent="0.25">
      <c r="A309" s="53" t="s">
        <v>397</v>
      </c>
      <c r="B309" s="51" t="s">
        <v>34</v>
      </c>
      <c r="C309" s="52">
        <v>44138</v>
      </c>
      <c r="D309" s="53" t="s">
        <v>398</v>
      </c>
      <c r="E309" s="54" t="s">
        <v>399</v>
      </c>
      <c r="F309" s="53" t="s">
        <v>37</v>
      </c>
      <c r="G309" s="53" t="s">
        <v>38</v>
      </c>
      <c r="H309" s="53" t="s">
        <v>39</v>
      </c>
      <c r="I309" s="52">
        <v>44161</v>
      </c>
      <c r="J309" s="54" t="s">
        <v>400</v>
      </c>
      <c r="K309" s="53" t="s">
        <v>73</v>
      </c>
      <c r="L309" s="51" t="s">
        <v>11</v>
      </c>
      <c r="M309" s="55" t="s">
        <v>24</v>
      </c>
      <c r="N309" s="56">
        <v>17</v>
      </c>
    </row>
    <row r="310" spans="1:14" ht="51" hidden="1" x14ac:dyDescent="0.25">
      <c r="A310" s="53" t="s">
        <v>401</v>
      </c>
      <c r="B310" s="51" t="s">
        <v>34</v>
      </c>
      <c r="C310" s="52">
        <v>44139</v>
      </c>
      <c r="D310" s="53" t="s">
        <v>402</v>
      </c>
      <c r="E310" s="54" t="s">
        <v>403</v>
      </c>
      <c r="F310" s="53" t="s">
        <v>18</v>
      </c>
      <c r="G310" s="53" t="s">
        <v>192</v>
      </c>
      <c r="H310" s="53" t="s">
        <v>39</v>
      </c>
      <c r="I310" s="52"/>
      <c r="J310" s="54" t="s">
        <v>404</v>
      </c>
      <c r="K310" s="53" t="s">
        <v>73</v>
      </c>
      <c r="L310" s="51" t="s">
        <v>11</v>
      </c>
      <c r="M310" s="55" t="s">
        <v>24</v>
      </c>
      <c r="N310" s="56">
        <v>5</v>
      </c>
    </row>
    <row r="311" spans="1:14" ht="63.75" hidden="1" x14ac:dyDescent="0.25">
      <c r="A311" s="53" t="s">
        <v>405</v>
      </c>
      <c r="B311" s="51" t="s">
        <v>15</v>
      </c>
      <c r="C311" s="52">
        <v>44144</v>
      </c>
      <c r="D311" s="53" t="s">
        <v>731</v>
      </c>
      <c r="E311" s="54" t="s">
        <v>406</v>
      </c>
      <c r="F311" s="53" t="s">
        <v>28</v>
      </c>
      <c r="G311" s="53" t="s">
        <v>29</v>
      </c>
      <c r="H311" s="53" t="s">
        <v>81</v>
      </c>
      <c r="I311" s="52">
        <v>44144</v>
      </c>
      <c r="J311" s="54" t="s">
        <v>326</v>
      </c>
      <c r="K311" s="53" t="s">
        <v>32</v>
      </c>
      <c r="L311" s="51" t="s">
        <v>11</v>
      </c>
      <c r="M311" s="55" t="s">
        <v>24</v>
      </c>
      <c r="N311" s="56">
        <f>NETWORKDAYS(C311,I311)</f>
        <v>1</v>
      </c>
    </row>
    <row r="312" spans="1:14" ht="18.75" hidden="1" x14ac:dyDescent="0.25">
      <c r="A312" s="70" t="s">
        <v>407</v>
      </c>
      <c r="B312" s="68" t="s">
        <v>15</v>
      </c>
      <c r="C312" s="69">
        <v>44144</v>
      </c>
      <c r="D312" s="70" t="s">
        <v>723</v>
      </c>
      <c r="E312" s="71" t="s">
        <v>408</v>
      </c>
      <c r="F312" s="70" t="s">
        <v>37</v>
      </c>
      <c r="G312" s="70" t="s">
        <v>348</v>
      </c>
      <c r="H312" s="70" t="s">
        <v>63</v>
      </c>
      <c r="I312" s="69"/>
      <c r="J312" s="71" t="s">
        <v>409</v>
      </c>
      <c r="K312" s="70" t="s">
        <v>22</v>
      </c>
      <c r="L312" s="68" t="s">
        <v>23</v>
      </c>
      <c r="M312" s="72" t="s">
        <v>24</v>
      </c>
      <c r="N312" s="73"/>
    </row>
    <row r="313" spans="1:14" ht="63.75" hidden="1" x14ac:dyDescent="0.25">
      <c r="A313" s="53" t="s">
        <v>410</v>
      </c>
      <c r="B313" s="51" t="s">
        <v>15</v>
      </c>
      <c r="C313" s="52">
        <v>44152</v>
      </c>
      <c r="D313" s="53" t="s">
        <v>731</v>
      </c>
      <c r="E313" s="54" t="s">
        <v>411</v>
      </c>
      <c r="F313" s="53" t="s">
        <v>37</v>
      </c>
      <c r="G313" s="53" t="s">
        <v>348</v>
      </c>
      <c r="H313" s="53" t="s">
        <v>254</v>
      </c>
      <c r="I313" s="52">
        <v>44161</v>
      </c>
      <c r="J313" s="54" t="s">
        <v>388</v>
      </c>
      <c r="K313" s="53" t="s">
        <v>22</v>
      </c>
      <c r="L313" s="51" t="s">
        <v>11</v>
      </c>
      <c r="M313" s="55" t="s">
        <v>24</v>
      </c>
      <c r="N313" s="56">
        <f t="shared" ref="N313:N330" si="6">NETWORKDAYS(C313,I313)</f>
        <v>8</v>
      </c>
    </row>
    <row r="314" spans="1:14" ht="38.25" hidden="1" x14ac:dyDescent="0.25">
      <c r="A314" s="53" t="s">
        <v>412</v>
      </c>
      <c r="B314" s="51" t="s">
        <v>15</v>
      </c>
      <c r="C314" s="52">
        <v>44152</v>
      </c>
      <c r="D314" s="53" t="s">
        <v>731</v>
      </c>
      <c r="E314" s="54" t="s">
        <v>413</v>
      </c>
      <c r="F314" s="53" t="s">
        <v>28</v>
      </c>
      <c r="G314" s="53" t="s">
        <v>122</v>
      </c>
      <c r="H314" s="53" t="s">
        <v>81</v>
      </c>
      <c r="I314" s="52">
        <v>44152</v>
      </c>
      <c r="J314" s="54" t="s">
        <v>326</v>
      </c>
      <c r="K314" s="53" t="s">
        <v>32</v>
      </c>
      <c r="L314" s="51" t="s">
        <v>11</v>
      </c>
      <c r="M314" s="55" t="s">
        <v>24</v>
      </c>
      <c r="N314" s="56">
        <f t="shared" si="6"/>
        <v>1</v>
      </c>
    </row>
    <row r="315" spans="1:14" ht="51" hidden="1" x14ac:dyDescent="0.25">
      <c r="A315" s="53" t="s">
        <v>414</v>
      </c>
      <c r="B315" s="51" t="s">
        <v>15</v>
      </c>
      <c r="C315" s="52">
        <v>44152</v>
      </c>
      <c r="D315" s="51" t="s">
        <v>415</v>
      </c>
      <c r="E315" s="54" t="s">
        <v>416</v>
      </c>
      <c r="F315" s="53" t="s">
        <v>37</v>
      </c>
      <c r="G315" s="53" t="s">
        <v>48</v>
      </c>
      <c r="H315" s="53" t="s">
        <v>57</v>
      </c>
      <c r="I315" s="52">
        <v>44155</v>
      </c>
      <c r="J315" s="54" t="s">
        <v>417</v>
      </c>
      <c r="K315" s="53" t="s">
        <v>22</v>
      </c>
      <c r="L315" s="51" t="s">
        <v>23</v>
      </c>
      <c r="M315" s="55" t="s">
        <v>24</v>
      </c>
      <c r="N315" s="56">
        <f t="shared" si="6"/>
        <v>4</v>
      </c>
    </row>
    <row r="316" spans="1:14" ht="38.25" hidden="1" x14ac:dyDescent="0.25">
      <c r="A316" s="53" t="s">
        <v>418</v>
      </c>
      <c r="B316" s="51" t="s">
        <v>15</v>
      </c>
      <c r="C316" s="52">
        <v>44153</v>
      </c>
      <c r="D316" s="53" t="s">
        <v>731</v>
      </c>
      <c r="E316" s="54" t="s">
        <v>419</v>
      </c>
      <c r="F316" s="53" t="s">
        <v>28</v>
      </c>
      <c r="G316" s="53" t="s">
        <v>122</v>
      </c>
      <c r="H316" s="53" t="s">
        <v>81</v>
      </c>
      <c r="I316" s="52">
        <v>44153</v>
      </c>
      <c r="J316" s="54" t="s">
        <v>326</v>
      </c>
      <c r="K316" s="53" t="s">
        <v>32</v>
      </c>
      <c r="L316" s="51" t="s">
        <v>11</v>
      </c>
      <c r="M316" s="55" t="s">
        <v>24</v>
      </c>
      <c r="N316" s="56">
        <f t="shared" si="6"/>
        <v>1</v>
      </c>
    </row>
    <row r="317" spans="1:14" ht="127.5" hidden="1" x14ac:dyDescent="0.25">
      <c r="A317" s="53" t="s">
        <v>420</v>
      </c>
      <c r="B317" s="51" t="s">
        <v>34</v>
      </c>
      <c r="C317" s="52">
        <v>44155</v>
      </c>
      <c r="D317" s="53" t="s">
        <v>421</v>
      </c>
      <c r="E317" s="54" t="s">
        <v>422</v>
      </c>
      <c r="F317" s="53" t="s">
        <v>28</v>
      </c>
      <c r="G317" s="53" t="s">
        <v>122</v>
      </c>
      <c r="H317" s="53" t="s">
        <v>39</v>
      </c>
      <c r="I317" s="52">
        <v>44159</v>
      </c>
      <c r="J317" s="54" t="s">
        <v>423</v>
      </c>
      <c r="K317" s="53" t="s">
        <v>73</v>
      </c>
      <c r="L317" s="51" t="s">
        <v>11</v>
      </c>
      <c r="M317" s="55" t="s">
        <v>24</v>
      </c>
      <c r="N317" s="56">
        <f t="shared" si="6"/>
        <v>3</v>
      </c>
    </row>
    <row r="318" spans="1:14" ht="38.25" hidden="1" x14ac:dyDescent="0.25">
      <c r="A318" s="53" t="s">
        <v>424</v>
      </c>
      <c r="B318" s="51" t="s">
        <v>15</v>
      </c>
      <c r="C318" s="52">
        <v>44158</v>
      </c>
      <c r="D318" s="53" t="s">
        <v>731</v>
      </c>
      <c r="E318" s="54" t="s">
        <v>425</v>
      </c>
      <c r="F318" s="53" t="s">
        <v>28</v>
      </c>
      <c r="G318" s="53" t="s">
        <v>62</v>
      </c>
      <c r="H318" s="53" t="s">
        <v>81</v>
      </c>
      <c r="I318" s="52">
        <f>C318</f>
        <v>44158</v>
      </c>
      <c r="J318" s="54" t="s">
        <v>326</v>
      </c>
      <c r="K318" s="53" t="s">
        <v>22</v>
      </c>
      <c r="L318" s="51" t="s">
        <v>11</v>
      </c>
      <c r="M318" s="55" t="s">
        <v>24</v>
      </c>
      <c r="N318" s="56">
        <f t="shared" si="6"/>
        <v>1</v>
      </c>
    </row>
    <row r="319" spans="1:14" ht="51" hidden="1" x14ac:dyDescent="0.25">
      <c r="A319" s="53" t="s">
        <v>426</v>
      </c>
      <c r="B319" s="51" t="s">
        <v>15</v>
      </c>
      <c r="C319" s="52">
        <v>44158</v>
      </c>
      <c r="D319" s="53" t="s">
        <v>731</v>
      </c>
      <c r="E319" s="54" t="s">
        <v>427</v>
      </c>
      <c r="F319" s="53" t="s">
        <v>28</v>
      </c>
      <c r="G319" s="53" t="s">
        <v>62</v>
      </c>
      <c r="H319" s="53" t="s">
        <v>81</v>
      </c>
      <c r="I319" s="52">
        <f>C319</f>
        <v>44158</v>
      </c>
      <c r="J319" s="54" t="s">
        <v>326</v>
      </c>
      <c r="K319" s="53" t="s">
        <v>22</v>
      </c>
      <c r="L319" s="51" t="s">
        <v>11</v>
      </c>
      <c r="M319" s="55" t="s">
        <v>24</v>
      </c>
      <c r="N319" s="56">
        <f t="shared" si="6"/>
        <v>1</v>
      </c>
    </row>
    <row r="320" spans="1:14" ht="51" hidden="1" x14ac:dyDescent="0.25">
      <c r="A320" s="53" t="s">
        <v>428</v>
      </c>
      <c r="B320" s="51" t="s">
        <v>15</v>
      </c>
      <c r="C320" s="52">
        <v>44158</v>
      </c>
      <c r="D320" s="53" t="s">
        <v>731</v>
      </c>
      <c r="E320" s="54" t="s">
        <v>429</v>
      </c>
      <c r="F320" s="53" t="s">
        <v>28</v>
      </c>
      <c r="G320" s="53" t="s">
        <v>62</v>
      </c>
      <c r="H320" s="53" t="s">
        <v>81</v>
      </c>
      <c r="I320" s="52">
        <f>C320</f>
        <v>44158</v>
      </c>
      <c r="J320" s="54" t="s">
        <v>326</v>
      </c>
      <c r="K320" s="53" t="s">
        <v>22</v>
      </c>
      <c r="L320" s="51" t="s">
        <v>11</v>
      </c>
      <c r="M320" s="55" t="s">
        <v>24</v>
      </c>
      <c r="N320" s="56">
        <f t="shared" si="6"/>
        <v>1</v>
      </c>
    </row>
    <row r="321" spans="1:14" ht="38.25" hidden="1" x14ac:dyDescent="0.25">
      <c r="A321" s="53" t="s">
        <v>430</v>
      </c>
      <c r="B321" s="51" t="s">
        <v>15</v>
      </c>
      <c r="C321" s="52">
        <v>44160</v>
      </c>
      <c r="D321" s="53" t="s">
        <v>723</v>
      </c>
      <c r="E321" s="54" t="s">
        <v>56</v>
      </c>
      <c r="F321" s="53" t="s">
        <v>37</v>
      </c>
      <c r="G321" s="53" t="s">
        <v>348</v>
      </c>
      <c r="H321" s="53" t="s">
        <v>143</v>
      </c>
      <c r="I321" s="52">
        <v>44162</v>
      </c>
      <c r="J321" s="54" t="s">
        <v>431</v>
      </c>
      <c r="K321" s="53" t="s">
        <v>22</v>
      </c>
      <c r="L321" s="51" t="s">
        <v>11</v>
      </c>
      <c r="M321" s="55" t="s">
        <v>24</v>
      </c>
      <c r="N321" s="56">
        <f t="shared" si="6"/>
        <v>3</v>
      </c>
    </row>
    <row r="322" spans="1:14" ht="140.25" hidden="1" x14ac:dyDescent="0.25">
      <c r="A322" s="53" t="s">
        <v>432</v>
      </c>
      <c r="B322" s="51" t="s">
        <v>34</v>
      </c>
      <c r="C322" s="52">
        <v>44160</v>
      </c>
      <c r="D322" s="53" t="s">
        <v>109</v>
      </c>
      <c r="E322" s="54" t="s">
        <v>433</v>
      </c>
      <c r="F322" s="53" t="s">
        <v>37</v>
      </c>
      <c r="G322" s="53" t="s">
        <v>38</v>
      </c>
      <c r="H322" s="53" t="s">
        <v>39</v>
      </c>
      <c r="I322" s="59">
        <v>44162</v>
      </c>
      <c r="J322" s="54" t="s">
        <v>434</v>
      </c>
      <c r="K322" s="53" t="s">
        <v>32</v>
      </c>
      <c r="L322" s="51" t="s">
        <v>11</v>
      </c>
      <c r="M322" s="55" t="s">
        <v>24</v>
      </c>
      <c r="N322" s="56">
        <f t="shared" si="6"/>
        <v>3</v>
      </c>
    </row>
    <row r="323" spans="1:14" ht="229.5" hidden="1" x14ac:dyDescent="0.25">
      <c r="A323" s="53" t="s">
        <v>435</v>
      </c>
      <c r="B323" s="51" t="s">
        <v>34</v>
      </c>
      <c r="C323" s="52">
        <v>44161</v>
      </c>
      <c r="D323" s="53" t="s">
        <v>436</v>
      </c>
      <c r="E323" s="54" t="s">
        <v>437</v>
      </c>
      <c r="F323" s="53" t="s">
        <v>28</v>
      </c>
      <c r="G323" s="53" t="s">
        <v>122</v>
      </c>
      <c r="H323" s="53" t="s">
        <v>39</v>
      </c>
      <c r="I323" s="52">
        <v>44172</v>
      </c>
      <c r="J323" s="54" t="s">
        <v>438</v>
      </c>
      <c r="K323" s="53" t="s">
        <v>73</v>
      </c>
      <c r="L323" s="51" t="s">
        <v>11</v>
      </c>
      <c r="M323" s="55" t="s">
        <v>24</v>
      </c>
      <c r="N323" s="56">
        <f t="shared" si="6"/>
        <v>8</v>
      </c>
    </row>
    <row r="324" spans="1:14" ht="38.25" hidden="1" x14ac:dyDescent="0.25">
      <c r="A324" s="53" t="s">
        <v>439</v>
      </c>
      <c r="B324" s="51" t="s">
        <v>15</v>
      </c>
      <c r="C324" s="52">
        <v>44165</v>
      </c>
      <c r="D324" s="53" t="s">
        <v>731</v>
      </c>
      <c r="E324" s="54" t="s">
        <v>440</v>
      </c>
      <c r="F324" s="53" t="s">
        <v>28</v>
      </c>
      <c r="G324" s="53" t="s">
        <v>29</v>
      </c>
      <c r="H324" s="53" t="s">
        <v>81</v>
      </c>
      <c r="I324" s="52">
        <f>C324</f>
        <v>44165</v>
      </c>
      <c r="J324" s="54" t="s">
        <v>326</v>
      </c>
      <c r="K324" s="53" t="s">
        <v>32</v>
      </c>
      <c r="L324" s="51" t="s">
        <v>11</v>
      </c>
      <c r="M324" s="55" t="s">
        <v>24</v>
      </c>
      <c r="N324" s="56">
        <f t="shared" si="6"/>
        <v>1</v>
      </c>
    </row>
    <row r="325" spans="1:14" ht="140.25" hidden="1" x14ac:dyDescent="0.25">
      <c r="A325" s="53" t="s">
        <v>441</v>
      </c>
      <c r="B325" s="51" t="s">
        <v>34</v>
      </c>
      <c r="C325" s="52">
        <v>44165</v>
      </c>
      <c r="D325" s="53" t="s">
        <v>96</v>
      </c>
      <c r="E325" s="54" t="s">
        <v>442</v>
      </c>
      <c r="F325" s="53" t="s">
        <v>28</v>
      </c>
      <c r="G325" s="53" t="s">
        <v>44</v>
      </c>
      <c r="H325" s="53" t="s">
        <v>39</v>
      </c>
      <c r="I325" s="52">
        <v>44168</v>
      </c>
      <c r="J325" s="54" t="s">
        <v>443</v>
      </c>
      <c r="K325" s="53" t="s">
        <v>22</v>
      </c>
      <c r="L325" s="51" t="s">
        <v>23</v>
      </c>
      <c r="M325" s="55" t="s">
        <v>24</v>
      </c>
      <c r="N325" s="56">
        <f t="shared" si="6"/>
        <v>4</v>
      </c>
    </row>
    <row r="326" spans="1:14" ht="127.5" x14ac:dyDescent="0.25">
      <c r="A326" s="53" t="s">
        <v>444</v>
      </c>
      <c r="B326" s="51" t="s">
        <v>34</v>
      </c>
      <c r="C326" s="52">
        <v>44169</v>
      </c>
      <c r="D326" s="85" t="s">
        <v>445</v>
      </c>
      <c r="E326" s="54" t="s">
        <v>446</v>
      </c>
      <c r="F326" s="53" t="s">
        <v>37</v>
      </c>
      <c r="G326" s="53" t="s">
        <v>71</v>
      </c>
      <c r="H326" s="53" t="s">
        <v>39</v>
      </c>
      <c r="I326" s="52">
        <v>44173</v>
      </c>
      <c r="J326" s="54" t="s">
        <v>447</v>
      </c>
      <c r="K326" s="53" t="s">
        <v>73</v>
      </c>
      <c r="L326" s="53" t="s">
        <v>11</v>
      </c>
      <c r="M326" s="55" t="s">
        <v>24</v>
      </c>
      <c r="N326" s="56">
        <f t="shared" si="6"/>
        <v>3</v>
      </c>
    </row>
    <row r="327" spans="1:14" ht="204" hidden="1" x14ac:dyDescent="0.25">
      <c r="A327" s="53" t="s">
        <v>448</v>
      </c>
      <c r="B327" s="51" t="s">
        <v>34</v>
      </c>
      <c r="C327" s="52">
        <v>44169</v>
      </c>
      <c r="D327" s="53" t="s">
        <v>449</v>
      </c>
      <c r="E327" s="54" t="s">
        <v>450</v>
      </c>
      <c r="F327" s="53" t="s">
        <v>28</v>
      </c>
      <c r="G327" s="53" t="s">
        <v>44</v>
      </c>
      <c r="H327" s="53" t="s">
        <v>39</v>
      </c>
      <c r="I327" s="52">
        <v>44173</v>
      </c>
      <c r="J327" s="54" t="s">
        <v>451</v>
      </c>
      <c r="K327" s="53" t="s">
        <v>22</v>
      </c>
      <c r="L327" s="53" t="s">
        <v>11</v>
      </c>
      <c r="M327" s="55" t="s">
        <v>24</v>
      </c>
      <c r="N327" s="56">
        <f t="shared" si="6"/>
        <v>3</v>
      </c>
    </row>
    <row r="328" spans="1:14" ht="76.5" hidden="1" x14ac:dyDescent="0.25">
      <c r="A328" s="53" t="s">
        <v>452</v>
      </c>
      <c r="B328" s="51" t="s">
        <v>15</v>
      </c>
      <c r="C328" s="52">
        <v>44173</v>
      </c>
      <c r="D328" s="53" t="s">
        <v>731</v>
      </c>
      <c r="E328" s="54" t="s">
        <v>453</v>
      </c>
      <c r="F328" s="53" t="s">
        <v>18</v>
      </c>
      <c r="G328" s="53" t="s">
        <v>19</v>
      </c>
      <c r="H328" s="53" t="s">
        <v>254</v>
      </c>
      <c r="I328" s="52">
        <v>44174</v>
      </c>
      <c r="J328" s="54" t="s">
        <v>388</v>
      </c>
      <c r="K328" s="53" t="s">
        <v>22</v>
      </c>
      <c r="L328" s="53" t="s">
        <v>11</v>
      </c>
      <c r="M328" s="55" t="s">
        <v>24</v>
      </c>
      <c r="N328" s="56">
        <f t="shared" si="6"/>
        <v>2</v>
      </c>
    </row>
    <row r="329" spans="1:14" ht="63.75" hidden="1" x14ac:dyDescent="0.25">
      <c r="A329" s="53" t="s">
        <v>454</v>
      </c>
      <c r="B329" s="51" t="s">
        <v>15</v>
      </c>
      <c r="C329" s="52">
        <v>44175</v>
      </c>
      <c r="D329" s="53" t="s">
        <v>731</v>
      </c>
      <c r="E329" s="54" t="s">
        <v>455</v>
      </c>
      <c r="F329" s="53" t="s">
        <v>28</v>
      </c>
      <c r="G329" s="53" t="s">
        <v>29</v>
      </c>
      <c r="H329" s="53" t="s">
        <v>81</v>
      </c>
      <c r="I329" s="52">
        <v>44175</v>
      </c>
      <c r="J329" s="54" t="s">
        <v>456</v>
      </c>
      <c r="K329" s="53" t="s">
        <v>22</v>
      </c>
      <c r="L329" s="53" t="s">
        <v>11</v>
      </c>
      <c r="M329" s="55" t="s">
        <v>24</v>
      </c>
      <c r="N329" s="56">
        <f t="shared" si="6"/>
        <v>1</v>
      </c>
    </row>
    <row r="330" spans="1:14" ht="38.25" hidden="1" x14ac:dyDescent="0.25">
      <c r="A330" s="53" t="s">
        <v>457</v>
      </c>
      <c r="B330" s="51" t="s">
        <v>34</v>
      </c>
      <c r="C330" s="52">
        <v>44175</v>
      </c>
      <c r="D330" s="53" t="s">
        <v>228</v>
      </c>
      <c r="E330" s="54" t="s">
        <v>458</v>
      </c>
      <c r="F330" s="53" t="s">
        <v>28</v>
      </c>
      <c r="G330" s="53" t="s">
        <v>29</v>
      </c>
      <c r="H330" s="53" t="s">
        <v>30</v>
      </c>
      <c r="I330" s="52">
        <v>44175</v>
      </c>
      <c r="J330" s="54" t="s">
        <v>459</v>
      </c>
      <c r="K330" s="53" t="s">
        <v>22</v>
      </c>
      <c r="L330" s="53" t="s">
        <v>11</v>
      </c>
      <c r="M330" s="55" t="s">
        <v>24</v>
      </c>
      <c r="N330" s="56">
        <f t="shared" si="6"/>
        <v>1</v>
      </c>
    </row>
    <row r="331" spans="1:14" ht="76.5" hidden="1" x14ac:dyDescent="0.25">
      <c r="A331" s="53" t="s">
        <v>460</v>
      </c>
      <c r="B331" s="51" t="s">
        <v>15</v>
      </c>
      <c r="C331" s="52">
        <v>44180</v>
      </c>
      <c r="D331" s="53" t="s">
        <v>461</v>
      </c>
      <c r="E331" s="54" t="s">
        <v>462</v>
      </c>
      <c r="F331" s="53" t="s">
        <v>463</v>
      </c>
      <c r="G331" s="53" t="s">
        <v>464</v>
      </c>
      <c r="H331" s="53" t="s">
        <v>465</v>
      </c>
      <c r="I331" s="52"/>
      <c r="J331" s="54"/>
      <c r="K331" s="53" t="s">
        <v>22</v>
      </c>
      <c r="L331" s="51" t="s">
        <v>23</v>
      </c>
      <c r="M331" s="55" t="s">
        <v>466</v>
      </c>
      <c r="N331" s="56"/>
    </row>
    <row r="332" spans="1:14" ht="165.75" hidden="1" x14ac:dyDescent="0.25">
      <c r="A332" s="53" t="s">
        <v>467</v>
      </c>
      <c r="B332" s="51" t="s">
        <v>15</v>
      </c>
      <c r="C332" s="52">
        <v>44180</v>
      </c>
      <c r="D332" s="53" t="s">
        <v>16</v>
      </c>
      <c r="E332" s="54" t="s">
        <v>468</v>
      </c>
      <c r="F332" s="53" t="s">
        <v>37</v>
      </c>
      <c r="G332" s="53" t="s">
        <v>348</v>
      </c>
      <c r="H332" s="53" t="s">
        <v>63</v>
      </c>
      <c r="I332" s="52"/>
      <c r="J332" s="54"/>
      <c r="K332" s="53" t="s">
        <v>22</v>
      </c>
      <c r="L332" s="51" t="s">
        <v>23</v>
      </c>
      <c r="M332" s="55" t="s">
        <v>466</v>
      </c>
      <c r="N332" s="56"/>
    </row>
    <row r="333" spans="1:14" ht="114.75" hidden="1" x14ac:dyDescent="0.25">
      <c r="A333" s="53" t="s">
        <v>469</v>
      </c>
      <c r="B333" s="51" t="s">
        <v>15</v>
      </c>
      <c r="C333" s="52">
        <v>44183</v>
      </c>
      <c r="D333" s="53" t="s">
        <v>16</v>
      </c>
      <c r="E333" s="54" t="s">
        <v>470</v>
      </c>
      <c r="F333" s="53" t="s">
        <v>28</v>
      </c>
      <c r="G333" s="53" t="s">
        <v>29</v>
      </c>
      <c r="H333" s="53" t="s">
        <v>81</v>
      </c>
      <c r="I333" s="52"/>
      <c r="J333" s="54" t="s">
        <v>471</v>
      </c>
      <c r="K333" s="53" t="s">
        <v>73</v>
      </c>
      <c r="L333" s="53" t="s">
        <v>11</v>
      </c>
      <c r="M333" s="55" t="s">
        <v>466</v>
      </c>
      <c r="N333" s="56"/>
    </row>
    <row r="334" spans="1:14" ht="51" hidden="1" x14ac:dyDescent="0.25">
      <c r="A334" s="53" t="s">
        <v>472</v>
      </c>
      <c r="B334" s="51" t="s">
        <v>15</v>
      </c>
      <c r="C334" s="52">
        <v>44183</v>
      </c>
      <c r="D334" s="53" t="s">
        <v>731</v>
      </c>
      <c r="E334" s="54" t="s">
        <v>473</v>
      </c>
      <c r="F334" s="53" t="s">
        <v>37</v>
      </c>
      <c r="G334" s="53" t="s">
        <v>48</v>
      </c>
      <c r="H334" s="53" t="s">
        <v>63</v>
      </c>
      <c r="I334" s="52">
        <v>44184</v>
      </c>
      <c r="J334" s="54"/>
      <c r="K334" s="53" t="s">
        <v>22</v>
      </c>
      <c r="L334" s="53" t="s">
        <v>11</v>
      </c>
      <c r="M334" s="55" t="s">
        <v>24</v>
      </c>
      <c r="N334" s="56">
        <v>16</v>
      </c>
    </row>
    <row r="335" spans="1:14" ht="153" hidden="1" x14ac:dyDescent="0.25">
      <c r="A335" s="53" t="s">
        <v>474</v>
      </c>
      <c r="B335" s="51" t="s">
        <v>34</v>
      </c>
      <c r="C335" s="52">
        <v>44186</v>
      </c>
      <c r="D335" s="53" t="s">
        <v>475</v>
      </c>
      <c r="E335" s="54" t="s">
        <v>476</v>
      </c>
      <c r="F335" s="53" t="s">
        <v>28</v>
      </c>
      <c r="G335" s="53" t="s">
        <v>85</v>
      </c>
      <c r="H335" s="53" t="s">
        <v>39</v>
      </c>
      <c r="I335" s="52">
        <v>44200</v>
      </c>
      <c r="J335" s="54" t="s">
        <v>477</v>
      </c>
      <c r="K335" s="53" t="s">
        <v>22</v>
      </c>
      <c r="L335" s="53" t="s">
        <v>11</v>
      </c>
      <c r="M335" s="55" t="s">
        <v>24</v>
      </c>
      <c r="N335" s="56">
        <f>NETWORKDAYS(C335,I335)</f>
        <v>11</v>
      </c>
    </row>
    <row r="336" spans="1:14" ht="51" hidden="1" x14ac:dyDescent="0.25">
      <c r="A336" s="53" t="s">
        <v>478</v>
      </c>
      <c r="B336" s="51" t="s">
        <v>15</v>
      </c>
      <c r="C336" s="52">
        <v>44193</v>
      </c>
      <c r="D336" s="53" t="s">
        <v>479</v>
      </c>
      <c r="E336" s="54" t="s">
        <v>220</v>
      </c>
      <c r="F336" s="53" t="s">
        <v>28</v>
      </c>
      <c r="G336" s="53" t="s">
        <v>480</v>
      </c>
      <c r="H336" s="52" t="s">
        <v>39</v>
      </c>
      <c r="I336" s="54"/>
      <c r="J336" s="53" t="s">
        <v>481</v>
      </c>
      <c r="K336" s="51" t="s">
        <v>22</v>
      </c>
      <c r="L336" s="53" t="s">
        <v>11</v>
      </c>
      <c r="M336" s="53" t="s">
        <v>24</v>
      </c>
      <c r="N336" s="89">
        <v>1</v>
      </c>
    </row>
    <row r="337" spans="1:14" ht="51" hidden="1" x14ac:dyDescent="0.25">
      <c r="A337" s="53" t="s">
        <v>482</v>
      </c>
      <c r="B337" s="51" t="s">
        <v>15</v>
      </c>
      <c r="C337" s="52">
        <v>44195</v>
      </c>
      <c r="D337" s="53" t="s">
        <v>731</v>
      </c>
      <c r="E337" s="54" t="s">
        <v>484</v>
      </c>
      <c r="F337" s="53" t="s">
        <v>37</v>
      </c>
      <c r="G337" s="53" t="s">
        <v>48</v>
      </c>
      <c r="H337" s="53" t="s">
        <v>254</v>
      </c>
      <c r="I337" s="52">
        <v>44195</v>
      </c>
      <c r="J337" s="54" t="s">
        <v>485</v>
      </c>
      <c r="K337" s="51" t="s">
        <v>22</v>
      </c>
      <c r="L337" s="53" t="s">
        <v>23</v>
      </c>
      <c r="M337" s="55" t="s">
        <v>24</v>
      </c>
      <c r="N337" s="56">
        <f>NETWORKDAYS(C337,I337)</f>
        <v>1</v>
      </c>
    </row>
  </sheetData>
  <autoFilter ref="A1:O337" xr:uid="{2C745855-643E-473A-A2E2-6A173D2A2363}">
    <filterColumn colId="3">
      <filters>
        <filter val="Alliance Final Tester 3"/>
        <filter val="PM Procedure"/>
        <filter val="TE 82988-2"/>
        <filter val="TE 83012-2"/>
        <filter val="TE#"/>
        <filter val="TE084004- 2"/>
        <filter val="TE82475"/>
        <filter val="TE82503  – 5"/>
        <filter val="TE82503-5"/>
        <filter val="TE82510"/>
        <filter val="TE82534"/>
        <filter val="TE82558"/>
        <filter val="TE82573-1"/>
        <filter val="TE82720-1"/>
        <filter val="TE82868-2"/>
        <filter val="TE82882"/>
        <filter val="TE82882 -10"/>
        <filter val="TE82882-11"/>
        <filter val="TE82895-0"/>
        <filter val="TE82900-2"/>
        <filter val="TE82940"/>
        <filter val="TE82943"/>
        <filter val="TE82961-2"/>
        <filter val="TE82969 -1"/>
        <filter val="TE82969-1"/>
        <filter val="TE82988-2"/>
      </filters>
    </filterColumn>
    <filterColumn colId="5">
      <filters>
        <filter val="Flex"/>
      </filters>
    </filterColumn>
    <filterColumn colId="6">
      <filters blank="1">
        <filter val="Bernard"/>
        <filter val="Erzad"/>
        <filter val="Mohammad Shamsul"/>
      </filters>
    </filterColumn>
  </autoFilter>
  <dataValidations count="3">
    <dataValidation type="list" errorStyle="warning" allowBlank="1" showInputMessage="1" showErrorMessage="1" sqref="L1:L203" xr:uid="{0FC4B0AD-93BE-446A-92C7-BB76EFDC81B3}">
      <formula1>#REF!</formula1>
    </dataValidation>
    <dataValidation allowBlank="1" showInputMessage="1" sqref="M1:M203" xr:uid="{5C77BBD9-9566-4047-B513-D5596E4EA5F7}"/>
    <dataValidation type="list" allowBlank="1" showInputMessage="1" showErrorMessage="1" sqref="I101:I102 I95" xr:uid="{A81394FC-D075-4F19-B45B-DC9473AD608D}">
      <formula1>#REF!</formula1>
    </dataValidation>
  </dataValidations>
  <pageMargins left="0.7" right="0.7" top="0.75" bottom="0.75" header="0.3" footer="0.3"/>
  <pageSetup paperSize="9" orientation="portrait" horizontalDpi="300"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E55E8-AB7D-4074-93BF-2CC9FD26CD14}">
  <dimension ref="B10:G15"/>
  <sheetViews>
    <sheetView workbookViewId="0">
      <selection activeCell="E17" sqref="E17"/>
    </sheetView>
  </sheetViews>
  <sheetFormatPr defaultRowHeight="12.75" x14ac:dyDescent="0.2"/>
  <cols>
    <col min="1" max="1" width="9.140625" style="1"/>
    <col min="2" max="2" width="12.5703125" style="1" bestFit="1" customWidth="1"/>
    <col min="3" max="3" width="12.28515625" style="1" customWidth="1"/>
    <col min="4" max="4" width="15" style="1" bestFit="1" customWidth="1"/>
    <col min="5" max="5" width="14.5703125" style="1" customWidth="1"/>
    <col min="6" max="6" width="15.7109375" style="1" customWidth="1"/>
    <col min="7" max="7" width="16" style="1" customWidth="1"/>
    <col min="8" max="16384" width="9.140625" style="1"/>
  </cols>
  <sheetData>
    <row r="10" spans="2:7" x14ac:dyDescent="0.2">
      <c r="B10" s="1" t="s">
        <v>1234</v>
      </c>
    </row>
    <row r="12" spans="2:7" ht="40.5" customHeight="1" x14ac:dyDescent="0.2">
      <c r="B12" s="2"/>
      <c r="C12" s="3" t="s">
        <v>1235</v>
      </c>
      <c r="D12" s="3" t="s">
        <v>1313</v>
      </c>
      <c r="E12" s="3" t="s">
        <v>1314</v>
      </c>
      <c r="F12" s="4" t="s">
        <v>1236</v>
      </c>
      <c r="G12" s="4" t="s">
        <v>1315</v>
      </c>
    </row>
    <row r="13" spans="2:7" ht="15.75" x14ac:dyDescent="0.25">
      <c r="B13" s="5" t="s">
        <v>1237</v>
      </c>
      <c r="C13" s="6">
        <f>COUNTIFS(Combine!K:K,"No",Combine!M:M,"Close")</f>
        <v>251</v>
      </c>
      <c r="D13" s="6">
        <f>COUNTIFS(Combine!K:K,"No",Combine!M:M,"Close",Combine!D:D,"Label Print")</f>
        <v>68</v>
      </c>
      <c r="E13" s="91">
        <f>C13-D13</f>
        <v>183</v>
      </c>
      <c r="F13" s="93">
        <f>AVERAGEIFS(Combine!N:N,Combine!K:K,"No",Combine!M:M,"Close")</f>
        <v>14.377510040160642</v>
      </c>
      <c r="G13" s="92">
        <v>18</v>
      </c>
    </row>
    <row r="14" spans="2:7" ht="15.75" x14ac:dyDescent="0.25">
      <c r="B14" s="5" t="s">
        <v>1238</v>
      </c>
      <c r="C14" s="6">
        <f>COUNTIFS(Combine!K:K,"Yes",Combine!M:M,"Close")</f>
        <v>82</v>
      </c>
      <c r="D14" s="6">
        <f>COUNTIFS(Combine!K:K,"Yes",Combine!M:M,"Close",Combine!D:D,"Label Print")</f>
        <v>2</v>
      </c>
      <c r="E14" s="6">
        <f>C14-D14</f>
        <v>80</v>
      </c>
      <c r="F14" s="7">
        <f>AVERAGEIFS(Combine!N:N,Combine!K:K,"Yes",Combine!M:M,"Close")</f>
        <v>27.756097560975611</v>
      </c>
      <c r="G14" s="7">
        <v>29</v>
      </c>
    </row>
    <row r="15" spans="2:7" ht="15.75" x14ac:dyDescent="0.25">
      <c r="B15" s="8" t="s">
        <v>1239</v>
      </c>
      <c r="C15" s="9">
        <f t="shared" ref="C15:D15" si="0">SUM(C13:C14)</f>
        <v>333</v>
      </c>
      <c r="D15" s="9">
        <f t="shared" si="0"/>
        <v>70</v>
      </c>
      <c r="E15" s="9">
        <f>C15-D15</f>
        <v>263</v>
      </c>
      <c r="F15" s="10">
        <f>AVERAGE(F13:F14)</f>
        <v>21.066803800568128</v>
      </c>
      <c r="G15" s="10">
        <f>AVERAGE(G13:G14)</f>
        <v>23.5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2019</vt:lpstr>
      <vt:lpstr>2020</vt:lpstr>
      <vt:lpstr>Combine</vt:lpstr>
      <vt:lpstr>Slide</vt:lpstr>
      <vt:lpstr>'2019'!_Hlk15918595</vt:lpstr>
      <vt:lpstr>'2019'!_Hlk535919867</vt:lpstr>
      <vt:lpstr>'2019'!_Hlk6822233</vt:lpstr>
      <vt:lpstr>'2019'!Text13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HuaZhen Luo</dc:creator>
  <cp:lastModifiedBy>HuaZhen Luo</cp:lastModifiedBy>
  <dcterms:created xsi:type="dcterms:W3CDTF">2015-06-05T18:17:20Z</dcterms:created>
  <dcterms:modified xsi:type="dcterms:W3CDTF">2021-02-03T07:32:05Z</dcterms:modified>
</cp:coreProperties>
</file>