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75" windowWidth="18750" windowHeight="8490" activeTab="1"/>
  </bookViews>
  <sheets>
    <sheet name="Old seal pack" sheetId="24" r:id="rId1"/>
    <sheet name="New seal pack" sheetId="25" r:id="rId2"/>
    <sheet name="Reference" sheetId="21" r:id="rId3"/>
    <sheet name="DataVal Lists" sheetId="13" state="hidden" r:id="rId4"/>
  </sheets>
  <definedNames>
    <definedName name="GDT_List">'DataVal Lists'!$B$3:$B$11</definedName>
    <definedName name="GDT_Ref">Reference!$G$5:$I$13</definedName>
    <definedName name="_xlnm.Print_Area" localSheetId="1">'New seal pack'!$A$1:$W$59</definedName>
    <definedName name="_xlnm.Print_Area" localSheetId="0">'Old seal pack'!$A$1:$W$59</definedName>
    <definedName name="_xlnm.Print_Titles" localSheetId="1">'New seal pack'!$27:$27</definedName>
    <definedName name="_xlnm.Print_Titles" localSheetId="0">'Old seal pack'!$27:$27</definedName>
  </definedNames>
  <calcPr calcId="125725"/>
</workbook>
</file>

<file path=xl/calcChain.xml><?xml version="1.0" encoding="utf-8"?>
<calcChain xmlns="http://schemas.openxmlformats.org/spreadsheetml/2006/main">
  <c r="L20" i="24"/>
  <c r="L21" s="1"/>
  <c r="L23" s="1"/>
  <c r="L18"/>
  <c r="L24" i="25"/>
  <c r="L23"/>
  <c r="L22" i="24" l="1"/>
  <c r="L24" s="1"/>
  <c r="V197" i="25"/>
  <c r="N197"/>
  <c r="L197"/>
  <c r="Q197" s="1"/>
  <c r="R197" s="1"/>
  <c r="K197"/>
  <c r="J197"/>
  <c r="B197"/>
  <c r="A197"/>
  <c r="V196"/>
  <c r="R196"/>
  <c r="Q196"/>
  <c r="N196"/>
  <c r="L196"/>
  <c r="K196"/>
  <c r="J196"/>
  <c r="B196"/>
  <c r="A196"/>
  <c r="V195"/>
  <c r="Q195"/>
  <c r="R195" s="1"/>
  <c r="N195"/>
  <c r="L195"/>
  <c r="K195"/>
  <c r="J195"/>
  <c r="B195"/>
  <c r="A195"/>
  <c r="V194"/>
  <c r="N194"/>
  <c r="L194"/>
  <c r="Q194" s="1"/>
  <c r="R194" s="1"/>
  <c r="K194"/>
  <c r="J194"/>
  <c r="B194"/>
  <c r="A194"/>
  <c r="V193"/>
  <c r="N193"/>
  <c r="L193"/>
  <c r="Q193" s="1"/>
  <c r="R193" s="1"/>
  <c r="K193"/>
  <c r="J193"/>
  <c r="B193"/>
  <c r="A193"/>
  <c r="V192"/>
  <c r="R192"/>
  <c r="Q192"/>
  <c r="N192"/>
  <c r="L192"/>
  <c r="K192"/>
  <c r="J192"/>
  <c r="B192"/>
  <c r="A192"/>
  <c r="V191"/>
  <c r="Q191"/>
  <c r="R191" s="1"/>
  <c r="N191"/>
  <c r="L191"/>
  <c r="K191"/>
  <c r="J191"/>
  <c r="B191"/>
  <c r="A191"/>
  <c r="V190"/>
  <c r="N190"/>
  <c r="L190"/>
  <c r="Q190" s="1"/>
  <c r="R190" s="1"/>
  <c r="K190"/>
  <c r="J190"/>
  <c r="B190"/>
  <c r="A190"/>
  <c r="V189"/>
  <c r="N189"/>
  <c r="L189"/>
  <c r="Q189" s="1"/>
  <c r="R189" s="1"/>
  <c r="K189"/>
  <c r="J189"/>
  <c r="B189"/>
  <c r="A189"/>
  <c r="V188"/>
  <c r="R188"/>
  <c r="Q188"/>
  <c r="N188"/>
  <c r="L188"/>
  <c r="K188"/>
  <c r="J188"/>
  <c r="B188"/>
  <c r="A188"/>
  <c r="V187"/>
  <c r="Q187"/>
  <c r="R187" s="1"/>
  <c r="N187"/>
  <c r="L187"/>
  <c r="K187"/>
  <c r="J187"/>
  <c r="B187"/>
  <c r="A187"/>
  <c r="V186"/>
  <c r="N186"/>
  <c r="L186"/>
  <c r="Q186" s="1"/>
  <c r="R186" s="1"/>
  <c r="K186"/>
  <c r="J186"/>
  <c r="B186"/>
  <c r="A186"/>
  <c r="V185"/>
  <c r="N185"/>
  <c r="L185"/>
  <c r="Q185" s="1"/>
  <c r="R185" s="1"/>
  <c r="K185"/>
  <c r="J185"/>
  <c r="B185"/>
  <c r="A185"/>
  <c r="V184"/>
  <c r="R184"/>
  <c r="Q184"/>
  <c r="N184"/>
  <c r="L184"/>
  <c r="K184"/>
  <c r="J184"/>
  <c r="B184"/>
  <c r="A184"/>
  <c r="V183"/>
  <c r="Q183"/>
  <c r="R183" s="1"/>
  <c r="N183"/>
  <c r="L183"/>
  <c r="K183"/>
  <c r="J183"/>
  <c r="B183"/>
  <c r="A183"/>
  <c r="V182"/>
  <c r="N182"/>
  <c r="L182"/>
  <c r="Q182" s="1"/>
  <c r="R182" s="1"/>
  <c r="K182"/>
  <c r="J182"/>
  <c r="B182"/>
  <c r="A182"/>
  <c r="V181"/>
  <c r="N181"/>
  <c r="L181"/>
  <c r="Q181" s="1"/>
  <c r="R181" s="1"/>
  <c r="K181"/>
  <c r="J181"/>
  <c r="B181"/>
  <c r="A181"/>
  <c r="V180"/>
  <c r="R180"/>
  <c r="Q180"/>
  <c r="N180"/>
  <c r="L180"/>
  <c r="K180"/>
  <c r="J180"/>
  <c r="B180"/>
  <c r="A180"/>
  <c r="V179"/>
  <c r="Q179"/>
  <c r="R179" s="1"/>
  <c r="N179"/>
  <c r="L179"/>
  <c r="K179"/>
  <c r="J179"/>
  <c r="B179"/>
  <c r="A179"/>
  <c r="V178"/>
  <c r="N178"/>
  <c r="L178"/>
  <c r="Q178" s="1"/>
  <c r="R178" s="1"/>
  <c r="K178"/>
  <c r="J178"/>
  <c r="B178"/>
  <c r="A178"/>
  <c r="V177"/>
  <c r="N177"/>
  <c r="L177"/>
  <c r="Q177" s="1"/>
  <c r="R177" s="1"/>
  <c r="K177"/>
  <c r="J177"/>
  <c r="B177"/>
  <c r="A177"/>
  <c r="V176"/>
  <c r="R176"/>
  <c r="Q176"/>
  <c r="N176"/>
  <c r="L176"/>
  <c r="K176"/>
  <c r="J176"/>
  <c r="B176"/>
  <c r="A176"/>
  <c r="V175"/>
  <c r="Q175"/>
  <c r="R175" s="1"/>
  <c r="N175"/>
  <c r="L175"/>
  <c r="K175"/>
  <c r="J175"/>
  <c r="B175"/>
  <c r="A175"/>
  <c r="V174"/>
  <c r="N174"/>
  <c r="L174"/>
  <c r="Q174" s="1"/>
  <c r="R174" s="1"/>
  <c r="K174"/>
  <c r="J174"/>
  <c r="B174"/>
  <c r="A174"/>
  <c r="V173"/>
  <c r="N173"/>
  <c r="L173"/>
  <c r="Q173" s="1"/>
  <c r="R173" s="1"/>
  <c r="K173"/>
  <c r="J173"/>
  <c r="B173"/>
  <c r="A173"/>
  <c r="V172"/>
  <c r="R172"/>
  <c r="Q172"/>
  <c r="N172"/>
  <c r="L172"/>
  <c r="K172"/>
  <c r="J172"/>
  <c r="B172"/>
  <c r="A172"/>
  <c r="V171"/>
  <c r="Q171"/>
  <c r="R171" s="1"/>
  <c r="N171"/>
  <c r="L171"/>
  <c r="K171"/>
  <c r="J171"/>
  <c r="B171"/>
  <c r="A171"/>
  <c r="V170"/>
  <c r="N170"/>
  <c r="L170"/>
  <c r="Q170" s="1"/>
  <c r="R170" s="1"/>
  <c r="K170"/>
  <c r="J170"/>
  <c r="B170"/>
  <c r="A170"/>
  <c r="V169"/>
  <c r="N169"/>
  <c r="L169"/>
  <c r="Q169" s="1"/>
  <c r="R169" s="1"/>
  <c r="K169"/>
  <c r="J169"/>
  <c r="B169"/>
  <c r="A169"/>
  <c r="V168"/>
  <c r="R168"/>
  <c r="Q168"/>
  <c r="N168"/>
  <c r="L168"/>
  <c r="K168"/>
  <c r="J168"/>
  <c r="B168"/>
  <c r="A168"/>
  <c r="V167"/>
  <c r="Q167"/>
  <c r="R167" s="1"/>
  <c r="N167"/>
  <c r="L167"/>
  <c r="K167"/>
  <c r="J167"/>
  <c r="B167"/>
  <c r="A167"/>
  <c r="V166"/>
  <c r="N166"/>
  <c r="L166"/>
  <c r="Q166" s="1"/>
  <c r="R166" s="1"/>
  <c r="K166"/>
  <c r="J166"/>
  <c r="B166"/>
  <c r="A166"/>
  <c r="V165"/>
  <c r="N165"/>
  <c r="L165"/>
  <c r="Q165" s="1"/>
  <c r="R165" s="1"/>
  <c r="K165"/>
  <c r="J165"/>
  <c r="B165"/>
  <c r="A165"/>
  <c r="V164"/>
  <c r="R164"/>
  <c r="Q164"/>
  <c r="N164"/>
  <c r="L164"/>
  <c r="K164"/>
  <c r="J164"/>
  <c r="B164"/>
  <c r="A164"/>
  <c r="V163"/>
  <c r="Q163"/>
  <c r="R163" s="1"/>
  <c r="N163"/>
  <c r="L163"/>
  <c r="K163"/>
  <c r="J163"/>
  <c r="B163"/>
  <c r="A163"/>
  <c r="V162"/>
  <c r="N162"/>
  <c r="L162"/>
  <c r="Q162" s="1"/>
  <c r="R162" s="1"/>
  <c r="K162"/>
  <c r="J162"/>
  <c r="B162"/>
  <c r="A162"/>
  <c r="V161"/>
  <c r="N161"/>
  <c r="L161"/>
  <c r="Q161" s="1"/>
  <c r="R161" s="1"/>
  <c r="K161"/>
  <c r="J161"/>
  <c r="B161"/>
  <c r="A161"/>
  <c r="V160"/>
  <c r="R160"/>
  <c r="Q160"/>
  <c r="N160"/>
  <c r="L160"/>
  <c r="K160"/>
  <c r="J160"/>
  <c r="B160"/>
  <c r="A160"/>
  <c r="V159"/>
  <c r="Q159"/>
  <c r="R159" s="1"/>
  <c r="N159"/>
  <c r="L159"/>
  <c r="K159"/>
  <c r="J159"/>
  <c r="B159"/>
  <c r="A159"/>
  <c r="V158"/>
  <c r="N158"/>
  <c r="L158"/>
  <c r="Q158" s="1"/>
  <c r="R158" s="1"/>
  <c r="K158"/>
  <c r="J158"/>
  <c r="B158"/>
  <c r="A158"/>
  <c r="V157"/>
  <c r="N157"/>
  <c r="L157"/>
  <c r="Q157" s="1"/>
  <c r="R157" s="1"/>
  <c r="K157"/>
  <c r="J157"/>
  <c r="B157"/>
  <c r="A157"/>
  <c r="V156"/>
  <c r="R156"/>
  <c r="Q156"/>
  <c r="N156"/>
  <c r="L156"/>
  <c r="K156"/>
  <c r="J156"/>
  <c r="B156"/>
  <c r="A156"/>
  <c r="V155"/>
  <c r="Q155"/>
  <c r="R155" s="1"/>
  <c r="N155"/>
  <c r="L155"/>
  <c r="K155"/>
  <c r="J155"/>
  <c r="B155"/>
  <c r="A155"/>
  <c r="V154"/>
  <c r="N154"/>
  <c r="L154"/>
  <c r="Q154" s="1"/>
  <c r="R154" s="1"/>
  <c r="K154"/>
  <c r="J154"/>
  <c r="B154"/>
  <c r="A154"/>
  <c r="V153"/>
  <c r="N153"/>
  <c r="L153"/>
  <c r="Q153" s="1"/>
  <c r="R153" s="1"/>
  <c r="K153"/>
  <c r="J153"/>
  <c r="B153"/>
  <c r="A153"/>
  <c r="V152"/>
  <c r="R152"/>
  <c r="Q152"/>
  <c r="N152"/>
  <c r="L152"/>
  <c r="K152"/>
  <c r="J152"/>
  <c r="B152"/>
  <c r="A152"/>
  <c r="V151"/>
  <c r="Q151"/>
  <c r="R151" s="1"/>
  <c r="N151"/>
  <c r="L151"/>
  <c r="K151"/>
  <c r="J151"/>
  <c r="B151"/>
  <c r="A151"/>
  <c r="V150"/>
  <c r="N150"/>
  <c r="L150"/>
  <c r="Q150" s="1"/>
  <c r="R150" s="1"/>
  <c r="K150"/>
  <c r="J150"/>
  <c r="B150"/>
  <c r="A150"/>
  <c r="V149"/>
  <c r="N149"/>
  <c r="L149"/>
  <c r="Q149" s="1"/>
  <c r="R149" s="1"/>
  <c r="K149"/>
  <c r="J149"/>
  <c r="B149"/>
  <c r="A149"/>
  <c r="V148"/>
  <c r="R148"/>
  <c r="Q148"/>
  <c r="N148"/>
  <c r="L148"/>
  <c r="K148"/>
  <c r="J148"/>
  <c r="B148"/>
  <c r="A148"/>
  <c r="V147"/>
  <c r="Q147"/>
  <c r="R147" s="1"/>
  <c r="N147"/>
  <c r="L147"/>
  <c r="K147"/>
  <c r="J147"/>
  <c r="B147"/>
  <c r="A147"/>
  <c r="V146"/>
  <c r="N146"/>
  <c r="L146"/>
  <c r="Q146" s="1"/>
  <c r="R146" s="1"/>
  <c r="K146"/>
  <c r="J146"/>
  <c r="B146"/>
  <c r="A146"/>
  <c r="V145"/>
  <c r="N145"/>
  <c r="L145"/>
  <c r="Q145" s="1"/>
  <c r="R145" s="1"/>
  <c r="K145"/>
  <c r="J145"/>
  <c r="B145"/>
  <c r="A145"/>
  <c r="V144"/>
  <c r="R144"/>
  <c r="Q144"/>
  <c r="N144"/>
  <c r="L144"/>
  <c r="K144"/>
  <c r="J144"/>
  <c r="B144"/>
  <c r="A144"/>
  <c r="V143"/>
  <c r="Q143"/>
  <c r="R143" s="1"/>
  <c r="N143"/>
  <c r="L143"/>
  <c r="K143"/>
  <c r="J143"/>
  <c r="B143"/>
  <c r="A143"/>
  <c r="V142"/>
  <c r="N142"/>
  <c r="L142"/>
  <c r="Q142" s="1"/>
  <c r="R142" s="1"/>
  <c r="K142"/>
  <c r="J142"/>
  <c r="B142"/>
  <c r="A142"/>
  <c r="V141"/>
  <c r="N141"/>
  <c r="L141"/>
  <c r="Q141" s="1"/>
  <c r="R141" s="1"/>
  <c r="K141"/>
  <c r="J141"/>
  <c r="B141"/>
  <c r="A141"/>
  <c r="V140"/>
  <c r="R140"/>
  <c r="Q140"/>
  <c r="N140"/>
  <c r="L140"/>
  <c r="K140"/>
  <c r="J140"/>
  <c r="B140"/>
  <c r="A140"/>
  <c r="V139"/>
  <c r="Q139"/>
  <c r="R139" s="1"/>
  <c r="N139"/>
  <c r="L139"/>
  <c r="K139"/>
  <c r="J139"/>
  <c r="B139"/>
  <c r="A139"/>
  <c r="V138"/>
  <c r="N138"/>
  <c r="L138"/>
  <c r="Q138" s="1"/>
  <c r="R138" s="1"/>
  <c r="K138"/>
  <c r="J138"/>
  <c r="B138"/>
  <c r="A138"/>
  <c r="V137"/>
  <c r="N137"/>
  <c r="L137"/>
  <c r="Q137" s="1"/>
  <c r="R137" s="1"/>
  <c r="K137"/>
  <c r="J137"/>
  <c r="B137"/>
  <c r="A137"/>
  <c r="V136"/>
  <c r="R136"/>
  <c r="Q136"/>
  <c r="N136"/>
  <c r="L136"/>
  <c r="K136"/>
  <c r="J136"/>
  <c r="B136"/>
  <c r="A136"/>
  <c r="V135"/>
  <c r="Q135"/>
  <c r="R135" s="1"/>
  <c r="N135"/>
  <c r="L135"/>
  <c r="K135"/>
  <c r="J135"/>
  <c r="B135"/>
  <c r="A135"/>
  <c r="V134"/>
  <c r="N134"/>
  <c r="L134"/>
  <c r="Q134" s="1"/>
  <c r="R134" s="1"/>
  <c r="K134"/>
  <c r="J134"/>
  <c r="B134"/>
  <c r="A134"/>
  <c r="V133"/>
  <c r="N133"/>
  <c r="L133"/>
  <c r="Q133" s="1"/>
  <c r="R133" s="1"/>
  <c r="K133"/>
  <c r="J133"/>
  <c r="B133"/>
  <c r="A133"/>
  <c r="V132"/>
  <c r="R132"/>
  <c r="Q132"/>
  <c r="N132"/>
  <c r="L132"/>
  <c r="K132"/>
  <c r="J132"/>
  <c r="B132"/>
  <c r="A132"/>
  <c r="V131"/>
  <c r="Q131"/>
  <c r="R131" s="1"/>
  <c r="N131"/>
  <c r="L131"/>
  <c r="K131"/>
  <c r="J131"/>
  <c r="B131"/>
  <c r="A131"/>
  <c r="V130"/>
  <c r="N130"/>
  <c r="L130"/>
  <c r="Q130" s="1"/>
  <c r="R130" s="1"/>
  <c r="K130"/>
  <c r="J130"/>
  <c r="B130"/>
  <c r="A130"/>
  <c r="V129"/>
  <c r="N129"/>
  <c r="L129"/>
  <c r="Q129" s="1"/>
  <c r="R129" s="1"/>
  <c r="K129"/>
  <c r="J129"/>
  <c r="B129"/>
  <c r="A129"/>
  <c r="V128"/>
  <c r="R128"/>
  <c r="Q128"/>
  <c r="N128"/>
  <c r="L128"/>
  <c r="K128"/>
  <c r="J128"/>
  <c r="B128"/>
  <c r="A128"/>
  <c r="V127"/>
  <c r="Q127"/>
  <c r="R127" s="1"/>
  <c r="N127"/>
  <c r="L127"/>
  <c r="K127"/>
  <c r="J127"/>
  <c r="B127"/>
  <c r="A127"/>
  <c r="V126"/>
  <c r="N126"/>
  <c r="L126"/>
  <c r="Q126" s="1"/>
  <c r="R126" s="1"/>
  <c r="K126"/>
  <c r="J126"/>
  <c r="B126"/>
  <c r="A126"/>
  <c r="V125"/>
  <c r="N125"/>
  <c r="L125"/>
  <c r="Q125" s="1"/>
  <c r="R125" s="1"/>
  <c r="K125"/>
  <c r="J125"/>
  <c r="B125"/>
  <c r="A125"/>
  <c r="V124"/>
  <c r="R124"/>
  <c r="Q124"/>
  <c r="N124"/>
  <c r="L124"/>
  <c r="K124"/>
  <c r="J124"/>
  <c r="B124"/>
  <c r="A124"/>
  <c r="V123"/>
  <c r="Q123"/>
  <c r="R123" s="1"/>
  <c r="N123"/>
  <c r="L123"/>
  <c r="K123"/>
  <c r="J123"/>
  <c r="B123"/>
  <c r="A123"/>
  <c r="V122"/>
  <c r="N122"/>
  <c r="L122"/>
  <c r="Q122" s="1"/>
  <c r="R122" s="1"/>
  <c r="K122"/>
  <c r="J122"/>
  <c r="B122"/>
  <c r="A122"/>
  <c r="V121"/>
  <c r="N121"/>
  <c r="L121"/>
  <c r="Q121" s="1"/>
  <c r="R121" s="1"/>
  <c r="K121"/>
  <c r="J121"/>
  <c r="B121"/>
  <c r="A121"/>
  <c r="V120"/>
  <c r="R120"/>
  <c r="Q120"/>
  <c r="N120"/>
  <c r="L120"/>
  <c r="K120"/>
  <c r="J120"/>
  <c r="B120"/>
  <c r="A120"/>
  <c r="V119"/>
  <c r="Q119"/>
  <c r="R119" s="1"/>
  <c r="N119"/>
  <c r="L119"/>
  <c r="K119"/>
  <c r="J119"/>
  <c r="B119"/>
  <c r="A119"/>
  <c r="V118"/>
  <c r="N118"/>
  <c r="L118"/>
  <c r="Q118" s="1"/>
  <c r="R118" s="1"/>
  <c r="K118"/>
  <c r="J118"/>
  <c r="B118"/>
  <c r="A118"/>
  <c r="V117"/>
  <c r="N117"/>
  <c r="L117"/>
  <c r="Q117" s="1"/>
  <c r="R117" s="1"/>
  <c r="K117"/>
  <c r="J117"/>
  <c r="B117"/>
  <c r="A117"/>
  <c r="V116"/>
  <c r="R116"/>
  <c r="Q116"/>
  <c r="N116"/>
  <c r="L116"/>
  <c r="K116"/>
  <c r="J116"/>
  <c r="B116"/>
  <c r="A116"/>
  <c r="V115"/>
  <c r="Q115"/>
  <c r="R115" s="1"/>
  <c r="N115"/>
  <c r="L115"/>
  <c r="K115"/>
  <c r="J115"/>
  <c r="B115"/>
  <c r="A115"/>
  <c r="V114"/>
  <c r="N114"/>
  <c r="L114"/>
  <c r="Q114" s="1"/>
  <c r="R114" s="1"/>
  <c r="K114"/>
  <c r="J114"/>
  <c r="B114"/>
  <c r="A114"/>
  <c r="V113"/>
  <c r="N113"/>
  <c r="L113"/>
  <c r="Q113" s="1"/>
  <c r="R113" s="1"/>
  <c r="K113"/>
  <c r="J113"/>
  <c r="B113"/>
  <c r="A113"/>
  <c r="V112"/>
  <c r="N112"/>
  <c r="L112"/>
  <c r="Q112" s="1"/>
  <c r="R112" s="1"/>
  <c r="K112"/>
  <c r="J112"/>
  <c r="B112"/>
  <c r="A112"/>
  <c r="V111"/>
  <c r="Q111"/>
  <c r="R111" s="1"/>
  <c r="N111"/>
  <c r="L111"/>
  <c r="K111"/>
  <c r="J111"/>
  <c r="B111"/>
  <c r="A111"/>
  <c r="V110"/>
  <c r="N110"/>
  <c r="L110"/>
  <c r="Q110" s="1"/>
  <c r="R110" s="1"/>
  <c r="K110"/>
  <c r="J110"/>
  <c r="B110"/>
  <c r="A110"/>
  <c r="V109"/>
  <c r="N109"/>
  <c r="L109"/>
  <c r="Q109" s="1"/>
  <c r="R109" s="1"/>
  <c r="K109"/>
  <c r="J109"/>
  <c r="B109"/>
  <c r="A109"/>
  <c r="V108"/>
  <c r="R108"/>
  <c r="Q108"/>
  <c r="N108"/>
  <c r="L108"/>
  <c r="K108"/>
  <c r="J108"/>
  <c r="B108"/>
  <c r="A108"/>
  <c r="V107"/>
  <c r="Q107"/>
  <c r="R107" s="1"/>
  <c r="N107"/>
  <c r="L107"/>
  <c r="K107"/>
  <c r="J107"/>
  <c r="B107"/>
  <c r="A107"/>
  <c r="V106"/>
  <c r="N106"/>
  <c r="L106"/>
  <c r="Q106" s="1"/>
  <c r="R106" s="1"/>
  <c r="K106"/>
  <c r="J106"/>
  <c r="B106"/>
  <c r="A106"/>
  <c r="V105"/>
  <c r="N105"/>
  <c r="L105"/>
  <c r="Q105" s="1"/>
  <c r="R105" s="1"/>
  <c r="K105"/>
  <c r="J105"/>
  <c r="B105"/>
  <c r="A105"/>
  <c r="V104"/>
  <c r="N104"/>
  <c r="L104"/>
  <c r="Q104" s="1"/>
  <c r="R104" s="1"/>
  <c r="K104"/>
  <c r="J104"/>
  <c r="B104"/>
  <c r="A104"/>
  <c r="V103"/>
  <c r="Q103"/>
  <c r="R103" s="1"/>
  <c r="N103"/>
  <c r="L103"/>
  <c r="K103"/>
  <c r="J103"/>
  <c r="B103"/>
  <c r="A103"/>
  <c r="V102"/>
  <c r="N102"/>
  <c r="L102"/>
  <c r="Q102" s="1"/>
  <c r="R102" s="1"/>
  <c r="K102"/>
  <c r="J102"/>
  <c r="B102"/>
  <c r="A102"/>
  <c r="V101"/>
  <c r="N101"/>
  <c r="L101"/>
  <c r="Q101" s="1"/>
  <c r="R101" s="1"/>
  <c r="K101"/>
  <c r="J101"/>
  <c r="B101"/>
  <c r="A101"/>
  <c r="V100"/>
  <c r="R100"/>
  <c r="Q100"/>
  <c r="N100"/>
  <c r="L100"/>
  <c r="K100"/>
  <c r="J100"/>
  <c r="B100"/>
  <c r="A100"/>
  <c r="V99"/>
  <c r="Q99"/>
  <c r="R99" s="1"/>
  <c r="N99"/>
  <c r="L99"/>
  <c r="K99"/>
  <c r="J99"/>
  <c r="B99"/>
  <c r="A99"/>
  <c r="V98"/>
  <c r="N98"/>
  <c r="L98"/>
  <c r="Q98" s="1"/>
  <c r="R98" s="1"/>
  <c r="K98"/>
  <c r="J98"/>
  <c r="B98"/>
  <c r="A98"/>
  <c r="V97"/>
  <c r="N97"/>
  <c r="L97"/>
  <c r="Q97" s="1"/>
  <c r="R97" s="1"/>
  <c r="K97"/>
  <c r="J97"/>
  <c r="B97"/>
  <c r="A97"/>
  <c r="V96"/>
  <c r="N96"/>
  <c r="L96"/>
  <c r="Q96" s="1"/>
  <c r="R96" s="1"/>
  <c r="K96"/>
  <c r="J96"/>
  <c r="B96"/>
  <c r="A96"/>
  <c r="V95"/>
  <c r="Q95"/>
  <c r="R95" s="1"/>
  <c r="N95"/>
  <c r="L95"/>
  <c r="K95"/>
  <c r="J95"/>
  <c r="B95"/>
  <c r="A95"/>
  <c r="V94"/>
  <c r="N94"/>
  <c r="L94"/>
  <c r="Q94" s="1"/>
  <c r="R94" s="1"/>
  <c r="K94"/>
  <c r="J94"/>
  <c r="B94"/>
  <c r="A94"/>
  <c r="V93"/>
  <c r="N93"/>
  <c r="L93"/>
  <c r="Q93" s="1"/>
  <c r="R93" s="1"/>
  <c r="K93"/>
  <c r="J93"/>
  <c r="B93"/>
  <c r="A93"/>
  <c r="V92"/>
  <c r="R92"/>
  <c r="Q92"/>
  <c r="N92"/>
  <c r="L92"/>
  <c r="K92"/>
  <c r="J92"/>
  <c r="B92"/>
  <c r="A92"/>
  <c r="V91"/>
  <c r="Q91"/>
  <c r="R91" s="1"/>
  <c r="N91"/>
  <c r="L91"/>
  <c r="K91"/>
  <c r="J91"/>
  <c r="B91"/>
  <c r="A91"/>
  <c r="V90"/>
  <c r="N90"/>
  <c r="L90"/>
  <c r="Q90" s="1"/>
  <c r="R90" s="1"/>
  <c r="K90"/>
  <c r="J90"/>
  <c r="B90"/>
  <c r="A90"/>
  <c r="V89"/>
  <c r="N89"/>
  <c r="L89"/>
  <c r="Q89" s="1"/>
  <c r="R89" s="1"/>
  <c r="K89"/>
  <c r="J89"/>
  <c r="B89"/>
  <c r="A89"/>
  <c r="V88"/>
  <c r="N88"/>
  <c r="L88"/>
  <c r="Q88" s="1"/>
  <c r="R88" s="1"/>
  <c r="K88"/>
  <c r="J88"/>
  <c r="B88"/>
  <c r="A88"/>
  <c r="V87"/>
  <c r="Q87"/>
  <c r="R87" s="1"/>
  <c r="N87"/>
  <c r="L87"/>
  <c r="K87"/>
  <c r="J87"/>
  <c r="B87"/>
  <c r="A87"/>
  <c r="V86"/>
  <c r="N86"/>
  <c r="L86"/>
  <c r="Q86" s="1"/>
  <c r="R86" s="1"/>
  <c r="K86"/>
  <c r="J86"/>
  <c r="B86"/>
  <c r="A86"/>
  <c r="V85"/>
  <c r="N85"/>
  <c r="L85"/>
  <c r="Q85" s="1"/>
  <c r="R85" s="1"/>
  <c r="K85"/>
  <c r="J85"/>
  <c r="B85"/>
  <c r="A85"/>
  <c r="V84"/>
  <c r="R84"/>
  <c r="Q84"/>
  <c r="N84"/>
  <c r="L84"/>
  <c r="K84"/>
  <c r="J84"/>
  <c r="B84"/>
  <c r="A84"/>
  <c r="V83"/>
  <c r="Q83"/>
  <c r="R83" s="1"/>
  <c r="N83"/>
  <c r="L83"/>
  <c r="K83"/>
  <c r="J83"/>
  <c r="B83"/>
  <c r="A83"/>
  <c r="V82"/>
  <c r="N82"/>
  <c r="L82"/>
  <c r="Q82" s="1"/>
  <c r="R82" s="1"/>
  <c r="K82"/>
  <c r="J82"/>
  <c r="B82"/>
  <c r="A82"/>
  <c r="V81"/>
  <c r="N81"/>
  <c r="L81"/>
  <c r="Q81" s="1"/>
  <c r="R81" s="1"/>
  <c r="K81"/>
  <c r="J81"/>
  <c r="B81"/>
  <c r="A81"/>
  <c r="V80"/>
  <c r="N80"/>
  <c r="L80"/>
  <c r="Q80" s="1"/>
  <c r="R80" s="1"/>
  <c r="K80"/>
  <c r="J80"/>
  <c r="B80"/>
  <c r="A80"/>
  <c r="V79"/>
  <c r="Q79"/>
  <c r="R79" s="1"/>
  <c r="N79"/>
  <c r="L79"/>
  <c r="K79"/>
  <c r="J79"/>
  <c r="B79"/>
  <c r="A79"/>
  <c r="V78"/>
  <c r="N78"/>
  <c r="L78"/>
  <c r="Q78" s="1"/>
  <c r="R78" s="1"/>
  <c r="K78"/>
  <c r="J78"/>
  <c r="B78"/>
  <c r="A78"/>
  <c r="V77"/>
  <c r="N77"/>
  <c r="L77"/>
  <c r="Q77" s="1"/>
  <c r="R77" s="1"/>
  <c r="K77"/>
  <c r="J77"/>
  <c r="B77"/>
  <c r="A77"/>
  <c r="V76"/>
  <c r="R76"/>
  <c r="Q76"/>
  <c r="N76"/>
  <c r="L76"/>
  <c r="K76"/>
  <c r="J76"/>
  <c r="B76"/>
  <c r="A76"/>
  <c r="V75"/>
  <c r="Q75"/>
  <c r="R75" s="1"/>
  <c r="N75"/>
  <c r="L75"/>
  <c r="K75"/>
  <c r="J75"/>
  <c r="B75"/>
  <c r="A75"/>
  <c r="V74"/>
  <c r="N74"/>
  <c r="L74"/>
  <c r="Q74" s="1"/>
  <c r="R74" s="1"/>
  <c r="K74"/>
  <c r="J74"/>
  <c r="B74"/>
  <c r="A74"/>
  <c r="V73"/>
  <c r="N73"/>
  <c r="L73"/>
  <c r="Q73" s="1"/>
  <c r="R73" s="1"/>
  <c r="K73"/>
  <c r="J73"/>
  <c r="B73"/>
  <c r="A73"/>
  <c r="V72"/>
  <c r="N72"/>
  <c r="L72"/>
  <c r="Q72" s="1"/>
  <c r="R72" s="1"/>
  <c r="K72"/>
  <c r="J72"/>
  <c r="B72"/>
  <c r="A72"/>
  <c r="V71"/>
  <c r="Q71"/>
  <c r="R71" s="1"/>
  <c r="N71"/>
  <c r="L71"/>
  <c r="K71"/>
  <c r="J71"/>
  <c r="B71"/>
  <c r="A71"/>
  <c r="V70"/>
  <c r="N70"/>
  <c r="L70"/>
  <c r="Q70" s="1"/>
  <c r="R70" s="1"/>
  <c r="K70"/>
  <c r="J70"/>
  <c r="B70"/>
  <c r="A70"/>
  <c r="V69"/>
  <c r="N69"/>
  <c r="L69"/>
  <c r="Q69" s="1"/>
  <c r="R69" s="1"/>
  <c r="K69"/>
  <c r="J69"/>
  <c r="B69"/>
  <c r="A69"/>
  <c r="V68"/>
  <c r="R68"/>
  <c r="Q68"/>
  <c r="N68"/>
  <c r="L68"/>
  <c r="K68"/>
  <c r="J68"/>
  <c r="B68"/>
  <c r="A68"/>
  <c r="V67"/>
  <c r="Q67"/>
  <c r="R67" s="1"/>
  <c r="N67"/>
  <c r="L67"/>
  <c r="K67"/>
  <c r="J67"/>
  <c r="B67"/>
  <c r="A67"/>
  <c r="V66"/>
  <c r="N66"/>
  <c r="L66"/>
  <c r="Q66" s="1"/>
  <c r="R66" s="1"/>
  <c r="K66"/>
  <c r="J66"/>
  <c r="B66"/>
  <c r="A66"/>
  <c r="V65"/>
  <c r="N65"/>
  <c r="L65"/>
  <c r="Q65" s="1"/>
  <c r="R65" s="1"/>
  <c r="K65"/>
  <c r="J65"/>
  <c r="B65"/>
  <c r="A65"/>
  <c r="V64"/>
  <c r="N64"/>
  <c r="L64"/>
  <c r="Q64" s="1"/>
  <c r="R64" s="1"/>
  <c r="K64"/>
  <c r="J64"/>
  <c r="B64"/>
  <c r="A64"/>
  <c r="V63"/>
  <c r="Q63"/>
  <c r="R63" s="1"/>
  <c r="N63"/>
  <c r="L63"/>
  <c r="K63"/>
  <c r="J63"/>
  <c r="B63"/>
  <c r="A63"/>
  <c r="V62"/>
  <c r="N62"/>
  <c r="L62"/>
  <c r="Q62" s="1"/>
  <c r="R62" s="1"/>
  <c r="K62"/>
  <c r="J62"/>
  <c r="B62"/>
  <c r="A62"/>
  <c r="V61"/>
  <c r="N61"/>
  <c r="L61"/>
  <c r="Q61" s="1"/>
  <c r="R61" s="1"/>
  <c r="K61"/>
  <c r="J61"/>
  <c r="B61"/>
  <c r="A61"/>
  <c r="V60"/>
  <c r="R60"/>
  <c r="Q60"/>
  <c r="N60"/>
  <c r="L60"/>
  <c r="K60"/>
  <c r="J60"/>
  <c r="B60"/>
  <c r="A60"/>
  <c r="V59"/>
  <c r="Q59"/>
  <c r="R59" s="1"/>
  <c r="N59"/>
  <c r="L59"/>
  <c r="K59"/>
  <c r="J59"/>
  <c r="B59"/>
  <c r="A59"/>
  <c r="V58"/>
  <c r="N58"/>
  <c r="L58"/>
  <c r="Q58" s="1"/>
  <c r="R58" s="1"/>
  <c r="K58"/>
  <c r="J58"/>
  <c r="B58"/>
  <c r="A58"/>
  <c r="V57"/>
  <c r="N57"/>
  <c r="L57"/>
  <c r="Q57" s="1"/>
  <c r="R57" s="1"/>
  <c r="K57"/>
  <c r="J57"/>
  <c r="B57"/>
  <c r="A57"/>
  <c r="V56"/>
  <c r="N56"/>
  <c r="L56"/>
  <c r="Q56" s="1"/>
  <c r="R56" s="1"/>
  <c r="K56"/>
  <c r="J56"/>
  <c r="B56"/>
  <c r="A56"/>
  <c r="V55"/>
  <c r="Q55"/>
  <c r="R55" s="1"/>
  <c r="N55"/>
  <c r="L55"/>
  <c r="K55"/>
  <c r="J55"/>
  <c r="B55"/>
  <c r="A55"/>
  <c r="V54"/>
  <c r="N54"/>
  <c r="L54"/>
  <c r="Q54" s="1"/>
  <c r="R54" s="1"/>
  <c r="K54"/>
  <c r="J54"/>
  <c r="B54"/>
  <c r="A54"/>
  <c r="V53"/>
  <c r="N53"/>
  <c r="L53"/>
  <c r="Q53" s="1"/>
  <c r="R53" s="1"/>
  <c r="K53"/>
  <c r="J53"/>
  <c r="B53"/>
  <c r="A53"/>
  <c r="V52"/>
  <c r="R52"/>
  <c r="Q52"/>
  <c r="N52"/>
  <c r="L52"/>
  <c r="K52"/>
  <c r="J52"/>
  <c r="B52"/>
  <c r="A52"/>
  <c r="V51"/>
  <c r="Q51"/>
  <c r="R51" s="1"/>
  <c r="N51"/>
  <c r="L51"/>
  <c r="K51"/>
  <c r="J51"/>
  <c r="B51"/>
  <c r="A51"/>
  <c r="V50"/>
  <c r="N50"/>
  <c r="L50"/>
  <c r="Q50" s="1"/>
  <c r="R50" s="1"/>
  <c r="K50"/>
  <c r="J50"/>
  <c r="B50"/>
  <c r="A50"/>
  <c r="V49"/>
  <c r="N49"/>
  <c r="L49"/>
  <c r="Q49" s="1"/>
  <c r="R49" s="1"/>
  <c r="K49"/>
  <c r="J49"/>
  <c r="B49"/>
  <c r="A49"/>
  <c r="V48"/>
  <c r="N48"/>
  <c r="L48"/>
  <c r="Q48" s="1"/>
  <c r="R48" s="1"/>
  <c r="K48"/>
  <c r="J48"/>
  <c r="B48"/>
  <c r="A48"/>
  <c r="V47"/>
  <c r="Q47"/>
  <c r="R47" s="1"/>
  <c r="N47"/>
  <c r="L47"/>
  <c r="K47"/>
  <c r="J47"/>
  <c r="B47"/>
  <c r="A47"/>
  <c r="V46"/>
  <c r="N46"/>
  <c r="L46"/>
  <c r="Q46" s="1"/>
  <c r="R46" s="1"/>
  <c r="K46"/>
  <c r="J46"/>
  <c r="B46"/>
  <c r="A46"/>
  <c r="V45"/>
  <c r="N45"/>
  <c r="L45"/>
  <c r="Q45" s="1"/>
  <c r="R45" s="1"/>
  <c r="K45"/>
  <c r="J45"/>
  <c r="B45"/>
  <c r="A45"/>
  <c r="V44"/>
  <c r="R44"/>
  <c r="Q44"/>
  <c r="N44"/>
  <c r="L44"/>
  <c r="K44"/>
  <c r="J44"/>
  <c r="B44"/>
  <c r="A44"/>
  <c r="V43"/>
  <c r="Q43"/>
  <c r="R43" s="1"/>
  <c r="N43"/>
  <c r="L43"/>
  <c r="K43"/>
  <c r="J43"/>
  <c r="B43"/>
  <c r="A43"/>
  <c r="V42"/>
  <c r="N42"/>
  <c r="L42"/>
  <c r="Q42" s="1"/>
  <c r="R42" s="1"/>
  <c r="K42"/>
  <c r="J42"/>
  <c r="B42"/>
  <c r="A42"/>
  <c r="V41"/>
  <c r="N41"/>
  <c r="L41"/>
  <c r="Q41" s="1"/>
  <c r="R41" s="1"/>
  <c r="K41"/>
  <c r="J41"/>
  <c r="B41"/>
  <c r="A41"/>
  <c r="V40"/>
  <c r="N40"/>
  <c r="L40"/>
  <c r="Q40" s="1"/>
  <c r="R40" s="1"/>
  <c r="K40"/>
  <c r="J40"/>
  <c r="B40"/>
  <c r="A40"/>
  <c r="V39"/>
  <c r="Q39"/>
  <c r="R39" s="1"/>
  <c r="N39"/>
  <c r="L39"/>
  <c r="K39"/>
  <c r="J39"/>
  <c r="B39"/>
  <c r="A39"/>
  <c r="V38"/>
  <c r="N38"/>
  <c r="L38"/>
  <c r="Q38" s="1"/>
  <c r="R38" s="1"/>
  <c r="K38"/>
  <c r="J38"/>
  <c r="B38"/>
  <c r="A38"/>
  <c r="V37"/>
  <c r="N37"/>
  <c r="L37"/>
  <c r="Q37" s="1"/>
  <c r="R37" s="1"/>
  <c r="K37"/>
  <c r="J37"/>
  <c r="B37"/>
  <c r="A37"/>
  <c r="V36"/>
  <c r="R36"/>
  <c r="Q36"/>
  <c r="N36"/>
  <c r="L36"/>
  <c r="K36"/>
  <c r="J36"/>
  <c r="B36"/>
  <c r="A36"/>
  <c r="V35"/>
  <c r="Q35"/>
  <c r="R35" s="1"/>
  <c r="N35"/>
  <c r="L35"/>
  <c r="K35"/>
  <c r="J35"/>
  <c r="B35"/>
  <c r="A35"/>
  <c r="V34"/>
  <c r="N34"/>
  <c r="L34"/>
  <c r="Q34" s="1"/>
  <c r="R34" s="1"/>
  <c r="K34"/>
  <c r="J34"/>
  <c r="B34"/>
  <c r="A34"/>
  <c r="N33"/>
  <c r="L33"/>
  <c r="Q33" s="1"/>
  <c r="R33" s="1"/>
  <c r="J33"/>
  <c r="K33" s="1"/>
  <c r="A33"/>
  <c r="N32"/>
  <c r="K32"/>
  <c r="J32"/>
  <c r="L32" s="1"/>
  <c r="Q32" s="1"/>
  <c r="R32" s="1"/>
  <c r="A32"/>
  <c r="N31"/>
  <c r="J31"/>
  <c r="K31" s="1"/>
  <c r="A31"/>
  <c r="N30"/>
  <c r="J30"/>
  <c r="K30" s="1"/>
  <c r="A30"/>
  <c r="V29"/>
  <c r="V30" s="1"/>
  <c r="V31" s="1"/>
  <c r="V32" s="1"/>
  <c r="V33" s="1"/>
  <c r="N29"/>
  <c r="L29"/>
  <c r="K29"/>
  <c r="J29"/>
  <c r="A29"/>
  <c r="V28"/>
  <c r="R28"/>
  <c r="Q28"/>
  <c r="N28"/>
  <c r="L28"/>
  <c r="K28"/>
  <c r="J28"/>
  <c r="B28"/>
  <c r="A28"/>
  <c r="M11"/>
  <c r="M10"/>
  <c r="N32" i="24"/>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J52"/>
  <c r="J53"/>
  <c r="J54"/>
  <c r="J55"/>
  <c r="J56"/>
  <c r="J57"/>
  <c r="J58"/>
  <c r="J59"/>
  <c r="J60"/>
  <c r="J61"/>
  <c r="J62"/>
  <c r="J63"/>
  <c r="J64"/>
  <c r="J65"/>
  <c r="J66"/>
  <c r="J67"/>
  <c r="J68"/>
  <c r="J69"/>
  <c r="J70"/>
  <c r="J71"/>
  <c r="J72"/>
  <c r="J73"/>
  <c r="J74"/>
  <c r="J75"/>
  <c r="J76"/>
  <c r="J77"/>
  <c r="J78"/>
  <c r="J79"/>
  <c r="J80"/>
  <c r="J81"/>
  <c r="J82"/>
  <c r="J83"/>
  <c r="J84"/>
  <c r="J85"/>
  <c r="J86"/>
  <c r="J87"/>
  <c r="J88"/>
  <c r="J89"/>
  <c r="J90"/>
  <c r="J91"/>
  <c r="J92"/>
  <c r="J93"/>
  <c r="J94"/>
  <c r="J95"/>
  <c r="J96"/>
  <c r="J97"/>
  <c r="J98"/>
  <c r="J99"/>
  <c r="J100"/>
  <c r="J101"/>
  <c r="J102"/>
  <c r="J103"/>
  <c r="J104"/>
  <c r="J105"/>
  <c r="J106"/>
  <c r="J107"/>
  <c r="J108"/>
  <c r="J109"/>
  <c r="J110"/>
  <c r="J111"/>
  <c r="J112"/>
  <c r="J113"/>
  <c r="J114"/>
  <c r="J115"/>
  <c r="J116"/>
  <c r="J117"/>
  <c r="J118"/>
  <c r="J119"/>
  <c r="J120"/>
  <c r="J121"/>
  <c r="J122"/>
  <c r="J123"/>
  <c r="J124"/>
  <c r="J125"/>
  <c r="J126"/>
  <c r="J127"/>
  <c r="J128"/>
  <c r="J129"/>
  <c r="J130"/>
  <c r="J131"/>
  <c r="J132"/>
  <c r="J133"/>
  <c r="J134"/>
  <c r="J135"/>
  <c r="J136"/>
  <c r="J137"/>
  <c r="J138"/>
  <c r="J139"/>
  <c r="J140"/>
  <c r="J141"/>
  <c r="J142"/>
  <c r="J143"/>
  <c r="J144"/>
  <c r="J145"/>
  <c r="J146"/>
  <c r="J147"/>
  <c r="J148"/>
  <c r="J149"/>
  <c r="J150"/>
  <c r="J151"/>
  <c r="J152"/>
  <c r="J153"/>
  <c r="J154"/>
  <c r="J155"/>
  <c r="J156"/>
  <c r="J157"/>
  <c r="J158"/>
  <c r="J159"/>
  <c r="J160"/>
  <c r="J161"/>
  <c r="J162"/>
  <c r="J163"/>
  <c r="J164"/>
  <c r="J165"/>
  <c r="J166"/>
  <c r="J167"/>
  <c r="J168"/>
  <c r="J169"/>
  <c r="J170"/>
  <c r="J171"/>
  <c r="J172"/>
  <c r="J173"/>
  <c r="J174"/>
  <c r="J175"/>
  <c r="J176"/>
  <c r="J177"/>
  <c r="J178"/>
  <c r="J179"/>
  <c r="J180"/>
  <c r="J181"/>
  <c r="J182"/>
  <c r="J183"/>
  <c r="J184"/>
  <c r="J185"/>
  <c r="J186"/>
  <c r="J187"/>
  <c r="J188"/>
  <c r="J189"/>
  <c r="J190"/>
  <c r="J191"/>
  <c r="J192"/>
  <c r="J193"/>
  <c r="J194"/>
  <c r="J195"/>
  <c r="J196"/>
  <c r="J197"/>
  <c r="J33"/>
  <c r="K33" s="1"/>
  <c r="J34"/>
  <c r="J35"/>
  <c r="J36"/>
  <c r="J37"/>
  <c r="J38"/>
  <c r="J39"/>
  <c r="J40"/>
  <c r="J41"/>
  <c r="J42"/>
  <c r="J43"/>
  <c r="J44"/>
  <c r="J45"/>
  <c r="J46"/>
  <c r="J47"/>
  <c r="J48"/>
  <c r="J49"/>
  <c r="J50"/>
  <c r="J51"/>
  <c r="J29"/>
  <c r="K29" s="1"/>
  <c r="J30"/>
  <c r="L30" s="1"/>
  <c r="J31"/>
  <c r="K31" s="1"/>
  <c r="J32"/>
  <c r="L32" s="1"/>
  <c r="V197"/>
  <c r="Q197"/>
  <c r="R197" s="1"/>
  <c r="N197"/>
  <c r="L197"/>
  <c r="K197"/>
  <c r="B197"/>
  <c r="V196"/>
  <c r="N196"/>
  <c r="L196"/>
  <c r="Q196" s="1"/>
  <c r="R196" s="1"/>
  <c r="K196"/>
  <c r="B196"/>
  <c r="V195"/>
  <c r="N195"/>
  <c r="L195"/>
  <c r="Q195" s="1"/>
  <c r="R195" s="1"/>
  <c r="K195"/>
  <c r="B195"/>
  <c r="V194"/>
  <c r="N194"/>
  <c r="L194"/>
  <c r="Q194" s="1"/>
  <c r="R194" s="1"/>
  <c r="K194"/>
  <c r="B194"/>
  <c r="V193"/>
  <c r="N193"/>
  <c r="L193"/>
  <c r="Q193" s="1"/>
  <c r="R193" s="1"/>
  <c r="K193"/>
  <c r="B193"/>
  <c r="V192"/>
  <c r="Q192"/>
  <c r="R192" s="1"/>
  <c r="N192"/>
  <c r="L192"/>
  <c r="K192"/>
  <c r="B192"/>
  <c r="V191"/>
  <c r="N191"/>
  <c r="L191"/>
  <c r="Q191" s="1"/>
  <c r="R191" s="1"/>
  <c r="K191"/>
  <c r="B191"/>
  <c r="V190"/>
  <c r="N190"/>
  <c r="L190"/>
  <c r="Q190" s="1"/>
  <c r="R190" s="1"/>
  <c r="K190"/>
  <c r="B190"/>
  <c r="V189"/>
  <c r="N189"/>
  <c r="L189"/>
  <c r="Q189" s="1"/>
  <c r="R189" s="1"/>
  <c r="K189"/>
  <c r="B189"/>
  <c r="V188"/>
  <c r="N188"/>
  <c r="L188"/>
  <c r="Q188" s="1"/>
  <c r="R188" s="1"/>
  <c r="K188"/>
  <c r="B188"/>
  <c r="V187"/>
  <c r="N187"/>
  <c r="L187"/>
  <c r="Q187" s="1"/>
  <c r="R187" s="1"/>
  <c r="K187"/>
  <c r="B187"/>
  <c r="V186"/>
  <c r="Q186"/>
  <c r="R186" s="1"/>
  <c r="N186"/>
  <c r="L186"/>
  <c r="K186"/>
  <c r="B186"/>
  <c r="V185"/>
  <c r="N185"/>
  <c r="L185"/>
  <c r="Q185" s="1"/>
  <c r="R185" s="1"/>
  <c r="K185"/>
  <c r="B185"/>
  <c r="V184"/>
  <c r="Q184"/>
  <c r="R184" s="1"/>
  <c r="N184"/>
  <c r="L184"/>
  <c r="K184"/>
  <c r="B184"/>
  <c r="V183"/>
  <c r="N183"/>
  <c r="L183"/>
  <c r="Q183" s="1"/>
  <c r="R183" s="1"/>
  <c r="K183"/>
  <c r="B183"/>
  <c r="V182"/>
  <c r="N182"/>
  <c r="L182"/>
  <c r="Q182" s="1"/>
  <c r="R182" s="1"/>
  <c r="K182"/>
  <c r="B182"/>
  <c r="V181"/>
  <c r="N181"/>
  <c r="L181"/>
  <c r="Q181" s="1"/>
  <c r="R181" s="1"/>
  <c r="K181"/>
  <c r="B181"/>
  <c r="V180"/>
  <c r="N180"/>
  <c r="L180"/>
  <c r="Q180" s="1"/>
  <c r="R180" s="1"/>
  <c r="K180"/>
  <c r="B180"/>
  <c r="V179"/>
  <c r="N179"/>
  <c r="L179"/>
  <c r="Q179" s="1"/>
  <c r="R179" s="1"/>
  <c r="K179"/>
  <c r="B179"/>
  <c r="V178"/>
  <c r="Q178"/>
  <c r="R178" s="1"/>
  <c r="N178"/>
  <c r="L178"/>
  <c r="K178"/>
  <c r="B178"/>
  <c r="V177"/>
  <c r="Q177"/>
  <c r="R177" s="1"/>
  <c r="N177"/>
  <c r="L177"/>
  <c r="K177"/>
  <c r="B177"/>
  <c r="V176"/>
  <c r="N176"/>
  <c r="L176"/>
  <c r="Q176" s="1"/>
  <c r="R176" s="1"/>
  <c r="K176"/>
  <c r="B176"/>
  <c r="V175"/>
  <c r="N175"/>
  <c r="L175"/>
  <c r="Q175" s="1"/>
  <c r="R175" s="1"/>
  <c r="K175"/>
  <c r="B175"/>
  <c r="V174"/>
  <c r="N174"/>
  <c r="L174"/>
  <c r="Q174" s="1"/>
  <c r="R174" s="1"/>
  <c r="K174"/>
  <c r="B174"/>
  <c r="V173"/>
  <c r="Q173"/>
  <c r="R173" s="1"/>
  <c r="N173"/>
  <c r="L173"/>
  <c r="K173"/>
  <c r="B173"/>
  <c r="V172"/>
  <c r="N172"/>
  <c r="L172"/>
  <c r="Q172" s="1"/>
  <c r="R172" s="1"/>
  <c r="K172"/>
  <c r="B172"/>
  <c r="V171"/>
  <c r="N171"/>
  <c r="L171"/>
  <c r="Q171" s="1"/>
  <c r="R171" s="1"/>
  <c r="K171"/>
  <c r="B171"/>
  <c r="V170"/>
  <c r="N170"/>
  <c r="L170"/>
  <c r="Q170" s="1"/>
  <c r="R170" s="1"/>
  <c r="K170"/>
  <c r="B170"/>
  <c r="V169"/>
  <c r="Q169"/>
  <c r="R169" s="1"/>
  <c r="N169"/>
  <c r="L169"/>
  <c r="K169"/>
  <c r="B169"/>
  <c r="V168"/>
  <c r="N168"/>
  <c r="L168"/>
  <c r="Q168" s="1"/>
  <c r="R168" s="1"/>
  <c r="K168"/>
  <c r="B168"/>
  <c r="V167"/>
  <c r="N167"/>
  <c r="L167"/>
  <c r="Q167" s="1"/>
  <c r="R167" s="1"/>
  <c r="K167"/>
  <c r="B167"/>
  <c r="V166"/>
  <c r="N166"/>
  <c r="L166"/>
  <c r="Q166" s="1"/>
  <c r="R166" s="1"/>
  <c r="K166"/>
  <c r="B166"/>
  <c r="V165"/>
  <c r="Q165"/>
  <c r="R165" s="1"/>
  <c r="N165"/>
  <c r="L165"/>
  <c r="K165"/>
  <c r="B165"/>
  <c r="V164"/>
  <c r="N164"/>
  <c r="L164"/>
  <c r="Q164" s="1"/>
  <c r="R164" s="1"/>
  <c r="K164"/>
  <c r="B164"/>
  <c r="V163"/>
  <c r="N163"/>
  <c r="L163"/>
  <c r="Q163" s="1"/>
  <c r="R163" s="1"/>
  <c r="K163"/>
  <c r="B163"/>
  <c r="V162"/>
  <c r="N162"/>
  <c r="L162"/>
  <c r="Q162" s="1"/>
  <c r="R162" s="1"/>
  <c r="K162"/>
  <c r="B162"/>
  <c r="V161"/>
  <c r="N161"/>
  <c r="L161"/>
  <c r="Q161" s="1"/>
  <c r="R161" s="1"/>
  <c r="K161"/>
  <c r="B161"/>
  <c r="V160"/>
  <c r="Q160"/>
  <c r="R160" s="1"/>
  <c r="N160"/>
  <c r="L160"/>
  <c r="K160"/>
  <c r="B160"/>
  <c r="V159"/>
  <c r="N159"/>
  <c r="L159"/>
  <c r="Q159" s="1"/>
  <c r="R159" s="1"/>
  <c r="K159"/>
  <c r="B159"/>
  <c r="V158"/>
  <c r="N158"/>
  <c r="L158"/>
  <c r="Q158" s="1"/>
  <c r="R158" s="1"/>
  <c r="K158"/>
  <c r="B158"/>
  <c r="V157"/>
  <c r="N157"/>
  <c r="L157"/>
  <c r="Q157" s="1"/>
  <c r="R157" s="1"/>
  <c r="K157"/>
  <c r="B157"/>
  <c r="V156"/>
  <c r="N156"/>
  <c r="L156"/>
  <c r="Q156" s="1"/>
  <c r="R156" s="1"/>
  <c r="K156"/>
  <c r="B156"/>
  <c r="V155"/>
  <c r="N155"/>
  <c r="L155"/>
  <c r="Q155" s="1"/>
  <c r="R155" s="1"/>
  <c r="K155"/>
  <c r="B155"/>
  <c r="V154"/>
  <c r="Q154"/>
  <c r="R154" s="1"/>
  <c r="N154"/>
  <c r="L154"/>
  <c r="K154"/>
  <c r="B154"/>
  <c r="V153"/>
  <c r="N153"/>
  <c r="L153"/>
  <c r="Q153" s="1"/>
  <c r="R153" s="1"/>
  <c r="K153"/>
  <c r="B153"/>
  <c r="V152"/>
  <c r="Q152"/>
  <c r="R152" s="1"/>
  <c r="N152"/>
  <c r="L152"/>
  <c r="K152"/>
  <c r="B152"/>
  <c r="V151"/>
  <c r="N151"/>
  <c r="L151"/>
  <c r="Q151" s="1"/>
  <c r="R151" s="1"/>
  <c r="K151"/>
  <c r="B151"/>
  <c r="V150"/>
  <c r="N150"/>
  <c r="L150"/>
  <c r="Q150" s="1"/>
  <c r="R150" s="1"/>
  <c r="K150"/>
  <c r="B150"/>
  <c r="V149"/>
  <c r="N149"/>
  <c r="L149"/>
  <c r="Q149" s="1"/>
  <c r="R149" s="1"/>
  <c r="K149"/>
  <c r="B149"/>
  <c r="V148"/>
  <c r="N148"/>
  <c r="L148"/>
  <c r="Q148" s="1"/>
  <c r="R148" s="1"/>
  <c r="K148"/>
  <c r="B148"/>
  <c r="V147"/>
  <c r="N147"/>
  <c r="L147"/>
  <c r="Q147" s="1"/>
  <c r="R147" s="1"/>
  <c r="K147"/>
  <c r="B147"/>
  <c r="V146"/>
  <c r="Q146"/>
  <c r="R146" s="1"/>
  <c r="N146"/>
  <c r="L146"/>
  <c r="K146"/>
  <c r="B146"/>
  <c r="V145"/>
  <c r="Q145"/>
  <c r="R145" s="1"/>
  <c r="N145"/>
  <c r="L145"/>
  <c r="K145"/>
  <c r="B145"/>
  <c r="V144"/>
  <c r="N144"/>
  <c r="L144"/>
  <c r="Q144" s="1"/>
  <c r="R144" s="1"/>
  <c r="K144"/>
  <c r="B144"/>
  <c r="V143"/>
  <c r="N143"/>
  <c r="L143"/>
  <c r="Q143" s="1"/>
  <c r="R143" s="1"/>
  <c r="K143"/>
  <c r="B143"/>
  <c r="V142"/>
  <c r="N142"/>
  <c r="L142"/>
  <c r="Q142" s="1"/>
  <c r="R142" s="1"/>
  <c r="K142"/>
  <c r="B142"/>
  <c r="V141"/>
  <c r="Q141"/>
  <c r="R141" s="1"/>
  <c r="N141"/>
  <c r="L141"/>
  <c r="K141"/>
  <c r="B141"/>
  <c r="V140"/>
  <c r="N140"/>
  <c r="L140"/>
  <c r="Q140" s="1"/>
  <c r="R140" s="1"/>
  <c r="K140"/>
  <c r="B140"/>
  <c r="V139"/>
  <c r="N139"/>
  <c r="L139"/>
  <c r="Q139" s="1"/>
  <c r="R139" s="1"/>
  <c r="K139"/>
  <c r="B139"/>
  <c r="V138"/>
  <c r="N138"/>
  <c r="L138"/>
  <c r="Q138" s="1"/>
  <c r="R138" s="1"/>
  <c r="K138"/>
  <c r="B138"/>
  <c r="V137"/>
  <c r="Q137"/>
  <c r="R137" s="1"/>
  <c r="N137"/>
  <c r="L137"/>
  <c r="K137"/>
  <c r="B137"/>
  <c r="V136"/>
  <c r="N136"/>
  <c r="L136"/>
  <c r="Q136" s="1"/>
  <c r="R136" s="1"/>
  <c r="K136"/>
  <c r="B136"/>
  <c r="V135"/>
  <c r="N135"/>
  <c r="L135"/>
  <c r="Q135" s="1"/>
  <c r="R135" s="1"/>
  <c r="K135"/>
  <c r="B135"/>
  <c r="V134"/>
  <c r="N134"/>
  <c r="L134"/>
  <c r="Q134" s="1"/>
  <c r="R134" s="1"/>
  <c r="K134"/>
  <c r="B134"/>
  <c r="V133"/>
  <c r="Q133"/>
  <c r="R133" s="1"/>
  <c r="N133"/>
  <c r="L133"/>
  <c r="K133"/>
  <c r="B133"/>
  <c r="V132"/>
  <c r="N132"/>
  <c r="L132"/>
  <c r="Q132" s="1"/>
  <c r="R132" s="1"/>
  <c r="K132"/>
  <c r="B132"/>
  <c r="V131"/>
  <c r="N131"/>
  <c r="L131"/>
  <c r="Q131" s="1"/>
  <c r="R131" s="1"/>
  <c r="K131"/>
  <c r="B131"/>
  <c r="V130"/>
  <c r="N130"/>
  <c r="L130"/>
  <c r="Q130" s="1"/>
  <c r="R130" s="1"/>
  <c r="K130"/>
  <c r="B130"/>
  <c r="V129"/>
  <c r="N129"/>
  <c r="L129"/>
  <c r="Q129" s="1"/>
  <c r="R129" s="1"/>
  <c r="K129"/>
  <c r="B129"/>
  <c r="V128"/>
  <c r="Q128"/>
  <c r="R128" s="1"/>
  <c r="N128"/>
  <c r="L128"/>
  <c r="K128"/>
  <c r="B128"/>
  <c r="V127"/>
  <c r="N127"/>
  <c r="L127"/>
  <c r="Q127" s="1"/>
  <c r="R127" s="1"/>
  <c r="K127"/>
  <c r="B127"/>
  <c r="V126"/>
  <c r="N126"/>
  <c r="L126"/>
  <c r="Q126" s="1"/>
  <c r="R126" s="1"/>
  <c r="K126"/>
  <c r="B126"/>
  <c r="V125"/>
  <c r="N125"/>
  <c r="L125"/>
  <c r="Q125" s="1"/>
  <c r="R125" s="1"/>
  <c r="K125"/>
  <c r="B125"/>
  <c r="V124"/>
  <c r="N124"/>
  <c r="L124"/>
  <c r="Q124" s="1"/>
  <c r="R124" s="1"/>
  <c r="K124"/>
  <c r="B124"/>
  <c r="V123"/>
  <c r="N123"/>
  <c r="L123"/>
  <c r="Q123" s="1"/>
  <c r="R123" s="1"/>
  <c r="K123"/>
  <c r="B123"/>
  <c r="V122"/>
  <c r="Q122"/>
  <c r="R122" s="1"/>
  <c r="N122"/>
  <c r="L122"/>
  <c r="K122"/>
  <c r="B122"/>
  <c r="V121"/>
  <c r="N121"/>
  <c r="L121"/>
  <c r="Q121" s="1"/>
  <c r="R121" s="1"/>
  <c r="K121"/>
  <c r="B121"/>
  <c r="V120"/>
  <c r="Q120"/>
  <c r="R120" s="1"/>
  <c r="N120"/>
  <c r="L120"/>
  <c r="K120"/>
  <c r="B120"/>
  <c r="V119"/>
  <c r="N119"/>
  <c r="L119"/>
  <c r="Q119" s="1"/>
  <c r="R119" s="1"/>
  <c r="K119"/>
  <c r="B119"/>
  <c r="V118"/>
  <c r="N118"/>
  <c r="L118"/>
  <c r="Q118" s="1"/>
  <c r="R118" s="1"/>
  <c r="K118"/>
  <c r="B118"/>
  <c r="V117"/>
  <c r="N117"/>
  <c r="L117"/>
  <c r="Q117" s="1"/>
  <c r="R117" s="1"/>
  <c r="K117"/>
  <c r="B117"/>
  <c r="V116"/>
  <c r="N116"/>
  <c r="L116"/>
  <c r="Q116" s="1"/>
  <c r="R116" s="1"/>
  <c r="K116"/>
  <c r="B116"/>
  <c r="V115"/>
  <c r="N115"/>
  <c r="L115"/>
  <c r="Q115" s="1"/>
  <c r="R115" s="1"/>
  <c r="K115"/>
  <c r="B115"/>
  <c r="V114"/>
  <c r="Q114"/>
  <c r="R114" s="1"/>
  <c r="N114"/>
  <c r="L114"/>
  <c r="K114"/>
  <c r="B114"/>
  <c r="V113"/>
  <c r="Q113"/>
  <c r="R113" s="1"/>
  <c r="N113"/>
  <c r="L113"/>
  <c r="K113"/>
  <c r="B113"/>
  <c r="V112"/>
  <c r="N112"/>
  <c r="L112"/>
  <c r="Q112" s="1"/>
  <c r="R112" s="1"/>
  <c r="K112"/>
  <c r="B112"/>
  <c r="V111"/>
  <c r="N111"/>
  <c r="L111"/>
  <c r="Q111" s="1"/>
  <c r="R111" s="1"/>
  <c r="K111"/>
  <c r="B111"/>
  <c r="V110"/>
  <c r="N110"/>
  <c r="L110"/>
  <c r="Q110" s="1"/>
  <c r="R110" s="1"/>
  <c r="K110"/>
  <c r="B110"/>
  <c r="V109"/>
  <c r="Q109"/>
  <c r="R109" s="1"/>
  <c r="N109"/>
  <c r="L109"/>
  <c r="K109"/>
  <c r="B109"/>
  <c r="V108"/>
  <c r="N108"/>
  <c r="L108"/>
  <c r="Q108" s="1"/>
  <c r="R108" s="1"/>
  <c r="K108"/>
  <c r="B108"/>
  <c r="V107"/>
  <c r="N107"/>
  <c r="L107"/>
  <c r="Q107" s="1"/>
  <c r="R107" s="1"/>
  <c r="K107"/>
  <c r="B107"/>
  <c r="V106"/>
  <c r="N106"/>
  <c r="L106"/>
  <c r="Q106" s="1"/>
  <c r="R106" s="1"/>
  <c r="K106"/>
  <c r="B106"/>
  <c r="V105"/>
  <c r="Q105"/>
  <c r="R105" s="1"/>
  <c r="N105"/>
  <c r="L105"/>
  <c r="K105"/>
  <c r="B105"/>
  <c r="V104"/>
  <c r="N104"/>
  <c r="L104"/>
  <c r="Q104" s="1"/>
  <c r="R104" s="1"/>
  <c r="K104"/>
  <c r="B104"/>
  <c r="V103"/>
  <c r="N103"/>
  <c r="L103"/>
  <c r="Q103" s="1"/>
  <c r="R103" s="1"/>
  <c r="K103"/>
  <c r="B103"/>
  <c r="V102"/>
  <c r="N102"/>
  <c r="L102"/>
  <c r="Q102" s="1"/>
  <c r="R102" s="1"/>
  <c r="K102"/>
  <c r="B102"/>
  <c r="V101"/>
  <c r="Q101"/>
  <c r="R101" s="1"/>
  <c r="N101"/>
  <c r="L101"/>
  <c r="K101"/>
  <c r="B101"/>
  <c r="V100"/>
  <c r="N100"/>
  <c r="L100"/>
  <c r="Q100" s="1"/>
  <c r="R100" s="1"/>
  <c r="K100"/>
  <c r="B100"/>
  <c r="V99"/>
  <c r="N99"/>
  <c r="L99"/>
  <c r="Q99" s="1"/>
  <c r="R99" s="1"/>
  <c r="K99"/>
  <c r="B99"/>
  <c r="V98"/>
  <c r="N98"/>
  <c r="L98"/>
  <c r="Q98" s="1"/>
  <c r="R98" s="1"/>
  <c r="K98"/>
  <c r="B98"/>
  <c r="V97"/>
  <c r="N97"/>
  <c r="L97"/>
  <c r="Q97" s="1"/>
  <c r="R97" s="1"/>
  <c r="K97"/>
  <c r="B97"/>
  <c r="V96"/>
  <c r="Q96"/>
  <c r="R96" s="1"/>
  <c r="N96"/>
  <c r="L96"/>
  <c r="K96"/>
  <c r="B96"/>
  <c r="V95"/>
  <c r="N95"/>
  <c r="L95"/>
  <c r="Q95" s="1"/>
  <c r="R95" s="1"/>
  <c r="K95"/>
  <c r="B95"/>
  <c r="V94"/>
  <c r="N94"/>
  <c r="L94"/>
  <c r="Q94" s="1"/>
  <c r="R94" s="1"/>
  <c r="K94"/>
  <c r="B94"/>
  <c r="V93"/>
  <c r="N93"/>
  <c r="L93"/>
  <c r="Q93" s="1"/>
  <c r="R93" s="1"/>
  <c r="K93"/>
  <c r="B93"/>
  <c r="V92"/>
  <c r="N92"/>
  <c r="L92"/>
  <c r="Q92" s="1"/>
  <c r="R92" s="1"/>
  <c r="K92"/>
  <c r="B92"/>
  <c r="V91"/>
  <c r="N91"/>
  <c r="L91"/>
  <c r="Q91" s="1"/>
  <c r="R91" s="1"/>
  <c r="K91"/>
  <c r="B91"/>
  <c r="V90"/>
  <c r="Q90"/>
  <c r="R90" s="1"/>
  <c r="N90"/>
  <c r="L90"/>
  <c r="K90"/>
  <c r="B90"/>
  <c r="V89"/>
  <c r="N89"/>
  <c r="L89"/>
  <c r="Q89" s="1"/>
  <c r="R89" s="1"/>
  <c r="K89"/>
  <c r="B89"/>
  <c r="V88"/>
  <c r="Q88"/>
  <c r="R88" s="1"/>
  <c r="N88"/>
  <c r="L88"/>
  <c r="K88"/>
  <c r="B88"/>
  <c r="V87"/>
  <c r="N87"/>
  <c r="L87"/>
  <c r="Q87" s="1"/>
  <c r="R87" s="1"/>
  <c r="K87"/>
  <c r="B87"/>
  <c r="V86"/>
  <c r="N86"/>
  <c r="L86"/>
  <c r="Q86" s="1"/>
  <c r="R86" s="1"/>
  <c r="K86"/>
  <c r="B86"/>
  <c r="V85"/>
  <c r="N85"/>
  <c r="L85"/>
  <c r="Q85" s="1"/>
  <c r="R85" s="1"/>
  <c r="K85"/>
  <c r="B85"/>
  <c r="V84"/>
  <c r="N84"/>
  <c r="L84"/>
  <c r="Q84" s="1"/>
  <c r="R84" s="1"/>
  <c r="K84"/>
  <c r="B84"/>
  <c r="V83"/>
  <c r="N83"/>
  <c r="L83"/>
  <c r="Q83" s="1"/>
  <c r="R83" s="1"/>
  <c r="K83"/>
  <c r="B83"/>
  <c r="V82"/>
  <c r="Q82"/>
  <c r="R82" s="1"/>
  <c r="N82"/>
  <c r="L82"/>
  <c r="K82"/>
  <c r="B82"/>
  <c r="V81"/>
  <c r="Q81"/>
  <c r="R81" s="1"/>
  <c r="N81"/>
  <c r="L81"/>
  <c r="K81"/>
  <c r="B81"/>
  <c r="V80"/>
  <c r="Q80"/>
  <c r="R80" s="1"/>
  <c r="N80"/>
  <c r="L80"/>
  <c r="K80"/>
  <c r="B80"/>
  <c r="V79"/>
  <c r="N79"/>
  <c r="L79"/>
  <c r="Q79" s="1"/>
  <c r="R79" s="1"/>
  <c r="K79"/>
  <c r="B79"/>
  <c r="V78"/>
  <c r="N78"/>
  <c r="L78"/>
  <c r="Q78" s="1"/>
  <c r="R78" s="1"/>
  <c r="K78"/>
  <c r="B78"/>
  <c r="V77"/>
  <c r="Q77"/>
  <c r="R77" s="1"/>
  <c r="N77"/>
  <c r="L77"/>
  <c r="K77"/>
  <c r="B77"/>
  <c r="V76"/>
  <c r="N76"/>
  <c r="L76"/>
  <c r="Q76" s="1"/>
  <c r="R76" s="1"/>
  <c r="K76"/>
  <c r="B76"/>
  <c r="V75"/>
  <c r="N75"/>
  <c r="L75"/>
  <c r="Q75" s="1"/>
  <c r="R75" s="1"/>
  <c r="K75"/>
  <c r="B75"/>
  <c r="V74"/>
  <c r="Q74"/>
  <c r="R74" s="1"/>
  <c r="N74"/>
  <c r="L74"/>
  <c r="K74"/>
  <c r="B74"/>
  <c r="V73"/>
  <c r="Q73"/>
  <c r="R73" s="1"/>
  <c r="N73"/>
  <c r="L73"/>
  <c r="K73"/>
  <c r="B73"/>
  <c r="V72"/>
  <c r="N72"/>
  <c r="L72"/>
  <c r="Q72" s="1"/>
  <c r="R72" s="1"/>
  <c r="K72"/>
  <c r="B72"/>
  <c r="V71"/>
  <c r="N71"/>
  <c r="L71"/>
  <c r="Q71" s="1"/>
  <c r="R71" s="1"/>
  <c r="K71"/>
  <c r="B71"/>
  <c r="V70"/>
  <c r="N70"/>
  <c r="L70"/>
  <c r="Q70" s="1"/>
  <c r="R70" s="1"/>
  <c r="K70"/>
  <c r="B70"/>
  <c r="V69"/>
  <c r="Q69"/>
  <c r="R69" s="1"/>
  <c r="N69"/>
  <c r="L69"/>
  <c r="K69"/>
  <c r="B69"/>
  <c r="V68"/>
  <c r="N68"/>
  <c r="L68"/>
  <c r="Q68" s="1"/>
  <c r="R68" s="1"/>
  <c r="K68"/>
  <c r="B68"/>
  <c r="V67"/>
  <c r="N67"/>
  <c r="L67"/>
  <c r="Q67" s="1"/>
  <c r="R67" s="1"/>
  <c r="K67"/>
  <c r="B67"/>
  <c r="V66"/>
  <c r="N66"/>
  <c r="L66"/>
  <c r="Q66" s="1"/>
  <c r="R66" s="1"/>
  <c r="K66"/>
  <c r="B66"/>
  <c r="V65"/>
  <c r="N65"/>
  <c r="L65"/>
  <c r="Q65" s="1"/>
  <c r="R65" s="1"/>
  <c r="K65"/>
  <c r="B65"/>
  <c r="V64"/>
  <c r="Q64"/>
  <c r="R64" s="1"/>
  <c r="N64"/>
  <c r="L64"/>
  <c r="K64"/>
  <c r="B64"/>
  <c r="V63"/>
  <c r="N63"/>
  <c r="L63"/>
  <c r="Q63" s="1"/>
  <c r="R63" s="1"/>
  <c r="K63"/>
  <c r="B63"/>
  <c r="V62"/>
  <c r="N62"/>
  <c r="L62"/>
  <c r="Q62" s="1"/>
  <c r="R62" s="1"/>
  <c r="K62"/>
  <c r="B62"/>
  <c r="V61"/>
  <c r="Q61"/>
  <c r="R61" s="1"/>
  <c r="N61"/>
  <c r="L61"/>
  <c r="K61"/>
  <c r="B61"/>
  <c r="V60"/>
  <c r="N60"/>
  <c r="L60"/>
  <c r="Q60" s="1"/>
  <c r="R60" s="1"/>
  <c r="K60"/>
  <c r="B60"/>
  <c r="V59"/>
  <c r="N59"/>
  <c r="L59"/>
  <c r="Q59" s="1"/>
  <c r="R59" s="1"/>
  <c r="K59"/>
  <c r="B59"/>
  <c r="V58"/>
  <c r="Q58"/>
  <c r="R58" s="1"/>
  <c r="N58"/>
  <c r="L58"/>
  <c r="K58"/>
  <c r="B58"/>
  <c r="V57"/>
  <c r="N57"/>
  <c r="L57"/>
  <c r="Q57" s="1"/>
  <c r="R57" s="1"/>
  <c r="K57"/>
  <c r="B57"/>
  <c r="V56"/>
  <c r="Q56"/>
  <c r="R56" s="1"/>
  <c r="N56"/>
  <c r="L56"/>
  <c r="K56"/>
  <c r="B56"/>
  <c r="V55"/>
  <c r="N55"/>
  <c r="L55"/>
  <c r="Q55" s="1"/>
  <c r="R55" s="1"/>
  <c r="K55"/>
  <c r="B55"/>
  <c r="V54"/>
  <c r="N54"/>
  <c r="L54"/>
  <c r="Q54" s="1"/>
  <c r="R54" s="1"/>
  <c r="K54"/>
  <c r="B54"/>
  <c r="V53"/>
  <c r="N53"/>
  <c r="L53"/>
  <c r="Q53" s="1"/>
  <c r="R53" s="1"/>
  <c r="K53"/>
  <c r="B53"/>
  <c r="V52"/>
  <c r="N52"/>
  <c r="L52"/>
  <c r="Q52" s="1"/>
  <c r="R52" s="1"/>
  <c r="K52"/>
  <c r="B52"/>
  <c r="V51"/>
  <c r="N51"/>
  <c r="L51"/>
  <c r="Q51" s="1"/>
  <c r="R51" s="1"/>
  <c r="K51"/>
  <c r="B51"/>
  <c r="V50"/>
  <c r="Q50"/>
  <c r="R50" s="1"/>
  <c r="N50"/>
  <c r="L50"/>
  <c r="K50"/>
  <c r="B50"/>
  <c r="V49"/>
  <c r="N49"/>
  <c r="L49"/>
  <c r="Q49" s="1"/>
  <c r="R49" s="1"/>
  <c r="K49"/>
  <c r="B49"/>
  <c r="V48"/>
  <c r="N48"/>
  <c r="L48"/>
  <c r="Q48" s="1"/>
  <c r="R48" s="1"/>
  <c r="K48"/>
  <c r="B48"/>
  <c r="V47"/>
  <c r="N47"/>
  <c r="L47"/>
  <c r="Q47" s="1"/>
  <c r="R47" s="1"/>
  <c r="K47"/>
  <c r="B47"/>
  <c r="V46"/>
  <c r="N46"/>
  <c r="L46"/>
  <c r="Q46" s="1"/>
  <c r="R46" s="1"/>
  <c r="K46"/>
  <c r="B46"/>
  <c r="V45"/>
  <c r="N45"/>
  <c r="L45"/>
  <c r="Q45" s="1"/>
  <c r="R45" s="1"/>
  <c r="K45"/>
  <c r="B45"/>
  <c r="V44"/>
  <c r="N44"/>
  <c r="L44"/>
  <c r="Q44" s="1"/>
  <c r="R44" s="1"/>
  <c r="K44"/>
  <c r="B44"/>
  <c r="V43"/>
  <c r="N43"/>
  <c r="L43"/>
  <c r="Q43" s="1"/>
  <c r="R43" s="1"/>
  <c r="K43"/>
  <c r="B43"/>
  <c r="V42"/>
  <c r="N42"/>
  <c r="L42"/>
  <c r="Q42" s="1"/>
  <c r="R42" s="1"/>
  <c r="K42"/>
  <c r="B42"/>
  <c r="V41"/>
  <c r="Q41"/>
  <c r="R41" s="1"/>
  <c r="N41"/>
  <c r="L41"/>
  <c r="K41"/>
  <c r="B41"/>
  <c r="V40"/>
  <c r="N40"/>
  <c r="L40"/>
  <c r="Q40" s="1"/>
  <c r="R40" s="1"/>
  <c r="K40"/>
  <c r="B40"/>
  <c r="V39"/>
  <c r="N39"/>
  <c r="L39"/>
  <c r="Q39" s="1"/>
  <c r="R39" s="1"/>
  <c r="K39"/>
  <c r="B39"/>
  <c r="V38"/>
  <c r="N38"/>
  <c r="L38"/>
  <c r="Q38" s="1"/>
  <c r="R38" s="1"/>
  <c r="K38"/>
  <c r="B38"/>
  <c r="V37"/>
  <c r="Q37"/>
  <c r="R37" s="1"/>
  <c r="N37"/>
  <c r="L37"/>
  <c r="K37"/>
  <c r="B37"/>
  <c r="V36"/>
  <c r="N36"/>
  <c r="L36"/>
  <c r="Q36" s="1"/>
  <c r="R36" s="1"/>
  <c r="K36"/>
  <c r="B36"/>
  <c r="V35"/>
  <c r="N35"/>
  <c r="L35"/>
  <c r="Q35" s="1"/>
  <c r="R35" s="1"/>
  <c r="K35"/>
  <c r="B35"/>
  <c r="N34"/>
  <c r="K34"/>
  <c r="L34"/>
  <c r="Q34" s="1"/>
  <c r="R34" s="1"/>
  <c r="N33"/>
  <c r="N31"/>
  <c r="N30"/>
  <c r="K30"/>
  <c r="N29"/>
  <c r="B29"/>
  <c r="V28"/>
  <c r="V29" s="1"/>
  <c r="N28"/>
  <c r="L28"/>
  <c r="K28"/>
  <c r="J28"/>
  <c r="B28"/>
  <c r="A28"/>
  <c r="M11"/>
  <c r="M10"/>
  <c r="Q29" i="25" l="1"/>
  <c r="R29" s="1"/>
  <c r="U195" s="1"/>
  <c r="L20"/>
  <c r="L31"/>
  <c r="Q31" s="1"/>
  <c r="R31" s="1"/>
  <c r="B29"/>
  <c r="B30" s="1"/>
  <c r="L30"/>
  <c r="Q30" s="1"/>
  <c r="R30" s="1"/>
  <c r="Q32" i="24"/>
  <c r="R32" s="1"/>
  <c r="Q30"/>
  <c r="R30" s="1"/>
  <c r="Q28"/>
  <c r="R28" s="1"/>
  <c r="L33"/>
  <c r="Q33" s="1"/>
  <c r="R33" s="1"/>
  <c r="L29"/>
  <c r="K32"/>
  <c r="V30"/>
  <c r="V31" s="1"/>
  <c r="V32" s="1"/>
  <c r="V33" s="1"/>
  <c r="V34" s="1"/>
  <c r="B30"/>
  <c r="B31" s="1"/>
  <c r="L31"/>
  <c r="Q31" s="1"/>
  <c r="R31" s="1"/>
  <c r="S188" i="25" l="1"/>
  <c r="U166"/>
  <c r="S94"/>
  <c r="U80"/>
  <c r="U74"/>
  <c r="U154"/>
  <c r="N10"/>
  <c r="S86"/>
  <c r="U37"/>
  <c r="U141"/>
  <c r="S93"/>
  <c r="S189"/>
  <c r="S88"/>
  <c r="U57"/>
  <c r="B31"/>
  <c r="B32" s="1"/>
  <c r="S182"/>
  <c r="U82"/>
  <c r="S65"/>
  <c r="S162"/>
  <c r="U89"/>
  <c r="U188"/>
  <c r="S169"/>
  <c r="S123"/>
  <c r="S111"/>
  <c r="U60"/>
  <c r="U101"/>
  <c r="S97"/>
  <c r="S197"/>
  <c r="S126"/>
  <c r="U152"/>
  <c r="S47"/>
  <c r="U55"/>
  <c r="U124"/>
  <c r="S160"/>
  <c r="U119"/>
  <c r="U142"/>
  <c r="S164"/>
  <c r="U161"/>
  <c r="S100"/>
  <c r="U196"/>
  <c r="U175"/>
  <c r="U132"/>
  <c r="S178"/>
  <c r="S177"/>
  <c r="S62"/>
  <c r="S104"/>
  <c r="S40"/>
  <c r="S31"/>
  <c r="U31"/>
  <c r="U68"/>
  <c r="U160"/>
  <c r="U185"/>
  <c r="S102"/>
  <c r="S38"/>
  <c r="U146"/>
  <c r="S103"/>
  <c r="S66"/>
  <c r="S39"/>
  <c r="S116"/>
  <c r="U179"/>
  <c r="S99"/>
  <c r="S67"/>
  <c r="S143"/>
  <c r="U33"/>
  <c r="S196"/>
  <c r="U162"/>
  <c r="U93"/>
  <c r="S74"/>
  <c r="S154"/>
  <c r="U76"/>
  <c r="U102"/>
  <c r="U181"/>
  <c r="S146"/>
  <c r="U85"/>
  <c r="U39"/>
  <c r="S148"/>
  <c r="S145"/>
  <c r="U67"/>
  <c r="S35"/>
  <c r="U96"/>
  <c r="S110"/>
  <c r="U130"/>
  <c r="U58"/>
  <c r="U163"/>
  <c r="S91"/>
  <c r="S59"/>
  <c r="S191"/>
  <c r="S157"/>
  <c r="S56"/>
  <c r="U148"/>
  <c r="U176"/>
  <c r="U153"/>
  <c r="S54"/>
  <c r="S149"/>
  <c r="U50"/>
  <c r="S180"/>
  <c r="U113"/>
  <c r="U134"/>
  <c r="S60"/>
  <c r="S130"/>
  <c r="U32"/>
  <c r="U91"/>
  <c r="U191"/>
  <c r="S122"/>
  <c r="U156"/>
  <c r="U120"/>
  <c r="U54"/>
  <c r="S78"/>
  <c r="U87"/>
  <c r="S50"/>
  <c r="S36"/>
  <c r="S113"/>
  <c r="S81"/>
  <c r="U112"/>
  <c r="S134"/>
  <c r="S76"/>
  <c r="S167"/>
  <c r="S133"/>
  <c r="S79"/>
  <c r="U42"/>
  <c r="S131"/>
  <c r="U105"/>
  <c r="U41"/>
  <c r="S159"/>
  <c r="S72"/>
  <c r="U164"/>
  <c r="U100"/>
  <c r="U36"/>
  <c r="U192"/>
  <c r="U128"/>
  <c r="S28"/>
  <c r="S155"/>
  <c r="U121"/>
  <c r="S70"/>
  <c r="U137"/>
  <c r="S144"/>
  <c r="S151"/>
  <c r="S117"/>
  <c r="U98"/>
  <c r="S71"/>
  <c r="S53"/>
  <c r="S34"/>
  <c r="S152"/>
  <c r="S52"/>
  <c r="U174"/>
  <c r="U115"/>
  <c r="S83"/>
  <c r="U51"/>
  <c r="S173"/>
  <c r="U138"/>
  <c r="S64"/>
  <c r="S139"/>
  <c r="S140"/>
  <c r="S92"/>
  <c r="U167"/>
  <c r="U133"/>
  <c r="S106"/>
  <c r="U79"/>
  <c r="U61"/>
  <c r="S42"/>
  <c r="S190"/>
  <c r="U131"/>
  <c r="S105"/>
  <c r="S73"/>
  <c r="S41"/>
  <c r="U159"/>
  <c r="U125"/>
  <c r="U72"/>
  <c r="N12"/>
  <c r="U187"/>
  <c r="U78"/>
  <c r="S183"/>
  <c r="S87"/>
  <c r="U147"/>
  <c r="U49"/>
  <c r="S112"/>
  <c r="U165"/>
  <c r="U95"/>
  <c r="S58"/>
  <c r="S163"/>
  <c r="S129"/>
  <c r="U59"/>
  <c r="U56"/>
  <c r="U92"/>
  <c r="U184"/>
  <c r="S153"/>
  <c r="U149"/>
  <c r="U69"/>
  <c r="S120"/>
  <c r="U170"/>
  <c r="U73"/>
  <c r="U172"/>
  <c r="U108"/>
  <c r="U44"/>
  <c r="N11"/>
  <c r="U136"/>
  <c r="U155"/>
  <c r="S121"/>
  <c r="U70"/>
  <c r="S137"/>
  <c r="S124"/>
  <c r="U151"/>
  <c r="U117"/>
  <c r="S98"/>
  <c r="U71"/>
  <c r="U53"/>
  <c r="U34"/>
  <c r="S184"/>
  <c r="S68"/>
  <c r="S174"/>
  <c r="S115"/>
  <c r="U83"/>
  <c r="S51"/>
  <c r="U173"/>
  <c r="S138"/>
  <c r="U64"/>
  <c r="U139"/>
  <c r="S172"/>
  <c r="S108"/>
  <c r="S194"/>
  <c r="S135"/>
  <c r="S109"/>
  <c r="U90"/>
  <c r="S63"/>
  <c r="S45"/>
  <c r="U193"/>
  <c r="U158"/>
  <c r="U107"/>
  <c r="S75"/>
  <c r="S43"/>
  <c r="S186"/>
  <c r="S127"/>
  <c r="S30"/>
  <c r="U30"/>
  <c r="S192"/>
  <c r="U150"/>
  <c r="U46"/>
  <c r="S181"/>
  <c r="S85"/>
  <c r="U171"/>
  <c r="U145"/>
  <c r="U35"/>
  <c r="S96"/>
  <c r="U110"/>
  <c r="U197"/>
  <c r="U111"/>
  <c r="U47"/>
  <c r="S195"/>
  <c r="S161"/>
  <c r="U126"/>
  <c r="S89"/>
  <c r="S57"/>
  <c r="U189"/>
  <c r="U104"/>
  <c r="U40"/>
  <c r="U140"/>
  <c r="U168"/>
  <c r="S185"/>
  <c r="S150"/>
  <c r="U38"/>
  <c r="S46"/>
  <c r="U103"/>
  <c r="U66"/>
  <c r="S171"/>
  <c r="S179"/>
  <c r="U99"/>
  <c r="U143"/>
  <c r="S33"/>
  <c r="B33"/>
  <c r="S44"/>
  <c r="S165"/>
  <c r="S95"/>
  <c r="S77"/>
  <c r="S32"/>
  <c r="U129"/>
  <c r="U122"/>
  <c r="U84"/>
  <c r="U118"/>
  <c r="U114"/>
  <c r="S69"/>
  <c r="S29"/>
  <c r="S176"/>
  <c r="U81"/>
  <c r="S170"/>
  <c r="S48"/>
  <c r="S136"/>
  <c r="U77"/>
  <c r="U157"/>
  <c r="U28"/>
  <c r="S187"/>
  <c r="S118"/>
  <c r="U183"/>
  <c r="S114"/>
  <c r="U29"/>
  <c r="S147"/>
  <c r="S49"/>
  <c r="U48"/>
  <c r="S168"/>
  <c r="U106"/>
  <c r="S61"/>
  <c r="U190"/>
  <c r="S125"/>
  <c r="U180"/>
  <c r="U116"/>
  <c r="U52"/>
  <c r="U144"/>
  <c r="S128"/>
  <c r="U182"/>
  <c r="U123"/>
  <c r="U86"/>
  <c r="S166"/>
  <c r="S156"/>
  <c r="U178"/>
  <c r="S119"/>
  <c r="S101"/>
  <c r="S82"/>
  <c r="S55"/>
  <c r="S37"/>
  <c r="U94"/>
  <c r="S84"/>
  <c r="U177"/>
  <c r="S142"/>
  <c r="U97"/>
  <c r="U65"/>
  <c r="S175"/>
  <c r="S141"/>
  <c r="S80"/>
  <c r="U169"/>
  <c r="U62"/>
  <c r="S132"/>
  <c r="U194"/>
  <c r="U135"/>
  <c r="U109"/>
  <c r="S90"/>
  <c r="U63"/>
  <c r="U45"/>
  <c r="S193"/>
  <c r="S158"/>
  <c r="S107"/>
  <c r="U75"/>
  <c r="U43"/>
  <c r="U186"/>
  <c r="U127"/>
  <c r="U88"/>
  <c r="Q29" i="24"/>
  <c r="R29" s="1"/>
  <c r="U33" s="1"/>
  <c r="N12"/>
  <c r="B32"/>
  <c r="B33" s="1"/>
  <c r="B34" s="1"/>
  <c r="B4" i="13"/>
  <c r="B5"/>
  <c r="B6"/>
  <c r="B7"/>
  <c r="B8"/>
  <c r="B9"/>
  <c r="B10"/>
  <c r="B11"/>
  <c r="B3"/>
  <c r="U31" i="24" l="1"/>
  <c r="O11" i="25"/>
  <c r="P11" s="1"/>
  <c r="O10"/>
  <c r="U29" i="24"/>
  <c r="U70"/>
  <c r="U94"/>
  <c r="U158"/>
  <c r="U77"/>
  <c r="U117"/>
  <c r="U173"/>
  <c r="U44"/>
  <c r="U92"/>
  <c r="U124"/>
  <c r="U156"/>
  <c r="U196"/>
  <c r="U67"/>
  <c r="U99"/>
  <c r="U131"/>
  <c r="U163"/>
  <c r="U195"/>
  <c r="U38"/>
  <c r="U118"/>
  <c r="U182"/>
  <c r="U109"/>
  <c r="U149"/>
  <c r="U76"/>
  <c r="U140"/>
  <c r="U172"/>
  <c r="U43"/>
  <c r="U83"/>
  <c r="U115"/>
  <c r="U147"/>
  <c r="U187"/>
  <c r="U54"/>
  <c r="U86"/>
  <c r="U126"/>
  <c r="U32"/>
  <c r="U101"/>
  <c r="U133"/>
  <c r="U165"/>
  <c r="U197"/>
  <c r="U60"/>
  <c r="U108"/>
  <c r="U188"/>
  <c r="U59"/>
  <c r="U91"/>
  <c r="U123"/>
  <c r="U155"/>
  <c r="U179"/>
  <c r="U46"/>
  <c r="U150"/>
  <c r="U190"/>
  <c r="U85"/>
  <c r="U141"/>
  <c r="U181"/>
  <c r="U52"/>
  <c r="U100"/>
  <c r="U132"/>
  <c r="U164"/>
  <c r="U51"/>
  <c r="U75"/>
  <c r="U107"/>
  <c r="U139"/>
  <c r="U171"/>
  <c r="U30"/>
  <c r="U82"/>
  <c r="U146"/>
  <c r="U58"/>
  <c r="U152"/>
  <c r="U73"/>
  <c r="U80"/>
  <c r="U84"/>
  <c r="U97"/>
  <c r="U89"/>
  <c r="U160"/>
  <c r="U68"/>
  <c r="U127"/>
  <c r="U191"/>
  <c r="U119"/>
  <c r="U142"/>
  <c r="U35"/>
  <c r="U98"/>
  <c r="U148"/>
  <c r="U88"/>
  <c r="U40"/>
  <c r="U175"/>
  <c r="U87"/>
  <c r="U143"/>
  <c r="U112"/>
  <c r="U194"/>
  <c r="U78"/>
  <c r="U137"/>
  <c r="U41"/>
  <c r="U134"/>
  <c r="U57"/>
  <c r="U74"/>
  <c r="U34"/>
  <c r="U50"/>
  <c r="U65"/>
  <c r="U116"/>
  <c r="U45"/>
  <c r="U122"/>
  <c r="U186"/>
  <c r="U183"/>
  <c r="U47"/>
  <c r="U53"/>
  <c r="U55"/>
  <c r="U178"/>
  <c r="U161"/>
  <c r="U42"/>
  <c r="U95"/>
  <c r="U48"/>
  <c r="U103"/>
  <c r="U192"/>
  <c r="U66"/>
  <c r="U125"/>
  <c r="U189"/>
  <c r="U120"/>
  <c r="U180"/>
  <c r="U56"/>
  <c r="U170"/>
  <c r="U111"/>
  <c r="U62"/>
  <c r="U185"/>
  <c r="U37"/>
  <c r="U113"/>
  <c r="U177"/>
  <c r="U174"/>
  <c r="U102"/>
  <c r="U167"/>
  <c r="U176"/>
  <c r="U162"/>
  <c r="U114"/>
  <c r="U110"/>
  <c r="U138"/>
  <c r="U153"/>
  <c r="U159"/>
  <c r="U151"/>
  <c r="U166"/>
  <c r="U193"/>
  <c r="U130"/>
  <c r="U128"/>
  <c r="U105"/>
  <c r="U169"/>
  <c r="U72"/>
  <c r="U96"/>
  <c r="U129"/>
  <c r="U135"/>
  <c r="U168"/>
  <c r="U39"/>
  <c r="U144"/>
  <c r="U49"/>
  <c r="U90"/>
  <c r="U154"/>
  <c r="U69"/>
  <c r="U93"/>
  <c r="U157"/>
  <c r="U64"/>
  <c r="U184"/>
  <c r="U79"/>
  <c r="U106"/>
  <c r="U136"/>
  <c r="U36"/>
  <c r="U121"/>
  <c r="U63"/>
  <c r="U81"/>
  <c r="U145"/>
  <c r="U61"/>
  <c r="U104"/>
  <c r="U71"/>
  <c r="S161"/>
  <c r="S44"/>
  <c r="S140"/>
  <c r="S150"/>
  <c r="S157"/>
  <c r="S159"/>
  <c r="S177"/>
  <c r="S172"/>
  <c r="S175"/>
  <c r="S146"/>
  <c r="S141"/>
  <c r="S96"/>
  <c r="S151"/>
  <c r="S154"/>
  <c r="S104"/>
  <c r="S178"/>
  <c r="S73"/>
  <c r="S179"/>
  <c r="S35"/>
  <c r="S197"/>
  <c r="S138"/>
  <c r="S110"/>
  <c r="S71"/>
  <c r="S170"/>
  <c r="S128"/>
  <c r="S166"/>
  <c r="S195"/>
  <c r="S98"/>
  <c r="S125"/>
  <c r="S190"/>
  <c r="S56"/>
  <c r="S192"/>
  <c r="S173"/>
  <c r="S41"/>
  <c r="S57"/>
  <c r="S182"/>
  <c r="S193"/>
  <c r="N11"/>
  <c r="N10"/>
  <c r="S77"/>
  <c r="S145"/>
  <c r="S181"/>
  <c r="S158"/>
  <c r="S45"/>
  <c r="S95"/>
  <c r="S134"/>
  <c r="S115"/>
  <c r="S100"/>
  <c r="S81"/>
  <c r="S131"/>
  <c r="S164"/>
  <c r="S118"/>
  <c r="S90"/>
  <c r="S162"/>
  <c r="S130"/>
  <c r="S129"/>
  <c r="S171"/>
  <c r="S85"/>
  <c r="S33"/>
  <c r="S76"/>
  <c r="S101"/>
  <c r="S127"/>
  <c r="S119"/>
  <c r="S122"/>
  <c r="S112"/>
  <c r="S144"/>
  <c r="S65"/>
  <c r="S43"/>
  <c r="S147"/>
  <c r="S191"/>
  <c r="S69"/>
  <c r="S39"/>
  <c r="S143"/>
  <c r="S153"/>
  <c r="S46"/>
  <c r="S62"/>
  <c r="S37"/>
  <c r="S29"/>
  <c r="S38"/>
  <c r="S120"/>
  <c r="S124"/>
  <c r="S149"/>
  <c r="S123"/>
  <c r="S174"/>
  <c r="S74"/>
  <c r="S58"/>
  <c r="S34"/>
  <c r="S111"/>
  <c r="S116"/>
  <c r="S32"/>
  <c r="S169"/>
  <c r="S83"/>
  <c r="S53"/>
  <c r="S183"/>
  <c r="S113"/>
  <c r="S155"/>
  <c r="S102"/>
  <c r="S184"/>
  <c r="S68"/>
  <c r="S132"/>
  <c r="S66"/>
  <c r="S59"/>
  <c r="S160"/>
  <c r="S103"/>
  <c r="S70"/>
  <c r="S156"/>
  <c r="S54"/>
  <c r="S106"/>
  <c r="S165"/>
  <c r="S148"/>
  <c r="S133"/>
  <c r="S187"/>
  <c r="S163"/>
  <c r="S168"/>
  <c r="S121"/>
  <c r="S51"/>
  <c r="S79"/>
  <c r="S92"/>
  <c r="S88"/>
  <c r="S142"/>
  <c r="S189"/>
  <c r="U28"/>
  <c r="S50"/>
  <c r="S28"/>
  <c r="S47"/>
  <c r="S91"/>
  <c r="S137"/>
  <c r="S84"/>
  <c r="S109"/>
  <c r="S93"/>
  <c r="S72"/>
  <c r="S167"/>
  <c r="S61"/>
  <c r="S126"/>
  <c r="S139"/>
  <c r="S30"/>
  <c r="S67"/>
  <c r="S86"/>
  <c r="S114"/>
  <c r="S97"/>
  <c r="S107"/>
  <c r="S180"/>
  <c r="S49"/>
  <c r="S185"/>
  <c r="S94"/>
  <c r="S75"/>
  <c r="S152"/>
  <c r="S36"/>
  <c r="S82"/>
  <c r="S64"/>
  <c r="S99"/>
  <c r="S136"/>
  <c r="S108"/>
  <c r="S89"/>
  <c r="S188"/>
  <c r="S31"/>
  <c r="S60"/>
  <c r="S176"/>
  <c r="S196"/>
  <c r="S87"/>
  <c r="S135"/>
  <c r="S80"/>
  <c r="S117"/>
  <c r="S194"/>
  <c r="S42"/>
  <c r="S186"/>
  <c r="S78"/>
  <c r="S63"/>
  <c r="S105"/>
  <c r="S48"/>
  <c r="S52"/>
  <c r="S40"/>
  <c r="S55"/>
  <c r="L18" i="25" l="1"/>
  <c r="P10"/>
  <c r="O10" i="24"/>
  <c r="P10" s="1"/>
  <c r="O11"/>
  <c r="P11" s="1"/>
  <c r="L22" i="25" l="1"/>
  <c r="L21"/>
</calcChain>
</file>

<file path=xl/sharedStrings.xml><?xml version="1.0" encoding="utf-8"?>
<sst xmlns="http://schemas.openxmlformats.org/spreadsheetml/2006/main" count="193" uniqueCount="105">
  <si>
    <t>GD&amp;T Multiplier</t>
  </si>
  <si>
    <t>Perpendicularity</t>
  </si>
  <si>
    <t>Parallelism</t>
  </si>
  <si>
    <t>True Position</t>
  </si>
  <si>
    <t>Surface Profile</t>
  </si>
  <si>
    <t>Circular Runout</t>
  </si>
  <si>
    <t>Total Runout</t>
  </si>
  <si>
    <t>Concentricity</t>
  </si>
  <si>
    <t>±</t>
  </si>
  <si>
    <t>Flatness</t>
  </si>
  <si>
    <t>Item No.</t>
  </si>
  <si>
    <t>Item Description</t>
  </si>
  <si>
    <t>Drawing</t>
  </si>
  <si>
    <t>Rev.</t>
  </si>
  <si>
    <t>Nominal</t>
  </si>
  <si>
    <t>Tolerance Symbol</t>
  </si>
  <si>
    <t>Activate/
Deactivate</t>
  </si>
  <si>
    <t>(+) Tol</t>
  </si>
  <si>
    <t>(-) Tol</t>
  </si>
  <si>
    <t>+</t>
  </si>
  <si>
    <t>-</t>
  </si>
  <si>
    <t>↗</t>
  </si>
  <si>
    <t>//</t>
  </si>
  <si>
    <t>New Nominal</t>
  </si>
  <si>
    <t>Bilateral Tolerance</t>
  </si>
  <si>
    <t>⊥</t>
  </si>
  <si>
    <t>O</t>
  </si>
  <si>
    <t>⌖</t>
  </si>
  <si>
    <t>⌓</t>
  </si>
  <si>
    <t>⌰</t>
  </si>
  <si>
    <t>▱</t>
  </si>
  <si>
    <t>Geometric Multiplier</t>
  </si>
  <si>
    <t>A</t>
  </si>
  <si>
    <t>Statistical Distribution Factor ±σ</t>
  </si>
  <si>
    <t>Impact Limit:</t>
  </si>
  <si>
    <t>Running Total</t>
  </si>
  <si>
    <t>Title:</t>
  </si>
  <si>
    <t>Description:</t>
  </si>
  <si>
    <t>Document Number:</t>
  </si>
  <si>
    <t>Notes:</t>
  </si>
  <si>
    <t>Geometric Multiplier:  Use this factor to account for rotational and projected-tilt tolerance effects</t>
  </si>
  <si>
    <t>GD&amp;T Multiplier Table</t>
  </si>
  <si>
    <t>σ</t>
  </si>
  <si>
    <t>± Tolerance</t>
  </si>
  <si>
    <t>Valid</t>
  </si>
  <si>
    <t>Sigma Tolerance:</t>
  </si>
  <si>
    <t>Author:</t>
  </si>
  <si>
    <t>Variance (σ²)</t>
  </si>
  <si>
    <t>Deviation (σ)</t>
  </si>
  <si>
    <t>Size or Position</t>
  </si>
  <si>
    <t>± :   Size or Position</t>
  </si>
  <si>
    <t>Dir (+/-)</t>
  </si>
  <si>
    <t>Pg. / Zone</t>
  </si>
  <si>
    <t>All Dimensions assumed to be inches.  Geometric conversion factors can be entered as a part of the 'Geometric Multiplier'</t>
  </si>
  <si>
    <t>Bilateral Normal Distribution</t>
  </si>
  <si>
    <t>The spreadsheets assumes a bilterateral tolerance unless a value is entered in the '(-) Tol' column</t>
  </si>
  <si>
    <t>Use Worst Case?</t>
  </si>
  <si>
    <t>GD&amp;T Tolerance List</t>
  </si>
  <si>
    <t>Date:</t>
  </si>
  <si>
    <t>Overall Variance 
% Impact</t>
  </si>
  <si>
    <t>RSS 
Variance 
% Impact</t>
  </si>
  <si>
    <t>Upper Limit:</t>
  </si>
  <si>
    <t>Lower Limit:</t>
  </si>
  <si>
    <t>Expected Value:</t>
  </si>
  <si>
    <t>Results</t>
  </si>
  <si>
    <t>A valid RSS study should have individual tolerances typically less than 35% variance and have 4 or more components</t>
  </si>
  <si>
    <t>Best Statistically Valid Tolerance:</t>
  </si>
  <si>
    <t>Statistical Distribution Factor:  Enter 3.0, 4.5, 6.0 σ to account for the supplier process capability.  Typically assumed to be 3σ.</t>
  </si>
  <si>
    <t>Worst Case:</t>
  </si>
  <si>
    <t>Recommendations</t>
  </si>
  <si>
    <t>Analysis Comments</t>
  </si>
  <si>
    <t>For Reference</t>
  </si>
  <si>
    <t>The above table is referenced for the tolerance type drop-down in the main sheet.  Do not delete.</t>
  </si>
  <si>
    <t>Template Version Record:</t>
  </si>
  <si>
    <t>v00</t>
  </si>
  <si>
    <t>v01</t>
  </si>
  <si>
    <t>Initial Release</t>
  </si>
  <si>
    <t>Corrected Combination &amp; Worst Case results when Sigma Tolerance ≠ 3.0</t>
  </si>
  <si>
    <t>Seal Pack Tester: Stream Width</t>
  </si>
  <si>
    <t>Josh Burnett</t>
  </si>
  <si>
    <t>High-pressure seal, height at ID</t>
  </si>
  <si>
    <t>WAT033276</t>
  </si>
  <si>
    <t>2/A4</t>
  </si>
  <si>
    <t>Top seal pack housing, boss height</t>
  </si>
  <si>
    <t>F</t>
  </si>
  <si>
    <t>D5</t>
  </si>
  <si>
    <t>Middle seal pack housing, body thickness</t>
  </si>
  <si>
    <t>E</t>
  </si>
  <si>
    <t>Bottom seal pack housing, boss height</t>
  </si>
  <si>
    <t>Needle, side port diameter</t>
  </si>
  <si>
    <t>B</t>
  </si>
  <si>
    <t>D6</t>
  </si>
  <si>
    <t>Top seal pack housing, pocket depth</t>
  </si>
  <si>
    <t>Bottom seal pack housing, pocket depth</t>
  </si>
  <si>
    <t>Tolerance analysis of the 'stream width' of the new seal pack (289012412) as measured in the production Alliance seal pack tester</t>
  </si>
  <si>
    <t>Tolerance analysis of the 'stream width' of the old seal pack (289001994) as measured in the production Alliance seal pack tester</t>
  </si>
  <si>
    <t>The current limits for the tester are 62-104 steps, which are quite different than the results of this analysis.  This analyis does not include the effects of the internal pressure generated during the test, and the resulting compression outwards of the two seals, increasing the 'stream width' measurement.
Typical (actual) values for the 'stream width' measurement on the production seal pack tester are 98-100 steps, which is very close to the upper limit.</t>
  </si>
  <si>
    <t>This analyis does not include the effects of the internal pressure generated during the test, and the resulting compression outwards of the two seals, increasing the 'stream width' measurement.
Typical (actual) values for the 'stream width' measurement on the production seal pack tester with the new seal pack are 108-110 steps, which is over the current upper limit.</t>
  </si>
  <si>
    <t>Upper Limit (steps):</t>
  </si>
  <si>
    <t>Lower Limit (steps):</t>
  </si>
  <si>
    <t>See Recommendations on 'New seal pack' tab.</t>
  </si>
  <si>
    <r>
      <t xml:space="preserve">The current limits of the seal pack tester's 'stream width' measurement (62-104 steps) do not match the output of the tolerance analysis on the 'Old seal pack' tab, and the typical values of this test with the old seal pack are very close to the upper specification limit.
The actual performance of the seal pack is not heavily sensitive to the 'stream width' measurement, so there is no pressing reason to keep the current specification limits in place.  </t>
    </r>
    <r>
      <rPr>
        <b/>
        <sz val="10"/>
        <color rgb="FFC00000"/>
        <rFont val="Arial"/>
        <family val="2"/>
      </rPr>
      <t>In order to accomodate the new seal pack design, and to have proper margin in the tester, we recommend changing the tester limits to a range of 85-125 steps.</t>
    </r>
    <r>
      <rPr>
        <sz val="10"/>
        <color theme="1"/>
        <rFont val="Arial"/>
        <family val="2"/>
      </rPr>
      <t xml:space="preserve">  The overall width of this specification range is similar to the old range.</t>
    </r>
  </si>
  <si>
    <t>C1</t>
  </si>
  <si>
    <t>B5</t>
  </si>
  <si>
    <t>D7</t>
  </si>
</sst>
</file>

<file path=xl/styles.xml><?xml version="1.0" encoding="utf-8"?>
<styleSheet xmlns="http://schemas.openxmlformats.org/spreadsheetml/2006/main">
  <numFmts count="8">
    <numFmt numFmtId="43" formatCode="_(* #,##0.00_);_(* \(#,##0.00\);_(* &quot;-&quot;??_);_(@_)"/>
    <numFmt numFmtId="164" formatCode="0.000"/>
    <numFmt numFmtId="165" formatCode="0.00000"/>
    <numFmt numFmtId="166" formatCode="0.0000"/>
    <numFmt numFmtId="167" formatCode="0.0%"/>
    <numFmt numFmtId="168" formatCode="0.0"/>
    <numFmt numFmtId="169" formatCode="0.000%"/>
    <numFmt numFmtId="170" formatCode="0.000000%"/>
  </numFmts>
  <fonts count="20">
    <font>
      <sz val="11"/>
      <color theme="1"/>
      <name val="Calibri"/>
      <family val="2"/>
      <scheme val="minor"/>
    </font>
    <font>
      <sz val="10"/>
      <name val="Arial"/>
      <family val="2"/>
    </font>
    <font>
      <b/>
      <sz val="10"/>
      <name val="Arial"/>
      <family val="2"/>
    </font>
    <font>
      <sz val="11"/>
      <color theme="1"/>
      <name val="Calibri"/>
      <family val="2"/>
      <scheme val="minor"/>
    </font>
    <font>
      <sz val="11"/>
      <color theme="1"/>
      <name val="Arial"/>
      <family val="2"/>
    </font>
    <font>
      <b/>
      <sz val="18"/>
      <color theme="1"/>
      <name val="Arial"/>
      <family val="2"/>
    </font>
    <font>
      <sz val="10"/>
      <color theme="1"/>
      <name val="Arial"/>
      <family val="2"/>
    </font>
    <font>
      <b/>
      <sz val="10"/>
      <color theme="1"/>
      <name val="Arial"/>
      <family val="2"/>
    </font>
    <font>
      <sz val="10"/>
      <color rgb="FF333333"/>
      <name val="Arial"/>
      <family val="2"/>
    </font>
    <font>
      <i/>
      <sz val="10"/>
      <color theme="1"/>
      <name val="Arial"/>
      <family val="2"/>
    </font>
    <font>
      <b/>
      <i/>
      <sz val="10"/>
      <color theme="1"/>
      <name val="Arial"/>
      <family val="2"/>
    </font>
    <font>
      <b/>
      <sz val="11"/>
      <name val="Arial"/>
      <family val="2"/>
    </font>
    <font>
      <b/>
      <u/>
      <sz val="10"/>
      <color theme="1"/>
      <name val="Arial"/>
      <family val="2"/>
    </font>
    <font>
      <sz val="11"/>
      <name val="Arial"/>
      <family val="2"/>
    </font>
    <font>
      <sz val="16"/>
      <color theme="1"/>
      <name val="Arial"/>
      <family val="2"/>
    </font>
    <font>
      <b/>
      <sz val="16"/>
      <color theme="1"/>
      <name val="Arial"/>
      <family val="2"/>
    </font>
    <font>
      <b/>
      <i/>
      <sz val="16"/>
      <color theme="0"/>
      <name val="Arial"/>
      <family val="2"/>
    </font>
    <font>
      <b/>
      <i/>
      <sz val="18"/>
      <color theme="1"/>
      <name val="Arial"/>
      <family val="2"/>
    </font>
    <font>
      <b/>
      <i/>
      <sz val="11"/>
      <color theme="1"/>
      <name val="Arial"/>
      <family val="2"/>
    </font>
    <font>
      <b/>
      <sz val="10"/>
      <color rgb="FFC00000"/>
      <name val="Arial"/>
      <family val="2"/>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6" tint="0.79998168889431442"/>
        <bgColor indexed="64"/>
      </patternFill>
    </fill>
  </fills>
  <borders count="15">
    <border>
      <left/>
      <right/>
      <top/>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s>
  <cellStyleXfs count="8">
    <xf numFmtId="0" fontId="0" fillId="0" borderId="0"/>
    <xf numFmtId="43" fontId="3" fillId="0" borderId="0" applyFont="0" applyFill="0" applyBorder="0" applyAlignment="0" applyProtection="0"/>
    <xf numFmtId="9" fontId="3" fillId="0" borderId="0" applyFont="0" applyFill="0" applyBorder="0" applyAlignment="0" applyProtection="0"/>
    <xf numFmtId="0" fontId="1" fillId="0" borderId="0"/>
    <xf numFmtId="0" fontId="1" fillId="0" borderId="0"/>
    <xf numFmtId="0" fontId="3" fillId="0" borderId="0"/>
    <xf numFmtId="0" fontId="3" fillId="2" borderId="2" applyNumberFormat="0" applyFont="0" applyAlignment="0" applyProtection="0"/>
    <xf numFmtId="9" fontId="1" fillId="0" borderId="0" applyFont="0" applyFill="0" applyBorder="0" applyAlignment="0" applyProtection="0"/>
  </cellStyleXfs>
  <cellXfs count="157">
    <xf numFmtId="0" fontId="0" fillId="0" borderId="0" xfId="0"/>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166" fontId="2" fillId="0" borderId="0" xfId="0" applyNumberFormat="1" applyFont="1" applyBorder="1" applyAlignment="1">
      <alignment horizontal="center" vertical="center"/>
    </xf>
    <xf numFmtId="2" fontId="2" fillId="0" borderId="0" xfId="0" applyNumberFormat="1" applyFont="1" applyBorder="1" applyAlignment="1">
      <alignment horizontal="center" vertical="center" wrapText="1"/>
    </xf>
    <xf numFmtId="168" fontId="2" fillId="0" borderId="0" xfId="0" applyNumberFormat="1" applyFont="1" applyBorder="1" applyAlignment="1">
      <alignment horizontal="center" vertical="center" wrapText="1"/>
    </xf>
    <xf numFmtId="0" fontId="6" fillId="0" borderId="0" xfId="0" applyFont="1" applyAlignment="1">
      <alignment vertical="center"/>
    </xf>
    <xf numFmtId="0" fontId="7"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right" vertical="center"/>
    </xf>
    <xf numFmtId="164" fontId="4" fillId="0" borderId="0" xfId="0" applyNumberFormat="1" applyFont="1" applyAlignment="1">
      <alignment horizontal="center" vertical="center"/>
    </xf>
    <xf numFmtId="166" fontId="4" fillId="0" borderId="0" xfId="0" applyNumberFormat="1" applyFont="1" applyAlignment="1">
      <alignment horizontal="center" vertical="center"/>
    </xf>
    <xf numFmtId="2" fontId="4" fillId="0" borderId="0" xfId="0" applyNumberFormat="1" applyFont="1" applyAlignment="1">
      <alignment horizontal="center" vertical="center"/>
    </xf>
    <xf numFmtId="168" fontId="4"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10" xfId="0" applyFont="1" applyFill="1" applyBorder="1" applyAlignment="1">
      <alignment horizontal="center" vertical="center"/>
    </xf>
    <xf numFmtId="0" fontId="6" fillId="0" borderId="0" xfId="0" applyFont="1" applyFill="1" applyAlignment="1">
      <alignment horizontal="center" vertical="center"/>
    </xf>
    <xf numFmtId="164" fontId="6"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166" fontId="7" fillId="0" borderId="0" xfId="0" applyNumberFormat="1" applyFont="1" applyFill="1" applyAlignment="1">
      <alignment horizontal="center" vertical="center"/>
    </xf>
    <xf numFmtId="2" fontId="6" fillId="0" borderId="0" xfId="0" applyNumberFormat="1" applyFont="1" applyFill="1" applyAlignment="1">
      <alignment horizontal="center" vertical="center"/>
    </xf>
    <xf numFmtId="168" fontId="6" fillId="0" borderId="0" xfId="0" applyNumberFormat="1" applyFont="1" applyFill="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indent="1"/>
    </xf>
    <xf numFmtId="0" fontId="4" fillId="0" borderId="0" xfId="0" applyFont="1" applyAlignment="1">
      <alignment horizontal="left" vertical="center" indent="1"/>
    </xf>
    <xf numFmtId="165" fontId="6" fillId="0" borderId="0" xfId="0" applyNumberFormat="1" applyFont="1" applyAlignment="1">
      <alignment vertical="center"/>
    </xf>
    <xf numFmtId="164" fontId="1" fillId="0" borderId="13" xfId="0" applyNumberFormat="1" applyFont="1" applyFill="1" applyBorder="1" applyAlignment="1">
      <alignment horizontal="center" vertical="center"/>
    </xf>
    <xf numFmtId="0" fontId="11" fillId="0" borderId="0" xfId="0" applyFont="1" applyFill="1" applyBorder="1" applyAlignment="1">
      <alignment horizontal="center" vertical="center"/>
    </xf>
    <xf numFmtId="166" fontId="6" fillId="0" borderId="0" xfId="0" applyNumberFormat="1" applyFont="1" applyAlignment="1">
      <alignment horizontal="center" vertical="center"/>
    </xf>
    <xf numFmtId="167" fontId="6" fillId="0" borderId="0" xfId="2" applyNumberFormat="1" applyFont="1" applyFill="1" applyAlignment="1">
      <alignment horizontal="center" vertical="center"/>
    </xf>
    <xf numFmtId="0" fontId="6" fillId="0" borderId="0" xfId="0" applyFont="1" applyAlignment="1">
      <alignment horizontal="right" vertical="center"/>
    </xf>
    <xf numFmtId="0" fontId="6" fillId="0" borderId="0" xfId="0" applyFont="1" applyAlignment="1">
      <alignment horizontal="left" vertical="center" indent="1"/>
    </xf>
    <xf numFmtId="164" fontId="6" fillId="0" borderId="0" xfId="0" applyNumberFormat="1" applyFont="1" applyAlignment="1">
      <alignment horizontal="center" vertical="center"/>
    </xf>
    <xf numFmtId="2" fontId="6" fillId="0" borderId="0" xfId="0" applyNumberFormat="1" applyFont="1" applyAlignment="1">
      <alignment horizontal="center" vertical="center"/>
    </xf>
    <xf numFmtId="168" fontId="6" fillId="0" borderId="0" xfId="0" applyNumberFormat="1" applyFont="1" applyAlignment="1">
      <alignment horizontal="center" vertical="center"/>
    </xf>
    <xf numFmtId="167" fontId="6" fillId="0" borderId="0" xfId="0" applyNumberFormat="1" applyFont="1" applyAlignment="1">
      <alignment horizontal="center" vertical="center"/>
    </xf>
    <xf numFmtId="0" fontId="10" fillId="0" borderId="0" xfId="0" applyFont="1" applyAlignment="1">
      <alignment horizontal="right" vertical="center"/>
    </xf>
    <xf numFmtId="0" fontId="12"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left"/>
    </xf>
    <xf numFmtId="166" fontId="6" fillId="0" borderId="12" xfId="0" applyNumberFormat="1" applyFont="1" applyBorder="1" applyAlignment="1">
      <alignment horizontal="center" vertical="center"/>
    </xf>
    <xf numFmtId="168" fontId="6" fillId="0" borderId="0" xfId="0" applyNumberFormat="1" applyFont="1" applyFill="1" applyBorder="1" applyAlignment="1">
      <alignment horizontal="center" vertical="center"/>
    </xf>
    <xf numFmtId="0" fontId="10" fillId="0" borderId="0" xfId="0" applyFont="1" applyBorder="1" applyAlignment="1">
      <alignment vertical="center"/>
    </xf>
    <xf numFmtId="0" fontId="10" fillId="0" borderId="0" xfId="0" applyFont="1" applyAlignment="1">
      <alignment wrapText="1"/>
    </xf>
    <xf numFmtId="166" fontId="6" fillId="0" borderId="0" xfId="0" applyNumberFormat="1" applyFont="1" applyFill="1" applyBorder="1" applyAlignment="1">
      <alignment horizontal="center" vertical="center"/>
    </xf>
    <xf numFmtId="2" fontId="6" fillId="0" borderId="6" xfId="0" applyNumberFormat="1" applyFont="1" applyFill="1" applyBorder="1" applyAlignment="1">
      <alignment horizontal="center" vertical="center"/>
    </xf>
    <xf numFmtId="0" fontId="6" fillId="0" borderId="0" xfId="0" applyFont="1" applyBorder="1" applyAlignment="1">
      <alignment vertical="center"/>
    </xf>
    <xf numFmtId="2" fontId="6" fillId="0" borderId="8" xfId="0" applyNumberFormat="1" applyFont="1" applyFill="1" applyBorder="1" applyAlignment="1">
      <alignment horizontal="center" vertical="center"/>
    </xf>
    <xf numFmtId="0" fontId="6" fillId="0" borderId="4" xfId="0" applyFont="1" applyBorder="1" applyAlignment="1">
      <alignment horizontal="center"/>
    </xf>
    <xf numFmtId="0" fontId="6" fillId="0" borderId="5" xfId="0" applyFont="1" applyBorder="1" applyAlignment="1">
      <alignment horizontal="right" vertical="center"/>
    </xf>
    <xf numFmtId="0" fontId="6" fillId="0" borderId="7" xfId="0" applyFont="1" applyBorder="1" applyAlignment="1">
      <alignment horizontal="center"/>
    </xf>
    <xf numFmtId="0" fontId="6" fillId="0" borderId="0" xfId="0" applyFont="1" applyBorder="1" applyAlignment="1">
      <alignment horizontal="center" vertical="center"/>
    </xf>
    <xf numFmtId="2" fontId="6" fillId="0" borderId="0" xfId="0" applyNumberFormat="1" applyFont="1" applyFill="1" applyBorder="1" applyAlignment="1">
      <alignment horizontal="right" vertical="center"/>
    </xf>
    <xf numFmtId="0" fontId="6" fillId="0" borderId="9" xfId="0" applyFont="1" applyBorder="1" applyAlignment="1">
      <alignment horizontal="center"/>
    </xf>
    <xf numFmtId="2" fontId="6" fillId="0" borderId="0" xfId="0" applyNumberFormat="1" applyFont="1" applyFill="1" applyBorder="1" applyAlignment="1">
      <alignment horizontal="center" vertical="center"/>
    </xf>
    <xf numFmtId="2" fontId="6" fillId="0" borderId="1" xfId="0" applyNumberFormat="1" applyFont="1" applyFill="1" applyBorder="1" applyAlignment="1">
      <alignment horizontal="center" vertical="center"/>
    </xf>
    <xf numFmtId="0" fontId="6" fillId="0" borderId="0" xfId="0" applyFont="1" applyAlignment="1">
      <alignment horizontal="left" vertical="center"/>
    </xf>
    <xf numFmtId="0" fontId="6" fillId="0" borderId="11" xfId="0" applyFont="1" applyBorder="1" applyAlignment="1">
      <alignment horizontal="left" vertical="center" indent="1"/>
    </xf>
    <xf numFmtId="0" fontId="6" fillId="0" borderId="11" xfId="0" applyFont="1" applyBorder="1" applyAlignment="1">
      <alignment horizontal="left" indent="1"/>
    </xf>
    <xf numFmtId="0" fontId="9" fillId="0" borderId="0" xfId="0" applyFont="1" applyBorder="1" applyAlignment="1">
      <alignment horizontal="left" vertical="center" indent="1"/>
    </xf>
    <xf numFmtId="0" fontId="9" fillId="0" borderId="0" xfId="0" applyFont="1" applyBorder="1" applyAlignment="1">
      <alignment horizontal="left" indent="1"/>
    </xf>
    <xf numFmtId="0" fontId="13"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9" xfId="0" applyFont="1" applyFill="1" applyBorder="1" applyAlignment="1">
      <alignment horizontal="center" vertical="center"/>
    </xf>
    <xf numFmtId="0" fontId="15" fillId="0" borderId="7" xfId="0" applyFont="1" applyFill="1" applyBorder="1" applyAlignment="1">
      <alignment horizontal="center" vertical="center"/>
    </xf>
    <xf numFmtId="0" fontId="10" fillId="0" borderId="0" xfId="0" applyFont="1" applyAlignment="1">
      <alignment horizontal="center" vertical="center"/>
    </xf>
    <xf numFmtId="2" fontId="6" fillId="0" borderId="4" xfId="0" applyNumberFormat="1" applyFont="1" applyBorder="1" applyAlignment="1">
      <alignment vertical="top" wrapText="1"/>
    </xf>
    <xf numFmtId="2" fontId="6" fillId="0" borderId="7" xfId="0" applyNumberFormat="1" applyFont="1" applyBorder="1" applyAlignment="1">
      <alignment vertical="top" wrapText="1"/>
    </xf>
    <xf numFmtId="2" fontId="6" fillId="0" borderId="0" xfId="0" applyNumberFormat="1" applyFont="1" applyBorder="1" applyAlignment="1">
      <alignment vertical="top" wrapText="1"/>
    </xf>
    <xf numFmtId="0" fontId="13" fillId="0" borderId="0" xfId="0" applyFont="1" applyFill="1" applyBorder="1" applyAlignment="1">
      <alignment horizontal="center" vertical="center"/>
    </xf>
    <xf numFmtId="2" fontId="16" fillId="0" borderId="0" xfId="0" applyNumberFormat="1" applyFont="1" applyFill="1" applyBorder="1" applyAlignment="1">
      <alignment vertical="center"/>
    </xf>
    <xf numFmtId="0" fontId="4" fillId="0" borderId="0" xfId="0" applyFont="1"/>
    <xf numFmtId="166" fontId="8" fillId="0" borderId="6" xfId="0" applyNumberFormat="1" applyFont="1" applyBorder="1" applyAlignment="1">
      <alignment horizontal="center" vertical="center"/>
    </xf>
    <xf numFmtId="166" fontId="6" fillId="0" borderId="8" xfId="1" applyNumberFormat="1" applyFont="1" applyFill="1" applyBorder="1" applyAlignment="1">
      <alignment horizontal="center" vertical="center"/>
    </xf>
    <xf numFmtId="166" fontId="6" fillId="0" borderId="8" xfId="1" applyNumberFormat="1" applyFont="1" applyBorder="1" applyAlignment="1">
      <alignment horizontal="center" vertical="center"/>
    </xf>
    <xf numFmtId="9" fontId="6" fillId="3" borderId="3" xfId="0" applyNumberFormat="1" applyFont="1" applyFill="1" applyBorder="1" applyAlignment="1">
      <alignment horizontal="center" vertical="center"/>
    </xf>
    <xf numFmtId="168" fontId="6" fillId="3" borderId="3" xfId="0" applyNumberFormat="1" applyFont="1" applyFill="1" applyBorder="1" applyAlignment="1">
      <alignment horizontal="center" vertical="center"/>
    </xf>
    <xf numFmtId="0" fontId="4" fillId="0" borderId="0" xfId="0" applyFont="1" applyFill="1" applyBorder="1" applyAlignment="1">
      <alignment vertical="center"/>
    </xf>
    <xf numFmtId="166" fontId="6" fillId="0" borderId="0" xfId="0" applyNumberFormat="1" applyFont="1" applyAlignment="1">
      <alignment vertical="center"/>
    </xf>
    <xf numFmtId="166" fontId="6" fillId="0" borderId="8" xfId="0" applyNumberFormat="1" applyFont="1" applyBorder="1" applyAlignment="1">
      <alignment horizontal="center" vertical="center"/>
    </xf>
    <xf numFmtId="166" fontId="2" fillId="0" borderId="0" xfId="0" applyNumberFormat="1" applyFont="1" applyBorder="1" applyAlignment="1">
      <alignment horizontal="center" vertical="center" wrapText="1"/>
    </xf>
    <xf numFmtId="166" fontId="10" fillId="0" borderId="0" xfId="0" applyNumberFormat="1" applyFont="1" applyAlignment="1">
      <alignment wrapText="1"/>
    </xf>
    <xf numFmtId="166" fontId="6" fillId="0" borderId="0" xfId="0" applyNumberFormat="1" applyFont="1" applyBorder="1" applyAlignment="1">
      <alignment vertical="center"/>
    </xf>
    <xf numFmtId="166" fontId="6" fillId="0" borderId="0" xfId="0" applyNumberFormat="1" applyFont="1" applyBorder="1" applyAlignment="1">
      <alignment horizontal="center" vertical="center"/>
    </xf>
    <xf numFmtId="166" fontId="1" fillId="0" borderId="0" xfId="0" applyNumberFormat="1" applyFont="1" applyFill="1" applyBorder="1" applyAlignment="1">
      <alignment horizontal="center" vertical="center"/>
    </xf>
    <xf numFmtId="166" fontId="6" fillId="0" borderId="5" xfId="0" applyNumberFormat="1" applyFont="1" applyBorder="1" applyAlignment="1">
      <alignment vertical="center"/>
    </xf>
    <xf numFmtId="164" fontId="6" fillId="0" borderId="0" xfId="0" applyNumberFormat="1" applyFont="1" applyAlignment="1">
      <alignment vertical="center"/>
    </xf>
    <xf numFmtId="164" fontId="6" fillId="0" borderId="0" xfId="0" applyNumberFormat="1" applyFont="1" applyFill="1" applyBorder="1" applyAlignment="1">
      <alignment horizontal="center" vertical="center"/>
    </xf>
    <xf numFmtId="164" fontId="2" fillId="0" borderId="0" xfId="0" applyNumberFormat="1" applyFont="1" applyBorder="1" applyAlignment="1">
      <alignment horizontal="center" vertical="center" wrapText="1"/>
    </xf>
    <xf numFmtId="167" fontId="4" fillId="0" borderId="0" xfId="2" applyNumberFormat="1" applyFont="1" applyAlignment="1">
      <alignment horizontal="center" vertical="center"/>
    </xf>
    <xf numFmtId="167" fontId="6" fillId="0" borderId="0" xfId="2" applyNumberFormat="1" applyFont="1" applyAlignment="1">
      <alignment horizontal="center" vertical="center"/>
    </xf>
    <xf numFmtId="167" fontId="6" fillId="0" borderId="0" xfId="2" applyNumberFormat="1" applyFont="1" applyAlignment="1">
      <alignment vertical="center"/>
    </xf>
    <xf numFmtId="167" fontId="6" fillId="0" borderId="0" xfId="2" applyNumberFormat="1" applyFont="1" applyFill="1" applyBorder="1" applyAlignment="1">
      <alignment horizontal="center" vertical="center"/>
    </xf>
    <xf numFmtId="167" fontId="2" fillId="0" borderId="0" xfId="2" applyNumberFormat="1" applyFont="1" applyBorder="1" applyAlignment="1">
      <alignment horizontal="center" vertical="center" wrapText="1"/>
    </xf>
    <xf numFmtId="166" fontId="6" fillId="0" borderId="0" xfId="0" applyNumberFormat="1" applyFont="1" applyBorder="1" applyAlignment="1"/>
    <xf numFmtId="167" fontId="6" fillId="0" borderId="0" xfId="0" applyNumberFormat="1" applyFont="1" applyAlignment="1">
      <alignment vertical="center"/>
    </xf>
    <xf numFmtId="167" fontId="7" fillId="0" borderId="0" xfId="0" applyNumberFormat="1" applyFont="1" applyAlignment="1">
      <alignment horizontal="center" vertical="center" wrapText="1"/>
    </xf>
    <xf numFmtId="0" fontId="4" fillId="0" borderId="4" xfId="0" applyFont="1" applyBorder="1" applyAlignment="1">
      <alignment horizontal="right" indent="1"/>
    </xf>
    <xf numFmtId="0" fontId="4" fillId="0" borderId="9" xfId="0" applyFont="1" applyBorder="1" applyAlignment="1">
      <alignment horizontal="right" indent="1"/>
    </xf>
    <xf numFmtId="2" fontId="16" fillId="4" borderId="12" xfId="0" applyNumberFormat="1" applyFont="1" applyFill="1" applyBorder="1" applyAlignment="1">
      <alignment horizontal="center" vertical="center"/>
    </xf>
    <xf numFmtId="2" fontId="16" fillId="4" borderId="14" xfId="0" applyNumberFormat="1" applyFont="1" applyFill="1" applyBorder="1" applyAlignment="1">
      <alignment horizontal="center" vertical="center"/>
    </xf>
    <xf numFmtId="2" fontId="16" fillId="4" borderId="11" xfId="0" applyNumberFormat="1" applyFont="1" applyFill="1" applyBorder="1" applyAlignment="1">
      <alignment horizontal="center" vertical="center"/>
    </xf>
    <xf numFmtId="0" fontId="16" fillId="4" borderId="12"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11" xfId="0" applyFont="1" applyFill="1" applyBorder="1" applyAlignment="1">
      <alignment horizontal="center" vertical="center"/>
    </xf>
    <xf numFmtId="2" fontId="6" fillId="0" borderId="4" xfId="0" applyNumberFormat="1" applyFont="1" applyBorder="1" applyAlignment="1">
      <alignment horizontal="left" vertical="top" wrapText="1"/>
    </xf>
    <xf numFmtId="2" fontId="6" fillId="0" borderId="5" xfId="0" applyNumberFormat="1" applyFont="1" applyBorder="1" applyAlignment="1">
      <alignment horizontal="left" vertical="top" wrapText="1"/>
    </xf>
    <xf numFmtId="2" fontId="6" fillId="0" borderId="6" xfId="0" applyNumberFormat="1" applyFont="1" applyBorder="1" applyAlignment="1">
      <alignment horizontal="left" vertical="top" wrapText="1"/>
    </xf>
    <xf numFmtId="2" fontId="6" fillId="0" borderId="7" xfId="0" applyNumberFormat="1" applyFont="1" applyBorder="1" applyAlignment="1">
      <alignment horizontal="left" vertical="top" wrapText="1"/>
    </xf>
    <xf numFmtId="2" fontId="6" fillId="0" borderId="0" xfId="0" applyNumberFormat="1" applyFont="1" applyBorder="1" applyAlignment="1">
      <alignment horizontal="left" vertical="top" wrapText="1"/>
    </xf>
    <xf numFmtId="2" fontId="6" fillId="0" borderId="8" xfId="0" applyNumberFormat="1" applyFont="1" applyBorder="1" applyAlignment="1">
      <alignment horizontal="left" vertical="top" wrapText="1"/>
    </xf>
    <xf numFmtId="2" fontId="6" fillId="0" borderId="9" xfId="0" applyNumberFormat="1" applyFont="1" applyBorder="1" applyAlignment="1">
      <alignment horizontal="left" vertical="top" wrapText="1"/>
    </xf>
    <xf numFmtId="2" fontId="6" fillId="0" borderId="10" xfId="0" applyNumberFormat="1" applyFont="1" applyBorder="1" applyAlignment="1">
      <alignment horizontal="left" vertical="top" wrapText="1"/>
    </xf>
    <xf numFmtId="2" fontId="6" fillId="0" borderId="1" xfId="0" applyNumberFormat="1" applyFont="1" applyBorder="1" applyAlignment="1">
      <alignment horizontal="left" vertical="top" wrapText="1"/>
    </xf>
    <xf numFmtId="0" fontId="4" fillId="0" borderId="10" xfId="0" applyFont="1" applyBorder="1" applyAlignment="1">
      <alignment horizontal="center"/>
    </xf>
    <xf numFmtId="0" fontId="4" fillId="0" borderId="1" xfId="0" applyFont="1" applyBorder="1" applyAlignment="1">
      <alignment horizontal="center"/>
    </xf>
    <xf numFmtId="0" fontId="4" fillId="0" borderId="5" xfId="0" applyFont="1" applyBorder="1" applyAlignment="1">
      <alignment horizontal="left" indent="1"/>
    </xf>
    <xf numFmtId="0" fontId="4" fillId="0" borderId="6" xfId="0" applyFont="1" applyBorder="1" applyAlignment="1">
      <alignment horizontal="left" indent="1"/>
    </xf>
    <xf numFmtId="0" fontId="18" fillId="5" borderId="12" xfId="0" applyFont="1" applyFill="1" applyBorder="1" applyAlignment="1">
      <alignment horizontal="center"/>
    </xf>
    <xf numFmtId="0" fontId="18" fillId="5" borderId="14" xfId="0" applyFont="1" applyFill="1" applyBorder="1" applyAlignment="1">
      <alignment horizontal="center"/>
    </xf>
    <xf numFmtId="0" fontId="18" fillId="5" borderId="11" xfId="0" applyFont="1" applyFill="1" applyBorder="1" applyAlignment="1">
      <alignment horizontal="center"/>
    </xf>
    <xf numFmtId="0" fontId="10" fillId="0" borderId="10" xfId="0" applyFont="1" applyBorder="1" applyAlignment="1">
      <alignment horizontal="center"/>
    </xf>
    <xf numFmtId="0" fontId="17" fillId="0" borderId="0" xfId="0" applyFont="1" applyAlignment="1">
      <alignment horizontal="center"/>
    </xf>
    <xf numFmtId="0" fontId="4" fillId="0" borderId="0" xfId="0" applyFont="1" applyAlignment="1">
      <alignment horizontal="center" vertical="top" wrapText="1"/>
    </xf>
    <xf numFmtId="0" fontId="10" fillId="0" borderId="0" xfId="0" applyFont="1" applyBorder="1" applyAlignment="1">
      <alignment horizontal="center" vertical="center"/>
    </xf>
    <xf numFmtId="10" fontId="6" fillId="0" borderId="5" xfId="0" applyNumberFormat="1" applyFont="1" applyBorder="1" applyAlignment="1">
      <alignment horizontal="center"/>
    </xf>
    <xf numFmtId="10" fontId="6" fillId="0" borderId="6" xfId="0" applyNumberFormat="1" applyFont="1" applyBorder="1" applyAlignment="1">
      <alignment horizontal="center"/>
    </xf>
    <xf numFmtId="10" fontId="6" fillId="0" borderId="0" xfId="0" applyNumberFormat="1" applyFont="1" applyBorder="1" applyAlignment="1">
      <alignment horizontal="center"/>
    </xf>
    <xf numFmtId="10" fontId="6" fillId="0" borderId="8" xfId="0" applyNumberFormat="1" applyFont="1" applyBorder="1" applyAlignment="1">
      <alignment horizontal="center"/>
    </xf>
    <xf numFmtId="169" fontId="6" fillId="0" borderId="0" xfId="0" applyNumberFormat="1" applyFont="1" applyBorder="1" applyAlignment="1">
      <alignment horizontal="center"/>
    </xf>
    <xf numFmtId="169" fontId="6" fillId="0" borderId="8" xfId="0" applyNumberFormat="1" applyFont="1" applyBorder="1" applyAlignment="1">
      <alignment horizontal="center"/>
    </xf>
    <xf numFmtId="170" fontId="6" fillId="0" borderId="10" xfId="0" applyNumberFormat="1" applyFont="1" applyBorder="1" applyAlignment="1">
      <alignment horizontal="center"/>
    </xf>
    <xf numFmtId="170" fontId="6" fillId="0" borderId="1" xfId="0" applyNumberFormat="1" applyFont="1" applyBorder="1" applyAlignment="1">
      <alignment horizontal="center"/>
    </xf>
    <xf numFmtId="14" fontId="4" fillId="0" borderId="0" xfId="0" applyNumberFormat="1" applyFont="1" applyAlignment="1">
      <alignment horizontal="left" vertical="center" indent="1"/>
    </xf>
    <xf numFmtId="2" fontId="6" fillId="0" borderId="4" xfId="0" applyNumberFormat="1" applyFont="1" applyBorder="1" applyAlignment="1">
      <alignment vertical="top" wrapText="1"/>
    </xf>
    <xf numFmtId="2" fontId="6" fillId="0" borderId="5" xfId="0" applyNumberFormat="1" applyFont="1" applyBorder="1" applyAlignment="1">
      <alignment vertical="top" wrapText="1"/>
    </xf>
    <xf numFmtId="2" fontId="6" fillId="0" borderId="0" xfId="0" applyNumberFormat="1" applyFont="1" applyBorder="1" applyAlignment="1">
      <alignment vertical="top" wrapText="1"/>
    </xf>
    <xf numFmtId="2" fontId="6" fillId="0" borderId="6" xfId="0" applyNumberFormat="1" applyFont="1" applyBorder="1" applyAlignment="1">
      <alignment vertical="top" wrapText="1"/>
    </xf>
    <xf numFmtId="2" fontId="6" fillId="0" borderId="7" xfId="0" applyNumberFormat="1" applyFont="1" applyBorder="1" applyAlignment="1">
      <alignment vertical="top" wrapText="1"/>
    </xf>
    <xf numFmtId="2" fontId="6" fillId="0" borderId="8" xfId="0" applyNumberFormat="1" applyFont="1" applyBorder="1" applyAlignment="1">
      <alignment vertical="top" wrapText="1"/>
    </xf>
    <xf numFmtId="2" fontId="6" fillId="0" borderId="9" xfId="0" applyNumberFormat="1" applyFont="1" applyBorder="1" applyAlignment="1">
      <alignment vertical="top" wrapText="1"/>
    </xf>
    <xf numFmtId="2" fontId="6" fillId="0" borderId="10" xfId="0" applyNumberFormat="1" applyFont="1" applyBorder="1" applyAlignment="1">
      <alignment vertical="top" wrapText="1"/>
    </xf>
    <xf numFmtId="2" fontId="6" fillId="0" borderId="1" xfId="0" applyNumberFormat="1" applyFont="1" applyBorder="1" applyAlignment="1">
      <alignment vertical="top" wrapText="1"/>
    </xf>
    <xf numFmtId="166" fontId="1" fillId="0" borderId="0" xfId="0" applyNumberFormat="1" applyFont="1" applyFill="1" applyBorder="1" applyAlignment="1">
      <alignment horizontal="center" vertical="top"/>
    </xf>
    <xf numFmtId="166" fontId="6" fillId="0" borderId="8" xfId="1" applyNumberFormat="1" applyFont="1" applyBorder="1" applyAlignment="1">
      <alignment horizontal="center" vertical="top"/>
    </xf>
    <xf numFmtId="166" fontId="6" fillId="0" borderId="7" xfId="0" applyNumberFormat="1" applyFont="1" applyFill="1" applyBorder="1" applyAlignment="1">
      <alignment horizontal="center" vertical="center"/>
    </xf>
    <xf numFmtId="166" fontId="6" fillId="0" borderId="9" xfId="0" applyNumberFormat="1" applyFont="1" applyFill="1" applyBorder="1" applyAlignment="1">
      <alignment horizontal="center" vertical="center"/>
    </xf>
    <xf numFmtId="166" fontId="1" fillId="6" borderId="0" xfId="0" applyNumberFormat="1" applyFont="1" applyFill="1" applyBorder="1" applyAlignment="1">
      <alignment horizontal="center" vertical="center"/>
    </xf>
    <xf numFmtId="0" fontId="2" fillId="6" borderId="0" xfId="0" applyFont="1" applyFill="1" applyBorder="1" applyAlignment="1">
      <alignment horizontal="right" vertical="center"/>
    </xf>
    <xf numFmtId="168" fontId="7" fillId="6" borderId="8" xfId="0" applyNumberFormat="1" applyFont="1" applyFill="1" applyBorder="1" applyAlignment="1">
      <alignment horizontal="center" vertical="center"/>
    </xf>
    <xf numFmtId="166" fontId="1" fillId="6" borderId="10" xfId="0" applyNumberFormat="1" applyFont="1" applyFill="1" applyBorder="1" applyAlignment="1">
      <alignment horizontal="center" vertical="center"/>
    </xf>
    <xf numFmtId="0" fontId="2" fillId="6" borderId="10" xfId="0" applyFont="1" applyFill="1" applyBorder="1" applyAlignment="1">
      <alignment horizontal="right" vertical="center"/>
    </xf>
    <xf numFmtId="168" fontId="7" fillId="6" borderId="1" xfId="0" applyNumberFormat="1" applyFont="1" applyFill="1" applyBorder="1" applyAlignment="1">
      <alignment horizontal="center" vertical="center"/>
    </xf>
  </cellXfs>
  <cellStyles count="8">
    <cellStyle name="Comma" xfId="1" builtinId="3"/>
    <cellStyle name="Normal" xfId="0" builtinId="0"/>
    <cellStyle name="Normal 2" xfId="4"/>
    <cellStyle name="Normal 3" xfId="5"/>
    <cellStyle name="Normal 4" xfId="3"/>
    <cellStyle name="Note 2" xfId="6"/>
    <cellStyle name="Percent" xfId="2" builtinId="5"/>
    <cellStyle name="Percent 2" xfId="7"/>
  </cellStyles>
  <dxfs count="32">
    <dxf>
      <font>
        <strike val="0"/>
        <color theme="0" tint="-0.34998626667073579"/>
      </font>
      <numFmt numFmtId="167" formatCode="0.0%"/>
    </dxf>
    <dxf>
      <fill>
        <patternFill>
          <bgColor theme="6" tint="0.79998168889431442"/>
        </patternFill>
      </fill>
    </dxf>
    <dxf>
      <font>
        <color rgb="FFFF0000"/>
      </font>
    </dxf>
    <dxf>
      <fill>
        <patternFill>
          <bgColor theme="6" tint="0.79998168889431442"/>
        </patternFill>
      </fill>
    </dxf>
    <dxf>
      <font>
        <color rgb="FFFF0000"/>
      </font>
    </dxf>
    <dxf>
      <fill>
        <patternFill>
          <bgColor theme="6" tint="0.79998168889431442"/>
        </patternFill>
      </fill>
    </dxf>
    <dxf>
      <font>
        <color rgb="FFFF0000"/>
      </font>
    </dxf>
    <dxf>
      <font>
        <condense val="0"/>
        <extend val="0"/>
        <color rgb="FF9C6500"/>
      </font>
      <fill>
        <patternFill>
          <bgColor rgb="FFFFEB9C"/>
        </patternFill>
      </fill>
    </dxf>
    <dxf>
      <font>
        <b/>
        <i val="0"/>
        <color rgb="FF9C0006"/>
      </font>
      <fill>
        <patternFill patternType="solid">
          <bgColor theme="5" tint="0.79998168889431442"/>
        </patternFill>
      </fill>
    </dxf>
    <dxf>
      <fill>
        <patternFill>
          <bgColor theme="6" tint="0.79998168889431442"/>
        </patternFill>
      </fill>
    </dxf>
    <dxf>
      <font>
        <color rgb="FFFF0000"/>
      </font>
    </dxf>
    <dxf>
      <fill>
        <patternFill>
          <bgColor theme="0" tint="-4.9989318521683403E-2"/>
        </patternFill>
      </fill>
    </dxf>
    <dxf>
      <fill>
        <patternFill>
          <bgColor theme="0" tint="-0.14996795556505021"/>
        </patternFill>
      </fill>
    </dxf>
    <dxf>
      <font>
        <b val="0"/>
        <i/>
        <color theme="0" tint="-0.34998626667073579"/>
      </font>
    </dxf>
    <dxf>
      <font>
        <b val="0"/>
        <i/>
        <color theme="0" tint="-0.34998626667073579"/>
      </font>
    </dxf>
    <dxf>
      <font>
        <b val="0"/>
        <i/>
        <color theme="0" tint="-0.24994659260841701"/>
      </font>
      <numFmt numFmtId="166" formatCode="0.0000"/>
      <fill>
        <patternFill patternType="none">
          <bgColor auto="1"/>
        </patternFill>
      </fill>
    </dxf>
    <dxf>
      <font>
        <strike val="0"/>
        <color theme="0" tint="-0.34998626667073579"/>
      </font>
      <numFmt numFmtId="167" formatCode="0.0%"/>
    </dxf>
    <dxf>
      <fill>
        <patternFill>
          <bgColor theme="6" tint="0.79998168889431442"/>
        </patternFill>
      </fill>
    </dxf>
    <dxf>
      <font>
        <color rgb="FFFF0000"/>
      </font>
    </dxf>
    <dxf>
      <fill>
        <patternFill>
          <bgColor theme="6" tint="0.79998168889431442"/>
        </patternFill>
      </fill>
    </dxf>
    <dxf>
      <font>
        <color rgb="FFFF0000"/>
      </font>
    </dxf>
    <dxf>
      <fill>
        <patternFill>
          <bgColor theme="6" tint="0.79998168889431442"/>
        </patternFill>
      </fill>
    </dxf>
    <dxf>
      <font>
        <color rgb="FFFF0000"/>
      </font>
    </dxf>
    <dxf>
      <font>
        <condense val="0"/>
        <extend val="0"/>
        <color rgb="FF9C6500"/>
      </font>
      <fill>
        <patternFill>
          <bgColor rgb="FFFFEB9C"/>
        </patternFill>
      </fill>
    </dxf>
    <dxf>
      <font>
        <b/>
        <i val="0"/>
        <color rgb="FF9C0006"/>
      </font>
      <fill>
        <patternFill patternType="solid">
          <bgColor theme="5" tint="0.79998168889431442"/>
        </patternFill>
      </fill>
    </dxf>
    <dxf>
      <fill>
        <patternFill>
          <bgColor theme="6" tint="0.79998168889431442"/>
        </patternFill>
      </fill>
    </dxf>
    <dxf>
      <font>
        <color rgb="FFFF0000"/>
      </font>
    </dxf>
    <dxf>
      <fill>
        <patternFill>
          <bgColor theme="0" tint="-4.9989318521683403E-2"/>
        </patternFill>
      </fill>
    </dxf>
    <dxf>
      <fill>
        <patternFill>
          <bgColor theme="0" tint="-0.14996795556505021"/>
        </patternFill>
      </fill>
    </dxf>
    <dxf>
      <font>
        <b val="0"/>
        <i/>
        <color theme="0" tint="-0.34998626667073579"/>
      </font>
    </dxf>
    <dxf>
      <font>
        <b val="0"/>
        <i/>
        <color theme="0" tint="-0.34998626667073579"/>
      </font>
    </dxf>
    <dxf>
      <font>
        <b val="0"/>
        <i/>
        <color theme="0" tint="-0.24994659260841701"/>
      </font>
      <numFmt numFmtId="166" formatCode="0.0000"/>
      <fill>
        <patternFill patternType="none">
          <bgColor auto="1"/>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2:AA225"/>
  <sheetViews>
    <sheetView zoomScale="85" zoomScaleNormal="85" zoomScaleSheetLayoutView="55" workbookViewId="0">
      <selection activeCell="L23" sqref="J23:L24"/>
    </sheetView>
  </sheetViews>
  <sheetFormatPr defaultRowHeight="15" customHeight="1"/>
  <cols>
    <col min="1" max="1" width="11.42578125" style="8" customWidth="1"/>
    <col min="2" max="2" width="9.42578125" style="8" bestFit="1" customWidth="1"/>
    <col min="3" max="3" width="53.42578125" style="8" customWidth="1"/>
    <col min="4" max="4" width="11.7109375" style="8" customWidth="1"/>
    <col min="5" max="5" width="6.140625" style="8" customWidth="1"/>
    <col min="6" max="6" width="10.28515625" style="8" bestFit="1" customWidth="1"/>
    <col min="7" max="7" width="5.5703125" style="8" customWidth="1"/>
    <col min="8" max="8" width="8.5703125" style="11" bestFit="1" customWidth="1"/>
    <col min="9" max="9" width="9.85546875" style="11" customWidth="1"/>
    <col min="10" max="10" width="8" style="11" customWidth="1"/>
    <col min="11" max="11" width="12" style="8" customWidth="1"/>
    <col min="12" max="12" width="12" style="11" customWidth="1"/>
    <col min="13" max="13" width="21.140625" style="8" customWidth="1"/>
    <col min="14" max="14" width="11" style="8" customWidth="1"/>
    <col min="15" max="15" width="13.42578125" style="12" customWidth="1"/>
    <col min="16" max="16" width="14.42578125" style="13" customWidth="1"/>
    <col min="17" max="17" width="12.140625" style="11" hidden="1" customWidth="1"/>
    <col min="18" max="18" width="12.140625" style="10" hidden="1" customWidth="1"/>
    <col min="19" max="19" width="11" style="93" bestFit="1" customWidth="1"/>
    <col min="20" max="20" width="9.42578125" style="8" customWidth="1"/>
    <col min="21" max="21" width="13.5703125" style="38" customWidth="1"/>
    <col min="22" max="22" width="11.5703125" style="8" customWidth="1"/>
    <col min="23" max="23" width="2.42578125" style="8" customWidth="1"/>
    <col min="24" max="46" width="9.140625" style="14"/>
    <col min="47" max="47" width="22.140625" style="14" customWidth="1"/>
    <col min="48" max="16384" width="9.140625" style="14"/>
  </cols>
  <sheetData>
    <row r="2" spans="1:23" ht="23.25">
      <c r="B2" s="9" t="s">
        <v>36</v>
      </c>
      <c r="C2" s="26" t="s">
        <v>78</v>
      </c>
    </row>
    <row r="3" spans="1:23" s="6" customFormat="1" ht="15" customHeight="1">
      <c r="A3" s="25"/>
      <c r="B3" s="15" t="s">
        <v>37</v>
      </c>
      <c r="C3" s="27" t="s">
        <v>95</v>
      </c>
      <c r="D3" s="25"/>
      <c r="E3" s="25"/>
      <c r="F3" s="25"/>
      <c r="G3" s="25"/>
      <c r="H3" s="31"/>
      <c r="I3" s="31"/>
      <c r="J3" s="31"/>
      <c r="K3" s="25"/>
      <c r="L3" s="31"/>
      <c r="M3" s="25"/>
      <c r="N3" s="25"/>
      <c r="O3" s="36"/>
      <c r="P3" s="37"/>
      <c r="Q3" s="31"/>
      <c r="R3" s="35"/>
      <c r="S3" s="94"/>
      <c r="T3" s="25"/>
      <c r="U3" s="38"/>
      <c r="V3" s="25"/>
      <c r="W3" s="25"/>
    </row>
    <row r="4" spans="1:23" s="6" customFormat="1" ht="15" customHeight="1" thickBot="1">
      <c r="A4" s="25"/>
      <c r="B4" s="15" t="s">
        <v>38</v>
      </c>
      <c r="C4" s="27">
        <v>721015406</v>
      </c>
      <c r="D4" s="25"/>
      <c r="E4" s="25"/>
      <c r="F4" s="25"/>
      <c r="G4" s="25"/>
      <c r="H4" s="31"/>
      <c r="I4" s="31"/>
      <c r="J4" s="31"/>
      <c r="K4" s="25"/>
      <c r="L4" s="31"/>
      <c r="M4" s="25"/>
      <c r="N4" s="25"/>
      <c r="O4" s="36"/>
      <c r="P4" s="37"/>
      <c r="Q4" s="31"/>
      <c r="R4" s="35"/>
      <c r="S4" s="95"/>
      <c r="U4" s="99"/>
      <c r="V4" s="25"/>
      <c r="W4" s="25"/>
    </row>
    <row r="5" spans="1:23" s="6" customFormat="1" ht="15" customHeight="1" thickBot="1">
      <c r="A5" s="25"/>
      <c r="B5" s="15" t="s">
        <v>46</v>
      </c>
      <c r="C5" s="27" t="s">
        <v>79</v>
      </c>
      <c r="D5" s="25"/>
      <c r="E5" s="25"/>
      <c r="F5" s="25"/>
      <c r="G5" s="25"/>
      <c r="H5" s="31"/>
      <c r="I5" s="31"/>
      <c r="J5" s="31"/>
      <c r="K5" s="25"/>
      <c r="L5" s="82"/>
      <c r="M5" s="39" t="s">
        <v>34</v>
      </c>
      <c r="N5" s="79">
        <v>0.3</v>
      </c>
      <c r="O5" s="36"/>
      <c r="P5" s="37"/>
      <c r="Q5" s="31"/>
      <c r="R5" s="35"/>
      <c r="S5" s="95"/>
      <c r="U5" s="99"/>
      <c r="V5" s="25"/>
      <c r="W5" s="25"/>
    </row>
    <row r="6" spans="1:23" s="6" customFormat="1" ht="15" customHeight="1" thickBot="1">
      <c r="A6" s="25"/>
      <c r="B6" s="15" t="s">
        <v>58</v>
      </c>
      <c r="C6" s="137">
        <v>43144</v>
      </c>
      <c r="D6" s="25"/>
      <c r="E6" s="25"/>
      <c r="F6" s="25"/>
      <c r="G6" s="25"/>
      <c r="H6" s="31"/>
      <c r="I6" s="31"/>
      <c r="J6" s="31"/>
      <c r="K6" s="25"/>
      <c r="L6" s="82"/>
      <c r="M6" s="39" t="s">
        <v>45</v>
      </c>
      <c r="N6" s="80">
        <v>3</v>
      </c>
      <c r="O6" s="25"/>
      <c r="P6" s="36"/>
      <c r="Q6" s="31"/>
      <c r="R6" s="90"/>
      <c r="S6" s="95"/>
      <c r="U6" s="99"/>
      <c r="V6" s="25"/>
      <c r="W6" s="25"/>
    </row>
    <row r="7" spans="1:23" s="6" customFormat="1" ht="15" customHeight="1">
      <c r="A7" s="25"/>
      <c r="B7" s="33"/>
      <c r="C7" s="34"/>
      <c r="D7" s="25"/>
      <c r="E7" s="25"/>
      <c r="F7" s="25"/>
      <c r="G7" s="25"/>
      <c r="H7" s="31"/>
      <c r="I7" s="31"/>
      <c r="J7" s="31"/>
      <c r="K7" s="25"/>
      <c r="L7" s="82"/>
      <c r="O7" s="25"/>
      <c r="P7" s="36"/>
      <c r="Q7" s="31"/>
      <c r="R7" s="90"/>
      <c r="S7" s="95"/>
      <c r="U7" s="99"/>
      <c r="V7" s="25"/>
      <c r="W7" s="25"/>
    </row>
    <row r="8" spans="1:23" s="6" customFormat="1" ht="15" customHeight="1">
      <c r="A8" s="40" t="s">
        <v>39</v>
      </c>
      <c r="B8" s="25"/>
      <c r="C8" s="25"/>
      <c r="D8" s="25"/>
      <c r="E8" s="25"/>
      <c r="F8" s="25"/>
      <c r="G8" s="25"/>
      <c r="H8" s="31"/>
      <c r="I8" s="31"/>
      <c r="J8" s="31"/>
      <c r="K8" s="25"/>
      <c r="L8" s="82"/>
      <c r="M8" s="25"/>
      <c r="N8" s="25"/>
      <c r="O8" s="25"/>
      <c r="P8" s="36"/>
      <c r="Q8" s="31"/>
      <c r="R8" s="90"/>
      <c r="S8" s="95"/>
      <c r="U8" s="99"/>
      <c r="V8" s="25"/>
      <c r="W8" s="25"/>
    </row>
    <row r="9" spans="1:23" s="6" customFormat="1" ht="15" customHeight="1" thickBot="1">
      <c r="A9" s="41">
        <v>1</v>
      </c>
      <c r="B9" s="42" t="s">
        <v>53</v>
      </c>
      <c r="H9" s="82"/>
      <c r="I9" s="31"/>
      <c r="J9" s="31"/>
      <c r="K9" s="25"/>
      <c r="L9" s="82"/>
      <c r="M9" s="25"/>
      <c r="N9" s="69" t="s">
        <v>43</v>
      </c>
      <c r="O9" s="25"/>
      <c r="P9" s="36"/>
      <c r="Q9" s="31"/>
      <c r="R9" s="90"/>
      <c r="S9" s="95"/>
      <c r="U9" s="99"/>
      <c r="V9" s="25"/>
      <c r="W9" s="25"/>
    </row>
    <row r="10" spans="1:23" s="6" customFormat="1" ht="15" customHeight="1" thickBot="1">
      <c r="A10" s="41">
        <v>2</v>
      </c>
      <c r="B10" s="6" t="s">
        <v>55</v>
      </c>
      <c r="H10" s="82"/>
      <c r="I10" s="31"/>
      <c r="J10" s="31"/>
      <c r="K10" s="25"/>
      <c r="L10" s="82"/>
      <c r="M10" s="39" t="str">
        <f>CONCATENATE("RSS (",N6,"σ):")</f>
        <v>RSS (3σ):</v>
      </c>
      <c r="N10" s="43">
        <f>$N$6*SQRT(SUM(R28:R197))</f>
        <v>4.8989794855663566E-3</v>
      </c>
      <c r="O10" s="60" t="str">
        <f>IF(COUNTIF(S28:S197,"&gt;="&amp;N5)=0,"Valid","Not Valid")</f>
        <v>Not Valid</v>
      </c>
      <c r="P10" s="62" t="str">
        <f>IF(O10="Valid","",CONCATENATE("Some dimensions in '",S27,"' exceed specified limit"))</f>
        <v>Some dimensions in 'Overall Variance 
% Impact' exceed specified limit</v>
      </c>
      <c r="Q10" s="86"/>
      <c r="R10" s="90"/>
      <c r="S10" s="95"/>
      <c r="U10" s="99"/>
      <c r="V10" s="59"/>
      <c r="W10" s="25"/>
    </row>
    <row r="11" spans="1:23" s="6" customFormat="1" ht="15" customHeight="1" thickBot="1">
      <c r="A11" s="41">
        <v>3</v>
      </c>
      <c r="B11" s="6" t="s">
        <v>67</v>
      </c>
      <c r="H11" s="82"/>
      <c r="I11" s="31"/>
      <c r="J11" s="31"/>
      <c r="K11" s="25"/>
      <c r="L11" s="82"/>
      <c r="M11" s="39" t="str">
        <f>CONCATENATE("Combination (",N6,"σ RSS &lt;",N5*100,"%):")</f>
        <v>Combination (3σ RSS &lt;30%):</v>
      </c>
      <c r="N11" s="43">
        <f>N6*SQRT(SUMIFS(R28:R197,T28:T197,""))+SUMPRODUCT(L28:L197,N28:N197,O28:O197,--(T28:T197&lt;&gt;""))</f>
        <v>4.8989794855663566E-3</v>
      </c>
      <c r="O11" s="61" t="str">
        <f>IF(COUNTIF(U28:U197,"&gt;="&amp;N5)&lt;&gt;0,"Not Valid",IF(COUNTIF(U28:U197,"&gt;0")&lt;4,"Not Valid","Valid"))</f>
        <v>Not Valid</v>
      </c>
      <c r="P11" s="63" t="str">
        <f>IF(O11="Valid","",IF(COUNTIF(U28:U197,"&gt;"&amp;N5)&gt;0,"Selected dimensions must be below impact limit",IF(COUNTIFS(U28:U197,"&lt;"&amp;$N$5,U28:U197,"&gt;0")&lt;=4,"Not enough dimensions to justify an RSS","Should be valid?")))</f>
        <v>Selected dimensions must be below impact limit</v>
      </c>
      <c r="Q11" s="98"/>
      <c r="R11" s="90"/>
      <c r="S11" s="95"/>
      <c r="U11" s="99"/>
      <c r="V11" s="25"/>
      <c r="W11" s="25"/>
    </row>
    <row r="12" spans="1:23" s="6" customFormat="1" ht="15" customHeight="1" thickBot="1">
      <c r="A12" s="41">
        <v>4</v>
      </c>
      <c r="B12" s="6" t="s">
        <v>40</v>
      </c>
      <c r="H12" s="82"/>
      <c r="I12" s="31"/>
      <c r="J12" s="31"/>
      <c r="K12" s="25"/>
      <c r="L12" s="82"/>
      <c r="M12" s="39" t="s">
        <v>68</v>
      </c>
      <c r="N12" s="43">
        <f>SUMPRODUCT(L28:L197,N28:N197,O28:O197)</f>
        <v>0.01</v>
      </c>
      <c r="O12" s="60" t="s">
        <v>44</v>
      </c>
      <c r="P12" s="49"/>
      <c r="Q12" s="86"/>
      <c r="R12" s="90"/>
      <c r="S12" s="95"/>
      <c r="U12" s="99"/>
      <c r="V12" s="25"/>
      <c r="W12" s="25"/>
    </row>
    <row r="13" spans="1:23" s="6" customFormat="1" ht="15" customHeight="1">
      <c r="A13" s="41">
        <v>5</v>
      </c>
      <c r="B13" s="6" t="s">
        <v>65</v>
      </c>
      <c r="H13" s="82"/>
      <c r="I13" s="31"/>
      <c r="J13" s="31"/>
      <c r="K13" s="25"/>
      <c r="L13" s="31"/>
      <c r="M13" s="25"/>
      <c r="N13" s="25"/>
      <c r="O13" s="36"/>
      <c r="P13" s="44"/>
      <c r="Q13" s="47"/>
      <c r="R13" s="91"/>
      <c r="S13" s="95"/>
      <c r="U13" s="99"/>
      <c r="V13" s="25"/>
      <c r="W13" s="25"/>
    </row>
    <row r="14" spans="1:23" s="6" customFormat="1" ht="15" customHeight="1">
      <c r="A14" s="41"/>
      <c r="H14" s="82"/>
      <c r="I14" s="31"/>
      <c r="J14" s="31"/>
      <c r="K14" s="25"/>
      <c r="L14" s="31"/>
      <c r="M14" s="25"/>
      <c r="N14" s="25"/>
      <c r="O14" s="36"/>
      <c r="P14" s="44"/>
      <c r="Q14" s="47"/>
      <c r="R14" s="91"/>
      <c r="S14" s="96"/>
      <c r="T14" s="25"/>
      <c r="U14" s="38"/>
      <c r="V14" s="25"/>
      <c r="W14" s="25"/>
    </row>
    <row r="15" spans="1:23" s="6" customFormat="1" ht="15" customHeight="1">
      <c r="A15" s="25"/>
      <c r="B15" s="45"/>
      <c r="C15" s="45"/>
      <c r="D15" s="45"/>
      <c r="E15" s="45"/>
      <c r="F15" s="25"/>
      <c r="G15" s="46"/>
      <c r="H15" s="85"/>
      <c r="I15" s="47"/>
      <c r="J15" s="88"/>
      <c r="K15" s="25"/>
      <c r="L15" s="31"/>
      <c r="M15" s="25"/>
      <c r="N15" s="25"/>
      <c r="O15" s="36"/>
      <c r="P15" s="44"/>
      <c r="Q15" s="47"/>
      <c r="R15" s="91"/>
      <c r="S15" s="96"/>
      <c r="T15" s="25"/>
      <c r="U15" s="38"/>
      <c r="V15" s="25"/>
      <c r="W15" s="25"/>
    </row>
    <row r="16" spans="1:23" s="6" customFormat="1" ht="15" customHeight="1" thickBot="1">
      <c r="A16" s="25"/>
      <c r="B16" s="73"/>
      <c r="C16" s="16"/>
      <c r="D16" s="57"/>
      <c r="E16" s="49"/>
      <c r="F16" s="49"/>
      <c r="G16" s="49"/>
      <c r="H16" s="86"/>
      <c r="I16" s="49"/>
      <c r="J16" s="88"/>
      <c r="K16" s="25"/>
      <c r="L16" s="31"/>
      <c r="M16" s="25"/>
      <c r="N16" s="25"/>
      <c r="O16" s="36"/>
      <c r="P16" s="44"/>
      <c r="Q16" s="47"/>
      <c r="R16" s="91"/>
      <c r="S16" s="96"/>
      <c r="T16" s="25"/>
      <c r="U16" s="38"/>
      <c r="V16" s="25"/>
      <c r="W16" s="25"/>
    </row>
    <row r="17" spans="1:27" s="6" customFormat="1" ht="23.25" customHeight="1" thickBot="1">
      <c r="A17" s="25"/>
      <c r="B17" s="103" t="s">
        <v>70</v>
      </c>
      <c r="C17" s="104"/>
      <c r="D17" s="104"/>
      <c r="E17" s="105"/>
      <c r="F17" s="74"/>
      <c r="G17" s="74"/>
      <c r="H17" s="82"/>
      <c r="I17" s="106" t="s">
        <v>64</v>
      </c>
      <c r="J17" s="107"/>
      <c r="K17" s="107"/>
      <c r="L17" s="108"/>
      <c r="N17" s="103" t="s">
        <v>69</v>
      </c>
      <c r="O17" s="104"/>
      <c r="P17" s="104"/>
      <c r="Q17" s="104"/>
      <c r="R17" s="104"/>
      <c r="S17" s="104"/>
      <c r="T17" s="104"/>
      <c r="U17" s="104"/>
      <c r="V17" s="105"/>
      <c r="W17" s="25"/>
    </row>
    <row r="18" spans="1:27" s="6" customFormat="1" ht="15" customHeight="1">
      <c r="A18" s="25"/>
      <c r="B18" s="138" t="s">
        <v>96</v>
      </c>
      <c r="C18" s="139"/>
      <c r="D18" s="139"/>
      <c r="E18" s="141"/>
      <c r="F18" s="72"/>
      <c r="G18" s="72"/>
      <c r="H18" s="82"/>
      <c r="I18" s="70"/>
      <c r="J18" s="89"/>
      <c r="K18" s="52" t="s">
        <v>66</v>
      </c>
      <c r="L18" s="76">
        <f>INDEX(N10:N12,MATCH("Valid",O10:O12,0))</f>
        <v>0.01</v>
      </c>
      <c r="N18" s="109" t="s">
        <v>100</v>
      </c>
      <c r="O18" s="110"/>
      <c r="P18" s="110"/>
      <c r="Q18" s="110"/>
      <c r="R18" s="110"/>
      <c r="S18" s="110"/>
      <c r="T18" s="110"/>
      <c r="U18" s="110"/>
      <c r="V18" s="111"/>
      <c r="W18" s="25"/>
    </row>
    <row r="19" spans="1:27" s="6" customFormat="1" ht="15" customHeight="1">
      <c r="A19" s="25"/>
      <c r="B19" s="142"/>
      <c r="C19" s="140"/>
      <c r="D19" s="140"/>
      <c r="E19" s="143"/>
      <c r="F19" s="72"/>
      <c r="G19" s="72"/>
      <c r="H19" s="82"/>
      <c r="I19" s="71"/>
      <c r="J19" s="88"/>
      <c r="K19" s="54"/>
      <c r="L19" s="83"/>
      <c r="N19" s="112"/>
      <c r="O19" s="113"/>
      <c r="P19" s="113"/>
      <c r="Q19" s="113"/>
      <c r="R19" s="113"/>
      <c r="S19" s="113"/>
      <c r="T19" s="113"/>
      <c r="U19" s="113"/>
      <c r="V19" s="114"/>
      <c r="W19" s="25"/>
    </row>
    <row r="20" spans="1:27" s="6" customFormat="1" ht="15" customHeight="1">
      <c r="A20" s="25"/>
      <c r="B20" s="142"/>
      <c r="C20" s="140"/>
      <c r="D20" s="140"/>
      <c r="E20" s="143"/>
      <c r="F20" s="72"/>
      <c r="G20" s="72"/>
      <c r="H20" s="82"/>
      <c r="I20" s="71"/>
      <c r="J20" s="88"/>
      <c r="K20" s="55" t="s">
        <v>63</v>
      </c>
      <c r="L20" s="77">
        <f>SUMPRODUCT(K28:K197,O28:O197)</f>
        <v>0.11199999999999997</v>
      </c>
      <c r="M20" s="25"/>
      <c r="N20" s="112"/>
      <c r="O20" s="113"/>
      <c r="P20" s="113"/>
      <c r="Q20" s="113"/>
      <c r="R20" s="113"/>
      <c r="S20" s="113"/>
      <c r="T20" s="113"/>
      <c r="U20" s="113"/>
      <c r="V20" s="114"/>
      <c r="W20" s="25"/>
    </row>
    <row r="21" spans="1:27" s="6" customFormat="1" ht="15" customHeight="1">
      <c r="A21" s="25"/>
      <c r="B21" s="142"/>
      <c r="C21" s="140"/>
      <c r="D21" s="140"/>
      <c r="E21" s="143"/>
      <c r="F21" s="72"/>
      <c r="G21" s="72"/>
      <c r="H21" s="82"/>
      <c r="I21" s="71"/>
      <c r="J21" s="88"/>
      <c r="K21" s="55" t="s">
        <v>61</v>
      </c>
      <c r="L21" s="78">
        <f>L20+L18</f>
        <v>0.12199999999999997</v>
      </c>
      <c r="M21" s="37"/>
      <c r="N21" s="112"/>
      <c r="O21" s="113"/>
      <c r="P21" s="113"/>
      <c r="Q21" s="113"/>
      <c r="R21" s="113"/>
      <c r="S21" s="113"/>
      <c r="T21" s="113"/>
      <c r="U21" s="113"/>
      <c r="V21" s="114"/>
      <c r="W21" s="25"/>
    </row>
    <row r="22" spans="1:27" s="6" customFormat="1" ht="15.75" customHeight="1" thickBot="1">
      <c r="A22" s="25"/>
      <c r="B22" s="142"/>
      <c r="C22" s="140"/>
      <c r="D22" s="140"/>
      <c r="E22" s="143"/>
      <c r="F22" s="72"/>
      <c r="G22" s="72"/>
      <c r="H22" s="82"/>
      <c r="I22" s="71"/>
      <c r="J22" s="147"/>
      <c r="K22" s="55" t="s">
        <v>62</v>
      </c>
      <c r="L22" s="148">
        <f>L20-L18</f>
        <v>0.10199999999999998</v>
      </c>
      <c r="M22" s="37"/>
      <c r="N22" s="115"/>
      <c r="O22" s="116"/>
      <c r="P22" s="116"/>
      <c r="Q22" s="116"/>
      <c r="R22" s="116"/>
      <c r="S22" s="116"/>
      <c r="T22" s="116"/>
      <c r="U22" s="116"/>
      <c r="V22" s="117"/>
      <c r="W22" s="25"/>
    </row>
    <row r="23" spans="1:27" s="6" customFormat="1" ht="15" customHeight="1">
      <c r="A23" s="25"/>
      <c r="B23" s="142"/>
      <c r="C23" s="140"/>
      <c r="D23" s="140"/>
      <c r="E23" s="143"/>
      <c r="F23" s="54"/>
      <c r="G23" s="54"/>
      <c r="H23" s="87"/>
      <c r="I23" s="149"/>
      <c r="J23" s="151"/>
      <c r="K23" s="152" t="s">
        <v>98</v>
      </c>
      <c r="L23" s="153">
        <f>L21/0.00125</f>
        <v>97.59999999999998</v>
      </c>
      <c r="M23" s="25"/>
      <c r="N23" s="25"/>
      <c r="O23" s="36"/>
      <c r="P23" s="44"/>
      <c r="Q23" s="47"/>
      <c r="R23" s="91"/>
      <c r="S23" s="96"/>
      <c r="T23" s="25"/>
      <c r="U23" s="38"/>
      <c r="V23" s="25"/>
      <c r="W23" s="25"/>
    </row>
    <row r="24" spans="1:27" s="6" customFormat="1" ht="15" customHeight="1" thickBot="1">
      <c r="A24" s="25"/>
      <c r="B24" s="144"/>
      <c r="C24" s="145"/>
      <c r="D24" s="145"/>
      <c r="E24" s="146"/>
      <c r="F24" s="54"/>
      <c r="G24" s="54"/>
      <c r="H24" s="87"/>
      <c r="I24" s="150"/>
      <c r="J24" s="154"/>
      <c r="K24" s="155" t="s">
        <v>99</v>
      </c>
      <c r="L24" s="156">
        <f>L22/0.00125</f>
        <v>81.59999999999998</v>
      </c>
      <c r="M24" s="25"/>
      <c r="N24" s="25"/>
      <c r="O24" s="36"/>
      <c r="P24" s="44"/>
      <c r="Q24" s="47"/>
      <c r="R24" s="91"/>
      <c r="S24" s="96"/>
      <c r="T24" s="25"/>
      <c r="U24" s="38"/>
      <c r="V24" s="25"/>
      <c r="W24" s="25"/>
    </row>
    <row r="25" spans="1:27" s="6" customFormat="1" ht="15" customHeight="1">
      <c r="A25" s="25"/>
      <c r="B25" s="81"/>
      <c r="C25" s="81"/>
      <c r="D25" s="81"/>
      <c r="E25" s="81"/>
      <c r="F25" s="54"/>
      <c r="G25" s="54"/>
      <c r="H25" s="87"/>
      <c r="I25" s="47"/>
      <c r="J25" s="88"/>
      <c r="K25" s="16"/>
      <c r="L25" s="47"/>
      <c r="M25" s="25"/>
      <c r="N25" s="25"/>
      <c r="O25" s="36"/>
      <c r="P25" s="44"/>
      <c r="Q25" s="47"/>
      <c r="R25" s="91"/>
      <c r="S25" s="96"/>
      <c r="T25" s="25"/>
      <c r="U25" s="38"/>
      <c r="V25" s="25"/>
      <c r="W25" s="25"/>
    </row>
    <row r="26" spans="1:27" s="6" customFormat="1" ht="15" customHeight="1">
      <c r="A26" s="25"/>
      <c r="B26" s="25"/>
      <c r="C26" s="25"/>
      <c r="D26" s="25"/>
      <c r="E26" s="25"/>
      <c r="F26" s="25"/>
      <c r="G26" s="25"/>
      <c r="H26" s="31"/>
      <c r="I26" s="31"/>
      <c r="J26" s="31"/>
      <c r="K26" s="25"/>
      <c r="L26" s="31"/>
      <c r="M26" s="25"/>
      <c r="N26" s="25"/>
      <c r="O26" s="36"/>
      <c r="P26" s="37"/>
      <c r="Q26" s="31"/>
      <c r="R26" s="35"/>
      <c r="S26" s="94"/>
      <c r="T26" s="25"/>
      <c r="U26" s="38"/>
      <c r="V26" s="25"/>
      <c r="W26" s="25"/>
    </row>
    <row r="27" spans="1:27" s="6" customFormat="1" ht="45" customHeight="1">
      <c r="A27" s="7" t="s">
        <v>16</v>
      </c>
      <c r="B27" s="1" t="s">
        <v>10</v>
      </c>
      <c r="C27" s="1" t="s">
        <v>11</v>
      </c>
      <c r="D27" s="1" t="s">
        <v>12</v>
      </c>
      <c r="E27" s="1" t="s">
        <v>13</v>
      </c>
      <c r="F27" s="2" t="s">
        <v>52</v>
      </c>
      <c r="G27" s="2" t="s">
        <v>51</v>
      </c>
      <c r="H27" s="3" t="s">
        <v>14</v>
      </c>
      <c r="I27" s="3" t="s">
        <v>17</v>
      </c>
      <c r="J27" s="3" t="s">
        <v>18</v>
      </c>
      <c r="K27" s="2" t="s">
        <v>23</v>
      </c>
      <c r="L27" s="84" t="s">
        <v>24</v>
      </c>
      <c r="M27" s="1" t="s">
        <v>15</v>
      </c>
      <c r="N27" s="2" t="s">
        <v>0</v>
      </c>
      <c r="O27" s="4" t="s">
        <v>31</v>
      </c>
      <c r="P27" s="5" t="s">
        <v>33</v>
      </c>
      <c r="Q27" s="84" t="s">
        <v>48</v>
      </c>
      <c r="R27" s="92" t="s">
        <v>47</v>
      </c>
      <c r="S27" s="97" t="s">
        <v>59</v>
      </c>
      <c r="T27" s="7" t="s">
        <v>56</v>
      </c>
      <c r="U27" s="100" t="s">
        <v>60</v>
      </c>
      <c r="V27" s="7" t="s">
        <v>35</v>
      </c>
      <c r="W27" s="7"/>
    </row>
    <row r="28" spans="1:27" s="6" customFormat="1" ht="15" customHeight="1">
      <c r="A28" s="19">
        <f t="shared" ref="A28:A92" si="0">IF(C28&lt;&gt;0,1,"")</f>
        <v>1</v>
      </c>
      <c r="B28" s="19">
        <f>IFERROR(IF(C28&lt;&gt;"",MAX($B$27:$B27)+1,""),1)</f>
        <v>1</v>
      </c>
      <c r="C28" s="19" t="s">
        <v>80</v>
      </c>
      <c r="D28" s="19" t="s">
        <v>81</v>
      </c>
      <c r="E28" s="19">
        <v>7</v>
      </c>
      <c r="F28" s="19" t="s">
        <v>82</v>
      </c>
      <c r="G28" s="19" t="s">
        <v>20</v>
      </c>
      <c r="H28" s="21">
        <v>0.11</v>
      </c>
      <c r="I28" s="21">
        <v>3.0000000000000001E-3</v>
      </c>
      <c r="J28" s="21">
        <f t="shared" ref="J28:J91" si="1">IF(I28="","",-I28)</f>
        <v>-3.0000000000000001E-3</v>
      </c>
      <c r="K28" s="22">
        <f>IF(H28="","",IF(J28="",H28,H28+(I28+J28)/2)*IF(G28="-",-1,1))</f>
        <v>-0.11</v>
      </c>
      <c r="L28" s="22">
        <f>IF(I28="","",IF(J28&lt;&gt;"",(I28-J28)/2,I28))</f>
        <v>3.0000000000000001E-3</v>
      </c>
      <c r="M28" s="19" t="s">
        <v>50</v>
      </c>
      <c r="N28" s="23">
        <f t="shared" ref="N28:N91" si="2">IFERROR(VLOOKUP(LEFT(M28,SEARCH(" :",M28)-1),GDT_Ref,3,FALSE),"")</f>
        <v>1</v>
      </c>
      <c r="O28" s="23">
        <v>1</v>
      </c>
      <c r="P28" s="24">
        <v>3</v>
      </c>
      <c r="Q28" s="21">
        <f>IF(L28="","",IFERROR(IF(A28=0,0,L28*N28*O28/P28),""))</f>
        <v>1E-3</v>
      </c>
      <c r="R28" s="20">
        <f>IF(Q28&lt;&gt;"",Q28^2,"")</f>
        <v>9.9999999999999995E-7</v>
      </c>
      <c r="S28" s="32">
        <f t="shared" ref="S28:S92" si="3">IFERROR(R28/SUM($R$28:$R$102),"")</f>
        <v>0.37499999999999994</v>
      </c>
      <c r="T28" s="25"/>
      <c r="U28" s="94">
        <f>IFERROR(IF(T28="",R28,0)/SUMIFS($R$28:$R$197,$T$28:$T$197,""),"")</f>
        <v>0.37499999999999994</v>
      </c>
      <c r="V28" s="21">
        <f>IF(H28&lt;&gt;"",IF(G28="-",-1,1)*H28*O28+IF(ISNUMBER(V27),V27,0),"")</f>
        <v>-0.11</v>
      </c>
      <c r="W28" s="21"/>
      <c r="AA28" s="28"/>
    </row>
    <row r="29" spans="1:27" s="6" customFormat="1" ht="15" customHeight="1">
      <c r="A29" s="19">
        <f t="shared" si="0"/>
        <v>1</v>
      </c>
      <c r="B29" s="19">
        <f>IFERROR(IF(C29&lt;&gt;"",MAX($B$27:$B28)+1,""),1)</f>
        <v>2</v>
      </c>
      <c r="C29" s="19" t="s">
        <v>83</v>
      </c>
      <c r="D29" s="19">
        <v>405003890</v>
      </c>
      <c r="E29" s="19" t="s">
        <v>84</v>
      </c>
      <c r="F29" s="19" t="s">
        <v>85</v>
      </c>
      <c r="G29" s="19" t="s">
        <v>20</v>
      </c>
      <c r="H29" s="21">
        <v>7.0000000000000007E-2</v>
      </c>
      <c r="I29" s="21">
        <v>1E-3</v>
      </c>
      <c r="J29" s="21">
        <f t="shared" si="1"/>
        <v>-1E-3</v>
      </c>
      <c r="K29" s="22">
        <f t="shared" ref="K29:K92" si="4">IF(H29="","",IF(J29="",H29,H29+(I29+J29)/2)*IF(G29="-",-1,1))</f>
        <v>-7.0000000000000007E-2</v>
      </c>
      <c r="L29" s="22">
        <f t="shared" ref="L29:L92" si="5">IF(I29="","",IF(J29&lt;&gt;"",(I29-J29)/2,I29))</f>
        <v>1E-3</v>
      </c>
      <c r="M29" s="19" t="s">
        <v>50</v>
      </c>
      <c r="N29" s="23">
        <f t="shared" si="2"/>
        <v>1</v>
      </c>
      <c r="O29" s="23">
        <v>1</v>
      </c>
      <c r="P29" s="24">
        <v>3</v>
      </c>
      <c r="Q29" s="21">
        <f t="shared" ref="Q29:Q92" si="6">IF(L29="","",IFERROR(IF(A29=0,0,L29*N29*O29/P29),""))</f>
        <v>3.3333333333333332E-4</v>
      </c>
      <c r="R29" s="20">
        <f t="shared" ref="R29:R92" si="7">IF(Q29&lt;&gt;"",Q29^2,"")</f>
        <v>1.1111111111111111E-7</v>
      </c>
      <c r="S29" s="32">
        <f t="shared" si="3"/>
        <v>4.1666666666666664E-2</v>
      </c>
      <c r="T29" s="25"/>
      <c r="U29" s="94">
        <f t="shared" ref="U29:U92" si="8">IFERROR(IF(T29="",R29,0)/SUMIFS($R$28:$R$197,$T$28:$T$197,""),"")</f>
        <v>4.1666666666666664E-2</v>
      </c>
      <c r="V29" s="21">
        <f t="shared" ref="V29:V92" si="9">IF(H29&lt;&gt;"",IF(G29="-",-1,1)*H29*O29+IF(ISNUMBER(V28),V28,0),"")</f>
        <v>-0.18</v>
      </c>
      <c r="W29" s="21"/>
      <c r="AA29" s="28"/>
    </row>
    <row r="30" spans="1:27" s="6" customFormat="1" ht="15" customHeight="1">
      <c r="A30" s="19">
        <f t="shared" si="0"/>
        <v>1</v>
      </c>
      <c r="B30" s="19">
        <f>IFERROR(IF(C30&lt;&gt;"",MAX($B$27:$B29)+1,""),1)</f>
        <v>3</v>
      </c>
      <c r="C30" s="19" t="s">
        <v>86</v>
      </c>
      <c r="D30" s="19">
        <v>405003942</v>
      </c>
      <c r="E30" s="19" t="s">
        <v>87</v>
      </c>
      <c r="F30" s="19" t="s">
        <v>85</v>
      </c>
      <c r="G30" s="19" t="s">
        <v>19</v>
      </c>
      <c r="H30" s="21">
        <v>0.47199999999999998</v>
      </c>
      <c r="I30" s="21">
        <v>2E-3</v>
      </c>
      <c r="J30" s="21">
        <f t="shared" si="1"/>
        <v>-2E-3</v>
      </c>
      <c r="K30" s="22">
        <f t="shared" si="4"/>
        <v>0.47199999999999998</v>
      </c>
      <c r="L30" s="22">
        <f t="shared" si="5"/>
        <v>2E-3</v>
      </c>
      <c r="M30" s="19" t="s">
        <v>50</v>
      </c>
      <c r="N30" s="23">
        <f t="shared" si="2"/>
        <v>1</v>
      </c>
      <c r="O30" s="23">
        <v>1</v>
      </c>
      <c r="P30" s="24">
        <v>3</v>
      </c>
      <c r="Q30" s="21">
        <f>IF(L30="","",IFERROR(IF(A30=0,0,L30*N30*O30/P30),""))</f>
        <v>6.6666666666666664E-4</v>
      </c>
      <c r="R30" s="20">
        <f t="shared" si="7"/>
        <v>4.4444444444444444E-7</v>
      </c>
      <c r="S30" s="32">
        <f>IFERROR(R30/SUM($R$28:$R$102),"")</f>
        <v>0.16666666666666666</v>
      </c>
      <c r="T30" s="25"/>
      <c r="U30" s="94">
        <f t="shared" si="8"/>
        <v>0.16666666666666666</v>
      </c>
      <c r="V30" s="21">
        <f t="shared" si="9"/>
        <v>0.29199999999999998</v>
      </c>
      <c r="W30" s="21"/>
      <c r="AA30" s="28"/>
    </row>
    <row r="31" spans="1:27" s="6" customFormat="1" ht="15" customHeight="1">
      <c r="A31" s="19">
        <f t="shared" si="0"/>
        <v>1</v>
      </c>
      <c r="B31" s="19">
        <f>IFERROR(IF(C31&lt;&gt;"",MAX($B$27:$B30)+1,""),1)</f>
        <v>4</v>
      </c>
      <c r="C31" s="19" t="s">
        <v>88</v>
      </c>
      <c r="D31" s="19">
        <v>405003939</v>
      </c>
      <c r="E31" s="19" t="s">
        <v>87</v>
      </c>
      <c r="F31" s="19" t="s">
        <v>85</v>
      </c>
      <c r="G31" s="19" t="s">
        <v>20</v>
      </c>
      <c r="H31" s="21">
        <v>7.0000000000000007E-2</v>
      </c>
      <c r="I31" s="21">
        <v>1E-3</v>
      </c>
      <c r="J31" s="21">
        <f t="shared" si="1"/>
        <v>-1E-3</v>
      </c>
      <c r="K31" s="22">
        <f t="shared" si="4"/>
        <v>-7.0000000000000007E-2</v>
      </c>
      <c r="L31" s="22">
        <f t="shared" si="5"/>
        <v>1E-3</v>
      </c>
      <c r="M31" s="19" t="s">
        <v>50</v>
      </c>
      <c r="N31" s="23">
        <f t="shared" si="2"/>
        <v>1</v>
      </c>
      <c r="O31" s="23">
        <v>1</v>
      </c>
      <c r="P31" s="24">
        <v>3</v>
      </c>
      <c r="Q31" s="21">
        <f t="shared" si="6"/>
        <v>3.3333333333333332E-4</v>
      </c>
      <c r="R31" s="20">
        <f t="shared" si="7"/>
        <v>1.1111111111111111E-7</v>
      </c>
      <c r="S31" s="32">
        <f t="shared" si="3"/>
        <v>4.1666666666666664E-2</v>
      </c>
      <c r="T31" s="25"/>
      <c r="U31" s="94">
        <f t="shared" si="8"/>
        <v>4.1666666666666664E-2</v>
      </c>
      <c r="V31" s="21">
        <f t="shared" si="9"/>
        <v>0.22199999999999998</v>
      </c>
      <c r="W31" s="21"/>
      <c r="AA31" s="28"/>
    </row>
    <row r="32" spans="1:27" s="6" customFormat="1" ht="15" customHeight="1">
      <c r="A32" s="19">
        <f t="shared" si="0"/>
        <v>1</v>
      </c>
      <c r="B32" s="19">
        <f>IFERROR(IF(C32&lt;&gt;"",MAX($B$27:$B31)+1,""),1)</f>
        <v>5</v>
      </c>
      <c r="C32" s="19" t="s">
        <v>80</v>
      </c>
      <c r="D32" s="19" t="s">
        <v>81</v>
      </c>
      <c r="E32" s="19">
        <v>7</v>
      </c>
      <c r="F32" s="19" t="s">
        <v>82</v>
      </c>
      <c r="G32" s="19" t="s">
        <v>20</v>
      </c>
      <c r="H32" s="21">
        <v>0.11</v>
      </c>
      <c r="I32" s="21">
        <v>3.0000000000000001E-3</v>
      </c>
      <c r="J32" s="21">
        <f t="shared" si="1"/>
        <v>-3.0000000000000001E-3</v>
      </c>
      <c r="K32" s="22">
        <f t="shared" si="4"/>
        <v>-0.11</v>
      </c>
      <c r="L32" s="22">
        <f t="shared" si="5"/>
        <v>3.0000000000000001E-3</v>
      </c>
      <c r="M32" s="19" t="s">
        <v>50</v>
      </c>
      <c r="N32" s="23">
        <f t="shared" ref="N32" si="10">IFERROR(VLOOKUP(LEFT(M32,SEARCH(" :",M32)-1),GDT_Ref,3,FALSE),"")</f>
        <v>1</v>
      </c>
      <c r="O32" s="23">
        <v>1</v>
      </c>
      <c r="P32" s="24">
        <v>3</v>
      </c>
      <c r="Q32" s="21">
        <f t="shared" si="6"/>
        <v>1E-3</v>
      </c>
      <c r="R32" s="20">
        <f t="shared" si="7"/>
        <v>9.9999999999999995E-7</v>
      </c>
      <c r="S32" s="32">
        <f t="shared" si="3"/>
        <v>0.37499999999999994</v>
      </c>
      <c r="T32" s="25"/>
      <c r="U32" s="94">
        <f>IFERROR(IF(T32="",R32,0)/SUMIFS($R$28:$R$197,$T$28:$T$197,""),"")</f>
        <v>0.37499999999999994</v>
      </c>
      <c r="V32" s="21">
        <f t="shared" si="9"/>
        <v>0.11199999999999997</v>
      </c>
      <c r="W32" s="21"/>
      <c r="AA32" s="28"/>
    </row>
    <row r="33" spans="1:27" s="6" customFormat="1" ht="15" customHeight="1">
      <c r="A33" s="19">
        <f t="shared" si="0"/>
        <v>1</v>
      </c>
      <c r="B33" s="19">
        <f>IFERROR(IF(C33&lt;&gt;"",MAX($B$27:$B32)+1,""),1)</f>
        <v>6</v>
      </c>
      <c r="C33" s="19" t="s">
        <v>89</v>
      </c>
      <c r="D33" s="19">
        <v>405001338</v>
      </c>
      <c r="E33" s="19" t="s">
        <v>90</v>
      </c>
      <c r="F33" s="19" t="s">
        <v>91</v>
      </c>
      <c r="G33" s="19" t="s">
        <v>20</v>
      </c>
      <c r="H33" s="21">
        <v>1.4999999999999999E-2</v>
      </c>
      <c r="I33" s="21">
        <v>2E-3</v>
      </c>
      <c r="J33" s="21">
        <f t="shared" si="1"/>
        <v>-2E-3</v>
      </c>
      <c r="K33" s="22">
        <f t="shared" si="4"/>
        <v>-1.4999999999999999E-2</v>
      </c>
      <c r="L33" s="22">
        <f t="shared" si="5"/>
        <v>2E-3</v>
      </c>
      <c r="M33" s="19" t="s">
        <v>50</v>
      </c>
      <c r="N33" s="23">
        <f t="shared" si="2"/>
        <v>1</v>
      </c>
      <c r="O33" s="23">
        <v>0</v>
      </c>
      <c r="P33" s="24">
        <v>3</v>
      </c>
      <c r="Q33" s="21">
        <f t="shared" si="6"/>
        <v>0</v>
      </c>
      <c r="R33" s="20">
        <f t="shared" si="7"/>
        <v>0</v>
      </c>
      <c r="S33" s="32">
        <f t="shared" si="3"/>
        <v>0</v>
      </c>
      <c r="T33" s="25"/>
      <c r="U33" s="94">
        <f t="shared" si="8"/>
        <v>0</v>
      </c>
      <c r="V33" s="21">
        <f t="shared" si="9"/>
        <v>0.11199999999999997</v>
      </c>
      <c r="W33" s="21"/>
      <c r="AA33" s="28"/>
    </row>
    <row r="34" spans="1:27" s="6" customFormat="1" ht="15" customHeight="1">
      <c r="A34" s="19" t="str">
        <f t="shared" si="0"/>
        <v/>
      </c>
      <c r="B34" s="19" t="str">
        <f>IFERROR(IF(C34&lt;&gt;"",MAX($B$27:$B33)+1,""),1)</f>
        <v/>
      </c>
      <c r="C34" s="19"/>
      <c r="D34" s="19"/>
      <c r="E34" s="19"/>
      <c r="F34" s="19"/>
      <c r="G34" s="19"/>
      <c r="H34" s="21"/>
      <c r="I34" s="21"/>
      <c r="J34" s="21" t="str">
        <f t="shared" si="1"/>
        <v/>
      </c>
      <c r="K34" s="22" t="str">
        <f t="shared" si="4"/>
        <v/>
      </c>
      <c r="L34" s="22" t="str">
        <f t="shared" si="5"/>
        <v/>
      </c>
      <c r="M34" s="19"/>
      <c r="N34" s="23" t="str">
        <f t="shared" si="2"/>
        <v/>
      </c>
      <c r="O34" s="23"/>
      <c r="P34" s="24"/>
      <c r="Q34" s="21" t="str">
        <f t="shared" si="6"/>
        <v/>
      </c>
      <c r="R34" s="20" t="str">
        <f t="shared" si="7"/>
        <v/>
      </c>
      <c r="S34" s="32" t="str">
        <f t="shared" si="3"/>
        <v/>
      </c>
      <c r="T34" s="25"/>
      <c r="U34" s="94" t="str">
        <f t="shared" si="8"/>
        <v/>
      </c>
      <c r="V34" s="21" t="str">
        <f t="shared" si="9"/>
        <v/>
      </c>
      <c r="W34" s="21"/>
      <c r="AA34" s="28"/>
    </row>
    <row r="35" spans="1:27" s="6" customFormat="1" ht="15" customHeight="1">
      <c r="A35" s="19" t="str">
        <f t="shared" si="0"/>
        <v/>
      </c>
      <c r="B35" s="19" t="str">
        <f>IFERROR(IF(C35&lt;&gt;"",MAX($B$27:$B34)+1,""),1)</f>
        <v/>
      </c>
      <c r="C35" s="19"/>
      <c r="D35" s="19"/>
      <c r="E35" s="19"/>
      <c r="F35" s="19"/>
      <c r="G35" s="19"/>
      <c r="H35" s="21"/>
      <c r="I35" s="21"/>
      <c r="J35" s="21" t="str">
        <f t="shared" si="1"/>
        <v/>
      </c>
      <c r="K35" s="22" t="str">
        <f t="shared" si="4"/>
        <v/>
      </c>
      <c r="L35" s="22" t="str">
        <f t="shared" si="5"/>
        <v/>
      </c>
      <c r="M35" s="19"/>
      <c r="N35" s="23" t="str">
        <f t="shared" si="2"/>
        <v/>
      </c>
      <c r="O35" s="23"/>
      <c r="P35" s="24"/>
      <c r="Q35" s="21" t="str">
        <f t="shared" si="6"/>
        <v/>
      </c>
      <c r="R35" s="20" t="str">
        <f t="shared" si="7"/>
        <v/>
      </c>
      <c r="S35" s="32" t="str">
        <f t="shared" si="3"/>
        <v/>
      </c>
      <c r="T35" s="25"/>
      <c r="U35" s="94" t="str">
        <f t="shared" si="8"/>
        <v/>
      </c>
      <c r="V35" s="21" t="str">
        <f t="shared" si="9"/>
        <v/>
      </c>
      <c r="W35" s="21"/>
      <c r="AA35" s="28"/>
    </row>
    <row r="36" spans="1:27" s="6" customFormat="1" ht="15" customHeight="1">
      <c r="A36" s="19" t="str">
        <f t="shared" si="0"/>
        <v/>
      </c>
      <c r="B36" s="19" t="str">
        <f>IFERROR(IF(C36&lt;&gt;"",MAX($B$27:$B35)+1,""),1)</f>
        <v/>
      </c>
      <c r="C36" s="19"/>
      <c r="D36" s="19"/>
      <c r="E36" s="19"/>
      <c r="F36" s="19"/>
      <c r="G36" s="19"/>
      <c r="H36" s="21"/>
      <c r="I36" s="21"/>
      <c r="J36" s="21" t="str">
        <f t="shared" si="1"/>
        <v/>
      </c>
      <c r="K36" s="22" t="str">
        <f t="shared" si="4"/>
        <v/>
      </c>
      <c r="L36" s="22" t="str">
        <f t="shared" si="5"/>
        <v/>
      </c>
      <c r="M36" s="19"/>
      <c r="N36" s="23" t="str">
        <f t="shared" si="2"/>
        <v/>
      </c>
      <c r="O36" s="23"/>
      <c r="P36" s="24"/>
      <c r="Q36" s="21" t="str">
        <f t="shared" si="6"/>
        <v/>
      </c>
      <c r="R36" s="20" t="str">
        <f t="shared" si="7"/>
        <v/>
      </c>
      <c r="S36" s="32" t="str">
        <f t="shared" si="3"/>
        <v/>
      </c>
      <c r="T36" s="25"/>
      <c r="U36" s="94" t="str">
        <f t="shared" si="8"/>
        <v/>
      </c>
      <c r="V36" s="21" t="str">
        <f t="shared" si="9"/>
        <v/>
      </c>
      <c r="W36" s="21"/>
      <c r="AA36" s="28"/>
    </row>
    <row r="37" spans="1:27" s="6" customFormat="1" ht="15" customHeight="1">
      <c r="A37" s="19" t="str">
        <f t="shared" si="0"/>
        <v/>
      </c>
      <c r="B37" s="19" t="str">
        <f>IFERROR(IF(C37&lt;&gt;"",MAX($B$27:$B36)+1,""),1)</f>
        <v/>
      </c>
      <c r="C37" s="19"/>
      <c r="D37" s="19"/>
      <c r="E37" s="19"/>
      <c r="F37" s="19"/>
      <c r="G37" s="19"/>
      <c r="H37" s="21"/>
      <c r="I37" s="21"/>
      <c r="J37" s="21" t="str">
        <f t="shared" si="1"/>
        <v/>
      </c>
      <c r="K37" s="22" t="str">
        <f t="shared" si="4"/>
        <v/>
      </c>
      <c r="L37" s="22" t="str">
        <f t="shared" si="5"/>
        <v/>
      </c>
      <c r="M37" s="19"/>
      <c r="N37" s="23" t="str">
        <f t="shared" si="2"/>
        <v/>
      </c>
      <c r="O37" s="23"/>
      <c r="P37" s="24"/>
      <c r="Q37" s="21" t="str">
        <f t="shared" si="6"/>
        <v/>
      </c>
      <c r="R37" s="20" t="str">
        <f t="shared" si="7"/>
        <v/>
      </c>
      <c r="S37" s="32" t="str">
        <f t="shared" si="3"/>
        <v/>
      </c>
      <c r="T37" s="25"/>
      <c r="U37" s="94" t="str">
        <f t="shared" si="8"/>
        <v/>
      </c>
      <c r="V37" s="21" t="str">
        <f t="shared" si="9"/>
        <v/>
      </c>
      <c r="W37" s="21"/>
      <c r="AA37" s="28"/>
    </row>
    <row r="38" spans="1:27" s="6" customFormat="1" ht="15" customHeight="1">
      <c r="A38" s="19" t="str">
        <f t="shared" si="0"/>
        <v/>
      </c>
      <c r="B38" s="19" t="str">
        <f>IFERROR(IF(C38&lt;&gt;"",MAX($B$27:$B37)+1,""),1)</f>
        <v/>
      </c>
      <c r="C38" s="19"/>
      <c r="D38" s="19"/>
      <c r="E38" s="19"/>
      <c r="F38" s="19"/>
      <c r="G38" s="19"/>
      <c r="H38" s="21"/>
      <c r="I38" s="21"/>
      <c r="J38" s="21" t="str">
        <f t="shared" si="1"/>
        <v/>
      </c>
      <c r="K38" s="22" t="str">
        <f t="shared" si="4"/>
        <v/>
      </c>
      <c r="L38" s="22" t="str">
        <f t="shared" si="5"/>
        <v/>
      </c>
      <c r="M38" s="19"/>
      <c r="N38" s="23" t="str">
        <f t="shared" si="2"/>
        <v/>
      </c>
      <c r="O38" s="23"/>
      <c r="P38" s="24"/>
      <c r="Q38" s="21" t="str">
        <f t="shared" si="6"/>
        <v/>
      </c>
      <c r="R38" s="20" t="str">
        <f t="shared" si="7"/>
        <v/>
      </c>
      <c r="S38" s="32" t="str">
        <f t="shared" si="3"/>
        <v/>
      </c>
      <c r="T38" s="25"/>
      <c r="U38" s="94" t="str">
        <f t="shared" si="8"/>
        <v/>
      </c>
      <c r="V38" s="21" t="str">
        <f t="shared" si="9"/>
        <v/>
      </c>
      <c r="W38" s="21"/>
      <c r="AA38" s="28"/>
    </row>
    <row r="39" spans="1:27" s="6" customFormat="1" ht="15" customHeight="1">
      <c r="A39" s="19" t="str">
        <f t="shared" si="0"/>
        <v/>
      </c>
      <c r="B39" s="19" t="str">
        <f>IFERROR(IF(C39&lt;&gt;"",MAX($B$27:$B38)+1,""),1)</f>
        <v/>
      </c>
      <c r="C39" s="19"/>
      <c r="D39" s="19"/>
      <c r="E39" s="19"/>
      <c r="F39" s="19"/>
      <c r="G39" s="19"/>
      <c r="H39" s="21"/>
      <c r="I39" s="21"/>
      <c r="J39" s="21" t="str">
        <f t="shared" si="1"/>
        <v/>
      </c>
      <c r="K39" s="22" t="str">
        <f t="shared" si="4"/>
        <v/>
      </c>
      <c r="L39" s="22" t="str">
        <f t="shared" si="5"/>
        <v/>
      </c>
      <c r="M39" s="19"/>
      <c r="N39" s="23" t="str">
        <f t="shared" si="2"/>
        <v/>
      </c>
      <c r="O39" s="23"/>
      <c r="P39" s="24"/>
      <c r="Q39" s="21" t="str">
        <f t="shared" si="6"/>
        <v/>
      </c>
      <c r="R39" s="20" t="str">
        <f t="shared" si="7"/>
        <v/>
      </c>
      <c r="S39" s="32" t="str">
        <f t="shared" si="3"/>
        <v/>
      </c>
      <c r="T39" s="25"/>
      <c r="U39" s="94" t="str">
        <f t="shared" si="8"/>
        <v/>
      </c>
      <c r="V39" s="21" t="str">
        <f t="shared" si="9"/>
        <v/>
      </c>
      <c r="W39" s="21"/>
      <c r="AA39" s="28"/>
    </row>
    <row r="40" spans="1:27" s="6" customFormat="1" ht="15" customHeight="1">
      <c r="A40" s="19" t="str">
        <f t="shared" si="0"/>
        <v/>
      </c>
      <c r="B40" s="19" t="str">
        <f>IFERROR(IF(C40&lt;&gt;"",MAX($B$27:$B39)+1,""),1)</f>
        <v/>
      </c>
      <c r="C40" s="19"/>
      <c r="D40" s="19"/>
      <c r="E40" s="19"/>
      <c r="F40" s="19"/>
      <c r="G40" s="19"/>
      <c r="H40" s="21"/>
      <c r="I40" s="21"/>
      <c r="J40" s="21" t="str">
        <f t="shared" si="1"/>
        <v/>
      </c>
      <c r="K40" s="22" t="str">
        <f t="shared" si="4"/>
        <v/>
      </c>
      <c r="L40" s="22" t="str">
        <f t="shared" si="5"/>
        <v/>
      </c>
      <c r="M40" s="19"/>
      <c r="N40" s="23" t="str">
        <f t="shared" si="2"/>
        <v/>
      </c>
      <c r="O40" s="23"/>
      <c r="P40" s="24"/>
      <c r="Q40" s="21" t="str">
        <f t="shared" si="6"/>
        <v/>
      </c>
      <c r="R40" s="20" t="str">
        <f t="shared" si="7"/>
        <v/>
      </c>
      <c r="S40" s="32" t="str">
        <f t="shared" si="3"/>
        <v/>
      </c>
      <c r="T40" s="25"/>
      <c r="U40" s="94" t="str">
        <f t="shared" si="8"/>
        <v/>
      </c>
      <c r="V40" s="21" t="str">
        <f t="shared" si="9"/>
        <v/>
      </c>
      <c r="W40" s="21"/>
      <c r="AA40" s="28"/>
    </row>
    <row r="41" spans="1:27" s="6" customFormat="1" ht="15" customHeight="1">
      <c r="A41" s="19" t="str">
        <f t="shared" si="0"/>
        <v/>
      </c>
      <c r="B41" s="19" t="str">
        <f>IFERROR(IF(C41&lt;&gt;"",MAX($B$27:$B40)+1,""),1)</f>
        <v/>
      </c>
      <c r="C41" s="19"/>
      <c r="D41" s="19"/>
      <c r="E41" s="19"/>
      <c r="F41" s="19"/>
      <c r="G41" s="19"/>
      <c r="H41" s="21"/>
      <c r="I41" s="21"/>
      <c r="J41" s="21" t="str">
        <f t="shared" si="1"/>
        <v/>
      </c>
      <c r="K41" s="22" t="str">
        <f t="shared" si="4"/>
        <v/>
      </c>
      <c r="L41" s="22" t="str">
        <f t="shared" si="5"/>
        <v/>
      </c>
      <c r="M41" s="19"/>
      <c r="N41" s="23" t="str">
        <f t="shared" si="2"/>
        <v/>
      </c>
      <c r="O41" s="23"/>
      <c r="P41" s="24"/>
      <c r="Q41" s="21" t="str">
        <f t="shared" si="6"/>
        <v/>
      </c>
      <c r="R41" s="20" t="str">
        <f t="shared" si="7"/>
        <v/>
      </c>
      <c r="S41" s="32" t="str">
        <f t="shared" si="3"/>
        <v/>
      </c>
      <c r="T41" s="25"/>
      <c r="U41" s="94" t="str">
        <f t="shared" si="8"/>
        <v/>
      </c>
      <c r="V41" s="21" t="str">
        <f t="shared" si="9"/>
        <v/>
      </c>
      <c r="W41" s="21"/>
      <c r="AA41" s="28"/>
    </row>
    <row r="42" spans="1:27" s="6" customFormat="1" ht="15" customHeight="1">
      <c r="A42" s="19" t="str">
        <f t="shared" si="0"/>
        <v/>
      </c>
      <c r="B42" s="19" t="str">
        <f>IFERROR(IF(C42&lt;&gt;"",MAX($B$27:$B41)+1,""),1)</f>
        <v/>
      </c>
      <c r="C42" s="19"/>
      <c r="D42" s="19"/>
      <c r="E42" s="19"/>
      <c r="F42" s="19"/>
      <c r="G42" s="19"/>
      <c r="H42" s="21"/>
      <c r="I42" s="21"/>
      <c r="J42" s="21" t="str">
        <f t="shared" si="1"/>
        <v/>
      </c>
      <c r="K42" s="22" t="str">
        <f t="shared" si="4"/>
        <v/>
      </c>
      <c r="L42" s="22" t="str">
        <f t="shared" si="5"/>
        <v/>
      </c>
      <c r="M42" s="19"/>
      <c r="N42" s="23" t="str">
        <f t="shared" si="2"/>
        <v/>
      </c>
      <c r="O42" s="23"/>
      <c r="P42" s="24"/>
      <c r="Q42" s="21" t="str">
        <f t="shared" si="6"/>
        <v/>
      </c>
      <c r="R42" s="20" t="str">
        <f t="shared" si="7"/>
        <v/>
      </c>
      <c r="S42" s="32" t="str">
        <f t="shared" si="3"/>
        <v/>
      </c>
      <c r="T42" s="25"/>
      <c r="U42" s="94" t="str">
        <f t="shared" si="8"/>
        <v/>
      </c>
      <c r="V42" s="21" t="str">
        <f t="shared" si="9"/>
        <v/>
      </c>
      <c r="W42" s="21"/>
      <c r="AA42" s="28"/>
    </row>
    <row r="43" spans="1:27" s="6" customFormat="1" ht="15" customHeight="1">
      <c r="A43" s="19" t="str">
        <f t="shared" si="0"/>
        <v/>
      </c>
      <c r="B43" s="19" t="str">
        <f>IFERROR(IF(C43&lt;&gt;"",MAX($B$27:$B42)+1,""),1)</f>
        <v/>
      </c>
      <c r="C43" s="19"/>
      <c r="D43" s="19"/>
      <c r="E43" s="19"/>
      <c r="F43" s="19"/>
      <c r="G43" s="19"/>
      <c r="H43" s="21"/>
      <c r="I43" s="21"/>
      <c r="J43" s="21" t="str">
        <f t="shared" si="1"/>
        <v/>
      </c>
      <c r="K43" s="22" t="str">
        <f t="shared" si="4"/>
        <v/>
      </c>
      <c r="L43" s="22" t="str">
        <f t="shared" si="5"/>
        <v/>
      </c>
      <c r="M43" s="19"/>
      <c r="N43" s="23" t="str">
        <f t="shared" si="2"/>
        <v/>
      </c>
      <c r="O43" s="23"/>
      <c r="P43" s="24"/>
      <c r="Q43" s="21" t="str">
        <f t="shared" si="6"/>
        <v/>
      </c>
      <c r="R43" s="20" t="str">
        <f t="shared" si="7"/>
        <v/>
      </c>
      <c r="S43" s="32" t="str">
        <f t="shared" si="3"/>
        <v/>
      </c>
      <c r="T43" s="25"/>
      <c r="U43" s="94" t="str">
        <f t="shared" si="8"/>
        <v/>
      </c>
      <c r="V43" s="21" t="str">
        <f t="shared" si="9"/>
        <v/>
      </c>
      <c r="W43" s="21"/>
      <c r="AA43" s="28"/>
    </row>
    <row r="44" spans="1:27" s="6" customFormat="1" ht="15" customHeight="1">
      <c r="A44" s="19" t="str">
        <f t="shared" si="0"/>
        <v/>
      </c>
      <c r="B44" s="19" t="str">
        <f>IFERROR(IF(C44&lt;&gt;"",MAX($B$27:$B43)+1,""),1)</f>
        <v/>
      </c>
      <c r="C44" s="19"/>
      <c r="D44" s="19"/>
      <c r="E44" s="19"/>
      <c r="F44" s="19"/>
      <c r="G44" s="19"/>
      <c r="H44" s="21"/>
      <c r="I44" s="21"/>
      <c r="J44" s="21" t="str">
        <f t="shared" si="1"/>
        <v/>
      </c>
      <c r="K44" s="22" t="str">
        <f t="shared" si="4"/>
        <v/>
      </c>
      <c r="L44" s="22" t="str">
        <f t="shared" si="5"/>
        <v/>
      </c>
      <c r="M44" s="19"/>
      <c r="N44" s="23" t="str">
        <f t="shared" si="2"/>
        <v/>
      </c>
      <c r="O44" s="23"/>
      <c r="P44" s="24"/>
      <c r="Q44" s="21" t="str">
        <f t="shared" si="6"/>
        <v/>
      </c>
      <c r="R44" s="20" t="str">
        <f t="shared" si="7"/>
        <v/>
      </c>
      <c r="S44" s="32" t="str">
        <f t="shared" si="3"/>
        <v/>
      </c>
      <c r="T44" s="25"/>
      <c r="U44" s="94" t="str">
        <f t="shared" si="8"/>
        <v/>
      </c>
      <c r="V44" s="21" t="str">
        <f t="shared" si="9"/>
        <v/>
      </c>
      <c r="W44" s="21"/>
      <c r="AA44" s="28"/>
    </row>
    <row r="45" spans="1:27" s="6" customFormat="1" ht="15" customHeight="1">
      <c r="A45" s="19" t="str">
        <f t="shared" si="0"/>
        <v/>
      </c>
      <c r="B45" s="19" t="str">
        <f>IFERROR(IF(C45&lt;&gt;"",MAX($B$27:$B44)+1,""),1)</f>
        <v/>
      </c>
      <c r="C45" s="19"/>
      <c r="D45" s="19"/>
      <c r="E45" s="19"/>
      <c r="F45" s="19"/>
      <c r="G45" s="19"/>
      <c r="H45" s="21"/>
      <c r="I45" s="21"/>
      <c r="J45" s="21" t="str">
        <f t="shared" si="1"/>
        <v/>
      </c>
      <c r="K45" s="22" t="str">
        <f t="shared" si="4"/>
        <v/>
      </c>
      <c r="L45" s="22" t="str">
        <f t="shared" si="5"/>
        <v/>
      </c>
      <c r="M45" s="19"/>
      <c r="N45" s="23" t="str">
        <f t="shared" si="2"/>
        <v/>
      </c>
      <c r="O45" s="23"/>
      <c r="P45" s="24"/>
      <c r="Q45" s="21" t="str">
        <f t="shared" si="6"/>
        <v/>
      </c>
      <c r="R45" s="20" t="str">
        <f t="shared" si="7"/>
        <v/>
      </c>
      <c r="S45" s="32" t="str">
        <f t="shared" si="3"/>
        <v/>
      </c>
      <c r="T45" s="25"/>
      <c r="U45" s="94" t="str">
        <f t="shared" si="8"/>
        <v/>
      </c>
      <c r="V45" s="21" t="str">
        <f t="shared" si="9"/>
        <v/>
      </c>
      <c r="W45" s="21"/>
      <c r="AA45" s="28"/>
    </row>
    <row r="46" spans="1:27" s="6" customFormat="1" ht="15" customHeight="1">
      <c r="A46" s="19" t="str">
        <f t="shared" si="0"/>
        <v/>
      </c>
      <c r="B46" s="19" t="str">
        <f>IFERROR(IF(C46&lt;&gt;"",MAX($B$27:$B45)+1,""),1)</f>
        <v/>
      </c>
      <c r="C46" s="19"/>
      <c r="D46" s="19"/>
      <c r="E46" s="19"/>
      <c r="F46" s="19"/>
      <c r="G46" s="19"/>
      <c r="H46" s="21"/>
      <c r="I46" s="21"/>
      <c r="J46" s="21" t="str">
        <f t="shared" si="1"/>
        <v/>
      </c>
      <c r="K46" s="22" t="str">
        <f t="shared" si="4"/>
        <v/>
      </c>
      <c r="L46" s="22" t="str">
        <f t="shared" si="5"/>
        <v/>
      </c>
      <c r="M46" s="19"/>
      <c r="N46" s="23" t="str">
        <f t="shared" si="2"/>
        <v/>
      </c>
      <c r="O46" s="23"/>
      <c r="P46" s="24"/>
      <c r="Q46" s="21" t="str">
        <f t="shared" si="6"/>
        <v/>
      </c>
      <c r="R46" s="20" t="str">
        <f t="shared" si="7"/>
        <v/>
      </c>
      <c r="S46" s="32" t="str">
        <f t="shared" si="3"/>
        <v/>
      </c>
      <c r="T46" s="25"/>
      <c r="U46" s="94" t="str">
        <f t="shared" si="8"/>
        <v/>
      </c>
      <c r="V46" s="21" t="str">
        <f t="shared" si="9"/>
        <v/>
      </c>
      <c r="W46" s="21"/>
      <c r="AA46" s="28"/>
    </row>
    <row r="47" spans="1:27" s="6" customFormat="1" ht="15" customHeight="1">
      <c r="A47" s="19" t="str">
        <f t="shared" si="0"/>
        <v/>
      </c>
      <c r="B47" s="19" t="str">
        <f>IFERROR(IF(C47&lt;&gt;"",MAX($B$27:$B46)+1,""),1)</f>
        <v/>
      </c>
      <c r="C47" s="19"/>
      <c r="D47" s="19"/>
      <c r="E47" s="19"/>
      <c r="F47" s="19"/>
      <c r="G47" s="19"/>
      <c r="H47" s="21"/>
      <c r="I47" s="21"/>
      <c r="J47" s="21" t="str">
        <f t="shared" si="1"/>
        <v/>
      </c>
      <c r="K47" s="22" t="str">
        <f t="shared" si="4"/>
        <v/>
      </c>
      <c r="L47" s="22" t="str">
        <f t="shared" si="5"/>
        <v/>
      </c>
      <c r="M47" s="19"/>
      <c r="N47" s="23" t="str">
        <f t="shared" si="2"/>
        <v/>
      </c>
      <c r="O47" s="23"/>
      <c r="P47" s="24"/>
      <c r="Q47" s="21" t="str">
        <f t="shared" si="6"/>
        <v/>
      </c>
      <c r="R47" s="20" t="str">
        <f t="shared" si="7"/>
        <v/>
      </c>
      <c r="S47" s="32" t="str">
        <f t="shared" si="3"/>
        <v/>
      </c>
      <c r="T47" s="25"/>
      <c r="U47" s="94" t="str">
        <f t="shared" si="8"/>
        <v/>
      </c>
      <c r="V47" s="21" t="str">
        <f t="shared" si="9"/>
        <v/>
      </c>
      <c r="W47" s="21"/>
      <c r="AA47" s="28"/>
    </row>
    <row r="48" spans="1:27" s="6" customFormat="1" ht="15" customHeight="1">
      <c r="A48" s="19" t="str">
        <f t="shared" si="0"/>
        <v/>
      </c>
      <c r="B48" s="19" t="str">
        <f>IFERROR(IF(C48&lt;&gt;"",MAX($B$27:$B47)+1,""),1)</f>
        <v/>
      </c>
      <c r="C48" s="19"/>
      <c r="D48" s="19"/>
      <c r="E48" s="19"/>
      <c r="F48" s="19"/>
      <c r="G48" s="19"/>
      <c r="H48" s="21"/>
      <c r="I48" s="21"/>
      <c r="J48" s="21" t="str">
        <f t="shared" si="1"/>
        <v/>
      </c>
      <c r="K48" s="22" t="str">
        <f t="shared" si="4"/>
        <v/>
      </c>
      <c r="L48" s="22" t="str">
        <f t="shared" si="5"/>
        <v/>
      </c>
      <c r="M48" s="19"/>
      <c r="N48" s="23" t="str">
        <f t="shared" si="2"/>
        <v/>
      </c>
      <c r="O48" s="23"/>
      <c r="P48" s="24"/>
      <c r="Q48" s="21" t="str">
        <f t="shared" si="6"/>
        <v/>
      </c>
      <c r="R48" s="20" t="str">
        <f t="shared" si="7"/>
        <v/>
      </c>
      <c r="S48" s="32" t="str">
        <f t="shared" si="3"/>
        <v/>
      </c>
      <c r="T48" s="25"/>
      <c r="U48" s="94" t="str">
        <f t="shared" si="8"/>
        <v/>
      </c>
      <c r="V48" s="21" t="str">
        <f t="shared" si="9"/>
        <v/>
      </c>
      <c r="W48" s="21"/>
      <c r="AA48" s="28"/>
    </row>
    <row r="49" spans="1:27" s="6" customFormat="1" ht="15" customHeight="1">
      <c r="A49" s="19" t="str">
        <f t="shared" si="0"/>
        <v/>
      </c>
      <c r="B49" s="19" t="str">
        <f>IFERROR(IF(C49&lt;&gt;"",MAX($B$27:$B48)+1,""),1)</f>
        <v/>
      </c>
      <c r="C49" s="19"/>
      <c r="D49" s="19"/>
      <c r="E49" s="19"/>
      <c r="F49" s="19"/>
      <c r="G49" s="19"/>
      <c r="H49" s="21"/>
      <c r="I49" s="21"/>
      <c r="J49" s="21" t="str">
        <f t="shared" si="1"/>
        <v/>
      </c>
      <c r="K49" s="22" t="str">
        <f t="shared" si="4"/>
        <v/>
      </c>
      <c r="L49" s="22" t="str">
        <f t="shared" si="5"/>
        <v/>
      </c>
      <c r="M49" s="19"/>
      <c r="N49" s="23" t="str">
        <f t="shared" si="2"/>
        <v/>
      </c>
      <c r="O49" s="23"/>
      <c r="P49" s="24"/>
      <c r="Q49" s="21" t="str">
        <f t="shared" si="6"/>
        <v/>
      </c>
      <c r="R49" s="20" t="str">
        <f t="shared" si="7"/>
        <v/>
      </c>
      <c r="S49" s="32" t="str">
        <f t="shared" si="3"/>
        <v/>
      </c>
      <c r="T49" s="25"/>
      <c r="U49" s="94" t="str">
        <f t="shared" si="8"/>
        <v/>
      </c>
      <c r="V49" s="21" t="str">
        <f t="shared" si="9"/>
        <v/>
      </c>
      <c r="W49" s="21"/>
      <c r="AA49" s="28"/>
    </row>
    <row r="50" spans="1:27" s="6" customFormat="1" ht="15" customHeight="1">
      <c r="A50" s="19" t="str">
        <f t="shared" si="0"/>
        <v/>
      </c>
      <c r="B50" s="19" t="str">
        <f>IFERROR(IF(C50&lt;&gt;"",MAX($B$27:$B49)+1,""),1)</f>
        <v/>
      </c>
      <c r="C50" s="19"/>
      <c r="D50" s="19"/>
      <c r="E50" s="19"/>
      <c r="F50" s="19"/>
      <c r="G50" s="19"/>
      <c r="H50" s="21"/>
      <c r="I50" s="21"/>
      <c r="J50" s="21" t="str">
        <f t="shared" si="1"/>
        <v/>
      </c>
      <c r="K50" s="22" t="str">
        <f t="shared" si="4"/>
        <v/>
      </c>
      <c r="L50" s="22" t="str">
        <f t="shared" si="5"/>
        <v/>
      </c>
      <c r="M50" s="19"/>
      <c r="N50" s="23" t="str">
        <f t="shared" si="2"/>
        <v/>
      </c>
      <c r="O50" s="23"/>
      <c r="P50" s="24"/>
      <c r="Q50" s="21" t="str">
        <f t="shared" si="6"/>
        <v/>
      </c>
      <c r="R50" s="20" t="str">
        <f t="shared" si="7"/>
        <v/>
      </c>
      <c r="S50" s="32" t="str">
        <f t="shared" si="3"/>
        <v/>
      </c>
      <c r="T50" s="25"/>
      <c r="U50" s="94" t="str">
        <f t="shared" si="8"/>
        <v/>
      </c>
      <c r="V50" s="21" t="str">
        <f t="shared" si="9"/>
        <v/>
      </c>
      <c r="W50" s="21"/>
      <c r="AA50" s="28"/>
    </row>
    <row r="51" spans="1:27" s="6" customFormat="1" ht="15" customHeight="1">
      <c r="A51" s="19" t="str">
        <f t="shared" si="0"/>
        <v/>
      </c>
      <c r="B51" s="19" t="str">
        <f>IFERROR(IF(C51&lt;&gt;"",MAX($B$27:$B50)+1,""),1)</f>
        <v/>
      </c>
      <c r="C51" s="19"/>
      <c r="D51" s="19"/>
      <c r="E51" s="19"/>
      <c r="F51" s="19"/>
      <c r="G51" s="19"/>
      <c r="H51" s="21"/>
      <c r="I51" s="21"/>
      <c r="J51" s="21" t="str">
        <f t="shared" si="1"/>
        <v/>
      </c>
      <c r="K51" s="22" t="str">
        <f t="shared" si="4"/>
        <v/>
      </c>
      <c r="L51" s="22" t="str">
        <f t="shared" si="5"/>
        <v/>
      </c>
      <c r="M51" s="19"/>
      <c r="N51" s="23" t="str">
        <f t="shared" si="2"/>
        <v/>
      </c>
      <c r="O51" s="23"/>
      <c r="P51" s="24"/>
      <c r="Q51" s="21" t="str">
        <f t="shared" si="6"/>
        <v/>
      </c>
      <c r="R51" s="20" t="str">
        <f t="shared" si="7"/>
        <v/>
      </c>
      <c r="S51" s="32" t="str">
        <f t="shared" si="3"/>
        <v/>
      </c>
      <c r="T51" s="25"/>
      <c r="U51" s="94" t="str">
        <f t="shared" si="8"/>
        <v/>
      </c>
      <c r="V51" s="21" t="str">
        <f t="shared" si="9"/>
        <v/>
      </c>
      <c r="W51" s="21"/>
      <c r="AA51" s="28"/>
    </row>
    <row r="52" spans="1:27" s="6" customFormat="1" ht="15" customHeight="1">
      <c r="A52" s="19" t="str">
        <f t="shared" si="0"/>
        <v/>
      </c>
      <c r="B52" s="19" t="str">
        <f>IFERROR(IF(C52&lt;&gt;"",MAX($B$27:$B51)+1,""),1)</f>
        <v/>
      </c>
      <c r="C52" s="19"/>
      <c r="D52" s="19"/>
      <c r="E52" s="19"/>
      <c r="F52" s="19"/>
      <c r="G52" s="19"/>
      <c r="H52" s="21"/>
      <c r="I52" s="21"/>
      <c r="J52" s="21" t="str">
        <f t="shared" si="1"/>
        <v/>
      </c>
      <c r="K52" s="22" t="str">
        <f t="shared" si="4"/>
        <v/>
      </c>
      <c r="L52" s="22" t="str">
        <f t="shared" si="5"/>
        <v/>
      </c>
      <c r="M52" s="19"/>
      <c r="N52" s="23" t="str">
        <f t="shared" si="2"/>
        <v/>
      </c>
      <c r="O52" s="23"/>
      <c r="P52" s="24"/>
      <c r="Q52" s="21" t="str">
        <f t="shared" si="6"/>
        <v/>
      </c>
      <c r="R52" s="20" t="str">
        <f t="shared" si="7"/>
        <v/>
      </c>
      <c r="S52" s="32" t="str">
        <f t="shared" si="3"/>
        <v/>
      </c>
      <c r="T52" s="25"/>
      <c r="U52" s="94" t="str">
        <f t="shared" si="8"/>
        <v/>
      </c>
      <c r="V52" s="21" t="str">
        <f t="shared" si="9"/>
        <v/>
      </c>
      <c r="W52" s="21"/>
      <c r="AA52" s="28"/>
    </row>
    <row r="53" spans="1:27" s="6" customFormat="1" ht="15" customHeight="1">
      <c r="A53" s="19" t="str">
        <f t="shared" si="0"/>
        <v/>
      </c>
      <c r="B53" s="19" t="str">
        <f>IFERROR(IF(C53&lt;&gt;"",MAX($B$27:$B52)+1,""),1)</f>
        <v/>
      </c>
      <c r="C53" s="19"/>
      <c r="D53" s="19"/>
      <c r="E53" s="19"/>
      <c r="F53" s="19"/>
      <c r="G53" s="19"/>
      <c r="H53" s="21"/>
      <c r="I53" s="21"/>
      <c r="J53" s="21" t="str">
        <f t="shared" si="1"/>
        <v/>
      </c>
      <c r="K53" s="22" t="str">
        <f t="shared" si="4"/>
        <v/>
      </c>
      <c r="L53" s="22" t="str">
        <f t="shared" si="5"/>
        <v/>
      </c>
      <c r="M53" s="19"/>
      <c r="N53" s="23" t="str">
        <f t="shared" si="2"/>
        <v/>
      </c>
      <c r="O53" s="23"/>
      <c r="P53" s="24"/>
      <c r="Q53" s="21" t="str">
        <f t="shared" si="6"/>
        <v/>
      </c>
      <c r="R53" s="20" t="str">
        <f t="shared" si="7"/>
        <v/>
      </c>
      <c r="S53" s="32" t="str">
        <f t="shared" si="3"/>
        <v/>
      </c>
      <c r="T53" s="25"/>
      <c r="U53" s="94" t="str">
        <f t="shared" si="8"/>
        <v/>
      </c>
      <c r="V53" s="21" t="str">
        <f t="shared" si="9"/>
        <v/>
      </c>
      <c r="W53" s="21"/>
      <c r="AA53" s="28"/>
    </row>
    <row r="54" spans="1:27" s="6" customFormat="1" ht="15" customHeight="1">
      <c r="A54" s="19" t="str">
        <f t="shared" si="0"/>
        <v/>
      </c>
      <c r="B54" s="19" t="str">
        <f>IFERROR(IF(C54&lt;&gt;"",MAX($B$27:$B53)+1,""),1)</f>
        <v/>
      </c>
      <c r="C54" s="19"/>
      <c r="D54" s="19"/>
      <c r="E54" s="19"/>
      <c r="F54" s="19"/>
      <c r="G54" s="19"/>
      <c r="H54" s="21"/>
      <c r="I54" s="21"/>
      <c r="J54" s="21" t="str">
        <f t="shared" si="1"/>
        <v/>
      </c>
      <c r="K54" s="22" t="str">
        <f t="shared" si="4"/>
        <v/>
      </c>
      <c r="L54" s="22" t="str">
        <f t="shared" si="5"/>
        <v/>
      </c>
      <c r="M54" s="19"/>
      <c r="N54" s="23" t="str">
        <f t="shared" si="2"/>
        <v/>
      </c>
      <c r="O54" s="23"/>
      <c r="P54" s="24"/>
      <c r="Q54" s="21" t="str">
        <f t="shared" si="6"/>
        <v/>
      </c>
      <c r="R54" s="20" t="str">
        <f t="shared" si="7"/>
        <v/>
      </c>
      <c r="S54" s="32" t="str">
        <f t="shared" si="3"/>
        <v/>
      </c>
      <c r="T54" s="25"/>
      <c r="U54" s="94" t="str">
        <f t="shared" si="8"/>
        <v/>
      </c>
      <c r="V54" s="21" t="str">
        <f t="shared" si="9"/>
        <v/>
      </c>
      <c r="W54" s="21"/>
      <c r="AA54" s="28"/>
    </row>
    <row r="55" spans="1:27" s="6" customFormat="1" ht="15" customHeight="1">
      <c r="A55" s="19" t="str">
        <f t="shared" si="0"/>
        <v/>
      </c>
      <c r="B55" s="19" t="str">
        <f>IFERROR(IF(C55&lt;&gt;"",MAX($B$27:$B54)+1,""),1)</f>
        <v/>
      </c>
      <c r="C55" s="19"/>
      <c r="D55" s="19"/>
      <c r="E55" s="19"/>
      <c r="F55" s="19"/>
      <c r="G55" s="19"/>
      <c r="H55" s="21"/>
      <c r="I55" s="21"/>
      <c r="J55" s="21" t="str">
        <f t="shared" si="1"/>
        <v/>
      </c>
      <c r="K55" s="22" t="str">
        <f t="shared" si="4"/>
        <v/>
      </c>
      <c r="L55" s="22" t="str">
        <f t="shared" si="5"/>
        <v/>
      </c>
      <c r="M55" s="19"/>
      <c r="N55" s="23" t="str">
        <f t="shared" si="2"/>
        <v/>
      </c>
      <c r="O55" s="23"/>
      <c r="P55" s="24"/>
      <c r="Q55" s="21" t="str">
        <f t="shared" si="6"/>
        <v/>
      </c>
      <c r="R55" s="20" t="str">
        <f t="shared" si="7"/>
        <v/>
      </c>
      <c r="S55" s="32" t="str">
        <f t="shared" si="3"/>
        <v/>
      </c>
      <c r="T55" s="25"/>
      <c r="U55" s="94" t="str">
        <f t="shared" si="8"/>
        <v/>
      </c>
      <c r="V55" s="21" t="str">
        <f t="shared" si="9"/>
        <v/>
      </c>
      <c r="W55" s="21"/>
      <c r="AA55" s="28"/>
    </row>
    <row r="56" spans="1:27" s="6" customFormat="1" ht="15" customHeight="1">
      <c r="A56" s="19" t="str">
        <f t="shared" si="0"/>
        <v/>
      </c>
      <c r="B56" s="25" t="str">
        <f>IFERROR(IF(C56&lt;&gt;"",MAX($B$27:$B55)+1,""),1)</f>
        <v/>
      </c>
      <c r="C56" s="25"/>
      <c r="D56" s="25"/>
      <c r="E56" s="25"/>
      <c r="F56" s="25"/>
      <c r="G56" s="25"/>
      <c r="H56" s="31"/>
      <c r="I56" s="31"/>
      <c r="J56" s="21" t="str">
        <f t="shared" si="1"/>
        <v/>
      </c>
      <c r="K56" s="22" t="str">
        <f t="shared" si="4"/>
        <v/>
      </c>
      <c r="L56" s="22" t="str">
        <f t="shared" si="5"/>
        <v/>
      </c>
      <c r="M56" s="19"/>
      <c r="N56" s="23" t="str">
        <f t="shared" si="2"/>
        <v/>
      </c>
      <c r="O56" s="36"/>
      <c r="P56" s="37"/>
      <c r="Q56" s="21" t="str">
        <f t="shared" si="6"/>
        <v/>
      </c>
      <c r="R56" s="20" t="str">
        <f t="shared" si="7"/>
        <v/>
      </c>
      <c r="S56" s="32" t="str">
        <f t="shared" si="3"/>
        <v/>
      </c>
      <c r="T56" s="25"/>
      <c r="U56" s="94" t="str">
        <f t="shared" si="8"/>
        <v/>
      </c>
      <c r="V56" s="21" t="str">
        <f t="shared" si="9"/>
        <v/>
      </c>
      <c r="W56" s="21"/>
      <c r="AA56" s="28"/>
    </row>
    <row r="57" spans="1:27" s="6" customFormat="1" ht="15" customHeight="1">
      <c r="A57" s="19" t="str">
        <f t="shared" si="0"/>
        <v/>
      </c>
      <c r="B57" s="25" t="str">
        <f>IFERROR(IF(C57&lt;&gt;"",MAX($B$27:$B56)+1,""),1)</f>
        <v/>
      </c>
      <c r="C57" s="25"/>
      <c r="D57" s="25"/>
      <c r="E57" s="25"/>
      <c r="F57" s="25"/>
      <c r="G57" s="25"/>
      <c r="H57" s="31"/>
      <c r="I57" s="31"/>
      <c r="J57" s="21" t="str">
        <f t="shared" si="1"/>
        <v/>
      </c>
      <c r="K57" s="22" t="str">
        <f t="shared" si="4"/>
        <v/>
      </c>
      <c r="L57" s="22" t="str">
        <f t="shared" si="5"/>
        <v/>
      </c>
      <c r="M57" s="19"/>
      <c r="N57" s="23" t="str">
        <f t="shared" si="2"/>
        <v/>
      </c>
      <c r="O57" s="36"/>
      <c r="P57" s="37"/>
      <c r="Q57" s="21" t="str">
        <f t="shared" si="6"/>
        <v/>
      </c>
      <c r="R57" s="20" t="str">
        <f t="shared" si="7"/>
        <v/>
      </c>
      <c r="S57" s="32" t="str">
        <f t="shared" si="3"/>
        <v/>
      </c>
      <c r="T57" s="25"/>
      <c r="U57" s="94" t="str">
        <f t="shared" si="8"/>
        <v/>
      </c>
      <c r="V57" s="21" t="str">
        <f t="shared" si="9"/>
        <v/>
      </c>
      <c r="W57" s="21"/>
    </row>
    <row r="58" spans="1:27" s="6" customFormat="1" ht="15" customHeight="1">
      <c r="A58" s="19" t="str">
        <f t="shared" si="0"/>
        <v/>
      </c>
      <c r="B58" s="25" t="str">
        <f>IFERROR(IF(C58&lt;&gt;"",MAX($B$27:$B57)+1,""),1)</f>
        <v/>
      </c>
      <c r="C58" s="25"/>
      <c r="D58" s="25"/>
      <c r="E58" s="25"/>
      <c r="F58" s="25"/>
      <c r="G58" s="25"/>
      <c r="H58" s="31"/>
      <c r="I58" s="31"/>
      <c r="J58" s="21" t="str">
        <f t="shared" si="1"/>
        <v/>
      </c>
      <c r="K58" s="22" t="str">
        <f t="shared" si="4"/>
        <v/>
      </c>
      <c r="L58" s="22" t="str">
        <f t="shared" si="5"/>
        <v/>
      </c>
      <c r="M58" s="19"/>
      <c r="N58" s="23" t="str">
        <f t="shared" si="2"/>
        <v/>
      </c>
      <c r="O58" s="36"/>
      <c r="P58" s="37"/>
      <c r="Q58" s="21" t="str">
        <f t="shared" si="6"/>
        <v/>
      </c>
      <c r="R58" s="20" t="str">
        <f t="shared" si="7"/>
        <v/>
      </c>
      <c r="S58" s="32" t="str">
        <f t="shared" si="3"/>
        <v/>
      </c>
      <c r="T58" s="25"/>
      <c r="U58" s="94" t="str">
        <f t="shared" si="8"/>
        <v/>
      </c>
      <c r="V58" s="21" t="str">
        <f t="shared" si="9"/>
        <v/>
      </c>
      <c r="W58" s="21"/>
    </row>
    <row r="59" spans="1:27" s="6" customFormat="1" ht="15" customHeight="1">
      <c r="A59" s="19" t="str">
        <f t="shared" si="0"/>
        <v/>
      </c>
      <c r="B59" s="25" t="str">
        <f>IFERROR(IF(C59&lt;&gt;"",MAX($B$27:$B58)+1,""),1)</f>
        <v/>
      </c>
      <c r="C59" s="25"/>
      <c r="D59" s="25"/>
      <c r="E59" s="25"/>
      <c r="F59" s="25"/>
      <c r="G59" s="25"/>
      <c r="H59" s="31"/>
      <c r="I59" s="31"/>
      <c r="J59" s="21" t="str">
        <f t="shared" si="1"/>
        <v/>
      </c>
      <c r="K59" s="22" t="str">
        <f t="shared" si="4"/>
        <v/>
      </c>
      <c r="L59" s="22" t="str">
        <f t="shared" si="5"/>
        <v/>
      </c>
      <c r="M59" s="19"/>
      <c r="N59" s="23" t="str">
        <f t="shared" si="2"/>
        <v/>
      </c>
      <c r="O59" s="36"/>
      <c r="P59" s="37"/>
      <c r="Q59" s="21" t="str">
        <f t="shared" si="6"/>
        <v/>
      </c>
      <c r="R59" s="20" t="str">
        <f t="shared" si="7"/>
        <v/>
      </c>
      <c r="S59" s="32" t="str">
        <f t="shared" si="3"/>
        <v/>
      </c>
      <c r="T59" s="25"/>
      <c r="U59" s="94" t="str">
        <f t="shared" si="8"/>
        <v/>
      </c>
      <c r="V59" s="21" t="str">
        <f t="shared" si="9"/>
        <v/>
      </c>
      <c r="W59" s="21"/>
    </row>
    <row r="60" spans="1:27" s="6" customFormat="1" ht="15" customHeight="1">
      <c r="A60" s="19" t="str">
        <f t="shared" si="0"/>
        <v/>
      </c>
      <c r="B60" s="25" t="str">
        <f>IFERROR(IF(C60&lt;&gt;"",MAX($B$27:$B59)+1,""),1)</f>
        <v/>
      </c>
      <c r="C60" s="25"/>
      <c r="D60" s="25"/>
      <c r="E60" s="25"/>
      <c r="F60" s="25"/>
      <c r="G60" s="25"/>
      <c r="H60" s="31"/>
      <c r="I60" s="31"/>
      <c r="J60" s="21" t="str">
        <f t="shared" si="1"/>
        <v/>
      </c>
      <c r="K60" s="22" t="str">
        <f t="shared" si="4"/>
        <v/>
      </c>
      <c r="L60" s="22" t="str">
        <f t="shared" si="5"/>
        <v/>
      </c>
      <c r="M60" s="19"/>
      <c r="N60" s="23" t="str">
        <f t="shared" si="2"/>
        <v/>
      </c>
      <c r="O60" s="36"/>
      <c r="P60" s="37"/>
      <c r="Q60" s="21" t="str">
        <f t="shared" si="6"/>
        <v/>
      </c>
      <c r="R60" s="20" t="str">
        <f t="shared" si="7"/>
        <v/>
      </c>
      <c r="S60" s="32" t="str">
        <f t="shared" si="3"/>
        <v/>
      </c>
      <c r="T60" s="25"/>
      <c r="U60" s="94" t="str">
        <f t="shared" si="8"/>
        <v/>
      </c>
      <c r="V60" s="21" t="str">
        <f t="shared" si="9"/>
        <v/>
      </c>
      <c r="W60" s="21"/>
    </row>
    <row r="61" spans="1:27" s="6" customFormat="1" ht="15" customHeight="1">
      <c r="A61" s="19" t="str">
        <f t="shared" si="0"/>
        <v/>
      </c>
      <c r="B61" s="25" t="str">
        <f>IFERROR(IF(C61&lt;&gt;"",MAX($B$27:$B60)+1,""),1)</f>
        <v/>
      </c>
      <c r="C61" s="25"/>
      <c r="D61" s="25"/>
      <c r="E61" s="25"/>
      <c r="F61" s="25"/>
      <c r="G61" s="25"/>
      <c r="H61" s="31"/>
      <c r="I61" s="31"/>
      <c r="J61" s="21" t="str">
        <f t="shared" si="1"/>
        <v/>
      </c>
      <c r="K61" s="22" t="str">
        <f t="shared" si="4"/>
        <v/>
      </c>
      <c r="L61" s="22" t="str">
        <f t="shared" si="5"/>
        <v/>
      </c>
      <c r="M61" s="19"/>
      <c r="N61" s="23" t="str">
        <f t="shared" si="2"/>
        <v/>
      </c>
      <c r="O61" s="36"/>
      <c r="P61" s="37"/>
      <c r="Q61" s="21" t="str">
        <f t="shared" si="6"/>
        <v/>
      </c>
      <c r="R61" s="20" t="str">
        <f t="shared" si="7"/>
        <v/>
      </c>
      <c r="S61" s="32" t="str">
        <f t="shared" si="3"/>
        <v/>
      </c>
      <c r="T61" s="25"/>
      <c r="U61" s="94" t="str">
        <f t="shared" si="8"/>
        <v/>
      </c>
      <c r="V61" s="21" t="str">
        <f t="shared" si="9"/>
        <v/>
      </c>
      <c r="W61" s="21"/>
    </row>
    <row r="62" spans="1:27" s="6" customFormat="1" ht="15" customHeight="1">
      <c r="A62" s="19" t="str">
        <f t="shared" si="0"/>
        <v/>
      </c>
      <c r="B62" s="25" t="str">
        <f>IFERROR(IF(C62&lt;&gt;"",MAX($B$27:$B61)+1,""),1)</f>
        <v/>
      </c>
      <c r="C62" s="25"/>
      <c r="D62" s="25"/>
      <c r="E62" s="25"/>
      <c r="F62" s="25"/>
      <c r="G62" s="25"/>
      <c r="H62" s="31"/>
      <c r="I62" s="31"/>
      <c r="J62" s="21" t="str">
        <f t="shared" si="1"/>
        <v/>
      </c>
      <c r="K62" s="22" t="str">
        <f t="shared" si="4"/>
        <v/>
      </c>
      <c r="L62" s="22" t="str">
        <f t="shared" si="5"/>
        <v/>
      </c>
      <c r="M62" s="19"/>
      <c r="N62" s="23" t="str">
        <f t="shared" si="2"/>
        <v/>
      </c>
      <c r="O62" s="36"/>
      <c r="P62" s="37"/>
      <c r="Q62" s="21" t="str">
        <f t="shared" si="6"/>
        <v/>
      </c>
      <c r="R62" s="20" t="str">
        <f t="shared" si="7"/>
        <v/>
      </c>
      <c r="S62" s="32" t="str">
        <f t="shared" si="3"/>
        <v/>
      </c>
      <c r="T62" s="25"/>
      <c r="U62" s="94" t="str">
        <f t="shared" si="8"/>
        <v/>
      </c>
      <c r="V62" s="21" t="str">
        <f t="shared" si="9"/>
        <v/>
      </c>
      <c r="W62" s="21"/>
    </row>
    <row r="63" spans="1:27" s="6" customFormat="1" ht="15" customHeight="1">
      <c r="A63" s="19" t="str">
        <f t="shared" si="0"/>
        <v/>
      </c>
      <c r="B63" s="25" t="str">
        <f>IFERROR(IF(C63&lt;&gt;"",MAX($B$27:$B62)+1,""),1)</f>
        <v/>
      </c>
      <c r="C63" s="25"/>
      <c r="D63" s="25"/>
      <c r="E63" s="25"/>
      <c r="F63" s="25"/>
      <c r="G63" s="25"/>
      <c r="H63" s="31"/>
      <c r="I63" s="31"/>
      <c r="J63" s="21" t="str">
        <f t="shared" si="1"/>
        <v/>
      </c>
      <c r="K63" s="22" t="str">
        <f t="shared" si="4"/>
        <v/>
      </c>
      <c r="L63" s="22" t="str">
        <f t="shared" si="5"/>
        <v/>
      </c>
      <c r="M63" s="19"/>
      <c r="N63" s="23" t="str">
        <f t="shared" si="2"/>
        <v/>
      </c>
      <c r="O63" s="36"/>
      <c r="P63" s="37"/>
      <c r="Q63" s="21" t="str">
        <f t="shared" si="6"/>
        <v/>
      </c>
      <c r="R63" s="20" t="str">
        <f t="shared" si="7"/>
        <v/>
      </c>
      <c r="S63" s="32" t="str">
        <f t="shared" si="3"/>
        <v/>
      </c>
      <c r="T63" s="25"/>
      <c r="U63" s="94" t="str">
        <f t="shared" si="8"/>
        <v/>
      </c>
      <c r="V63" s="21" t="str">
        <f t="shared" si="9"/>
        <v/>
      </c>
      <c r="W63" s="21"/>
    </row>
    <row r="64" spans="1:27" s="6" customFormat="1" ht="15" customHeight="1">
      <c r="A64" s="19" t="str">
        <f t="shared" si="0"/>
        <v/>
      </c>
      <c r="B64" s="25" t="str">
        <f>IFERROR(IF(C64&lt;&gt;"",MAX($B$27:$B63)+1,""),1)</f>
        <v/>
      </c>
      <c r="C64" s="25"/>
      <c r="D64" s="25"/>
      <c r="E64" s="25"/>
      <c r="F64" s="25"/>
      <c r="G64" s="25"/>
      <c r="H64" s="31"/>
      <c r="I64" s="31"/>
      <c r="J64" s="21" t="str">
        <f t="shared" si="1"/>
        <v/>
      </c>
      <c r="K64" s="22" t="str">
        <f t="shared" si="4"/>
        <v/>
      </c>
      <c r="L64" s="22" t="str">
        <f t="shared" si="5"/>
        <v/>
      </c>
      <c r="M64" s="19"/>
      <c r="N64" s="23" t="str">
        <f t="shared" si="2"/>
        <v/>
      </c>
      <c r="O64" s="36"/>
      <c r="P64" s="37"/>
      <c r="Q64" s="21" t="str">
        <f t="shared" si="6"/>
        <v/>
      </c>
      <c r="R64" s="20" t="str">
        <f t="shared" si="7"/>
        <v/>
      </c>
      <c r="S64" s="32" t="str">
        <f t="shared" si="3"/>
        <v/>
      </c>
      <c r="T64" s="25"/>
      <c r="U64" s="94" t="str">
        <f t="shared" si="8"/>
        <v/>
      </c>
      <c r="V64" s="21" t="str">
        <f t="shared" si="9"/>
        <v/>
      </c>
      <c r="W64" s="21"/>
    </row>
    <row r="65" spans="1:23" s="6" customFormat="1" ht="15" customHeight="1">
      <c r="A65" s="19" t="str">
        <f t="shared" si="0"/>
        <v/>
      </c>
      <c r="B65" s="25" t="str">
        <f>IFERROR(IF(C65&lt;&gt;"",MAX($B$27:$B64)+1,""),1)</f>
        <v/>
      </c>
      <c r="C65" s="25"/>
      <c r="D65" s="25"/>
      <c r="E65" s="25"/>
      <c r="F65" s="25"/>
      <c r="G65" s="25"/>
      <c r="H65" s="31"/>
      <c r="I65" s="31"/>
      <c r="J65" s="21" t="str">
        <f t="shared" si="1"/>
        <v/>
      </c>
      <c r="K65" s="22" t="str">
        <f t="shared" si="4"/>
        <v/>
      </c>
      <c r="L65" s="22" t="str">
        <f t="shared" si="5"/>
        <v/>
      </c>
      <c r="M65" s="19"/>
      <c r="N65" s="23" t="str">
        <f t="shared" si="2"/>
        <v/>
      </c>
      <c r="O65" s="36"/>
      <c r="P65" s="37"/>
      <c r="Q65" s="21" t="str">
        <f t="shared" si="6"/>
        <v/>
      </c>
      <c r="R65" s="20" t="str">
        <f t="shared" si="7"/>
        <v/>
      </c>
      <c r="S65" s="32" t="str">
        <f t="shared" si="3"/>
        <v/>
      </c>
      <c r="T65" s="25"/>
      <c r="U65" s="94" t="str">
        <f t="shared" si="8"/>
        <v/>
      </c>
      <c r="V65" s="21" t="str">
        <f t="shared" si="9"/>
        <v/>
      </c>
      <c r="W65" s="21"/>
    </row>
    <row r="66" spans="1:23" s="6" customFormat="1" ht="15" customHeight="1">
      <c r="A66" s="19" t="str">
        <f t="shared" si="0"/>
        <v/>
      </c>
      <c r="B66" s="25" t="str">
        <f>IFERROR(IF(C66&lt;&gt;"",MAX($B$27:$B65)+1,""),1)</f>
        <v/>
      </c>
      <c r="C66" s="25"/>
      <c r="D66" s="25"/>
      <c r="E66" s="25"/>
      <c r="F66" s="25"/>
      <c r="G66" s="25"/>
      <c r="H66" s="31"/>
      <c r="I66" s="31"/>
      <c r="J66" s="21" t="str">
        <f t="shared" si="1"/>
        <v/>
      </c>
      <c r="K66" s="22" t="str">
        <f t="shared" si="4"/>
        <v/>
      </c>
      <c r="L66" s="22" t="str">
        <f t="shared" si="5"/>
        <v/>
      </c>
      <c r="M66" s="19"/>
      <c r="N66" s="23" t="str">
        <f t="shared" si="2"/>
        <v/>
      </c>
      <c r="O66" s="36"/>
      <c r="P66" s="37"/>
      <c r="Q66" s="21" t="str">
        <f t="shared" si="6"/>
        <v/>
      </c>
      <c r="R66" s="20" t="str">
        <f t="shared" si="7"/>
        <v/>
      </c>
      <c r="S66" s="32" t="str">
        <f t="shared" si="3"/>
        <v/>
      </c>
      <c r="T66" s="25"/>
      <c r="U66" s="94" t="str">
        <f t="shared" si="8"/>
        <v/>
      </c>
      <c r="V66" s="21" t="str">
        <f t="shared" si="9"/>
        <v/>
      </c>
      <c r="W66" s="21"/>
    </row>
    <row r="67" spans="1:23" s="6" customFormat="1" ht="15" customHeight="1">
      <c r="A67" s="19" t="str">
        <f t="shared" si="0"/>
        <v/>
      </c>
      <c r="B67" s="25" t="str">
        <f>IFERROR(IF(C67&lt;&gt;"",MAX($B$27:$B66)+1,""),1)</f>
        <v/>
      </c>
      <c r="C67" s="25"/>
      <c r="D67" s="25"/>
      <c r="E67" s="25"/>
      <c r="F67" s="25"/>
      <c r="G67" s="25"/>
      <c r="H67" s="31"/>
      <c r="I67" s="31"/>
      <c r="J67" s="21" t="str">
        <f t="shared" si="1"/>
        <v/>
      </c>
      <c r="K67" s="22" t="str">
        <f t="shared" si="4"/>
        <v/>
      </c>
      <c r="L67" s="22" t="str">
        <f t="shared" si="5"/>
        <v/>
      </c>
      <c r="M67" s="19"/>
      <c r="N67" s="23" t="str">
        <f t="shared" si="2"/>
        <v/>
      </c>
      <c r="O67" s="36"/>
      <c r="P67" s="37"/>
      <c r="Q67" s="21" t="str">
        <f t="shared" si="6"/>
        <v/>
      </c>
      <c r="R67" s="20" t="str">
        <f t="shared" si="7"/>
        <v/>
      </c>
      <c r="S67" s="32" t="str">
        <f t="shared" si="3"/>
        <v/>
      </c>
      <c r="T67" s="25"/>
      <c r="U67" s="94" t="str">
        <f t="shared" si="8"/>
        <v/>
      </c>
      <c r="V67" s="21" t="str">
        <f t="shared" si="9"/>
        <v/>
      </c>
      <c r="W67" s="21"/>
    </row>
    <row r="68" spans="1:23" s="6" customFormat="1" ht="15" customHeight="1">
      <c r="A68" s="19" t="str">
        <f t="shared" si="0"/>
        <v/>
      </c>
      <c r="B68" s="25" t="str">
        <f>IFERROR(IF(C68&lt;&gt;"",MAX($B$27:$B67)+1,""),1)</f>
        <v/>
      </c>
      <c r="C68" s="25"/>
      <c r="D68" s="25"/>
      <c r="E68" s="25"/>
      <c r="F68" s="25"/>
      <c r="G68" s="25"/>
      <c r="H68" s="31"/>
      <c r="I68" s="31"/>
      <c r="J68" s="21" t="str">
        <f t="shared" si="1"/>
        <v/>
      </c>
      <c r="K68" s="22" t="str">
        <f t="shared" si="4"/>
        <v/>
      </c>
      <c r="L68" s="22" t="str">
        <f t="shared" si="5"/>
        <v/>
      </c>
      <c r="M68" s="19"/>
      <c r="N68" s="23" t="str">
        <f t="shared" si="2"/>
        <v/>
      </c>
      <c r="O68" s="36"/>
      <c r="P68" s="37"/>
      <c r="Q68" s="21" t="str">
        <f t="shared" si="6"/>
        <v/>
      </c>
      <c r="R68" s="20" t="str">
        <f t="shared" si="7"/>
        <v/>
      </c>
      <c r="S68" s="32" t="str">
        <f t="shared" si="3"/>
        <v/>
      </c>
      <c r="T68" s="25"/>
      <c r="U68" s="94" t="str">
        <f t="shared" si="8"/>
        <v/>
      </c>
      <c r="V68" s="21" t="str">
        <f t="shared" si="9"/>
        <v/>
      </c>
      <c r="W68" s="21"/>
    </row>
    <row r="69" spans="1:23" s="6" customFormat="1" ht="15" customHeight="1">
      <c r="A69" s="19" t="str">
        <f t="shared" si="0"/>
        <v/>
      </c>
      <c r="B69" s="25" t="str">
        <f>IFERROR(IF(C69&lt;&gt;"",MAX($B$27:$B68)+1,""),1)</f>
        <v/>
      </c>
      <c r="C69" s="25"/>
      <c r="D69" s="25"/>
      <c r="E69" s="25"/>
      <c r="F69" s="25"/>
      <c r="G69" s="25"/>
      <c r="H69" s="31"/>
      <c r="I69" s="31"/>
      <c r="J69" s="21" t="str">
        <f t="shared" si="1"/>
        <v/>
      </c>
      <c r="K69" s="22" t="str">
        <f t="shared" si="4"/>
        <v/>
      </c>
      <c r="L69" s="22" t="str">
        <f t="shared" si="5"/>
        <v/>
      </c>
      <c r="M69" s="19"/>
      <c r="N69" s="23" t="str">
        <f t="shared" si="2"/>
        <v/>
      </c>
      <c r="O69" s="36"/>
      <c r="P69" s="37"/>
      <c r="Q69" s="21" t="str">
        <f t="shared" si="6"/>
        <v/>
      </c>
      <c r="R69" s="20" t="str">
        <f t="shared" si="7"/>
        <v/>
      </c>
      <c r="S69" s="32" t="str">
        <f t="shared" si="3"/>
        <v/>
      </c>
      <c r="T69" s="25"/>
      <c r="U69" s="94" t="str">
        <f t="shared" si="8"/>
        <v/>
      </c>
      <c r="V69" s="21" t="str">
        <f t="shared" si="9"/>
        <v/>
      </c>
      <c r="W69" s="21"/>
    </row>
    <row r="70" spans="1:23" s="6" customFormat="1" ht="15" customHeight="1">
      <c r="A70" s="19" t="str">
        <f t="shared" si="0"/>
        <v/>
      </c>
      <c r="B70" s="25" t="str">
        <f>IFERROR(IF(C70&lt;&gt;"",MAX($B$27:$B69)+1,""),1)</f>
        <v/>
      </c>
      <c r="C70" s="25"/>
      <c r="D70" s="25"/>
      <c r="E70" s="25"/>
      <c r="F70" s="25"/>
      <c r="G70" s="25"/>
      <c r="H70" s="31"/>
      <c r="I70" s="31"/>
      <c r="J70" s="21" t="str">
        <f t="shared" si="1"/>
        <v/>
      </c>
      <c r="K70" s="22" t="str">
        <f t="shared" si="4"/>
        <v/>
      </c>
      <c r="L70" s="22" t="str">
        <f t="shared" si="5"/>
        <v/>
      </c>
      <c r="M70" s="19"/>
      <c r="N70" s="23" t="str">
        <f t="shared" si="2"/>
        <v/>
      </c>
      <c r="O70" s="36"/>
      <c r="P70" s="37"/>
      <c r="Q70" s="21" t="str">
        <f t="shared" si="6"/>
        <v/>
      </c>
      <c r="R70" s="20" t="str">
        <f t="shared" si="7"/>
        <v/>
      </c>
      <c r="S70" s="32" t="str">
        <f t="shared" si="3"/>
        <v/>
      </c>
      <c r="T70" s="25"/>
      <c r="U70" s="94" t="str">
        <f t="shared" si="8"/>
        <v/>
      </c>
      <c r="V70" s="21" t="str">
        <f t="shared" si="9"/>
        <v/>
      </c>
      <c r="W70" s="21"/>
    </row>
    <row r="71" spans="1:23" s="6" customFormat="1" ht="15" customHeight="1">
      <c r="A71" s="19" t="str">
        <f t="shared" si="0"/>
        <v/>
      </c>
      <c r="B71" s="25" t="str">
        <f>IFERROR(IF(C71&lt;&gt;"",MAX($B$27:$B70)+1,""),1)</f>
        <v/>
      </c>
      <c r="C71" s="25"/>
      <c r="D71" s="25"/>
      <c r="E71" s="25"/>
      <c r="F71" s="25"/>
      <c r="G71" s="25"/>
      <c r="H71" s="31"/>
      <c r="I71" s="31"/>
      <c r="J71" s="21" t="str">
        <f t="shared" si="1"/>
        <v/>
      </c>
      <c r="K71" s="22" t="str">
        <f t="shared" si="4"/>
        <v/>
      </c>
      <c r="L71" s="22" t="str">
        <f t="shared" si="5"/>
        <v/>
      </c>
      <c r="M71" s="19"/>
      <c r="N71" s="23" t="str">
        <f t="shared" si="2"/>
        <v/>
      </c>
      <c r="O71" s="36"/>
      <c r="P71" s="37"/>
      <c r="Q71" s="21" t="str">
        <f t="shared" si="6"/>
        <v/>
      </c>
      <c r="R71" s="20" t="str">
        <f t="shared" si="7"/>
        <v/>
      </c>
      <c r="S71" s="32" t="str">
        <f t="shared" si="3"/>
        <v/>
      </c>
      <c r="T71" s="25"/>
      <c r="U71" s="94" t="str">
        <f t="shared" si="8"/>
        <v/>
      </c>
      <c r="V71" s="21" t="str">
        <f t="shared" si="9"/>
        <v/>
      </c>
      <c r="W71" s="21"/>
    </row>
    <row r="72" spans="1:23" s="6" customFormat="1" ht="15" customHeight="1">
      <c r="A72" s="19" t="str">
        <f t="shared" si="0"/>
        <v/>
      </c>
      <c r="B72" s="25" t="str">
        <f>IFERROR(IF(C72&lt;&gt;"",MAX($B$27:$B71)+1,""),1)</f>
        <v/>
      </c>
      <c r="C72" s="25"/>
      <c r="D72" s="25"/>
      <c r="E72" s="25"/>
      <c r="F72" s="25"/>
      <c r="G72" s="25"/>
      <c r="H72" s="31"/>
      <c r="I72" s="31"/>
      <c r="J72" s="21" t="str">
        <f t="shared" si="1"/>
        <v/>
      </c>
      <c r="K72" s="22" t="str">
        <f t="shared" si="4"/>
        <v/>
      </c>
      <c r="L72" s="22" t="str">
        <f t="shared" si="5"/>
        <v/>
      </c>
      <c r="M72" s="19"/>
      <c r="N72" s="23" t="str">
        <f t="shared" si="2"/>
        <v/>
      </c>
      <c r="O72" s="36"/>
      <c r="P72" s="37"/>
      <c r="Q72" s="21" t="str">
        <f t="shared" si="6"/>
        <v/>
      </c>
      <c r="R72" s="20" t="str">
        <f t="shared" si="7"/>
        <v/>
      </c>
      <c r="S72" s="32" t="str">
        <f t="shared" si="3"/>
        <v/>
      </c>
      <c r="T72" s="25"/>
      <c r="U72" s="94" t="str">
        <f t="shared" si="8"/>
        <v/>
      </c>
      <c r="V72" s="21" t="str">
        <f t="shared" si="9"/>
        <v/>
      </c>
      <c r="W72" s="21"/>
    </row>
    <row r="73" spans="1:23" s="6" customFormat="1" ht="15" customHeight="1">
      <c r="A73" s="19" t="str">
        <f t="shared" si="0"/>
        <v/>
      </c>
      <c r="B73" s="25" t="str">
        <f>IFERROR(IF(C73&lt;&gt;"",MAX($B$27:$B72)+1,""),1)</f>
        <v/>
      </c>
      <c r="C73" s="25"/>
      <c r="D73" s="25"/>
      <c r="E73" s="25"/>
      <c r="F73" s="25"/>
      <c r="G73" s="25"/>
      <c r="H73" s="31"/>
      <c r="I73" s="31"/>
      <c r="J73" s="21" t="str">
        <f t="shared" si="1"/>
        <v/>
      </c>
      <c r="K73" s="22" t="str">
        <f t="shared" si="4"/>
        <v/>
      </c>
      <c r="L73" s="22" t="str">
        <f t="shared" si="5"/>
        <v/>
      </c>
      <c r="M73" s="19"/>
      <c r="N73" s="23" t="str">
        <f t="shared" si="2"/>
        <v/>
      </c>
      <c r="O73" s="36"/>
      <c r="P73" s="37"/>
      <c r="Q73" s="21" t="str">
        <f t="shared" si="6"/>
        <v/>
      </c>
      <c r="R73" s="20" t="str">
        <f t="shared" si="7"/>
        <v/>
      </c>
      <c r="S73" s="32" t="str">
        <f t="shared" si="3"/>
        <v/>
      </c>
      <c r="T73" s="25"/>
      <c r="U73" s="94" t="str">
        <f t="shared" si="8"/>
        <v/>
      </c>
      <c r="V73" s="21" t="str">
        <f t="shared" si="9"/>
        <v/>
      </c>
      <c r="W73" s="21"/>
    </row>
    <row r="74" spans="1:23" s="6" customFormat="1" ht="15" customHeight="1">
      <c r="A74" s="19" t="str">
        <f t="shared" si="0"/>
        <v/>
      </c>
      <c r="B74" s="25" t="str">
        <f>IFERROR(IF(C74&lt;&gt;"",MAX($B$27:$B73)+1,""),1)</f>
        <v/>
      </c>
      <c r="C74" s="25"/>
      <c r="D74" s="25"/>
      <c r="E74" s="25"/>
      <c r="F74" s="25"/>
      <c r="G74" s="25"/>
      <c r="H74" s="31"/>
      <c r="I74" s="31"/>
      <c r="J74" s="21" t="str">
        <f t="shared" si="1"/>
        <v/>
      </c>
      <c r="K74" s="22" t="str">
        <f t="shared" si="4"/>
        <v/>
      </c>
      <c r="L74" s="22" t="str">
        <f t="shared" si="5"/>
        <v/>
      </c>
      <c r="M74" s="19"/>
      <c r="N74" s="23" t="str">
        <f t="shared" si="2"/>
        <v/>
      </c>
      <c r="O74" s="36"/>
      <c r="P74" s="37"/>
      <c r="Q74" s="21" t="str">
        <f t="shared" si="6"/>
        <v/>
      </c>
      <c r="R74" s="20" t="str">
        <f t="shared" si="7"/>
        <v/>
      </c>
      <c r="S74" s="32" t="str">
        <f t="shared" si="3"/>
        <v/>
      </c>
      <c r="T74" s="25"/>
      <c r="U74" s="94" t="str">
        <f t="shared" si="8"/>
        <v/>
      </c>
      <c r="V74" s="21" t="str">
        <f t="shared" si="9"/>
        <v/>
      </c>
      <c r="W74" s="21"/>
    </row>
    <row r="75" spans="1:23" s="6" customFormat="1" ht="15" customHeight="1">
      <c r="A75" s="19" t="str">
        <f t="shared" si="0"/>
        <v/>
      </c>
      <c r="B75" s="25" t="str">
        <f>IFERROR(IF(C75&lt;&gt;"",MAX($B$27:$B74)+1,""),1)</f>
        <v/>
      </c>
      <c r="C75" s="25"/>
      <c r="D75" s="25"/>
      <c r="E75" s="25"/>
      <c r="F75" s="25"/>
      <c r="G75" s="25"/>
      <c r="H75" s="31"/>
      <c r="I75" s="31"/>
      <c r="J75" s="21" t="str">
        <f t="shared" si="1"/>
        <v/>
      </c>
      <c r="K75" s="22" t="str">
        <f t="shared" si="4"/>
        <v/>
      </c>
      <c r="L75" s="22" t="str">
        <f t="shared" si="5"/>
        <v/>
      </c>
      <c r="M75" s="19"/>
      <c r="N75" s="23" t="str">
        <f t="shared" si="2"/>
        <v/>
      </c>
      <c r="O75" s="36"/>
      <c r="P75" s="37"/>
      <c r="Q75" s="21" t="str">
        <f t="shared" si="6"/>
        <v/>
      </c>
      <c r="R75" s="20" t="str">
        <f t="shared" si="7"/>
        <v/>
      </c>
      <c r="S75" s="32" t="str">
        <f t="shared" si="3"/>
        <v/>
      </c>
      <c r="T75" s="25"/>
      <c r="U75" s="94" t="str">
        <f t="shared" si="8"/>
        <v/>
      </c>
      <c r="V75" s="21" t="str">
        <f t="shared" si="9"/>
        <v/>
      </c>
      <c r="W75" s="21"/>
    </row>
    <row r="76" spans="1:23" s="6" customFormat="1" ht="15" customHeight="1">
      <c r="A76" s="19" t="str">
        <f t="shared" si="0"/>
        <v/>
      </c>
      <c r="B76" s="25" t="str">
        <f>IFERROR(IF(C76&lt;&gt;"",MAX($B$27:$B75)+1,""),1)</f>
        <v/>
      </c>
      <c r="C76" s="25"/>
      <c r="D76" s="25"/>
      <c r="E76" s="25"/>
      <c r="F76" s="25"/>
      <c r="G76" s="25"/>
      <c r="H76" s="31"/>
      <c r="I76" s="31"/>
      <c r="J76" s="21" t="str">
        <f t="shared" si="1"/>
        <v/>
      </c>
      <c r="K76" s="22" t="str">
        <f t="shared" si="4"/>
        <v/>
      </c>
      <c r="L76" s="22" t="str">
        <f t="shared" si="5"/>
        <v/>
      </c>
      <c r="M76" s="19"/>
      <c r="N76" s="23" t="str">
        <f t="shared" si="2"/>
        <v/>
      </c>
      <c r="O76" s="36"/>
      <c r="P76" s="37"/>
      <c r="Q76" s="21" t="str">
        <f t="shared" si="6"/>
        <v/>
      </c>
      <c r="R76" s="20" t="str">
        <f t="shared" si="7"/>
        <v/>
      </c>
      <c r="S76" s="32" t="str">
        <f t="shared" si="3"/>
        <v/>
      </c>
      <c r="T76" s="25"/>
      <c r="U76" s="94" t="str">
        <f t="shared" si="8"/>
        <v/>
      </c>
      <c r="V76" s="21" t="str">
        <f t="shared" si="9"/>
        <v/>
      </c>
      <c r="W76" s="21"/>
    </row>
    <row r="77" spans="1:23" s="6" customFormat="1" ht="15" customHeight="1">
      <c r="A77" s="19" t="str">
        <f t="shared" si="0"/>
        <v/>
      </c>
      <c r="B77" s="25" t="str">
        <f>IFERROR(IF(C77&lt;&gt;"",MAX($B$27:$B76)+1,""),1)</f>
        <v/>
      </c>
      <c r="C77" s="25"/>
      <c r="D77" s="25"/>
      <c r="E77" s="25"/>
      <c r="F77" s="25"/>
      <c r="G77" s="25"/>
      <c r="H77" s="31"/>
      <c r="I77" s="31"/>
      <c r="J77" s="21" t="str">
        <f t="shared" si="1"/>
        <v/>
      </c>
      <c r="K77" s="22" t="str">
        <f t="shared" si="4"/>
        <v/>
      </c>
      <c r="L77" s="22" t="str">
        <f t="shared" si="5"/>
        <v/>
      </c>
      <c r="M77" s="19"/>
      <c r="N77" s="23" t="str">
        <f t="shared" si="2"/>
        <v/>
      </c>
      <c r="O77" s="36"/>
      <c r="P77" s="37"/>
      <c r="Q77" s="21" t="str">
        <f t="shared" si="6"/>
        <v/>
      </c>
      <c r="R77" s="20" t="str">
        <f t="shared" si="7"/>
        <v/>
      </c>
      <c r="S77" s="32" t="str">
        <f t="shared" si="3"/>
        <v/>
      </c>
      <c r="T77" s="25"/>
      <c r="U77" s="94" t="str">
        <f t="shared" si="8"/>
        <v/>
      </c>
      <c r="V77" s="21" t="str">
        <f t="shared" si="9"/>
        <v/>
      </c>
      <c r="W77" s="21"/>
    </row>
    <row r="78" spans="1:23" s="6" customFormat="1" ht="15" customHeight="1">
      <c r="A78" s="19" t="str">
        <f t="shared" si="0"/>
        <v/>
      </c>
      <c r="B78" s="25" t="str">
        <f>IFERROR(IF(C78&lt;&gt;"",MAX($B$27:$B77)+1,""),1)</f>
        <v/>
      </c>
      <c r="C78" s="25"/>
      <c r="D78" s="25"/>
      <c r="E78" s="25"/>
      <c r="F78" s="25"/>
      <c r="G78" s="25"/>
      <c r="H78" s="31"/>
      <c r="I78" s="31"/>
      <c r="J78" s="21" t="str">
        <f t="shared" si="1"/>
        <v/>
      </c>
      <c r="K78" s="22" t="str">
        <f t="shared" si="4"/>
        <v/>
      </c>
      <c r="L78" s="22" t="str">
        <f t="shared" si="5"/>
        <v/>
      </c>
      <c r="M78" s="19"/>
      <c r="N78" s="23" t="str">
        <f t="shared" si="2"/>
        <v/>
      </c>
      <c r="O78" s="36"/>
      <c r="P78" s="37"/>
      <c r="Q78" s="21" t="str">
        <f t="shared" si="6"/>
        <v/>
      </c>
      <c r="R78" s="20" t="str">
        <f t="shared" si="7"/>
        <v/>
      </c>
      <c r="S78" s="32" t="str">
        <f t="shared" si="3"/>
        <v/>
      </c>
      <c r="T78" s="25"/>
      <c r="U78" s="94" t="str">
        <f t="shared" si="8"/>
        <v/>
      </c>
      <c r="V78" s="21" t="str">
        <f t="shared" si="9"/>
        <v/>
      </c>
      <c r="W78" s="21"/>
    </row>
    <row r="79" spans="1:23" s="6" customFormat="1" ht="15" customHeight="1">
      <c r="A79" s="19" t="str">
        <f t="shared" si="0"/>
        <v/>
      </c>
      <c r="B79" s="25" t="str">
        <f>IFERROR(IF(C79&lt;&gt;"",MAX($B$27:$B78)+1,""),1)</f>
        <v/>
      </c>
      <c r="C79" s="25"/>
      <c r="D79" s="25"/>
      <c r="E79" s="25"/>
      <c r="F79" s="25"/>
      <c r="G79" s="25"/>
      <c r="H79" s="31"/>
      <c r="I79" s="31"/>
      <c r="J79" s="21" t="str">
        <f t="shared" si="1"/>
        <v/>
      </c>
      <c r="K79" s="22" t="str">
        <f t="shared" si="4"/>
        <v/>
      </c>
      <c r="L79" s="22" t="str">
        <f t="shared" si="5"/>
        <v/>
      </c>
      <c r="M79" s="19"/>
      <c r="N79" s="23" t="str">
        <f t="shared" si="2"/>
        <v/>
      </c>
      <c r="O79" s="36"/>
      <c r="P79" s="37"/>
      <c r="Q79" s="21" t="str">
        <f t="shared" si="6"/>
        <v/>
      </c>
      <c r="R79" s="20" t="str">
        <f t="shared" si="7"/>
        <v/>
      </c>
      <c r="S79" s="32" t="str">
        <f t="shared" si="3"/>
        <v/>
      </c>
      <c r="T79" s="25"/>
      <c r="U79" s="94" t="str">
        <f t="shared" si="8"/>
        <v/>
      </c>
      <c r="V79" s="21" t="str">
        <f t="shared" si="9"/>
        <v/>
      </c>
      <c r="W79" s="21"/>
    </row>
    <row r="80" spans="1:23" s="6" customFormat="1" ht="15" customHeight="1">
      <c r="A80" s="19" t="str">
        <f t="shared" si="0"/>
        <v/>
      </c>
      <c r="B80" s="25" t="str">
        <f>IFERROR(IF(C80&lt;&gt;"",MAX($B$27:$B79)+1,""),1)</f>
        <v/>
      </c>
      <c r="C80" s="25"/>
      <c r="D80" s="25"/>
      <c r="E80" s="25"/>
      <c r="F80" s="25"/>
      <c r="G80" s="25"/>
      <c r="H80" s="31"/>
      <c r="I80" s="31"/>
      <c r="J80" s="21" t="str">
        <f t="shared" si="1"/>
        <v/>
      </c>
      <c r="K80" s="22" t="str">
        <f t="shared" si="4"/>
        <v/>
      </c>
      <c r="L80" s="22" t="str">
        <f t="shared" si="5"/>
        <v/>
      </c>
      <c r="M80" s="19"/>
      <c r="N80" s="23" t="str">
        <f t="shared" si="2"/>
        <v/>
      </c>
      <c r="O80" s="36"/>
      <c r="P80" s="37"/>
      <c r="Q80" s="21" t="str">
        <f t="shared" si="6"/>
        <v/>
      </c>
      <c r="R80" s="20" t="str">
        <f t="shared" si="7"/>
        <v/>
      </c>
      <c r="S80" s="32" t="str">
        <f t="shared" si="3"/>
        <v/>
      </c>
      <c r="T80" s="25"/>
      <c r="U80" s="94" t="str">
        <f t="shared" si="8"/>
        <v/>
      </c>
      <c r="V80" s="21" t="str">
        <f t="shared" si="9"/>
        <v/>
      </c>
      <c r="W80" s="21"/>
    </row>
    <row r="81" spans="1:23" s="6" customFormat="1" ht="15" customHeight="1">
      <c r="A81" s="19" t="str">
        <f t="shared" si="0"/>
        <v/>
      </c>
      <c r="B81" s="25" t="str">
        <f>IFERROR(IF(C81&lt;&gt;"",MAX($B$27:$B80)+1,""),1)</f>
        <v/>
      </c>
      <c r="C81" s="25"/>
      <c r="D81" s="25"/>
      <c r="E81" s="25"/>
      <c r="F81" s="25"/>
      <c r="G81" s="25"/>
      <c r="H81" s="31"/>
      <c r="I81" s="31"/>
      <c r="J81" s="21" t="str">
        <f t="shared" si="1"/>
        <v/>
      </c>
      <c r="K81" s="22" t="str">
        <f t="shared" si="4"/>
        <v/>
      </c>
      <c r="L81" s="22" t="str">
        <f t="shared" si="5"/>
        <v/>
      </c>
      <c r="M81" s="19"/>
      <c r="N81" s="23" t="str">
        <f t="shared" si="2"/>
        <v/>
      </c>
      <c r="O81" s="36"/>
      <c r="P81" s="37"/>
      <c r="Q81" s="21" t="str">
        <f t="shared" si="6"/>
        <v/>
      </c>
      <c r="R81" s="20" t="str">
        <f t="shared" si="7"/>
        <v/>
      </c>
      <c r="S81" s="32" t="str">
        <f t="shared" si="3"/>
        <v/>
      </c>
      <c r="T81" s="25"/>
      <c r="U81" s="94" t="str">
        <f t="shared" si="8"/>
        <v/>
      </c>
      <c r="V81" s="21" t="str">
        <f t="shared" si="9"/>
        <v/>
      </c>
      <c r="W81" s="21"/>
    </row>
    <row r="82" spans="1:23" s="6" customFormat="1" ht="15" customHeight="1">
      <c r="A82" s="19" t="str">
        <f t="shared" si="0"/>
        <v/>
      </c>
      <c r="B82" s="25" t="str">
        <f>IFERROR(IF(C82&lt;&gt;"",MAX($B$27:$B81)+1,""),1)</f>
        <v/>
      </c>
      <c r="C82" s="25"/>
      <c r="D82" s="25"/>
      <c r="E82" s="25"/>
      <c r="F82" s="25"/>
      <c r="G82" s="25"/>
      <c r="H82" s="31"/>
      <c r="I82" s="31"/>
      <c r="J82" s="21" t="str">
        <f t="shared" si="1"/>
        <v/>
      </c>
      <c r="K82" s="22" t="str">
        <f t="shared" si="4"/>
        <v/>
      </c>
      <c r="L82" s="22" t="str">
        <f t="shared" si="5"/>
        <v/>
      </c>
      <c r="M82" s="19"/>
      <c r="N82" s="23" t="str">
        <f t="shared" si="2"/>
        <v/>
      </c>
      <c r="O82" s="36"/>
      <c r="P82" s="37"/>
      <c r="Q82" s="21" t="str">
        <f t="shared" si="6"/>
        <v/>
      </c>
      <c r="R82" s="20" t="str">
        <f t="shared" si="7"/>
        <v/>
      </c>
      <c r="S82" s="32" t="str">
        <f t="shared" si="3"/>
        <v/>
      </c>
      <c r="T82" s="25"/>
      <c r="U82" s="94" t="str">
        <f t="shared" si="8"/>
        <v/>
      </c>
      <c r="V82" s="21" t="str">
        <f t="shared" si="9"/>
        <v/>
      </c>
      <c r="W82" s="21"/>
    </row>
    <row r="83" spans="1:23" s="6" customFormat="1" ht="15" customHeight="1">
      <c r="A83" s="19" t="str">
        <f t="shared" si="0"/>
        <v/>
      </c>
      <c r="B83" s="25" t="str">
        <f>IFERROR(IF(C83&lt;&gt;"",MAX($B$27:$B82)+1,""),1)</f>
        <v/>
      </c>
      <c r="C83" s="25"/>
      <c r="D83" s="25"/>
      <c r="E83" s="25"/>
      <c r="F83" s="25"/>
      <c r="G83" s="25"/>
      <c r="H83" s="31"/>
      <c r="I83" s="31"/>
      <c r="J83" s="21" t="str">
        <f t="shared" si="1"/>
        <v/>
      </c>
      <c r="K83" s="22" t="str">
        <f t="shared" si="4"/>
        <v/>
      </c>
      <c r="L83" s="22" t="str">
        <f t="shared" si="5"/>
        <v/>
      </c>
      <c r="M83" s="19"/>
      <c r="N83" s="23" t="str">
        <f t="shared" si="2"/>
        <v/>
      </c>
      <c r="O83" s="36"/>
      <c r="P83" s="37"/>
      <c r="Q83" s="21" t="str">
        <f t="shared" si="6"/>
        <v/>
      </c>
      <c r="R83" s="20" t="str">
        <f t="shared" si="7"/>
        <v/>
      </c>
      <c r="S83" s="32" t="str">
        <f t="shared" si="3"/>
        <v/>
      </c>
      <c r="T83" s="25"/>
      <c r="U83" s="94" t="str">
        <f t="shared" si="8"/>
        <v/>
      </c>
      <c r="V83" s="21" t="str">
        <f t="shared" si="9"/>
        <v/>
      </c>
      <c r="W83" s="21"/>
    </row>
    <row r="84" spans="1:23" s="6" customFormat="1" ht="15" customHeight="1">
      <c r="A84" s="19" t="str">
        <f t="shared" si="0"/>
        <v/>
      </c>
      <c r="B84" s="25" t="str">
        <f>IFERROR(IF(C84&lt;&gt;"",MAX($B$27:$B83)+1,""),1)</f>
        <v/>
      </c>
      <c r="C84" s="25"/>
      <c r="D84" s="25"/>
      <c r="E84" s="25"/>
      <c r="F84" s="25"/>
      <c r="G84" s="25"/>
      <c r="H84" s="31"/>
      <c r="I84" s="31"/>
      <c r="J84" s="21" t="str">
        <f t="shared" si="1"/>
        <v/>
      </c>
      <c r="K84" s="22" t="str">
        <f t="shared" si="4"/>
        <v/>
      </c>
      <c r="L84" s="22" t="str">
        <f t="shared" si="5"/>
        <v/>
      </c>
      <c r="M84" s="19"/>
      <c r="N84" s="23" t="str">
        <f t="shared" si="2"/>
        <v/>
      </c>
      <c r="O84" s="36"/>
      <c r="P84" s="37"/>
      <c r="Q84" s="21" t="str">
        <f t="shared" si="6"/>
        <v/>
      </c>
      <c r="R84" s="20" t="str">
        <f t="shared" si="7"/>
        <v/>
      </c>
      <c r="S84" s="32" t="str">
        <f t="shared" si="3"/>
        <v/>
      </c>
      <c r="T84" s="25"/>
      <c r="U84" s="94" t="str">
        <f t="shared" si="8"/>
        <v/>
      </c>
      <c r="V84" s="21" t="str">
        <f t="shared" si="9"/>
        <v/>
      </c>
      <c r="W84" s="21"/>
    </row>
    <row r="85" spans="1:23" s="6" customFormat="1" ht="15" customHeight="1">
      <c r="A85" s="19" t="str">
        <f t="shared" si="0"/>
        <v/>
      </c>
      <c r="B85" s="25" t="str">
        <f>IFERROR(IF(C85&lt;&gt;"",MAX($B$27:$B84)+1,""),1)</f>
        <v/>
      </c>
      <c r="C85" s="25"/>
      <c r="D85" s="25"/>
      <c r="E85" s="25"/>
      <c r="F85" s="25"/>
      <c r="G85" s="25"/>
      <c r="H85" s="31"/>
      <c r="I85" s="31"/>
      <c r="J85" s="21" t="str">
        <f t="shared" si="1"/>
        <v/>
      </c>
      <c r="K85" s="22" t="str">
        <f t="shared" si="4"/>
        <v/>
      </c>
      <c r="L85" s="22" t="str">
        <f t="shared" si="5"/>
        <v/>
      </c>
      <c r="M85" s="19"/>
      <c r="N85" s="23" t="str">
        <f t="shared" si="2"/>
        <v/>
      </c>
      <c r="O85" s="36"/>
      <c r="P85" s="37"/>
      <c r="Q85" s="21" t="str">
        <f t="shared" si="6"/>
        <v/>
      </c>
      <c r="R85" s="20" t="str">
        <f t="shared" si="7"/>
        <v/>
      </c>
      <c r="S85" s="32" t="str">
        <f t="shared" si="3"/>
        <v/>
      </c>
      <c r="T85" s="25"/>
      <c r="U85" s="94" t="str">
        <f t="shared" si="8"/>
        <v/>
      </c>
      <c r="V85" s="21" t="str">
        <f t="shared" si="9"/>
        <v/>
      </c>
      <c r="W85" s="21"/>
    </row>
    <row r="86" spans="1:23" s="6" customFormat="1" ht="15" customHeight="1">
      <c r="A86" s="19" t="str">
        <f t="shared" si="0"/>
        <v/>
      </c>
      <c r="B86" s="25" t="str">
        <f>IFERROR(IF(C86&lt;&gt;"",MAX($B$27:$B85)+1,""),1)</f>
        <v/>
      </c>
      <c r="C86" s="25"/>
      <c r="D86" s="25"/>
      <c r="E86" s="25"/>
      <c r="F86" s="25"/>
      <c r="G86" s="25"/>
      <c r="H86" s="31"/>
      <c r="I86" s="31"/>
      <c r="J86" s="21" t="str">
        <f t="shared" si="1"/>
        <v/>
      </c>
      <c r="K86" s="22" t="str">
        <f t="shared" si="4"/>
        <v/>
      </c>
      <c r="L86" s="22" t="str">
        <f t="shared" si="5"/>
        <v/>
      </c>
      <c r="M86" s="19"/>
      <c r="N86" s="23" t="str">
        <f t="shared" si="2"/>
        <v/>
      </c>
      <c r="O86" s="36"/>
      <c r="P86" s="37"/>
      <c r="Q86" s="21" t="str">
        <f t="shared" si="6"/>
        <v/>
      </c>
      <c r="R86" s="20" t="str">
        <f t="shared" si="7"/>
        <v/>
      </c>
      <c r="S86" s="32" t="str">
        <f t="shared" si="3"/>
        <v/>
      </c>
      <c r="T86" s="25"/>
      <c r="U86" s="94" t="str">
        <f t="shared" si="8"/>
        <v/>
      </c>
      <c r="V86" s="21" t="str">
        <f t="shared" si="9"/>
        <v/>
      </c>
      <c r="W86" s="21"/>
    </row>
    <row r="87" spans="1:23" s="6" customFormat="1" ht="15" customHeight="1">
      <c r="A87" s="19" t="str">
        <f t="shared" si="0"/>
        <v/>
      </c>
      <c r="B87" s="25" t="str">
        <f>IFERROR(IF(C87&lt;&gt;"",MAX($B$27:$B86)+1,""),1)</f>
        <v/>
      </c>
      <c r="C87" s="25"/>
      <c r="D87" s="25"/>
      <c r="E87" s="25"/>
      <c r="F87" s="25"/>
      <c r="G87" s="25"/>
      <c r="H87" s="31"/>
      <c r="I87" s="31"/>
      <c r="J87" s="21" t="str">
        <f t="shared" si="1"/>
        <v/>
      </c>
      <c r="K87" s="22" t="str">
        <f t="shared" si="4"/>
        <v/>
      </c>
      <c r="L87" s="22" t="str">
        <f t="shared" si="5"/>
        <v/>
      </c>
      <c r="M87" s="19"/>
      <c r="N87" s="23" t="str">
        <f t="shared" si="2"/>
        <v/>
      </c>
      <c r="O87" s="36"/>
      <c r="P87" s="37"/>
      <c r="Q87" s="21" t="str">
        <f t="shared" si="6"/>
        <v/>
      </c>
      <c r="R87" s="20" t="str">
        <f t="shared" si="7"/>
        <v/>
      </c>
      <c r="S87" s="32" t="str">
        <f t="shared" si="3"/>
        <v/>
      </c>
      <c r="T87" s="25"/>
      <c r="U87" s="94" t="str">
        <f t="shared" si="8"/>
        <v/>
      </c>
      <c r="V87" s="21" t="str">
        <f t="shared" si="9"/>
        <v/>
      </c>
      <c r="W87" s="21"/>
    </row>
    <row r="88" spans="1:23" s="6" customFormat="1" ht="15" customHeight="1">
      <c r="A88" s="19" t="str">
        <f t="shared" si="0"/>
        <v/>
      </c>
      <c r="B88" s="25" t="str">
        <f>IFERROR(IF(C88&lt;&gt;"",MAX($B$27:$B87)+1,""),1)</f>
        <v/>
      </c>
      <c r="C88" s="25"/>
      <c r="D88" s="25"/>
      <c r="E88" s="25"/>
      <c r="F88" s="25"/>
      <c r="G88" s="25"/>
      <c r="H88" s="31"/>
      <c r="I88" s="31"/>
      <c r="J88" s="21" t="str">
        <f t="shared" si="1"/>
        <v/>
      </c>
      <c r="K88" s="22" t="str">
        <f t="shared" si="4"/>
        <v/>
      </c>
      <c r="L88" s="22" t="str">
        <f t="shared" si="5"/>
        <v/>
      </c>
      <c r="M88" s="19"/>
      <c r="N88" s="23" t="str">
        <f t="shared" si="2"/>
        <v/>
      </c>
      <c r="O88" s="36"/>
      <c r="P88" s="37"/>
      <c r="Q88" s="21" t="str">
        <f t="shared" si="6"/>
        <v/>
      </c>
      <c r="R88" s="20" t="str">
        <f t="shared" si="7"/>
        <v/>
      </c>
      <c r="S88" s="32" t="str">
        <f t="shared" si="3"/>
        <v/>
      </c>
      <c r="T88" s="25"/>
      <c r="U88" s="94" t="str">
        <f t="shared" si="8"/>
        <v/>
      </c>
      <c r="V88" s="21" t="str">
        <f t="shared" si="9"/>
        <v/>
      </c>
      <c r="W88" s="21"/>
    </row>
    <row r="89" spans="1:23" s="6" customFormat="1" ht="15" customHeight="1">
      <c r="A89" s="19" t="str">
        <f t="shared" si="0"/>
        <v/>
      </c>
      <c r="B89" s="25" t="str">
        <f>IFERROR(IF(C89&lt;&gt;"",MAX($B$27:$B88)+1,""),1)</f>
        <v/>
      </c>
      <c r="C89" s="25"/>
      <c r="D89" s="25"/>
      <c r="E89" s="25"/>
      <c r="F89" s="25"/>
      <c r="G89" s="25"/>
      <c r="H89" s="31"/>
      <c r="I89" s="31"/>
      <c r="J89" s="21" t="str">
        <f t="shared" si="1"/>
        <v/>
      </c>
      <c r="K89" s="22" t="str">
        <f t="shared" si="4"/>
        <v/>
      </c>
      <c r="L89" s="22" t="str">
        <f t="shared" si="5"/>
        <v/>
      </c>
      <c r="M89" s="19"/>
      <c r="N89" s="23" t="str">
        <f t="shared" si="2"/>
        <v/>
      </c>
      <c r="O89" s="36"/>
      <c r="P89" s="37"/>
      <c r="Q89" s="21" t="str">
        <f t="shared" si="6"/>
        <v/>
      </c>
      <c r="R89" s="20" t="str">
        <f t="shared" si="7"/>
        <v/>
      </c>
      <c r="S89" s="32" t="str">
        <f t="shared" si="3"/>
        <v/>
      </c>
      <c r="T89" s="25"/>
      <c r="U89" s="94" t="str">
        <f t="shared" si="8"/>
        <v/>
      </c>
      <c r="V89" s="21" t="str">
        <f t="shared" si="9"/>
        <v/>
      </c>
      <c r="W89" s="21"/>
    </row>
    <row r="90" spans="1:23" s="6" customFormat="1" ht="15" customHeight="1">
      <c r="A90" s="19" t="str">
        <f t="shared" si="0"/>
        <v/>
      </c>
      <c r="B90" s="25" t="str">
        <f>IFERROR(IF(C90&lt;&gt;"",MAX($B$27:$B89)+1,""),1)</f>
        <v/>
      </c>
      <c r="C90" s="25"/>
      <c r="D90" s="25"/>
      <c r="E90" s="25"/>
      <c r="F90" s="25"/>
      <c r="G90" s="25"/>
      <c r="H90" s="31"/>
      <c r="I90" s="31"/>
      <c r="J90" s="21" t="str">
        <f t="shared" si="1"/>
        <v/>
      </c>
      <c r="K90" s="22" t="str">
        <f t="shared" si="4"/>
        <v/>
      </c>
      <c r="L90" s="22" t="str">
        <f t="shared" si="5"/>
        <v/>
      </c>
      <c r="M90" s="19"/>
      <c r="N90" s="23" t="str">
        <f t="shared" si="2"/>
        <v/>
      </c>
      <c r="O90" s="36"/>
      <c r="P90" s="37"/>
      <c r="Q90" s="21" t="str">
        <f t="shared" si="6"/>
        <v/>
      </c>
      <c r="R90" s="20" t="str">
        <f t="shared" si="7"/>
        <v/>
      </c>
      <c r="S90" s="32" t="str">
        <f t="shared" si="3"/>
        <v/>
      </c>
      <c r="T90" s="25"/>
      <c r="U90" s="94" t="str">
        <f t="shared" si="8"/>
        <v/>
      </c>
      <c r="V90" s="21" t="str">
        <f t="shared" si="9"/>
        <v/>
      </c>
      <c r="W90" s="21"/>
    </row>
    <row r="91" spans="1:23" s="6" customFormat="1" ht="15" customHeight="1">
      <c r="A91" s="19" t="str">
        <f t="shared" si="0"/>
        <v/>
      </c>
      <c r="B91" s="25" t="str">
        <f>IFERROR(IF(C91&lt;&gt;"",MAX($B$27:$B90)+1,""),1)</f>
        <v/>
      </c>
      <c r="C91" s="25"/>
      <c r="D91" s="25"/>
      <c r="E91" s="25"/>
      <c r="F91" s="25"/>
      <c r="G91" s="25"/>
      <c r="H91" s="31"/>
      <c r="I91" s="31"/>
      <c r="J91" s="21" t="str">
        <f t="shared" si="1"/>
        <v/>
      </c>
      <c r="K91" s="22" t="str">
        <f t="shared" si="4"/>
        <v/>
      </c>
      <c r="L91" s="22" t="str">
        <f t="shared" si="5"/>
        <v/>
      </c>
      <c r="M91" s="19"/>
      <c r="N91" s="23" t="str">
        <f t="shared" si="2"/>
        <v/>
      </c>
      <c r="O91" s="36"/>
      <c r="P91" s="37"/>
      <c r="Q91" s="21" t="str">
        <f t="shared" si="6"/>
        <v/>
      </c>
      <c r="R91" s="20" t="str">
        <f t="shared" si="7"/>
        <v/>
      </c>
      <c r="S91" s="32" t="str">
        <f t="shared" si="3"/>
        <v/>
      </c>
      <c r="T91" s="25"/>
      <c r="U91" s="94" t="str">
        <f t="shared" si="8"/>
        <v/>
      </c>
      <c r="V91" s="21" t="str">
        <f t="shared" si="9"/>
        <v/>
      </c>
      <c r="W91" s="21"/>
    </row>
    <row r="92" spans="1:23" s="6" customFormat="1" ht="15" customHeight="1">
      <c r="A92" s="19" t="str">
        <f t="shared" si="0"/>
        <v/>
      </c>
      <c r="B92" s="25" t="str">
        <f>IFERROR(IF(C92&lt;&gt;"",MAX($B$27:$B91)+1,""),1)</f>
        <v/>
      </c>
      <c r="C92" s="25"/>
      <c r="D92" s="25"/>
      <c r="E92" s="25"/>
      <c r="F92" s="25"/>
      <c r="G92" s="25"/>
      <c r="H92" s="31"/>
      <c r="I92" s="31"/>
      <c r="J92" s="21" t="str">
        <f t="shared" ref="J92:J155" si="11">IF(I92="","",-I92)</f>
        <v/>
      </c>
      <c r="K92" s="22" t="str">
        <f t="shared" si="4"/>
        <v/>
      </c>
      <c r="L92" s="22" t="str">
        <f t="shared" si="5"/>
        <v/>
      </c>
      <c r="M92" s="19"/>
      <c r="N92" s="23" t="str">
        <f t="shared" ref="N92:N155" si="12">IFERROR(VLOOKUP(LEFT(M92,SEARCH(" :",M92)-1),GDT_Ref,3,FALSE),"")</f>
        <v/>
      </c>
      <c r="O92" s="36"/>
      <c r="P92" s="37"/>
      <c r="Q92" s="21" t="str">
        <f t="shared" si="6"/>
        <v/>
      </c>
      <c r="R92" s="20" t="str">
        <f t="shared" si="7"/>
        <v/>
      </c>
      <c r="S92" s="32" t="str">
        <f t="shared" si="3"/>
        <v/>
      </c>
      <c r="T92" s="25"/>
      <c r="U92" s="94" t="str">
        <f t="shared" si="8"/>
        <v/>
      </c>
      <c r="V92" s="21" t="str">
        <f t="shared" si="9"/>
        <v/>
      </c>
      <c r="W92" s="21"/>
    </row>
    <row r="93" spans="1:23" s="6" customFormat="1" ht="15" customHeight="1">
      <c r="A93" s="19" t="str">
        <f t="shared" ref="A93:A156" si="13">IF(C93&lt;&gt;0,1,"")</f>
        <v/>
      </c>
      <c r="B93" s="25" t="str">
        <f>IFERROR(IF(C93&lt;&gt;"",MAX($B$27:$B92)+1,""),1)</f>
        <v/>
      </c>
      <c r="C93" s="25"/>
      <c r="D93" s="25"/>
      <c r="E93" s="25"/>
      <c r="F93" s="25"/>
      <c r="G93" s="25"/>
      <c r="H93" s="31"/>
      <c r="I93" s="31"/>
      <c r="J93" s="21" t="str">
        <f t="shared" si="11"/>
        <v/>
      </c>
      <c r="K93" s="22" t="str">
        <f t="shared" ref="K93:K156" si="14">IF(H93="","",IF(J93="",H93,H93+(I93+J93)/2)*IF(G93="-",-1,1))</f>
        <v/>
      </c>
      <c r="L93" s="22" t="str">
        <f t="shared" ref="L93:L156" si="15">IF(I93="","",IF(J93&lt;&gt;"",(I93-J93)/2,I93))</f>
        <v/>
      </c>
      <c r="M93" s="19"/>
      <c r="N93" s="23" t="str">
        <f t="shared" si="12"/>
        <v/>
      </c>
      <c r="O93" s="36"/>
      <c r="P93" s="37"/>
      <c r="Q93" s="21" t="str">
        <f t="shared" ref="Q93:Q156" si="16">IF(L93="","",IFERROR(IF(A93=0,0,L93*N93*O93/P93),""))</f>
        <v/>
      </c>
      <c r="R93" s="20" t="str">
        <f t="shared" ref="R93:R156" si="17">IF(Q93&lt;&gt;"",Q93^2,"")</f>
        <v/>
      </c>
      <c r="S93" s="32" t="str">
        <f t="shared" ref="S93:S156" si="18">IFERROR(R93/SUM($R$28:$R$102),"")</f>
        <v/>
      </c>
      <c r="T93" s="25"/>
      <c r="U93" s="94" t="str">
        <f t="shared" ref="U93:U156" si="19">IFERROR(IF(T93="",R93,0)/SUMIFS($R$28:$R$197,$T$28:$T$197,""),"")</f>
        <v/>
      </c>
      <c r="V93" s="21" t="str">
        <f t="shared" ref="V93:V156" si="20">IF(H93&lt;&gt;"",IF(G93="-",-1,1)*H93*O93+IF(ISNUMBER(V92),V92,0),"")</f>
        <v/>
      </c>
      <c r="W93" s="21"/>
    </row>
    <row r="94" spans="1:23" s="6" customFormat="1" ht="15" customHeight="1">
      <c r="A94" s="19" t="str">
        <f t="shared" si="13"/>
        <v/>
      </c>
      <c r="B94" s="25" t="str">
        <f>IFERROR(IF(C94&lt;&gt;"",MAX($B$27:$B93)+1,""),1)</f>
        <v/>
      </c>
      <c r="C94" s="25"/>
      <c r="D94" s="25"/>
      <c r="E94" s="25"/>
      <c r="F94" s="25"/>
      <c r="G94" s="25"/>
      <c r="H94" s="31"/>
      <c r="I94" s="31"/>
      <c r="J94" s="21" t="str">
        <f t="shared" si="11"/>
        <v/>
      </c>
      <c r="K94" s="22" t="str">
        <f t="shared" si="14"/>
        <v/>
      </c>
      <c r="L94" s="22" t="str">
        <f t="shared" si="15"/>
        <v/>
      </c>
      <c r="M94" s="19"/>
      <c r="N94" s="23" t="str">
        <f t="shared" si="12"/>
        <v/>
      </c>
      <c r="O94" s="36"/>
      <c r="P94" s="37"/>
      <c r="Q94" s="21" t="str">
        <f t="shared" si="16"/>
        <v/>
      </c>
      <c r="R94" s="20" t="str">
        <f t="shared" si="17"/>
        <v/>
      </c>
      <c r="S94" s="32" t="str">
        <f t="shared" si="18"/>
        <v/>
      </c>
      <c r="T94" s="25"/>
      <c r="U94" s="94" t="str">
        <f t="shared" si="19"/>
        <v/>
      </c>
      <c r="V94" s="21" t="str">
        <f t="shared" si="20"/>
        <v/>
      </c>
      <c r="W94" s="21"/>
    </row>
    <row r="95" spans="1:23" s="6" customFormat="1" ht="15" customHeight="1">
      <c r="A95" s="19" t="str">
        <f t="shared" si="13"/>
        <v/>
      </c>
      <c r="B95" s="25" t="str">
        <f>IFERROR(IF(C95&lt;&gt;"",MAX($B$27:$B94)+1,""),1)</f>
        <v/>
      </c>
      <c r="C95" s="25"/>
      <c r="D95" s="25"/>
      <c r="E95" s="25"/>
      <c r="F95" s="25"/>
      <c r="G95" s="25"/>
      <c r="H95" s="31"/>
      <c r="I95" s="31"/>
      <c r="J95" s="21" t="str">
        <f t="shared" si="11"/>
        <v/>
      </c>
      <c r="K95" s="22" t="str">
        <f t="shared" si="14"/>
        <v/>
      </c>
      <c r="L95" s="22" t="str">
        <f t="shared" si="15"/>
        <v/>
      </c>
      <c r="M95" s="19"/>
      <c r="N95" s="23" t="str">
        <f t="shared" si="12"/>
        <v/>
      </c>
      <c r="O95" s="36"/>
      <c r="P95" s="37"/>
      <c r="Q95" s="21" t="str">
        <f t="shared" si="16"/>
        <v/>
      </c>
      <c r="R95" s="20" t="str">
        <f t="shared" si="17"/>
        <v/>
      </c>
      <c r="S95" s="32" t="str">
        <f t="shared" si="18"/>
        <v/>
      </c>
      <c r="T95" s="25"/>
      <c r="U95" s="94" t="str">
        <f t="shared" si="19"/>
        <v/>
      </c>
      <c r="V95" s="21" t="str">
        <f t="shared" si="20"/>
        <v/>
      </c>
      <c r="W95" s="21"/>
    </row>
    <row r="96" spans="1:23" s="6" customFormat="1" ht="15" customHeight="1">
      <c r="A96" s="19" t="str">
        <f t="shared" si="13"/>
        <v/>
      </c>
      <c r="B96" s="25" t="str">
        <f>IFERROR(IF(C96&lt;&gt;"",MAX($B$27:$B95)+1,""),1)</f>
        <v/>
      </c>
      <c r="C96" s="25"/>
      <c r="D96" s="25"/>
      <c r="E96" s="25"/>
      <c r="F96" s="25"/>
      <c r="G96" s="25"/>
      <c r="H96" s="31"/>
      <c r="I96" s="31"/>
      <c r="J96" s="21" t="str">
        <f t="shared" si="11"/>
        <v/>
      </c>
      <c r="K96" s="22" t="str">
        <f t="shared" si="14"/>
        <v/>
      </c>
      <c r="L96" s="22" t="str">
        <f t="shared" si="15"/>
        <v/>
      </c>
      <c r="M96" s="19"/>
      <c r="N96" s="23" t="str">
        <f t="shared" si="12"/>
        <v/>
      </c>
      <c r="O96" s="36"/>
      <c r="P96" s="37"/>
      <c r="Q96" s="21" t="str">
        <f t="shared" si="16"/>
        <v/>
      </c>
      <c r="R96" s="20" t="str">
        <f t="shared" si="17"/>
        <v/>
      </c>
      <c r="S96" s="32" t="str">
        <f t="shared" si="18"/>
        <v/>
      </c>
      <c r="T96" s="25"/>
      <c r="U96" s="94" t="str">
        <f t="shared" si="19"/>
        <v/>
      </c>
      <c r="V96" s="21" t="str">
        <f t="shared" si="20"/>
        <v/>
      </c>
      <c r="W96" s="21"/>
    </row>
    <row r="97" spans="1:23" s="6" customFormat="1" ht="15" customHeight="1">
      <c r="A97" s="19" t="str">
        <f t="shared" si="13"/>
        <v/>
      </c>
      <c r="B97" s="25" t="str">
        <f>IFERROR(IF(C97&lt;&gt;"",MAX($B$27:$B96)+1,""),1)</f>
        <v/>
      </c>
      <c r="C97" s="25"/>
      <c r="D97" s="25"/>
      <c r="E97" s="25"/>
      <c r="F97" s="25"/>
      <c r="G97" s="25"/>
      <c r="H97" s="31"/>
      <c r="I97" s="31"/>
      <c r="J97" s="21" t="str">
        <f t="shared" si="11"/>
        <v/>
      </c>
      <c r="K97" s="22" t="str">
        <f t="shared" si="14"/>
        <v/>
      </c>
      <c r="L97" s="22" t="str">
        <f t="shared" si="15"/>
        <v/>
      </c>
      <c r="M97" s="19"/>
      <c r="N97" s="23" t="str">
        <f t="shared" si="12"/>
        <v/>
      </c>
      <c r="O97" s="36"/>
      <c r="P97" s="37"/>
      <c r="Q97" s="21" t="str">
        <f t="shared" si="16"/>
        <v/>
      </c>
      <c r="R97" s="20" t="str">
        <f t="shared" si="17"/>
        <v/>
      </c>
      <c r="S97" s="32" t="str">
        <f t="shared" si="18"/>
        <v/>
      </c>
      <c r="T97" s="25"/>
      <c r="U97" s="94" t="str">
        <f t="shared" si="19"/>
        <v/>
      </c>
      <c r="V97" s="21" t="str">
        <f t="shared" si="20"/>
        <v/>
      </c>
      <c r="W97" s="21"/>
    </row>
    <row r="98" spans="1:23" s="6" customFormat="1" ht="15" customHeight="1">
      <c r="A98" s="19" t="str">
        <f t="shared" si="13"/>
        <v/>
      </c>
      <c r="B98" s="25" t="str">
        <f>IFERROR(IF(C98&lt;&gt;"",MAX($B$27:$B97)+1,""),1)</f>
        <v/>
      </c>
      <c r="C98" s="25"/>
      <c r="D98" s="25"/>
      <c r="E98" s="25"/>
      <c r="F98" s="25"/>
      <c r="G98" s="25"/>
      <c r="H98" s="31"/>
      <c r="I98" s="31"/>
      <c r="J98" s="21" t="str">
        <f t="shared" si="11"/>
        <v/>
      </c>
      <c r="K98" s="22" t="str">
        <f t="shared" si="14"/>
        <v/>
      </c>
      <c r="L98" s="22" t="str">
        <f t="shared" si="15"/>
        <v/>
      </c>
      <c r="M98" s="19"/>
      <c r="N98" s="23" t="str">
        <f t="shared" si="12"/>
        <v/>
      </c>
      <c r="O98" s="36"/>
      <c r="P98" s="37"/>
      <c r="Q98" s="21" t="str">
        <f t="shared" si="16"/>
        <v/>
      </c>
      <c r="R98" s="20" t="str">
        <f t="shared" si="17"/>
        <v/>
      </c>
      <c r="S98" s="32" t="str">
        <f t="shared" si="18"/>
        <v/>
      </c>
      <c r="T98" s="25"/>
      <c r="U98" s="94" t="str">
        <f t="shared" si="19"/>
        <v/>
      </c>
      <c r="V98" s="21" t="str">
        <f t="shared" si="20"/>
        <v/>
      </c>
      <c r="W98" s="21"/>
    </row>
    <row r="99" spans="1:23" s="6" customFormat="1" ht="15" customHeight="1">
      <c r="A99" s="19" t="str">
        <f t="shared" si="13"/>
        <v/>
      </c>
      <c r="B99" s="25" t="str">
        <f>IFERROR(IF(C99&lt;&gt;"",MAX($B$27:$B98)+1,""),1)</f>
        <v/>
      </c>
      <c r="C99" s="25"/>
      <c r="D99" s="25"/>
      <c r="E99" s="25"/>
      <c r="F99" s="25"/>
      <c r="G99" s="25"/>
      <c r="H99" s="31"/>
      <c r="I99" s="31"/>
      <c r="J99" s="21" t="str">
        <f t="shared" si="11"/>
        <v/>
      </c>
      <c r="K99" s="22" t="str">
        <f t="shared" si="14"/>
        <v/>
      </c>
      <c r="L99" s="22" t="str">
        <f t="shared" si="15"/>
        <v/>
      </c>
      <c r="M99" s="19"/>
      <c r="N99" s="23" t="str">
        <f t="shared" si="12"/>
        <v/>
      </c>
      <c r="O99" s="36"/>
      <c r="P99" s="37"/>
      <c r="Q99" s="21" t="str">
        <f t="shared" si="16"/>
        <v/>
      </c>
      <c r="R99" s="20" t="str">
        <f t="shared" si="17"/>
        <v/>
      </c>
      <c r="S99" s="32" t="str">
        <f t="shared" si="18"/>
        <v/>
      </c>
      <c r="T99" s="25"/>
      <c r="U99" s="94" t="str">
        <f t="shared" si="19"/>
        <v/>
      </c>
      <c r="V99" s="21" t="str">
        <f t="shared" si="20"/>
        <v/>
      </c>
      <c r="W99" s="21"/>
    </row>
    <row r="100" spans="1:23" s="6" customFormat="1" ht="15" customHeight="1">
      <c r="A100" s="19" t="str">
        <f t="shared" si="13"/>
        <v/>
      </c>
      <c r="B100" s="25" t="str">
        <f>IFERROR(IF(C100&lt;&gt;"",MAX($B$27:$B99)+1,""),1)</f>
        <v/>
      </c>
      <c r="C100" s="25"/>
      <c r="D100" s="25"/>
      <c r="E100" s="25"/>
      <c r="F100" s="25"/>
      <c r="G100" s="25"/>
      <c r="H100" s="31"/>
      <c r="I100" s="31"/>
      <c r="J100" s="21" t="str">
        <f t="shared" si="11"/>
        <v/>
      </c>
      <c r="K100" s="22" t="str">
        <f t="shared" si="14"/>
        <v/>
      </c>
      <c r="L100" s="22" t="str">
        <f t="shared" si="15"/>
        <v/>
      </c>
      <c r="M100" s="19"/>
      <c r="N100" s="23" t="str">
        <f t="shared" si="12"/>
        <v/>
      </c>
      <c r="O100" s="36"/>
      <c r="P100" s="37"/>
      <c r="Q100" s="21" t="str">
        <f t="shared" si="16"/>
        <v/>
      </c>
      <c r="R100" s="20" t="str">
        <f t="shared" si="17"/>
        <v/>
      </c>
      <c r="S100" s="32" t="str">
        <f t="shared" si="18"/>
        <v/>
      </c>
      <c r="T100" s="25"/>
      <c r="U100" s="94" t="str">
        <f t="shared" si="19"/>
        <v/>
      </c>
      <c r="V100" s="21" t="str">
        <f t="shared" si="20"/>
        <v/>
      </c>
      <c r="W100" s="21"/>
    </row>
    <row r="101" spans="1:23" s="6" customFormat="1" ht="15" customHeight="1">
      <c r="A101" s="19" t="str">
        <f t="shared" si="13"/>
        <v/>
      </c>
      <c r="B101" s="25" t="str">
        <f>IFERROR(IF(C101&lt;&gt;"",MAX($B$27:$B100)+1,""),1)</f>
        <v/>
      </c>
      <c r="C101" s="25"/>
      <c r="D101" s="25"/>
      <c r="E101" s="25"/>
      <c r="F101" s="25"/>
      <c r="G101" s="25"/>
      <c r="H101" s="31"/>
      <c r="I101" s="31"/>
      <c r="J101" s="21" t="str">
        <f t="shared" si="11"/>
        <v/>
      </c>
      <c r="K101" s="22" t="str">
        <f t="shared" si="14"/>
        <v/>
      </c>
      <c r="L101" s="22" t="str">
        <f t="shared" si="15"/>
        <v/>
      </c>
      <c r="M101" s="19"/>
      <c r="N101" s="23" t="str">
        <f t="shared" si="12"/>
        <v/>
      </c>
      <c r="O101" s="36"/>
      <c r="P101" s="37"/>
      <c r="Q101" s="21" t="str">
        <f t="shared" si="16"/>
        <v/>
      </c>
      <c r="R101" s="20" t="str">
        <f t="shared" si="17"/>
        <v/>
      </c>
      <c r="S101" s="32" t="str">
        <f t="shared" si="18"/>
        <v/>
      </c>
      <c r="T101" s="25"/>
      <c r="U101" s="94" t="str">
        <f t="shared" si="19"/>
        <v/>
      </c>
      <c r="V101" s="21" t="str">
        <f t="shared" si="20"/>
        <v/>
      </c>
      <c r="W101" s="21"/>
    </row>
    <row r="102" spans="1:23" s="6" customFormat="1" ht="15" customHeight="1">
      <c r="A102" s="19" t="str">
        <f t="shared" si="13"/>
        <v/>
      </c>
      <c r="B102" s="25" t="str">
        <f>IFERROR(IF(C102&lt;&gt;"",MAX($B$27:$B101)+1,""),1)</f>
        <v/>
      </c>
      <c r="C102" s="25"/>
      <c r="D102" s="25"/>
      <c r="E102" s="25"/>
      <c r="F102" s="25"/>
      <c r="G102" s="25"/>
      <c r="H102" s="31"/>
      <c r="I102" s="31"/>
      <c r="J102" s="21" t="str">
        <f t="shared" si="11"/>
        <v/>
      </c>
      <c r="K102" s="22" t="str">
        <f t="shared" si="14"/>
        <v/>
      </c>
      <c r="L102" s="22" t="str">
        <f t="shared" si="15"/>
        <v/>
      </c>
      <c r="M102" s="19"/>
      <c r="N102" s="23" t="str">
        <f t="shared" si="12"/>
        <v/>
      </c>
      <c r="O102" s="36"/>
      <c r="P102" s="37"/>
      <c r="Q102" s="21" t="str">
        <f t="shared" si="16"/>
        <v/>
      </c>
      <c r="R102" s="20" t="str">
        <f t="shared" si="17"/>
        <v/>
      </c>
      <c r="S102" s="32" t="str">
        <f t="shared" si="18"/>
        <v/>
      </c>
      <c r="T102" s="25"/>
      <c r="U102" s="94" t="str">
        <f t="shared" si="19"/>
        <v/>
      </c>
      <c r="V102" s="21" t="str">
        <f t="shared" si="20"/>
        <v/>
      </c>
      <c r="W102" s="21"/>
    </row>
    <row r="103" spans="1:23" s="6" customFormat="1" ht="15" customHeight="1">
      <c r="A103" s="19" t="str">
        <f t="shared" si="13"/>
        <v/>
      </c>
      <c r="B103" s="25" t="str">
        <f>IFERROR(IF(C103&lt;&gt;"",MAX($B$27:$B102)+1,""),1)</f>
        <v/>
      </c>
      <c r="C103" s="25"/>
      <c r="D103" s="25"/>
      <c r="E103" s="25"/>
      <c r="F103" s="25"/>
      <c r="G103" s="25"/>
      <c r="H103" s="31"/>
      <c r="I103" s="31"/>
      <c r="J103" s="21" t="str">
        <f t="shared" si="11"/>
        <v/>
      </c>
      <c r="K103" s="22" t="str">
        <f t="shared" si="14"/>
        <v/>
      </c>
      <c r="L103" s="22" t="str">
        <f t="shared" si="15"/>
        <v/>
      </c>
      <c r="M103" s="19"/>
      <c r="N103" s="23" t="str">
        <f t="shared" si="12"/>
        <v/>
      </c>
      <c r="O103" s="36"/>
      <c r="P103" s="37"/>
      <c r="Q103" s="21" t="str">
        <f t="shared" si="16"/>
        <v/>
      </c>
      <c r="R103" s="20" t="str">
        <f t="shared" si="17"/>
        <v/>
      </c>
      <c r="S103" s="32" t="str">
        <f t="shared" si="18"/>
        <v/>
      </c>
      <c r="T103" s="25"/>
      <c r="U103" s="94" t="str">
        <f t="shared" si="19"/>
        <v/>
      </c>
      <c r="V103" s="21" t="str">
        <f t="shared" si="20"/>
        <v/>
      </c>
      <c r="W103" s="21"/>
    </row>
    <row r="104" spans="1:23" s="6" customFormat="1" ht="15" customHeight="1">
      <c r="A104" s="19" t="str">
        <f t="shared" si="13"/>
        <v/>
      </c>
      <c r="B104" s="25" t="str">
        <f>IFERROR(IF(C104&lt;&gt;"",MAX($B$27:$B103)+1,""),1)</f>
        <v/>
      </c>
      <c r="C104" s="25"/>
      <c r="D104" s="25"/>
      <c r="E104" s="25"/>
      <c r="F104" s="25"/>
      <c r="G104" s="25"/>
      <c r="H104" s="31"/>
      <c r="I104" s="31"/>
      <c r="J104" s="21" t="str">
        <f t="shared" si="11"/>
        <v/>
      </c>
      <c r="K104" s="22" t="str">
        <f t="shared" si="14"/>
        <v/>
      </c>
      <c r="L104" s="22" t="str">
        <f t="shared" si="15"/>
        <v/>
      </c>
      <c r="M104" s="19"/>
      <c r="N104" s="23" t="str">
        <f t="shared" si="12"/>
        <v/>
      </c>
      <c r="O104" s="36"/>
      <c r="P104" s="37"/>
      <c r="Q104" s="21" t="str">
        <f t="shared" si="16"/>
        <v/>
      </c>
      <c r="R104" s="20" t="str">
        <f t="shared" si="17"/>
        <v/>
      </c>
      <c r="S104" s="32" t="str">
        <f t="shared" si="18"/>
        <v/>
      </c>
      <c r="T104" s="25"/>
      <c r="U104" s="94" t="str">
        <f t="shared" si="19"/>
        <v/>
      </c>
      <c r="V104" s="21" t="str">
        <f t="shared" si="20"/>
        <v/>
      </c>
      <c r="W104" s="21"/>
    </row>
    <row r="105" spans="1:23" s="6" customFormat="1" ht="15" customHeight="1">
      <c r="A105" s="19" t="str">
        <f t="shared" si="13"/>
        <v/>
      </c>
      <c r="B105" s="25" t="str">
        <f>IFERROR(IF(C105&lt;&gt;"",MAX($B$27:$B104)+1,""),1)</f>
        <v/>
      </c>
      <c r="C105" s="25"/>
      <c r="D105" s="25"/>
      <c r="E105" s="25"/>
      <c r="F105" s="25"/>
      <c r="G105" s="25"/>
      <c r="H105" s="31"/>
      <c r="I105" s="31"/>
      <c r="J105" s="21" t="str">
        <f t="shared" si="11"/>
        <v/>
      </c>
      <c r="K105" s="22" t="str">
        <f t="shared" si="14"/>
        <v/>
      </c>
      <c r="L105" s="22" t="str">
        <f t="shared" si="15"/>
        <v/>
      </c>
      <c r="M105" s="19"/>
      <c r="N105" s="23" t="str">
        <f t="shared" si="12"/>
        <v/>
      </c>
      <c r="O105" s="36"/>
      <c r="P105" s="37"/>
      <c r="Q105" s="21" t="str">
        <f t="shared" si="16"/>
        <v/>
      </c>
      <c r="R105" s="20" t="str">
        <f t="shared" si="17"/>
        <v/>
      </c>
      <c r="S105" s="32" t="str">
        <f t="shared" si="18"/>
        <v/>
      </c>
      <c r="T105" s="25"/>
      <c r="U105" s="94" t="str">
        <f t="shared" si="19"/>
        <v/>
      </c>
      <c r="V105" s="21" t="str">
        <f t="shared" si="20"/>
        <v/>
      </c>
      <c r="W105" s="21"/>
    </row>
    <row r="106" spans="1:23" s="6" customFormat="1" ht="15" customHeight="1">
      <c r="A106" s="19" t="str">
        <f t="shared" si="13"/>
        <v/>
      </c>
      <c r="B106" s="25" t="str">
        <f>IFERROR(IF(C106&lt;&gt;"",MAX($B$27:$B105)+1,""),1)</f>
        <v/>
      </c>
      <c r="C106" s="25"/>
      <c r="D106" s="25"/>
      <c r="E106" s="25"/>
      <c r="F106" s="25"/>
      <c r="G106" s="25"/>
      <c r="H106" s="31"/>
      <c r="I106" s="31"/>
      <c r="J106" s="21" t="str">
        <f t="shared" si="11"/>
        <v/>
      </c>
      <c r="K106" s="22" t="str">
        <f t="shared" si="14"/>
        <v/>
      </c>
      <c r="L106" s="22" t="str">
        <f t="shared" si="15"/>
        <v/>
      </c>
      <c r="M106" s="19"/>
      <c r="N106" s="23" t="str">
        <f t="shared" si="12"/>
        <v/>
      </c>
      <c r="O106" s="36"/>
      <c r="P106" s="37"/>
      <c r="Q106" s="21" t="str">
        <f t="shared" si="16"/>
        <v/>
      </c>
      <c r="R106" s="20" t="str">
        <f t="shared" si="17"/>
        <v/>
      </c>
      <c r="S106" s="32" t="str">
        <f t="shared" si="18"/>
        <v/>
      </c>
      <c r="T106" s="25"/>
      <c r="U106" s="94" t="str">
        <f t="shared" si="19"/>
        <v/>
      </c>
      <c r="V106" s="21" t="str">
        <f t="shared" si="20"/>
        <v/>
      </c>
      <c r="W106" s="21"/>
    </row>
    <row r="107" spans="1:23" s="6" customFormat="1" ht="15" customHeight="1">
      <c r="A107" s="19" t="str">
        <f t="shared" si="13"/>
        <v/>
      </c>
      <c r="B107" s="25" t="str">
        <f>IFERROR(IF(C107&lt;&gt;"",MAX($B$27:$B106)+1,""),1)</f>
        <v/>
      </c>
      <c r="C107" s="25"/>
      <c r="D107" s="25"/>
      <c r="E107" s="25"/>
      <c r="F107" s="25"/>
      <c r="G107" s="25"/>
      <c r="H107" s="31"/>
      <c r="I107" s="31"/>
      <c r="J107" s="21" t="str">
        <f t="shared" si="11"/>
        <v/>
      </c>
      <c r="K107" s="22" t="str">
        <f t="shared" si="14"/>
        <v/>
      </c>
      <c r="L107" s="22" t="str">
        <f t="shared" si="15"/>
        <v/>
      </c>
      <c r="M107" s="19"/>
      <c r="N107" s="23" t="str">
        <f t="shared" si="12"/>
        <v/>
      </c>
      <c r="O107" s="36"/>
      <c r="P107" s="37"/>
      <c r="Q107" s="21" t="str">
        <f t="shared" si="16"/>
        <v/>
      </c>
      <c r="R107" s="20" t="str">
        <f t="shared" si="17"/>
        <v/>
      </c>
      <c r="S107" s="32" t="str">
        <f t="shared" si="18"/>
        <v/>
      </c>
      <c r="T107" s="25"/>
      <c r="U107" s="94" t="str">
        <f t="shared" si="19"/>
        <v/>
      </c>
      <c r="V107" s="21" t="str">
        <f t="shared" si="20"/>
        <v/>
      </c>
      <c r="W107" s="21"/>
    </row>
    <row r="108" spans="1:23" s="6" customFormat="1" ht="15" customHeight="1">
      <c r="A108" s="19" t="str">
        <f t="shared" si="13"/>
        <v/>
      </c>
      <c r="B108" s="25" t="str">
        <f>IFERROR(IF(C108&lt;&gt;"",MAX($B$27:$B107)+1,""),1)</f>
        <v/>
      </c>
      <c r="C108" s="25"/>
      <c r="D108" s="25"/>
      <c r="E108" s="25"/>
      <c r="F108" s="25"/>
      <c r="G108" s="25"/>
      <c r="H108" s="31"/>
      <c r="I108" s="31"/>
      <c r="J108" s="21" t="str">
        <f t="shared" si="11"/>
        <v/>
      </c>
      <c r="K108" s="22" t="str">
        <f t="shared" si="14"/>
        <v/>
      </c>
      <c r="L108" s="22" t="str">
        <f t="shared" si="15"/>
        <v/>
      </c>
      <c r="M108" s="19"/>
      <c r="N108" s="23" t="str">
        <f t="shared" si="12"/>
        <v/>
      </c>
      <c r="O108" s="36"/>
      <c r="P108" s="37"/>
      <c r="Q108" s="21" t="str">
        <f t="shared" si="16"/>
        <v/>
      </c>
      <c r="R108" s="20" t="str">
        <f t="shared" si="17"/>
        <v/>
      </c>
      <c r="S108" s="32" t="str">
        <f t="shared" si="18"/>
        <v/>
      </c>
      <c r="T108" s="25"/>
      <c r="U108" s="94" t="str">
        <f t="shared" si="19"/>
        <v/>
      </c>
      <c r="V108" s="21" t="str">
        <f t="shared" si="20"/>
        <v/>
      </c>
      <c r="W108" s="21"/>
    </row>
    <row r="109" spans="1:23" s="6" customFormat="1" ht="15" customHeight="1">
      <c r="A109" s="19" t="str">
        <f t="shared" si="13"/>
        <v/>
      </c>
      <c r="B109" s="25" t="str">
        <f>IFERROR(IF(C109&lt;&gt;"",MAX($B$27:$B108)+1,""),1)</f>
        <v/>
      </c>
      <c r="C109" s="25"/>
      <c r="D109" s="25"/>
      <c r="E109" s="25"/>
      <c r="F109" s="25"/>
      <c r="G109" s="25"/>
      <c r="H109" s="31"/>
      <c r="I109" s="31"/>
      <c r="J109" s="21" t="str">
        <f t="shared" si="11"/>
        <v/>
      </c>
      <c r="K109" s="22" t="str">
        <f t="shared" si="14"/>
        <v/>
      </c>
      <c r="L109" s="22" t="str">
        <f t="shared" si="15"/>
        <v/>
      </c>
      <c r="M109" s="19"/>
      <c r="N109" s="23" t="str">
        <f t="shared" si="12"/>
        <v/>
      </c>
      <c r="O109" s="36"/>
      <c r="P109" s="37"/>
      <c r="Q109" s="21" t="str">
        <f t="shared" si="16"/>
        <v/>
      </c>
      <c r="R109" s="20" t="str">
        <f t="shared" si="17"/>
        <v/>
      </c>
      <c r="S109" s="32" t="str">
        <f t="shared" si="18"/>
        <v/>
      </c>
      <c r="T109" s="25"/>
      <c r="U109" s="94" t="str">
        <f t="shared" si="19"/>
        <v/>
      </c>
      <c r="V109" s="21" t="str">
        <f t="shared" si="20"/>
        <v/>
      </c>
      <c r="W109" s="21"/>
    </row>
    <row r="110" spans="1:23" s="6" customFormat="1" ht="15" customHeight="1">
      <c r="A110" s="19" t="str">
        <f t="shared" si="13"/>
        <v/>
      </c>
      <c r="B110" s="25" t="str">
        <f>IFERROR(IF(C110&lt;&gt;"",MAX($B$27:$B109)+1,""),1)</f>
        <v/>
      </c>
      <c r="C110" s="25"/>
      <c r="D110" s="25"/>
      <c r="E110" s="25"/>
      <c r="F110" s="25"/>
      <c r="G110" s="25"/>
      <c r="H110" s="31"/>
      <c r="I110" s="31"/>
      <c r="J110" s="21" t="str">
        <f t="shared" si="11"/>
        <v/>
      </c>
      <c r="K110" s="22" t="str">
        <f t="shared" si="14"/>
        <v/>
      </c>
      <c r="L110" s="22" t="str">
        <f t="shared" si="15"/>
        <v/>
      </c>
      <c r="M110" s="19"/>
      <c r="N110" s="23" t="str">
        <f t="shared" si="12"/>
        <v/>
      </c>
      <c r="O110" s="36"/>
      <c r="P110" s="37"/>
      <c r="Q110" s="21" t="str">
        <f t="shared" si="16"/>
        <v/>
      </c>
      <c r="R110" s="20" t="str">
        <f t="shared" si="17"/>
        <v/>
      </c>
      <c r="S110" s="32" t="str">
        <f t="shared" si="18"/>
        <v/>
      </c>
      <c r="T110" s="25"/>
      <c r="U110" s="94" t="str">
        <f t="shared" si="19"/>
        <v/>
      </c>
      <c r="V110" s="21" t="str">
        <f t="shared" si="20"/>
        <v/>
      </c>
      <c r="W110" s="21"/>
    </row>
    <row r="111" spans="1:23" s="6" customFormat="1" ht="15" customHeight="1">
      <c r="A111" s="19" t="str">
        <f t="shared" si="13"/>
        <v/>
      </c>
      <c r="B111" s="25" t="str">
        <f>IFERROR(IF(C111&lt;&gt;"",MAX($B$27:$B110)+1,""),1)</f>
        <v/>
      </c>
      <c r="C111" s="25"/>
      <c r="D111" s="25"/>
      <c r="E111" s="25"/>
      <c r="F111" s="25"/>
      <c r="G111" s="25"/>
      <c r="H111" s="31"/>
      <c r="I111" s="31"/>
      <c r="J111" s="21" t="str">
        <f t="shared" si="11"/>
        <v/>
      </c>
      <c r="K111" s="22" t="str">
        <f t="shared" si="14"/>
        <v/>
      </c>
      <c r="L111" s="22" t="str">
        <f t="shared" si="15"/>
        <v/>
      </c>
      <c r="M111" s="19"/>
      <c r="N111" s="23" t="str">
        <f t="shared" si="12"/>
        <v/>
      </c>
      <c r="O111" s="36"/>
      <c r="P111" s="37"/>
      <c r="Q111" s="21" t="str">
        <f t="shared" si="16"/>
        <v/>
      </c>
      <c r="R111" s="20" t="str">
        <f t="shared" si="17"/>
        <v/>
      </c>
      <c r="S111" s="32" t="str">
        <f t="shared" si="18"/>
        <v/>
      </c>
      <c r="T111" s="25"/>
      <c r="U111" s="94" t="str">
        <f t="shared" si="19"/>
        <v/>
      </c>
      <c r="V111" s="21" t="str">
        <f t="shared" si="20"/>
        <v/>
      </c>
      <c r="W111" s="21"/>
    </row>
    <row r="112" spans="1:23" s="6" customFormat="1" ht="15" customHeight="1">
      <c r="A112" s="19" t="str">
        <f t="shared" si="13"/>
        <v/>
      </c>
      <c r="B112" s="25" t="str">
        <f>IFERROR(IF(C112&lt;&gt;"",MAX($B$27:$B111)+1,""),1)</f>
        <v/>
      </c>
      <c r="C112" s="25"/>
      <c r="D112" s="25"/>
      <c r="E112" s="25"/>
      <c r="F112" s="25"/>
      <c r="G112" s="25"/>
      <c r="H112" s="31"/>
      <c r="I112" s="31"/>
      <c r="J112" s="21" t="str">
        <f t="shared" si="11"/>
        <v/>
      </c>
      <c r="K112" s="22" t="str">
        <f t="shared" si="14"/>
        <v/>
      </c>
      <c r="L112" s="22" t="str">
        <f t="shared" si="15"/>
        <v/>
      </c>
      <c r="M112" s="19"/>
      <c r="N112" s="23" t="str">
        <f t="shared" si="12"/>
        <v/>
      </c>
      <c r="O112" s="36"/>
      <c r="P112" s="37"/>
      <c r="Q112" s="21" t="str">
        <f t="shared" si="16"/>
        <v/>
      </c>
      <c r="R112" s="20" t="str">
        <f t="shared" si="17"/>
        <v/>
      </c>
      <c r="S112" s="32" t="str">
        <f t="shared" si="18"/>
        <v/>
      </c>
      <c r="T112" s="25"/>
      <c r="U112" s="94" t="str">
        <f t="shared" si="19"/>
        <v/>
      </c>
      <c r="V112" s="21" t="str">
        <f t="shared" si="20"/>
        <v/>
      </c>
      <c r="W112" s="21"/>
    </row>
    <row r="113" spans="1:23" s="6" customFormat="1" ht="15" customHeight="1">
      <c r="A113" s="19" t="str">
        <f t="shared" si="13"/>
        <v/>
      </c>
      <c r="B113" s="25" t="str">
        <f>IFERROR(IF(C113&lt;&gt;"",MAX($B$27:$B112)+1,""),1)</f>
        <v/>
      </c>
      <c r="C113" s="25"/>
      <c r="D113" s="25"/>
      <c r="E113" s="25"/>
      <c r="F113" s="25"/>
      <c r="G113" s="25"/>
      <c r="H113" s="31"/>
      <c r="I113" s="31"/>
      <c r="J113" s="21" t="str">
        <f t="shared" si="11"/>
        <v/>
      </c>
      <c r="K113" s="22" t="str">
        <f t="shared" si="14"/>
        <v/>
      </c>
      <c r="L113" s="22" t="str">
        <f t="shared" si="15"/>
        <v/>
      </c>
      <c r="M113" s="19"/>
      <c r="N113" s="23" t="str">
        <f t="shared" si="12"/>
        <v/>
      </c>
      <c r="O113" s="36"/>
      <c r="P113" s="37"/>
      <c r="Q113" s="21" t="str">
        <f t="shared" si="16"/>
        <v/>
      </c>
      <c r="R113" s="20" t="str">
        <f t="shared" si="17"/>
        <v/>
      </c>
      <c r="S113" s="32" t="str">
        <f t="shared" si="18"/>
        <v/>
      </c>
      <c r="T113" s="25"/>
      <c r="U113" s="94" t="str">
        <f t="shared" si="19"/>
        <v/>
      </c>
      <c r="V113" s="21" t="str">
        <f t="shared" si="20"/>
        <v/>
      </c>
      <c r="W113" s="21"/>
    </row>
    <row r="114" spans="1:23" s="6" customFormat="1" ht="15" customHeight="1">
      <c r="A114" s="19" t="str">
        <f t="shared" si="13"/>
        <v/>
      </c>
      <c r="B114" s="25" t="str">
        <f>IFERROR(IF(C114&lt;&gt;"",MAX($B$27:$B113)+1,""),1)</f>
        <v/>
      </c>
      <c r="C114" s="25"/>
      <c r="D114" s="25"/>
      <c r="E114" s="25"/>
      <c r="F114" s="25"/>
      <c r="G114" s="25"/>
      <c r="H114" s="31"/>
      <c r="I114" s="31"/>
      <c r="J114" s="21" t="str">
        <f t="shared" si="11"/>
        <v/>
      </c>
      <c r="K114" s="22" t="str">
        <f t="shared" si="14"/>
        <v/>
      </c>
      <c r="L114" s="22" t="str">
        <f t="shared" si="15"/>
        <v/>
      </c>
      <c r="M114" s="19"/>
      <c r="N114" s="23" t="str">
        <f t="shared" si="12"/>
        <v/>
      </c>
      <c r="O114" s="36"/>
      <c r="P114" s="37"/>
      <c r="Q114" s="21" t="str">
        <f t="shared" si="16"/>
        <v/>
      </c>
      <c r="R114" s="20" t="str">
        <f t="shared" si="17"/>
        <v/>
      </c>
      <c r="S114" s="32" t="str">
        <f t="shared" si="18"/>
        <v/>
      </c>
      <c r="T114" s="25"/>
      <c r="U114" s="94" t="str">
        <f t="shared" si="19"/>
        <v/>
      </c>
      <c r="V114" s="21" t="str">
        <f t="shared" si="20"/>
        <v/>
      </c>
      <c r="W114" s="21"/>
    </row>
    <row r="115" spans="1:23" s="6" customFormat="1" ht="15" customHeight="1">
      <c r="A115" s="19" t="str">
        <f t="shared" si="13"/>
        <v/>
      </c>
      <c r="B115" s="25" t="str">
        <f>IFERROR(IF(C115&lt;&gt;"",MAX($B$27:$B114)+1,""),1)</f>
        <v/>
      </c>
      <c r="C115" s="25"/>
      <c r="D115" s="25"/>
      <c r="E115" s="25"/>
      <c r="F115" s="25"/>
      <c r="G115" s="25"/>
      <c r="H115" s="31"/>
      <c r="I115" s="31"/>
      <c r="J115" s="21" t="str">
        <f t="shared" si="11"/>
        <v/>
      </c>
      <c r="K115" s="22" t="str">
        <f t="shared" si="14"/>
        <v/>
      </c>
      <c r="L115" s="22" t="str">
        <f t="shared" si="15"/>
        <v/>
      </c>
      <c r="M115" s="19"/>
      <c r="N115" s="23" t="str">
        <f t="shared" si="12"/>
        <v/>
      </c>
      <c r="O115" s="36"/>
      <c r="P115" s="37"/>
      <c r="Q115" s="21" t="str">
        <f t="shared" si="16"/>
        <v/>
      </c>
      <c r="R115" s="20" t="str">
        <f t="shared" si="17"/>
        <v/>
      </c>
      <c r="S115" s="32" t="str">
        <f t="shared" si="18"/>
        <v/>
      </c>
      <c r="T115" s="25"/>
      <c r="U115" s="94" t="str">
        <f t="shared" si="19"/>
        <v/>
      </c>
      <c r="V115" s="21" t="str">
        <f t="shared" si="20"/>
        <v/>
      </c>
      <c r="W115" s="21"/>
    </row>
    <row r="116" spans="1:23" s="6" customFormat="1" ht="15" customHeight="1">
      <c r="A116" s="19" t="str">
        <f t="shared" si="13"/>
        <v/>
      </c>
      <c r="B116" s="25" t="str">
        <f>IFERROR(IF(C116&lt;&gt;"",MAX($B$27:$B115)+1,""),1)</f>
        <v/>
      </c>
      <c r="C116" s="25"/>
      <c r="D116" s="25"/>
      <c r="E116" s="25"/>
      <c r="F116" s="25"/>
      <c r="G116" s="25"/>
      <c r="H116" s="31"/>
      <c r="I116" s="31"/>
      <c r="J116" s="21" t="str">
        <f t="shared" si="11"/>
        <v/>
      </c>
      <c r="K116" s="22" t="str">
        <f t="shared" si="14"/>
        <v/>
      </c>
      <c r="L116" s="22" t="str">
        <f t="shared" si="15"/>
        <v/>
      </c>
      <c r="M116" s="19"/>
      <c r="N116" s="23" t="str">
        <f t="shared" si="12"/>
        <v/>
      </c>
      <c r="O116" s="36"/>
      <c r="P116" s="37"/>
      <c r="Q116" s="21" t="str">
        <f t="shared" si="16"/>
        <v/>
      </c>
      <c r="R116" s="20" t="str">
        <f t="shared" si="17"/>
        <v/>
      </c>
      <c r="S116" s="32" t="str">
        <f t="shared" si="18"/>
        <v/>
      </c>
      <c r="T116" s="25"/>
      <c r="U116" s="94" t="str">
        <f t="shared" si="19"/>
        <v/>
      </c>
      <c r="V116" s="21" t="str">
        <f t="shared" si="20"/>
        <v/>
      </c>
      <c r="W116" s="21"/>
    </row>
    <row r="117" spans="1:23" s="6" customFormat="1" ht="15" customHeight="1">
      <c r="A117" s="19" t="str">
        <f t="shared" si="13"/>
        <v/>
      </c>
      <c r="B117" s="25" t="str">
        <f>IFERROR(IF(C117&lt;&gt;"",MAX($B$27:$B116)+1,""),1)</f>
        <v/>
      </c>
      <c r="C117" s="25"/>
      <c r="D117" s="25"/>
      <c r="E117" s="25"/>
      <c r="F117" s="25"/>
      <c r="G117" s="25"/>
      <c r="H117" s="31"/>
      <c r="I117" s="31"/>
      <c r="J117" s="21" t="str">
        <f t="shared" si="11"/>
        <v/>
      </c>
      <c r="K117" s="22" t="str">
        <f t="shared" si="14"/>
        <v/>
      </c>
      <c r="L117" s="22" t="str">
        <f t="shared" si="15"/>
        <v/>
      </c>
      <c r="M117" s="19"/>
      <c r="N117" s="23" t="str">
        <f t="shared" si="12"/>
        <v/>
      </c>
      <c r="O117" s="36"/>
      <c r="P117" s="37"/>
      <c r="Q117" s="21" t="str">
        <f t="shared" si="16"/>
        <v/>
      </c>
      <c r="R117" s="20" t="str">
        <f t="shared" si="17"/>
        <v/>
      </c>
      <c r="S117" s="32" t="str">
        <f t="shared" si="18"/>
        <v/>
      </c>
      <c r="T117" s="25"/>
      <c r="U117" s="94" t="str">
        <f t="shared" si="19"/>
        <v/>
      </c>
      <c r="V117" s="21" t="str">
        <f t="shared" si="20"/>
        <v/>
      </c>
      <c r="W117" s="21"/>
    </row>
    <row r="118" spans="1:23" s="6" customFormat="1" ht="15" customHeight="1">
      <c r="A118" s="19" t="str">
        <f t="shared" si="13"/>
        <v/>
      </c>
      <c r="B118" s="25" t="str">
        <f>IFERROR(IF(C118&lt;&gt;"",MAX($B$27:$B117)+1,""),1)</f>
        <v/>
      </c>
      <c r="C118" s="25"/>
      <c r="D118" s="25"/>
      <c r="E118" s="25"/>
      <c r="F118" s="25"/>
      <c r="G118" s="25"/>
      <c r="H118" s="31"/>
      <c r="I118" s="31"/>
      <c r="J118" s="21" t="str">
        <f t="shared" si="11"/>
        <v/>
      </c>
      <c r="K118" s="22" t="str">
        <f t="shared" si="14"/>
        <v/>
      </c>
      <c r="L118" s="22" t="str">
        <f t="shared" si="15"/>
        <v/>
      </c>
      <c r="M118" s="19"/>
      <c r="N118" s="23" t="str">
        <f t="shared" si="12"/>
        <v/>
      </c>
      <c r="O118" s="36"/>
      <c r="P118" s="37"/>
      <c r="Q118" s="21" t="str">
        <f t="shared" si="16"/>
        <v/>
      </c>
      <c r="R118" s="20" t="str">
        <f t="shared" si="17"/>
        <v/>
      </c>
      <c r="S118" s="32" t="str">
        <f t="shared" si="18"/>
        <v/>
      </c>
      <c r="T118" s="25"/>
      <c r="U118" s="94" t="str">
        <f t="shared" si="19"/>
        <v/>
      </c>
      <c r="V118" s="21" t="str">
        <f t="shared" si="20"/>
        <v/>
      </c>
      <c r="W118" s="21"/>
    </row>
    <row r="119" spans="1:23" s="6" customFormat="1" ht="15" customHeight="1">
      <c r="A119" s="19" t="str">
        <f t="shared" si="13"/>
        <v/>
      </c>
      <c r="B119" s="25" t="str">
        <f>IFERROR(IF(C119&lt;&gt;"",MAX($B$27:$B118)+1,""),1)</f>
        <v/>
      </c>
      <c r="C119" s="25"/>
      <c r="D119" s="25"/>
      <c r="E119" s="25"/>
      <c r="F119" s="25"/>
      <c r="G119" s="25"/>
      <c r="H119" s="31"/>
      <c r="I119" s="31"/>
      <c r="J119" s="21" t="str">
        <f t="shared" si="11"/>
        <v/>
      </c>
      <c r="K119" s="22" t="str">
        <f t="shared" si="14"/>
        <v/>
      </c>
      <c r="L119" s="22" t="str">
        <f t="shared" si="15"/>
        <v/>
      </c>
      <c r="M119" s="19"/>
      <c r="N119" s="23" t="str">
        <f t="shared" si="12"/>
        <v/>
      </c>
      <c r="O119" s="36"/>
      <c r="P119" s="37"/>
      <c r="Q119" s="21" t="str">
        <f t="shared" si="16"/>
        <v/>
      </c>
      <c r="R119" s="20" t="str">
        <f t="shared" si="17"/>
        <v/>
      </c>
      <c r="S119" s="32" t="str">
        <f t="shared" si="18"/>
        <v/>
      </c>
      <c r="T119" s="25"/>
      <c r="U119" s="94" t="str">
        <f t="shared" si="19"/>
        <v/>
      </c>
      <c r="V119" s="21" t="str">
        <f t="shared" si="20"/>
        <v/>
      </c>
      <c r="W119" s="21"/>
    </row>
    <row r="120" spans="1:23" s="6" customFormat="1" ht="15" customHeight="1">
      <c r="A120" s="19" t="str">
        <f t="shared" si="13"/>
        <v/>
      </c>
      <c r="B120" s="25" t="str">
        <f>IFERROR(IF(C120&lt;&gt;"",MAX($B$27:$B119)+1,""),1)</f>
        <v/>
      </c>
      <c r="C120" s="25"/>
      <c r="D120" s="25"/>
      <c r="E120" s="25"/>
      <c r="F120" s="25"/>
      <c r="G120" s="25"/>
      <c r="H120" s="31"/>
      <c r="I120" s="31"/>
      <c r="J120" s="21" t="str">
        <f t="shared" si="11"/>
        <v/>
      </c>
      <c r="K120" s="22" t="str">
        <f t="shared" si="14"/>
        <v/>
      </c>
      <c r="L120" s="22" t="str">
        <f t="shared" si="15"/>
        <v/>
      </c>
      <c r="M120" s="19"/>
      <c r="N120" s="23" t="str">
        <f t="shared" si="12"/>
        <v/>
      </c>
      <c r="O120" s="36"/>
      <c r="P120" s="37"/>
      <c r="Q120" s="21" t="str">
        <f t="shared" si="16"/>
        <v/>
      </c>
      <c r="R120" s="20" t="str">
        <f t="shared" si="17"/>
        <v/>
      </c>
      <c r="S120" s="32" t="str">
        <f t="shared" si="18"/>
        <v/>
      </c>
      <c r="T120" s="25"/>
      <c r="U120" s="94" t="str">
        <f t="shared" si="19"/>
        <v/>
      </c>
      <c r="V120" s="21" t="str">
        <f t="shared" si="20"/>
        <v/>
      </c>
      <c r="W120" s="21"/>
    </row>
    <row r="121" spans="1:23" s="6" customFormat="1" ht="15" customHeight="1">
      <c r="A121" s="19" t="str">
        <f t="shared" si="13"/>
        <v/>
      </c>
      <c r="B121" s="25" t="str">
        <f>IFERROR(IF(C121&lt;&gt;"",MAX($B$27:$B120)+1,""),1)</f>
        <v/>
      </c>
      <c r="C121" s="25"/>
      <c r="D121" s="25"/>
      <c r="E121" s="25"/>
      <c r="F121" s="25"/>
      <c r="G121" s="25"/>
      <c r="H121" s="31"/>
      <c r="I121" s="31"/>
      <c r="J121" s="21" t="str">
        <f t="shared" si="11"/>
        <v/>
      </c>
      <c r="K121" s="22" t="str">
        <f t="shared" si="14"/>
        <v/>
      </c>
      <c r="L121" s="22" t="str">
        <f t="shared" si="15"/>
        <v/>
      </c>
      <c r="M121" s="19"/>
      <c r="N121" s="23" t="str">
        <f t="shared" si="12"/>
        <v/>
      </c>
      <c r="O121" s="36"/>
      <c r="P121" s="37"/>
      <c r="Q121" s="21" t="str">
        <f t="shared" si="16"/>
        <v/>
      </c>
      <c r="R121" s="20" t="str">
        <f t="shared" si="17"/>
        <v/>
      </c>
      <c r="S121" s="32" t="str">
        <f t="shared" si="18"/>
        <v/>
      </c>
      <c r="T121" s="25"/>
      <c r="U121" s="94" t="str">
        <f t="shared" si="19"/>
        <v/>
      </c>
      <c r="V121" s="21" t="str">
        <f t="shared" si="20"/>
        <v/>
      </c>
      <c r="W121" s="21"/>
    </row>
    <row r="122" spans="1:23" s="6" customFormat="1" ht="15" customHeight="1">
      <c r="A122" s="19" t="str">
        <f t="shared" si="13"/>
        <v/>
      </c>
      <c r="B122" s="25" t="str">
        <f>IFERROR(IF(C122&lt;&gt;"",MAX($B$27:$B121)+1,""),1)</f>
        <v/>
      </c>
      <c r="C122" s="25"/>
      <c r="D122" s="25"/>
      <c r="E122" s="25"/>
      <c r="F122" s="25"/>
      <c r="G122" s="25"/>
      <c r="H122" s="31"/>
      <c r="I122" s="31"/>
      <c r="J122" s="21" t="str">
        <f t="shared" si="11"/>
        <v/>
      </c>
      <c r="K122" s="22" t="str">
        <f t="shared" si="14"/>
        <v/>
      </c>
      <c r="L122" s="22" t="str">
        <f t="shared" si="15"/>
        <v/>
      </c>
      <c r="M122" s="19"/>
      <c r="N122" s="23" t="str">
        <f t="shared" si="12"/>
        <v/>
      </c>
      <c r="O122" s="36"/>
      <c r="P122" s="37"/>
      <c r="Q122" s="21" t="str">
        <f t="shared" si="16"/>
        <v/>
      </c>
      <c r="R122" s="20" t="str">
        <f t="shared" si="17"/>
        <v/>
      </c>
      <c r="S122" s="32" t="str">
        <f t="shared" si="18"/>
        <v/>
      </c>
      <c r="T122" s="25"/>
      <c r="U122" s="94" t="str">
        <f t="shared" si="19"/>
        <v/>
      </c>
      <c r="V122" s="21" t="str">
        <f t="shared" si="20"/>
        <v/>
      </c>
      <c r="W122" s="21"/>
    </row>
    <row r="123" spans="1:23" s="6" customFormat="1" ht="15" customHeight="1">
      <c r="A123" s="19" t="str">
        <f t="shared" si="13"/>
        <v/>
      </c>
      <c r="B123" s="25" t="str">
        <f>IFERROR(IF(C123&lt;&gt;"",MAX($B$27:$B122)+1,""),1)</f>
        <v/>
      </c>
      <c r="C123" s="25"/>
      <c r="D123" s="25"/>
      <c r="E123" s="25"/>
      <c r="F123" s="25"/>
      <c r="G123" s="25"/>
      <c r="H123" s="31"/>
      <c r="I123" s="31"/>
      <c r="J123" s="21" t="str">
        <f t="shared" si="11"/>
        <v/>
      </c>
      <c r="K123" s="22" t="str">
        <f t="shared" si="14"/>
        <v/>
      </c>
      <c r="L123" s="22" t="str">
        <f t="shared" si="15"/>
        <v/>
      </c>
      <c r="M123" s="19"/>
      <c r="N123" s="23" t="str">
        <f t="shared" si="12"/>
        <v/>
      </c>
      <c r="O123" s="36"/>
      <c r="P123" s="37"/>
      <c r="Q123" s="21" t="str">
        <f t="shared" si="16"/>
        <v/>
      </c>
      <c r="R123" s="20" t="str">
        <f t="shared" si="17"/>
        <v/>
      </c>
      <c r="S123" s="32" t="str">
        <f t="shared" si="18"/>
        <v/>
      </c>
      <c r="T123" s="25"/>
      <c r="U123" s="94" t="str">
        <f t="shared" si="19"/>
        <v/>
      </c>
      <c r="V123" s="21" t="str">
        <f t="shared" si="20"/>
        <v/>
      </c>
      <c r="W123" s="21"/>
    </row>
    <row r="124" spans="1:23" s="6" customFormat="1" ht="15" customHeight="1">
      <c r="A124" s="19" t="str">
        <f t="shared" si="13"/>
        <v/>
      </c>
      <c r="B124" s="25" t="str">
        <f>IFERROR(IF(C124&lt;&gt;"",MAX($B$27:$B123)+1,""),1)</f>
        <v/>
      </c>
      <c r="C124" s="25"/>
      <c r="D124" s="25"/>
      <c r="E124" s="25"/>
      <c r="F124" s="25"/>
      <c r="G124" s="25"/>
      <c r="H124" s="31"/>
      <c r="I124" s="31"/>
      <c r="J124" s="21" t="str">
        <f t="shared" si="11"/>
        <v/>
      </c>
      <c r="K124" s="22" t="str">
        <f t="shared" si="14"/>
        <v/>
      </c>
      <c r="L124" s="22" t="str">
        <f t="shared" si="15"/>
        <v/>
      </c>
      <c r="M124" s="19"/>
      <c r="N124" s="23" t="str">
        <f t="shared" si="12"/>
        <v/>
      </c>
      <c r="O124" s="36"/>
      <c r="P124" s="37"/>
      <c r="Q124" s="21" t="str">
        <f t="shared" si="16"/>
        <v/>
      </c>
      <c r="R124" s="20" t="str">
        <f t="shared" si="17"/>
        <v/>
      </c>
      <c r="S124" s="32" t="str">
        <f t="shared" si="18"/>
        <v/>
      </c>
      <c r="T124" s="25"/>
      <c r="U124" s="94" t="str">
        <f t="shared" si="19"/>
        <v/>
      </c>
      <c r="V124" s="21" t="str">
        <f t="shared" si="20"/>
        <v/>
      </c>
      <c r="W124" s="21"/>
    </row>
    <row r="125" spans="1:23" s="6" customFormat="1" ht="15" customHeight="1">
      <c r="A125" s="19" t="str">
        <f t="shared" si="13"/>
        <v/>
      </c>
      <c r="B125" s="25" t="str">
        <f>IFERROR(IF(C125&lt;&gt;"",MAX($B$27:$B124)+1,""),1)</f>
        <v/>
      </c>
      <c r="C125" s="25"/>
      <c r="D125" s="25"/>
      <c r="E125" s="25"/>
      <c r="F125" s="25"/>
      <c r="G125" s="25"/>
      <c r="H125" s="31"/>
      <c r="I125" s="31"/>
      <c r="J125" s="21" t="str">
        <f t="shared" si="11"/>
        <v/>
      </c>
      <c r="K125" s="22" t="str">
        <f t="shared" si="14"/>
        <v/>
      </c>
      <c r="L125" s="22" t="str">
        <f t="shared" si="15"/>
        <v/>
      </c>
      <c r="M125" s="19"/>
      <c r="N125" s="23" t="str">
        <f t="shared" si="12"/>
        <v/>
      </c>
      <c r="O125" s="36"/>
      <c r="P125" s="37"/>
      <c r="Q125" s="21" t="str">
        <f t="shared" si="16"/>
        <v/>
      </c>
      <c r="R125" s="20" t="str">
        <f t="shared" si="17"/>
        <v/>
      </c>
      <c r="S125" s="32" t="str">
        <f t="shared" si="18"/>
        <v/>
      </c>
      <c r="T125" s="25"/>
      <c r="U125" s="94" t="str">
        <f t="shared" si="19"/>
        <v/>
      </c>
      <c r="V125" s="21" t="str">
        <f t="shared" si="20"/>
        <v/>
      </c>
      <c r="W125" s="21"/>
    </row>
    <row r="126" spans="1:23" s="6" customFormat="1" ht="15" customHeight="1">
      <c r="A126" s="19" t="str">
        <f t="shared" si="13"/>
        <v/>
      </c>
      <c r="B126" s="25" t="str">
        <f>IFERROR(IF(C126&lt;&gt;"",MAX($B$27:$B125)+1,""),1)</f>
        <v/>
      </c>
      <c r="C126" s="25"/>
      <c r="D126" s="25"/>
      <c r="E126" s="25"/>
      <c r="F126" s="25"/>
      <c r="G126" s="25"/>
      <c r="H126" s="31"/>
      <c r="I126" s="31"/>
      <c r="J126" s="21" t="str">
        <f t="shared" si="11"/>
        <v/>
      </c>
      <c r="K126" s="22" t="str">
        <f t="shared" si="14"/>
        <v/>
      </c>
      <c r="L126" s="22" t="str">
        <f t="shared" si="15"/>
        <v/>
      </c>
      <c r="M126" s="19"/>
      <c r="N126" s="23" t="str">
        <f t="shared" si="12"/>
        <v/>
      </c>
      <c r="O126" s="36"/>
      <c r="P126" s="37"/>
      <c r="Q126" s="21" t="str">
        <f t="shared" si="16"/>
        <v/>
      </c>
      <c r="R126" s="20" t="str">
        <f t="shared" si="17"/>
        <v/>
      </c>
      <c r="S126" s="32" t="str">
        <f t="shared" si="18"/>
        <v/>
      </c>
      <c r="T126" s="25"/>
      <c r="U126" s="94" t="str">
        <f t="shared" si="19"/>
        <v/>
      </c>
      <c r="V126" s="21" t="str">
        <f t="shared" si="20"/>
        <v/>
      </c>
      <c r="W126" s="21"/>
    </row>
    <row r="127" spans="1:23" s="6" customFormat="1" ht="15" customHeight="1">
      <c r="A127" s="19" t="str">
        <f t="shared" si="13"/>
        <v/>
      </c>
      <c r="B127" s="25" t="str">
        <f>IFERROR(IF(C127&lt;&gt;"",MAX($B$27:$B126)+1,""),1)</f>
        <v/>
      </c>
      <c r="C127" s="25"/>
      <c r="D127" s="25"/>
      <c r="E127" s="25"/>
      <c r="F127" s="25"/>
      <c r="G127" s="25"/>
      <c r="H127" s="31"/>
      <c r="I127" s="31"/>
      <c r="J127" s="21" t="str">
        <f t="shared" si="11"/>
        <v/>
      </c>
      <c r="K127" s="22" t="str">
        <f t="shared" si="14"/>
        <v/>
      </c>
      <c r="L127" s="22" t="str">
        <f t="shared" si="15"/>
        <v/>
      </c>
      <c r="M127" s="19"/>
      <c r="N127" s="23" t="str">
        <f t="shared" si="12"/>
        <v/>
      </c>
      <c r="O127" s="36"/>
      <c r="P127" s="37"/>
      <c r="Q127" s="21" t="str">
        <f t="shared" si="16"/>
        <v/>
      </c>
      <c r="R127" s="20" t="str">
        <f t="shared" si="17"/>
        <v/>
      </c>
      <c r="S127" s="32" t="str">
        <f t="shared" si="18"/>
        <v/>
      </c>
      <c r="T127" s="25"/>
      <c r="U127" s="94" t="str">
        <f t="shared" si="19"/>
        <v/>
      </c>
      <c r="V127" s="21" t="str">
        <f t="shared" si="20"/>
        <v/>
      </c>
      <c r="W127" s="21"/>
    </row>
    <row r="128" spans="1:23" s="6" customFormat="1" ht="15" customHeight="1">
      <c r="A128" s="19" t="str">
        <f t="shared" si="13"/>
        <v/>
      </c>
      <c r="B128" s="25" t="str">
        <f>IFERROR(IF(C128&lt;&gt;"",MAX($B$27:$B127)+1,""),1)</f>
        <v/>
      </c>
      <c r="C128" s="25"/>
      <c r="D128" s="25"/>
      <c r="E128" s="25"/>
      <c r="F128" s="25"/>
      <c r="G128" s="25"/>
      <c r="H128" s="31"/>
      <c r="I128" s="31"/>
      <c r="J128" s="21" t="str">
        <f t="shared" si="11"/>
        <v/>
      </c>
      <c r="K128" s="22" t="str">
        <f t="shared" si="14"/>
        <v/>
      </c>
      <c r="L128" s="22" t="str">
        <f t="shared" si="15"/>
        <v/>
      </c>
      <c r="M128" s="19"/>
      <c r="N128" s="23" t="str">
        <f t="shared" si="12"/>
        <v/>
      </c>
      <c r="O128" s="36"/>
      <c r="P128" s="37"/>
      <c r="Q128" s="21" t="str">
        <f t="shared" si="16"/>
        <v/>
      </c>
      <c r="R128" s="20" t="str">
        <f t="shared" si="17"/>
        <v/>
      </c>
      <c r="S128" s="32" t="str">
        <f t="shared" si="18"/>
        <v/>
      </c>
      <c r="T128" s="25"/>
      <c r="U128" s="94" t="str">
        <f t="shared" si="19"/>
        <v/>
      </c>
      <c r="V128" s="21" t="str">
        <f t="shared" si="20"/>
        <v/>
      </c>
      <c r="W128" s="21"/>
    </row>
    <row r="129" spans="1:23" s="6" customFormat="1" ht="15" customHeight="1">
      <c r="A129" s="19" t="str">
        <f t="shared" si="13"/>
        <v/>
      </c>
      <c r="B129" s="25" t="str">
        <f>IFERROR(IF(C129&lt;&gt;"",MAX($B$27:$B128)+1,""),1)</f>
        <v/>
      </c>
      <c r="C129" s="25"/>
      <c r="D129" s="25"/>
      <c r="E129" s="25"/>
      <c r="F129" s="25"/>
      <c r="G129" s="25"/>
      <c r="H129" s="31"/>
      <c r="I129" s="31"/>
      <c r="J129" s="21" t="str">
        <f t="shared" si="11"/>
        <v/>
      </c>
      <c r="K129" s="22" t="str">
        <f t="shared" si="14"/>
        <v/>
      </c>
      <c r="L129" s="22" t="str">
        <f t="shared" si="15"/>
        <v/>
      </c>
      <c r="M129" s="19"/>
      <c r="N129" s="23" t="str">
        <f t="shared" si="12"/>
        <v/>
      </c>
      <c r="O129" s="36"/>
      <c r="P129" s="37"/>
      <c r="Q129" s="21" t="str">
        <f t="shared" si="16"/>
        <v/>
      </c>
      <c r="R129" s="20" t="str">
        <f t="shared" si="17"/>
        <v/>
      </c>
      <c r="S129" s="32" t="str">
        <f t="shared" si="18"/>
        <v/>
      </c>
      <c r="T129" s="25"/>
      <c r="U129" s="94" t="str">
        <f t="shared" si="19"/>
        <v/>
      </c>
      <c r="V129" s="21" t="str">
        <f t="shared" si="20"/>
        <v/>
      </c>
      <c r="W129" s="21"/>
    </row>
    <row r="130" spans="1:23" s="6" customFormat="1" ht="15" customHeight="1">
      <c r="A130" s="19" t="str">
        <f t="shared" si="13"/>
        <v/>
      </c>
      <c r="B130" s="25" t="str">
        <f>IFERROR(IF(C130&lt;&gt;"",MAX($B$27:$B129)+1,""),1)</f>
        <v/>
      </c>
      <c r="C130" s="25"/>
      <c r="D130" s="25"/>
      <c r="E130" s="25"/>
      <c r="F130" s="25"/>
      <c r="G130" s="25"/>
      <c r="H130" s="31"/>
      <c r="I130" s="31"/>
      <c r="J130" s="21" t="str">
        <f t="shared" si="11"/>
        <v/>
      </c>
      <c r="K130" s="22" t="str">
        <f t="shared" si="14"/>
        <v/>
      </c>
      <c r="L130" s="22" t="str">
        <f t="shared" si="15"/>
        <v/>
      </c>
      <c r="M130" s="19"/>
      <c r="N130" s="23" t="str">
        <f t="shared" si="12"/>
        <v/>
      </c>
      <c r="O130" s="36"/>
      <c r="P130" s="37"/>
      <c r="Q130" s="21" t="str">
        <f t="shared" si="16"/>
        <v/>
      </c>
      <c r="R130" s="20" t="str">
        <f t="shared" si="17"/>
        <v/>
      </c>
      <c r="S130" s="32" t="str">
        <f t="shared" si="18"/>
        <v/>
      </c>
      <c r="T130" s="25"/>
      <c r="U130" s="94" t="str">
        <f t="shared" si="19"/>
        <v/>
      </c>
      <c r="V130" s="21" t="str">
        <f t="shared" si="20"/>
        <v/>
      </c>
      <c r="W130" s="21"/>
    </row>
    <row r="131" spans="1:23" s="6" customFormat="1" ht="15" customHeight="1">
      <c r="A131" s="19" t="str">
        <f t="shared" si="13"/>
        <v/>
      </c>
      <c r="B131" s="25" t="str">
        <f>IFERROR(IF(C131&lt;&gt;"",MAX($B$27:$B130)+1,""),1)</f>
        <v/>
      </c>
      <c r="C131" s="25"/>
      <c r="D131" s="25"/>
      <c r="E131" s="25"/>
      <c r="F131" s="25"/>
      <c r="G131" s="25"/>
      <c r="H131" s="31"/>
      <c r="I131" s="31"/>
      <c r="J131" s="21" t="str">
        <f t="shared" si="11"/>
        <v/>
      </c>
      <c r="K131" s="22" t="str">
        <f t="shared" si="14"/>
        <v/>
      </c>
      <c r="L131" s="22" t="str">
        <f t="shared" si="15"/>
        <v/>
      </c>
      <c r="M131" s="19"/>
      <c r="N131" s="23" t="str">
        <f t="shared" si="12"/>
        <v/>
      </c>
      <c r="O131" s="36"/>
      <c r="P131" s="37"/>
      <c r="Q131" s="21" t="str">
        <f t="shared" si="16"/>
        <v/>
      </c>
      <c r="R131" s="20" t="str">
        <f t="shared" si="17"/>
        <v/>
      </c>
      <c r="S131" s="32" t="str">
        <f t="shared" si="18"/>
        <v/>
      </c>
      <c r="T131" s="25"/>
      <c r="U131" s="94" t="str">
        <f t="shared" si="19"/>
        <v/>
      </c>
      <c r="V131" s="21" t="str">
        <f t="shared" si="20"/>
        <v/>
      </c>
      <c r="W131" s="21"/>
    </row>
    <row r="132" spans="1:23" s="6" customFormat="1" ht="15" customHeight="1">
      <c r="A132" s="19" t="str">
        <f t="shared" si="13"/>
        <v/>
      </c>
      <c r="B132" s="25" t="str">
        <f>IFERROR(IF(C132&lt;&gt;"",MAX($B$27:$B131)+1,""),1)</f>
        <v/>
      </c>
      <c r="C132" s="25"/>
      <c r="D132" s="25"/>
      <c r="E132" s="25"/>
      <c r="F132" s="25"/>
      <c r="G132" s="25"/>
      <c r="H132" s="31"/>
      <c r="I132" s="31"/>
      <c r="J132" s="21" t="str">
        <f t="shared" si="11"/>
        <v/>
      </c>
      <c r="K132" s="22" t="str">
        <f t="shared" si="14"/>
        <v/>
      </c>
      <c r="L132" s="22" t="str">
        <f t="shared" si="15"/>
        <v/>
      </c>
      <c r="M132" s="19"/>
      <c r="N132" s="23" t="str">
        <f t="shared" si="12"/>
        <v/>
      </c>
      <c r="O132" s="36"/>
      <c r="P132" s="37"/>
      <c r="Q132" s="21" t="str">
        <f t="shared" si="16"/>
        <v/>
      </c>
      <c r="R132" s="20" t="str">
        <f t="shared" si="17"/>
        <v/>
      </c>
      <c r="S132" s="32" t="str">
        <f t="shared" si="18"/>
        <v/>
      </c>
      <c r="T132" s="25"/>
      <c r="U132" s="94" t="str">
        <f t="shared" si="19"/>
        <v/>
      </c>
      <c r="V132" s="21" t="str">
        <f t="shared" si="20"/>
        <v/>
      </c>
      <c r="W132" s="21"/>
    </row>
    <row r="133" spans="1:23" s="6" customFormat="1" ht="15" customHeight="1">
      <c r="A133" s="19" t="str">
        <f t="shared" si="13"/>
        <v/>
      </c>
      <c r="B133" s="25" t="str">
        <f>IFERROR(IF(C133&lt;&gt;"",MAX($B$27:$B132)+1,""),1)</f>
        <v/>
      </c>
      <c r="C133" s="25"/>
      <c r="D133" s="25"/>
      <c r="E133" s="25"/>
      <c r="F133" s="25"/>
      <c r="G133" s="25"/>
      <c r="H133" s="31"/>
      <c r="I133" s="31"/>
      <c r="J133" s="21" t="str">
        <f t="shared" si="11"/>
        <v/>
      </c>
      <c r="K133" s="22" t="str">
        <f t="shared" si="14"/>
        <v/>
      </c>
      <c r="L133" s="22" t="str">
        <f t="shared" si="15"/>
        <v/>
      </c>
      <c r="M133" s="19"/>
      <c r="N133" s="23" t="str">
        <f t="shared" si="12"/>
        <v/>
      </c>
      <c r="O133" s="36"/>
      <c r="P133" s="37"/>
      <c r="Q133" s="21" t="str">
        <f t="shared" si="16"/>
        <v/>
      </c>
      <c r="R133" s="20" t="str">
        <f t="shared" si="17"/>
        <v/>
      </c>
      <c r="S133" s="32" t="str">
        <f t="shared" si="18"/>
        <v/>
      </c>
      <c r="T133" s="25"/>
      <c r="U133" s="94" t="str">
        <f t="shared" si="19"/>
        <v/>
      </c>
      <c r="V133" s="21" t="str">
        <f t="shared" si="20"/>
        <v/>
      </c>
      <c r="W133" s="21"/>
    </row>
    <row r="134" spans="1:23" s="6" customFormat="1" ht="15" customHeight="1">
      <c r="A134" s="19" t="str">
        <f t="shared" si="13"/>
        <v/>
      </c>
      <c r="B134" s="25" t="str">
        <f>IFERROR(IF(C134&lt;&gt;"",MAX($B$27:$B133)+1,""),1)</f>
        <v/>
      </c>
      <c r="C134" s="25"/>
      <c r="D134" s="25"/>
      <c r="E134" s="25"/>
      <c r="F134" s="25"/>
      <c r="G134" s="25"/>
      <c r="H134" s="31"/>
      <c r="I134" s="31"/>
      <c r="J134" s="21" t="str">
        <f t="shared" si="11"/>
        <v/>
      </c>
      <c r="K134" s="22" t="str">
        <f t="shared" si="14"/>
        <v/>
      </c>
      <c r="L134" s="22" t="str">
        <f t="shared" si="15"/>
        <v/>
      </c>
      <c r="M134" s="19"/>
      <c r="N134" s="23" t="str">
        <f t="shared" si="12"/>
        <v/>
      </c>
      <c r="O134" s="36"/>
      <c r="P134" s="37"/>
      <c r="Q134" s="21" t="str">
        <f t="shared" si="16"/>
        <v/>
      </c>
      <c r="R134" s="20" t="str">
        <f t="shared" si="17"/>
        <v/>
      </c>
      <c r="S134" s="32" t="str">
        <f t="shared" si="18"/>
        <v/>
      </c>
      <c r="T134" s="25"/>
      <c r="U134" s="94" t="str">
        <f t="shared" si="19"/>
        <v/>
      </c>
      <c r="V134" s="21" t="str">
        <f t="shared" si="20"/>
        <v/>
      </c>
      <c r="W134" s="21"/>
    </row>
    <row r="135" spans="1:23" s="6" customFormat="1" ht="15" customHeight="1">
      <c r="A135" s="19" t="str">
        <f t="shared" si="13"/>
        <v/>
      </c>
      <c r="B135" s="25" t="str">
        <f>IFERROR(IF(C135&lt;&gt;"",MAX($B$27:$B134)+1,""),1)</f>
        <v/>
      </c>
      <c r="C135" s="25"/>
      <c r="D135" s="25"/>
      <c r="E135" s="25"/>
      <c r="F135" s="25"/>
      <c r="G135" s="25"/>
      <c r="H135" s="31"/>
      <c r="I135" s="31"/>
      <c r="J135" s="21" t="str">
        <f t="shared" si="11"/>
        <v/>
      </c>
      <c r="K135" s="22" t="str">
        <f t="shared" si="14"/>
        <v/>
      </c>
      <c r="L135" s="22" t="str">
        <f t="shared" si="15"/>
        <v/>
      </c>
      <c r="M135" s="19"/>
      <c r="N135" s="23" t="str">
        <f t="shared" si="12"/>
        <v/>
      </c>
      <c r="O135" s="36"/>
      <c r="P135" s="37"/>
      <c r="Q135" s="21" t="str">
        <f t="shared" si="16"/>
        <v/>
      </c>
      <c r="R135" s="20" t="str">
        <f t="shared" si="17"/>
        <v/>
      </c>
      <c r="S135" s="32" t="str">
        <f t="shared" si="18"/>
        <v/>
      </c>
      <c r="T135" s="25"/>
      <c r="U135" s="94" t="str">
        <f t="shared" si="19"/>
        <v/>
      </c>
      <c r="V135" s="21" t="str">
        <f t="shared" si="20"/>
        <v/>
      </c>
      <c r="W135" s="21"/>
    </row>
    <row r="136" spans="1:23" s="6" customFormat="1" ht="15" customHeight="1">
      <c r="A136" s="19" t="str">
        <f t="shared" si="13"/>
        <v/>
      </c>
      <c r="B136" s="25" t="str">
        <f>IFERROR(IF(C136&lt;&gt;"",MAX($B$27:$B135)+1,""),1)</f>
        <v/>
      </c>
      <c r="C136" s="25"/>
      <c r="D136" s="25"/>
      <c r="E136" s="25"/>
      <c r="F136" s="25"/>
      <c r="G136" s="25"/>
      <c r="H136" s="31"/>
      <c r="I136" s="31"/>
      <c r="J136" s="21" t="str">
        <f t="shared" si="11"/>
        <v/>
      </c>
      <c r="K136" s="22" t="str">
        <f t="shared" si="14"/>
        <v/>
      </c>
      <c r="L136" s="22" t="str">
        <f t="shared" si="15"/>
        <v/>
      </c>
      <c r="M136" s="19"/>
      <c r="N136" s="23" t="str">
        <f t="shared" si="12"/>
        <v/>
      </c>
      <c r="O136" s="36"/>
      <c r="P136" s="37"/>
      <c r="Q136" s="21" t="str">
        <f t="shared" si="16"/>
        <v/>
      </c>
      <c r="R136" s="20" t="str">
        <f t="shared" si="17"/>
        <v/>
      </c>
      <c r="S136" s="32" t="str">
        <f t="shared" si="18"/>
        <v/>
      </c>
      <c r="T136" s="25"/>
      <c r="U136" s="94" t="str">
        <f t="shared" si="19"/>
        <v/>
      </c>
      <c r="V136" s="21" t="str">
        <f t="shared" si="20"/>
        <v/>
      </c>
      <c r="W136" s="21"/>
    </row>
    <row r="137" spans="1:23" s="6" customFormat="1" ht="15" customHeight="1">
      <c r="A137" s="19" t="str">
        <f t="shared" si="13"/>
        <v/>
      </c>
      <c r="B137" s="25" t="str">
        <f>IFERROR(IF(C137&lt;&gt;"",MAX($B$27:$B136)+1,""),1)</f>
        <v/>
      </c>
      <c r="C137" s="25"/>
      <c r="D137" s="25"/>
      <c r="E137" s="25"/>
      <c r="F137" s="25"/>
      <c r="G137" s="25"/>
      <c r="H137" s="31"/>
      <c r="I137" s="31"/>
      <c r="J137" s="21" t="str">
        <f t="shared" si="11"/>
        <v/>
      </c>
      <c r="K137" s="22" t="str">
        <f t="shared" si="14"/>
        <v/>
      </c>
      <c r="L137" s="22" t="str">
        <f t="shared" si="15"/>
        <v/>
      </c>
      <c r="M137" s="19"/>
      <c r="N137" s="23" t="str">
        <f t="shared" si="12"/>
        <v/>
      </c>
      <c r="O137" s="36"/>
      <c r="P137" s="37"/>
      <c r="Q137" s="21" t="str">
        <f t="shared" si="16"/>
        <v/>
      </c>
      <c r="R137" s="20" t="str">
        <f t="shared" si="17"/>
        <v/>
      </c>
      <c r="S137" s="32" t="str">
        <f t="shared" si="18"/>
        <v/>
      </c>
      <c r="T137" s="25"/>
      <c r="U137" s="94" t="str">
        <f t="shared" si="19"/>
        <v/>
      </c>
      <c r="V137" s="21" t="str">
        <f t="shared" si="20"/>
        <v/>
      </c>
      <c r="W137" s="21"/>
    </row>
    <row r="138" spans="1:23" s="6" customFormat="1" ht="15" customHeight="1">
      <c r="A138" s="19" t="str">
        <f t="shared" si="13"/>
        <v/>
      </c>
      <c r="B138" s="25" t="str">
        <f>IFERROR(IF(C138&lt;&gt;"",MAX($B$27:$B137)+1,""),1)</f>
        <v/>
      </c>
      <c r="C138" s="25"/>
      <c r="D138" s="25"/>
      <c r="E138" s="25"/>
      <c r="F138" s="25"/>
      <c r="G138" s="25"/>
      <c r="H138" s="31"/>
      <c r="I138" s="31"/>
      <c r="J138" s="21" t="str">
        <f t="shared" si="11"/>
        <v/>
      </c>
      <c r="K138" s="22" t="str">
        <f t="shared" si="14"/>
        <v/>
      </c>
      <c r="L138" s="22" t="str">
        <f t="shared" si="15"/>
        <v/>
      </c>
      <c r="M138" s="19"/>
      <c r="N138" s="23" t="str">
        <f t="shared" si="12"/>
        <v/>
      </c>
      <c r="O138" s="36"/>
      <c r="P138" s="37"/>
      <c r="Q138" s="21" t="str">
        <f t="shared" si="16"/>
        <v/>
      </c>
      <c r="R138" s="20" t="str">
        <f t="shared" si="17"/>
        <v/>
      </c>
      <c r="S138" s="32" t="str">
        <f t="shared" si="18"/>
        <v/>
      </c>
      <c r="T138" s="25"/>
      <c r="U138" s="94" t="str">
        <f t="shared" si="19"/>
        <v/>
      </c>
      <c r="V138" s="21" t="str">
        <f t="shared" si="20"/>
        <v/>
      </c>
      <c r="W138" s="21"/>
    </row>
    <row r="139" spans="1:23" s="6" customFormat="1" ht="15" customHeight="1">
      <c r="A139" s="19" t="str">
        <f t="shared" si="13"/>
        <v/>
      </c>
      <c r="B139" s="25" t="str">
        <f>IFERROR(IF(C139&lt;&gt;"",MAX($B$27:$B138)+1,""),1)</f>
        <v/>
      </c>
      <c r="C139" s="25"/>
      <c r="D139" s="25"/>
      <c r="E139" s="25"/>
      <c r="F139" s="25"/>
      <c r="G139" s="25"/>
      <c r="H139" s="31"/>
      <c r="I139" s="31"/>
      <c r="J139" s="21" t="str">
        <f t="shared" si="11"/>
        <v/>
      </c>
      <c r="K139" s="22" t="str">
        <f t="shared" si="14"/>
        <v/>
      </c>
      <c r="L139" s="22" t="str">
        <f t="shared" si="15"/>
        <v/>
      </c>
      <c r="M139" s="19"/>
      <c r="N139" s="23" t="str">
        <f t="shared" si="12"/>
        <v/>
      </c>
      <c r="O139" s="36"/>
      <c r="P139" s="37"/>
      <c r="Q139" s="21" t="str">
        <f t="shared" si="16"/>
        <v/>
      </c>
      <c r="R139" s="20" t="str">
        <f t="shared" si="17"/>
        <v/>
      </c>
      <c r="S139" s="32" t="str">
        <f t="shared" si="18"/>
        <v/>
      </c>
      <c r="T139" s="25"/>
      <c r="U139" s="94" t="str">
        <f t="shared" si="19"/>
        <v/>
      </c>
      <c r="V139" s="21" t="str">
        <f t="shared" si="20"/>
        <v/>
      </c>
      <c r="W139" s="21"/>
    </row>
    <row r="140" spans="1:23" s="6" customFormat="1" ht="15" customHeight="1">
      <c r="A140" s="19" t="str">
        <f t="shared" si="13"/>
        <v/>
      </c>
      <c r="B140" s="25" t="str">
        <f>IFERROR(IF(C140&lt;&gt;"",MAX($B$27:$B139)+1,""),1)</f>
        <v/>
      </c>
      <c r="C140" s="25"/>
      <c r="D140" s="25"/>
      <c r="E140" s="25"/>
      <c r="F140" s="25"/>
      <c r="G140" s="25"/>
      <c r="H140" s="31"/>
      <c r="I140" s="31"/>
      <c r="J140" s="21" t="str">
        <f t="shared" si="11"/>
        <v/>
      </c>
      <c r="K140" s="22" t="str">
        <f t="shared" si="14"/>
        <v/>
      </c>
      <c r="L140" s="22" t="str">
        <f t="shared" si="15"/>
        <v/>
      </c>
      <c r="M140" s="19"/>
      <c r="N140" s="23" t="str">
        <f t="shared" si="12"/>
        <v/>
      </c>
      <c r="O140" s="36"/>
      <c r="P140" s="37"/>
      <c r="Q140" s="21" t="str">
        <f t="shared" si="16"/>
        <v/>
      </c>
      <c r="R140" s="20" t="str">
        <f t="shared" si="17"/>
        <v/>
      </c>
      <c r="S140" s="32" t="str">
        <f t="shared" si="18"/>
        <v/>
      </c>
      <c r="T140" s="25"/>
      <c r="U140" s="94" t="str">
        <f t="shared" si="19"/>
        <v/>
      </c>
      <c r="V140" s="21" t="str">
        <f t="shared" si="20"/>
        <v/>
      </c>
      <c r="W140" s="21"/>
    </row>
    <row r="141" spans="1:23" s="6" customFormat="1" ht="15" customHeight="1">
      <c r="A141" s="19" t="str">
        <f t="shared" si="13"/>
        <v/>
      </c>
      <c r="B141" s="25" t="str">
        <f>IFERROR(IF(C141&lt;&gt;"",MAX($B$27:$B140)+1,""),1)</f>
        <v/>
      </c>
      <c r="C141" s="25"/>
      <c r="D141" s="25"/>
      <c r="E141" s="25"/>
      <c r="F141" s="25"/>
      <c r="G141" s="25"/>
      <c r="H141" s="31"/>
      <c r="I141" s="31"/>
      <c r="J141" s="21" t="str">
        <f t="shared" si="11"/>
        <v/>
      </c>
      <c r="K141" s="22" t="str">
        <f t="shared" si="14"/>
        <v/>
      </c>
      <c r="L141" s="22" t="str">
        <f t="shared" si="15"/>
        <v/>
      </c>
      <c r="M141" s="19"/>
      <c r="N141" s="23" t="str">
        <f t="shared" si="12"/>
        <v/>
      </c>
      <c r="O141" s="36"/>
      <c r="P141" s="37"/>
      <c r="Q141" s="21" t="str">
        <f t="shared" si="16"/>
        <v/>
      </c>
      <c r="R141" s="20" t="str">
        <f t="shared" si="17"/>
        <v/>
      </c>
      <c r="S141" s="32" t="str">
        <f t="shared" si="18"/>
        <v/>
      </c>
      <c r="T141" s="25"/>
      <c r="U141" s="94" t="str">
        <f t="shared" si="19"/>
        <v/>
      </c>
      <c r="V141" s="21" t="str">
        <f t="shared" si="20"/>
        <v/>
      </c>
      <c r="W141" s="21"/>
    </row>
    <row r="142" spans="1:23" s="6" customFormat="1" ht="15" customHeight="1">
      <c r="A142" s="19" t="str">
        <f t="shared" si="13"/>
        <v/>
      </c>
      <c r="B142" s="25" t="str">
        <f>IFERROR(IF(C142&lt;&gt;"",MAX($B$27:$B141)+1,""),1)</f>
        <v/>
      </c>
      <c r="C142" s="25"/>
      <c r="D142" s="25"/>
      <c r="E142" s="25"/>
      <c r="F142" s="25"/>
      <c r="G142" s="25"/>
      <c r="H142" s="31"/>
      <c r="I142" s="31"/>
      <c r="J142" s="21" t="str">
        <f t="shared" si="11"/>
        <v/>
      </c>
      <c r="K142" s="22" t="str">
        <f t="shared" si="14"/>
        <v/>
      </c>
      <c r="L142" s="22" t="str">
        <f t="shared" si="15"/>
        <v/>
      </c>
      <c r="M142" s="19"/>
      <c r="N142" s="23" t="str">
        <f t="shared" si="12"/>
        <v/>
      </c>
      <c r="O142" s="36"/>
      <c r="P142" s="37"/>
      <c r="Q142" s="21" t="str">
        <f t="shared" si="16"/>
        <v/>
      </c>
      <c r="R142" s="20" t="str">
        <f t="shared" si="17"/>
        <v/>
      </c>
      <c r="S142" s="32" t="str">
        <f t="shared" si="18"/>
        <v/>
      </c>
      <c r="T142" s="25"/>
      <c r="U142" s="94" t="str">
        <f t="shared" si="19"/>
        <v/>
      </c>
      <c r="V142" s="21" t="str">
        <f t="shared" si="20"/>
        <v/>
      </c>
      <c r="W142" s="21"/>
    </row>
    <row r="143" spans="1:23" s="6" customFormat="1" ht="15" customHeight="1">
      <c r="A143" s="19" t="str">
        <f t="shared" si="13"/>
        <v/>
      </c>
      <c r="B143" s="25" t="str">
        <f>IFERROR(IF(C143&lt;&gt;"",MAX($B$27:$B142)+1,""),1)</f>
        <v/>
      </c>
      <c r="C143" s="25"/>
      <c r="D143" s="25"/>
      <c r="E143" s="25"/>
      <c r="F143" s="25"/>
      <c r="G143" s="25"/>
      <c r="H143" s="31"/>
      <c r="I143" s="31"/>
      <c r="J143" s="21" t="str">
        <f t="shared" si="11"/>
        <v/>
      </c>
      <c r="K143" s="22" t="str">
        <f t="shared" si="14"/>
        <v/>
      </c>
      <c r="L143" s="22" t="str">
        <f t="shared" si="15"/>
        <v/>
      </c>
      <c r="M143" s="19"/>
      <c r="N143" s="23" t="str">
        <f t="shared" si="12"/>
        <v/>
      </c>
      <c r="O143" s="36"/>
      <c r="P143" s="37"/>
      <c r="Q143" s="21" t="str">
        <f t="shared" si="16"/>
        <v/>
      </c>
      <c r="R143" s="20" t="str">
        <f t="shared" si="17"/>
        <v/>
      </c>
      <c r="S143" s="32" t="str">
        <f t="shared" si="18"/>
        <v/>
      </c>
      <c r="T143" s="25"/>
      <c r="U143" s="94" t="str">
        <f t="shared" si="19"/>
        <v/>
      </c>
      <c r="V143" s="21" t="str">
        <f t="shared" si="20"/>
        <v/>
      </c>
      <c r="W143" s="21"/>
    </row>
    <row r="144" spans="1:23" s="6" customFormat="1" ht="15" customHeight="1">
      <c r="A144" s="19" t="str">
        <f t="shared" si="13"/>
        <v/>
      </c>
      <c r="B144" s="25" t="str">
        <f>IFERROR(IF(C144&lt;&gt;"",MAX($B$27:$B143)+1,""),1)</f>
        <v/>
      </c>
      <c r="C144" s="25"/>
      <c r="D144" s="25"/>
      <c r="E144" s="25"/>
      <c r="F144" s="25"/>
      <c r="G144" s="25"/>
      <c r="H144" s="31"/>
      <c r="I144" s="31"/>
      <c r="J144" s="21" t="str">
        <f t="shared" si="11"/>
        <v/>
      </c>
      <c r="K144" s="22" t="str">
        <f t="shared" si="14"/>
        <v/>
      </c>
      <c r="L144" s="22" t="str">
        <f t="shared" si="15"/>
        <v/>
      </c>
      <c r="M144" s="19"/>
      <c r="N144" s="23" t="str">
        <f t="shared" si="12"/>
        <v/>
      </c>
      <c r="O144" s="36"/>
      <c r="P144" s="37"/>
      <c r="Q144" s="21" t="str">
        <f t="shared" si="16"/>
        <v/>
      </c>
      <c r="R144" s="20" t="str">
        <f t="shared" si="17"/>
        <v/>
      </c>
      <c r="S144" s="32" t="str">
        <f t="shared" si="18"/>
        <v/>
      </c>
      <c r="T144" s="25"/>
      <c r="U144" s="94" t="str">
        <f t="shared" si="19"/>
        <v/>
      </c>
      <c r="V144" s="21" t="str">
        <f t="shared" si="20"/>
        <v/>
      </c>
      <c r="W144" s="21"/>
    </row>
    <row r="145" spans="1:23" s="6" customFormat="1" ht="15" customHeight="1">
      <c r="A145" s="19" t="str">
        <f t="shared" si="13"/>
        <v/>
      </c>
      <c r="B145" s="25" t="str">
        <f>IFERROR(IF(C145&lt;&gt;"",MAX($B$27:$B144)+1,""),1)</f>
        <v/>
      </c>
      <c r="C145" s="25"/>
      <c r="D145" s="25"/>
      <c r="E145" s="25"/>
      <c r="F145" s="25"/>
      <c r="G145" s="25"/>
      <c r="H145" s="31"/>
      <c r="I145" s="31"/>
      <c r="J145" s="21" t="str">
        <f t="shared" si="11"/>
        <v/>
      </c>
      <c r="K145" s="22" t="str">
        <f t="shared" si="14"/>
        <v/>
      </c>
      <c r="L145" s="22" t="str">
        <f t="shared" si="15"/>
        <v/>
      </c>
      <c r="M145" s="19"/>
      <c r="N145" s="23" t="str">
        <f t="shared" si="12"/>
        <v/>
      </c>
      <c r="O145" s="36"/>
      <c r="P145" s="37"/>
      <c r="Q145" s="21" t="str">
        <f t="shared" si="16"/>
        <v/>
      </c>
      <c r="R145" s="20" t="str">
        <f t="shared" si="17"/>
        <v/>
      </c>
      <c r="S145" s="32" t="str">
        <f t="shared" si="18"/>
        <v/>
      </c>
      <c r="T145" s="25"/>
      <c r="U145" s="94" t="str">
        <f t="shared" si="19"/>
        <v/>
      </c>
      <c r="V145" s="21" t="str">
        <f t="shared" si="20"/>
        <v/>
      </c>
      <c r="W145" s="21"/>
    </row>
    <row r="146" spans="1:23" s="6" customFormat="1" ht="15" customHeight="1">
      <c r="A146" s="19" t="str">
        <f t="shared" si="13"/>
        <v/>
      </c>
      <c r="B146" s="25" t="str">
        <f>IFERROR(IF(C146&lt;&gt;"",MAX($B$27:$B145)+1,""),1)</f>
        <v/>
      </c>
      <c r="C146" s="25"/>
      <c r="D146" s="25"/>
      <c r="E146" s="25"/>
      <c r="F146" s="25"/>
      <c r="G146" s="25"/>
      <c r="H146" s="31"/>
      <c r="I146" s="31"/>
      <c r="J146" s="21" t="str">
        <f t="shared" si="11"/>
        <v/>
      </c>
      <c r="K146" s="22" t="str">
        <f t="shared" si="14"/>
        <v/>
      </c>
      <c r="L146" s="22" t="str">
        <f t="shared" si="15"/>
        <v/>
      </c>
      <c r="M146" s="19"/>
      <c r="N146" s="23" t="str">
        <f t="shared" si="12"/>
        <v/>
      </c>
      <c r="O146" s="36"/>
      <c r="P146" s="37"/>
      <c r="Q146" s="21" t="str">
        <f t="shared" si="16"/>
        <v/>
      </c>
      <c r="R146" s="20" t="str">
        <f t="shared" si="17"/>
        <v/>
      </c>
      <c r="S146" s="32" t="str">
        <f t="shared" si="18"/>
        <v/>
      </c>
      <c r="T146" s="25"/>
      <c r="U146" s="94" t="str">
        <f t="shared" si="19"/>
        <v/>
      </c>
      <c r="V146" s="21" t="str">
        <f t="shared" si="20"/>
        <v/>
      </c>
      <c r="W146" s="21"/>
    </row>
    <row r="147" spans="1:23" s="6" customFormat="1" ht="15" customHeight="1">
      <c r="A147" s="19" t="str">
        <f t="shared" si="13"/>
        <v/>
      </c>
      <c r="B147" s="25" t="str">
        <f>IFERROR(IF(C147&lt;&gt;"",MAX($B$27:$B146)+1,""),1)</f>
        <v/>
      </c>
      <c r="C147" s="25"/>
      <c r="D147" s="25"/>
      <c r="E147" s="25"/>
      <c r="F147" s="25"/>
      <c r="G147" s="25"/>
      <c r="H147" s="31"/>
      <c r="I147" s="31"/>
      <c r="J147" s="21" t="str">
        <f t="shared" si="11"/>
        <v/>
      </c>
      <c r="K147" s="22" t="str">
        <f t="shared" si="14"/>
        <v/>
      </c>
      <c r="L147" s="22" t="str">
        <f t="shared" si="15"/>
        <v/>
      </c>
      <c r="M147" s="19"/>
      <c r="N147" s="23" t="str">
        <f t="shared" si="12"/>
        <v/>
      </c>
      <c r="O147" s="36"/>
      <c r="P147" s="37"/>
      <c r="Q147" s="21" t="str">
        <f t="shared" si="16"/>
        <v/>
      </c>
      <c r="R147" s="20" t="str">
        <f t="shared" si="17"/>
        <v/>
      </c>
      <c r="S147" s="32" t="str">
        <f t="shared" si="18"/>
        <v/>
      </c>
      <c r="T147" s="25"/>
      <c r="U147" s="94" t="str">
        <f t="shared" si="19"/>
        <v/>
      </c>
      <c r="V147" s="21" t="str">
        <f t="shared" si="20"/>
        <v/>
      </c>
      <c r="W147" s="21"/>
    </row>
    <row r="148" spans="1:23" s="6" customFormat="1" ht="15" customHeight="1">
      <c r="A148" s="19" t="str">
        <f t="shared" si="13"/>
        <v/>
      </c>
      <c r="B148" s="25" t="str">
        <f>IFERROR(IF(C148&lt;&gt;"",MAX($B$27:$B147)+1,""),1)</f>
        <v/>
      </c>
      <c r="C148" s="25"/>
      <c r="D148" s="25"/>
      <c r="E148" s="25"/>
      <c r="F148" s="25"/>
      <c r="G148" s="25"/>
      <c r="H148" s="31"/>
      <c r="I148" s="31"/>
      <c r="J148" s="21" t="str">
        <f t="shared" si="11"/>
        <v/>
      </c>
      <c r="K148" s="22" t="str">
        <f t="shared" si="14"/>
        <v/>
      </c>
      <c r="L148" s="22" t="str">
        <f t="shared" si="15"/>
        <v/>
      </c>
      <c r="M148" s="19"/>
      <c r="N148" s="23" t="str">
        <f t="shared" si="12"/>
        <v/>
      </c>
      <c r="O148" s="36"/>
      <c r="P148" s="37"/>
      <c r="Q148" s="21" t="str">
        <f t="shared" si="16"/>
        <v/>
      </c>
      <c r="R148" s="20" t="str">
        <f t="shared" si="17"/>
        <v/>
      </c>
      <c r="S148" s="32" t="str">
        <f t="shared" si="18"/>
        <v/>
      </c>
      <c r="T148" s="25"/>
      <c r="U148" s="94" t="str">
        <f t="shared" si="19"/>
        <v/>
      </c>
      <c r="V148" s="21" t="str">
        <f t="shared" si="20"/>
        <v/>
      </c>
      <c r="W148" s="21"/>
    </row>
    <row r="149" spans="1:23" s="6" customFormat="1" ht="15" customHeight="1">
      <c r="A149" s="19" t="str">
        <f t="shared" si="13"/>
        <v/>
      </c>
      <c r="B149" s="25" t="str">
        <f>IFERROR(IF(C149&lt;&gt;"",MAX($B$27:$B148)+1,""),1)</f>
        <v/>
      </c>
      <c r="C149" s="25"/>
      <c r="D149" s="25"/>
      <c r="E149" s="25"/>
      <c r="F149" s="25"/>
      <c r="G149" s="25"/>
      <c r="H149" s="31"/>
      <c r="I149" s="31"/>
      <c r="J149" s="21" t="str">
        <f t="shared" si="11"/>
        <v/>
      </c>
      <c r="K149" s="22" t="str">
        <f t="shared" si="14"/>
        <v/>
      </c>
      <c r="L149" s="22" t="str">
        <f t="shared" si="15"/>
        <v/>
      </c>
      <c r="M149" s="19"/>
      <c r="N149" s="23" t="str">
        <f t="shared" si="12"/>
        <v/>
      </c>
      <c r="O149" s="36"/>
      <c r="P149" s="37"/>
      <c r="Q149" s="21" t="str">
        <f t="shared" si="16"/>
        <v/>
      </c>
      <c r="R149" s="20" t="str">
        <f t="shared" si="17"/>
        <v/>
      </c>
      <c r="S149" s="32" t="str">
        <f t="shared" si="18"/>
        <v/>
      </c>
      <c r="T149" s="25"/>
      <c r="U149" s="94" t="str">
        <f t="shared" si="19"/>
        <v/>
      </c>
      <c r="V149" s="21" t="str">
        <f t="shared" si="20"/>
        <v/>
      </c>
      <c r="W149" s="21"/>
    </row>
    <row r="150" spans="1:23" s="6" customFormat="1" ht="15" customHeight="1">
      <c r="A150" s="19" t="str">
        <f t="shared" si="13"/>
        <v/>
      </c>
      <c r="B150" s="25" t="str">
        <f>IFERROR(IF(C150&lt;&gt;"",MAX($B$27:$B149)+1,""),1)</f>
        <v/>
      </c>
      <c r="C150" s="25"/>
      <c r="D150" s="25"/>
      <c r="E150" s="25"/>
      <c r="F150" s="25"/>
      <c r="G150" s="25"/>
      <c r="H150" s="31"/>
      <c r="I150" s="31"/>
      <c r="J150" s="21" t="str">
        <f t="shared" si="11"/>
        <v/>
      </c>
      <c r="K150" s="22" t="str">
        <f t="shared" si="14"/>
        <v/>
      </c>
      <c r="L150" s="22" t="str">
        <f t="shared" si="15"/>
        <v/>
      </c>
      <c r="M150" s="19"/>
      <c r="N150" s="23" t="str">
        <f t="shared" si="12"/>
        <v/>
      </c>
      <c r="O150" s="36"/>
      <c r="P150" s="37"/>
      <c r="Q150" s="21" t="str">
        <f t="shared" si="16"/>
        <v/>
      </c>
      <c r="R150" s="20" t="str">
        <f t="shared" si="17"/>
        <v/>
      </c>
      <c r="S150" s="32" t="str">
        <f t="shared" si="18"/>
        <v/>
      </c>
      <c r="T150" s="25"/>
      <c r="U150" s="94" t="str">
        <f t="shared" si="19"/>
        <v/>
      </c>
      <c r="V150" s="21" t="str">
        <f t="shared" si="20"/>
        <v/>
      </c>
      <c r="W150" s="21"/>
    </row>
    <row r="151" spans="1:23" s="6" customFormat="1" ht="15" customHeight="1">
      <c r="A151" s="19" t="str">
        <f t="shared" si="13"/>
        <v/>
      </c>
      <c r="B151" s="25" t="str">
        <f>IFERROR(IF(C151&lt;&gt;"",MAX($B$27:$B150)+1,""),1)</f>
        <v/>
      </c>
      <c r="C151" s="25"/>
      <c r="D151" s="25"/>
      <c r="E151" s="25"/>
      <c r="F151" s="25"/>
      <c r="G151" s="25"/>
      <c r="H151" s="31"/>
      <c r="I151" s="31"/>
      <c r="J151" s="21" t="str">
        <f t="shared" si="11"/>
        <v/>
      </c>
      <c r="K151" s="22" t="str">
        <f t="shared" si="14"/>
        <v/>
      </c>
      <c r="L151" s="22" t="str">
        <f t="shared" si="15"/>
        <v/>
      </c>
      <c r="M151" s="19"/>
      <c r="N151" s="23" t="str">
        <f t="shared" si="12"/>
        <v/>
      </c>
      <c r="O151" s="36"/>
      <c r="P151" s="37"/>
      <c r="Q151" s="21" t="str">
        <f t="shared" si="16"/>
        <v/>
      </c>
      <c r="R151" s="20" t="str">
        <f t="shared" si="17"/>
        <v/>
      </c>
      <c r="S151" s="32" t="str">
        <f t="shared" si="18"/>
        <v/>
      </c>
      <c r="T151" s="25"/>
      <c r="U151" s="94" t="str">
        <f t="shared" si="19"/>
        <v/>
      </c>
      <c r="V151" s="21" t="str">
        <f t="shared" si="20"/>
        <v/>
      </c>
      <c r="W151" s="21"/>
    </row>
    <row r="152" spans="1:23" s="6" customFormat="1" ht="15" customHeight="1">
      <c r="A152" s="19" t="str">
        <f t="shared" si="13"/>
        <v/>
      </c>
      <c r="B152" s="25" t="str">
        <f>IFERROR(IF(C152&lt;&gt;"",MAX($B$27:$B151)+1,""),1)</f>
        <v/>
      </c>
      <c r="C152" s="25"/>
      <c r="D152" s="25"/>
      <c r="E152" s="25"/>
      <c r="F152" s="25"/>
      <c r="G152" s="25"/>
      <c r="H152" s="31"/>
      <c r="I152" s="31"/>
      <c r="J152" s="21" t="str">
        <f t="shared" si="11"/>
        <v/>
      </c>
      <c r="K152" s="22" t="str">
        <f t="shared" si="14"/>
        <v/>
      </c>
      <c r="L152" s="22" t="str">
        <f t="shared" si="15"/>
        <v/>
      </c>
      <c r="M152" s="19"/>
      <c r="N152" s="23" t="str">
        <f t="shared" si="12"/>
        <v/>
      </c>
      <c r="O152" s="36"/>
      <c r="P152" s="37"/>
      <c r="Q152" s="21" t="str">
        <f t="shared" si="16"/>
        <v/>
      </c>
      <c r="R152" s="20" t="str">
        <f t="shared" si="17"/>
        <v/>
      </c>
      <c r="S152" s="32" t="str">
        <f t="shared" si="18"/>
        <v/>
      </c>
      <c r="T152" s="25"/>
      <c r="U152" s="94" t="str">
        <f t="shared" si="19"/>
        <v/>
      </c>
      <c r="V152" s="21" t="str">
        <f t="shared" si="20"/>
        <v/>
      </c>
      <c r="W152" s="21"/>
    </row>
    <row r="153" spans="1:23" s="6" customFormat="1" ht="15" customHeight="1">
      <c r="A153" s="19" t="str">
        <f t="shared" si="13"/>
        <v/>
      </c>
      <c r="B153" s="25" t="str">
        <f>IFERROR(IF(C153&lt;&gt;"",MAX($B$27:$B152)+1,""),1)</f>
        <v/>
      </c>
      <c r="C153" s="25"/>
      <c r="D153" s="25"/>
      <c r="E153" s="25"/>
      <c r="F153" s="25"/>
      <c r="G153" s="25"/>
      <c r="H153" s="31"/>
      <c r="I153" s="31"/>
      <c r="J153" s="21" t="str">
        <f t="shared" si="11"/>
        <v/>
      </c>
      <c r="K153" s="22" t="str">
        <f t="shared" si="14"/>
        <v/>
      </c>
      <c r="L153" s="22" t="str">
        <f t="shared" si="15"/>
        <v/>
      </c>
      <c r="M153" s="19"/>
      <c r="N153" s="23" t="str">
        <f t="shared" si="12"/>
        <v/>
      </c>
      <c r="O153" s="36"/>
      <c r="P153" s="37"/>
      <c r="Q153" s="21" t="str">
        <f t="shared" si="16"/>
        <v/>
      </c>
      <c r="R153" s="20" t="str">
        <f t="shared" si="17"/>
        <v/>
      </c>
      <c r="S153" s="32" t="str">
        <f t="shared" si="18"/>
        <v/>
      </c>
      <c r="T153" s="25"/>
      <c r="U153" s="94" t="str">
        <f t="shared" si="19"/>
        <v/>
      </c>
      <c r="V153" s="21" t="str">
        <f t="shared" si="20"/>
        <v/>
      </c>
      <c r="W153" s="21"/>
    </row>
    <row r="154" spans="1:23" s="6" customFormat="1" ht="15" customHeight="1">
      <c r="A154" s="19" t="str">
        <f t="shared" si="13"/>
        <v/>
      </c>
      <c r="B154" s="25" t="str">
        <f>IFERROR(IF(C154&lt;&gt;"",MAX($B$27:$B153)+1,""),1)</f>
        <v/>
      </c>
      <c r="C154" s="25"/>
      <c r="D154" s="25"/>
      <c r="E154" s="25"/>
      <c r="F154" s="25"/>
      <c r="G154" s="25"/>
      <c r="H154" s="31"/>
      <c r="I154" s="31"/>
      <c r="J154" s="21" t="str">
        <f t="shared" si="11"/>
        <v/>
      </c>
      <c r="K154" s="22" t="str">
        <f t="shared" si="14"/>
        <v/>
      </c>
      <c r="L154" s="22" t="str">
        <f t="shared" si="15"/>
        <v/>
      </c>
      <c r="M154" s="19"/>
      <c r="N154" s="23" t="str">
        <f t="shared" si="12"/>
        <v/>
      </c>
      <c r="O154" s="36"/>
      <c r="P154" s="37"/>
      <c r="Q154" s="21" t="str">
        <f t="shared" si="16"/>
        <v/>
      </c>
      <c r="R154" s="20" t="str">
        <f t="shared" si="17"/>
        <v/>
      </c>
      <c r="S154" s="32" t="str">
        <f t="shared" si="18"/>
        <v/>
      </c>
      <c r="T154" s="25"/>
      <c r="U154" s="94" t="str">
        <f t="shared" si="19"/>
        <v/>
      </c>
      <c r="V154" s="21" t="str">
        <f t="shared" si="20"/>
        <v/>
      </c>
      <c r="W154" s="21"/>
    </row>
    <row r="155" spans="1:23" s="6" customFormat="1" ht="15" customHeight="1">
      <c r="A155" s="19" t="str">
        <f t="shared" si="13"/>
        <v/>
      </c>
      <c r="B155" s="25" t="str">
        <f>IFERROR(IF(C155&lt;&gt;"",MAX($B$27:$B154)+1,""),1)</f>
        <v/>
      </c>
      <c r="C155" s="25"/>
      <c r="D155" s="25"/>
      <c r="E155" s="25"/>
      <c r="F155" s="25"/>
      <c r="G155" s="25"/>
      <c r="H155" s="31"/>
      <c r="I155" s="31"/>
      <c r="J155" s="21" t="str">
        <f t="shared" si="11"/>
        <v/>
      </c>
      <c r="K155" s="22" t="str">
        <f t="shared" si="14"/>
        <v/>
      </c>
      <c r="L155" s="22" t="str">
        <f t="shared" si="15"/>
        <v/>
      </c>
      <c r="M155" s="19"/>
      <c r="N155" s="23" t="str">
        <f t="shared" si="12"/>
        <v/>
      </c>
      <c r="O155" s="36"/>
      <c r="P155" s="37"/>
      <c r="Q155" s="21" t="str">
        <f t="shared" si="16"/>
        <v/>
      </c>
      <c r="R155" s="20" t="str">
        <f t="shared" si="17"/>
        <v/>
      </c>
      <c r="S155" s="32" t="str">
        <f t="shared" si="18"/>
        <v/>
      </c>
      <c r="T155" s="25"/>
      <c r="U155" s="94" t="str">
        <f t="shared" si="19"/>
        <v/>
      </c>
      <c r="V155" s="21" t="str">
        <f t="shared" si="20"/>
        <v/>
      </c>
      <c r="W155" s="21"/>
    </row>
    <row r="156" spans="1:23" s="6" customFormat="1" ht="15" customHeight="1">
      <c r="A156" s="19" t="str">
        <f t="shared" si="13"/>
        <v/>
      </c>
      <c r="B156" s="25" t="str">
        <f>IFERROR(IF(C156&lt;&gt;"",MAX($B$27:$B155)+1,""),1)</f>
        <v/>
      </c>
      <c r="C156" s="25"/>
      <c r="D156" s="25"/>
      <c r="E156" s="25"/>
      <c r="F156" s="25"/>
      <c r="G156" s="25"/>
      <c r="H156" s="31"/>
      <c r="I156" s="31"/>
      <c r="J156" s="21" t="str">
        <f t="shared" ref="J156:J197" si="21">IF(I156="","",-I156)</f>
        <v/>
      </c>
      <c r="K156" s="22" t="str">
        <f t="shared" si="14"/>
        <v/>
      </c>
      <c r="L156" s="22" t="str">
        <f t="shared" si="15"/>
        <v/>
      </c>
      <c r="M156" s="19"/>
      <c r="N156" s="23" t="str">
        <f t="shared" ref="N156:N197" si="22">IFERROR(VLOOKUP(LEFT(M156,SEARCH(" :",M156)-1),GDT_Ref,3,FALSE),"")</f>
        <v/>
      </c>
      <c r="O156" s="36"/>
      <c r="P156" s="37"/>
      <c r="Q156" s="21" t="str">
        <f t="shared" si="16"/>
        <v/>
      </c>
      <c r="R156" s="20" t="str">
        <f t="shared" si="17"/>
        <v/>
      </c>
      <c r="S156" s="32" t="str">
        <f t="shared" si="18"/>
        <v/>
      </c>
      <c r="T156" s="25"/>
      <c r="U156" s="94" t="str">
        <f t="shared" si="19"/>
        <v/>
      </c>
      <c r="V156" s="21" t="str">
        <f t="shared" si="20"/>
        <v/>
      </c>
      <c r="W156" s="21"/>
    </row>
    <row r="157" spans="1:23" s="6" customFormat="1" ht="15" customHeight="1">
      <c r="A157" s="19" t="str">
        <f t="shared" ref="A157:A197" si="23">IF(C157&lt;&gt;0,1,"")</f>
        <v/>
      </c>
      <c r="B157" s="25" t="str">
        <f>IFERROR(IF(C157&lt;&gt;"",MAX($B$27:$B156)+1,""),1)</f>
        <v/>
      </c>
      <c r="C157" s="25"/>
      <c r="D157" s="25"/>
      <c r="E157" s="25"/>
      <c r="F157" s="25"/>
      <c r="G157" s="25"/>
      <c r="H157" s="31"/>
      <c r="I157" s="31"/>
      <c r="J157" s="21" t="str">
        <f t="shared" si="21"/>
        <v/>
      </c>
      <c r="K157" s="22" t="str">
        <f t="shared" ref="K157:K197" si="24">IF(H157="","",IF(J157="",H157,H157+(I157+J157)/2)*IF(G157="-",-1,1))</f>
        <v/>
      </c>
      <c r="L157" s="22" t="str">
        <f t="shared" ref="L157:L197" si="25">IF(I157="","",IF(J157&lt;&gt;"",(I157-J157)/2,I157))</f>
        <v/>
      </c>
      <c r="M157" s="19"/>
      <c r="N157" s="23" t="str">
        <f t="shared" si="22"/>
        <v/>
      </c>
      <c r="O157" s="36"/>
      <c r="P157" s="37"/>
      <c r="Q157" s="21" t="str">
        <f t="shared" ref="Q157:Q197" si="26">IF(L157="","",IFERROR(IF(A157=0,0,L157*N157*O157/P157),""))</f>
        <v/>
      </c>
      <c r="R157" s="20" t="str">
        <f t="shared" ref="R157:R197" si="27">IF(Q157&lt;&gt;"",Q157^2,"")</f>
        <v/>
      </c>
      <c r="S157" s="32" t="str">
        <f t="shared" ref="S157:S197" si="28">IFERROR(R157/SUM($R$28:$R$102),"")</f>
        <v/>
      </c>
      <c r="T157" s="25"/>
      <c r="U157" s="94" t="str">
        <f t="shared" ref="U157:U197" si="29">IFERROR(IF(T157="",R157,0)/SUMIFS($R$28:$R$197,$T$28:$T$197,""),"")</f>
        <v/>
      </c>
      <c r="V157" s="21" t="str">
        <f t="shared" ref="V157:V197" si="30">IF(H157&lt;&gt;"",IF(G157="-",-1,1)*H157*O157+IF(ISNUMBER(V156),V156,0),"")</f>
        <v/>
      </c>
      <c r="W157" s="21"/>
    </row>
    <row r="158" spans="1:23" s="6" customFormat="1" ht="15" customHeight="1">
      <c r="A158" s="19" t="str">
        <f t="shared" si="23"/>
        <v/>
      </c>
      <c r="B158" s="25" t="str">
        <f>IFERROR(IF(C158&lt;&gt;"",MAX($B$27:$B157)+1,""),1)</f>
        <v/>
      </c>
      <c r="C158" s="25"/>
      <c r="D158" s="25"/>
      <c r="E158" s="25"/>
      <c r="F158" s="25"/>
      <c r="G158" s="25"/>
      <c r="H158" s="31"/>
      <c r="I158" s="31"/>
      <c r="J158" s="21" t="str">
        <f t="shared" si="21"/>
        <v/>
      </c>
      <c r="K158" s="22" t="str">
        <f t="shared" si="24"/>
        <v/>
      </c>
      <c r="L158" s="22" t="str">
        <f t="shared" si="25"/>
        <v/>
      </c>
      <c r="M158" s="19"/>
      <c r="N158" s="23" t="str">
        <f t="shared" si="22"/>
        <v/>
      </c>
      <c r="O158" s="36"/>
      <c r="P158" s="37"/>
      <c r="Q158" s="21" t="str">
        <f t="shared" si="26"/>
        <v/>
      </c>
      <c r="R158" s="20" t="str">
        <f t="shared" si="27"/>
        <v/>
      </c>
      <c r="S158" s="32" t="str">
        <f t="shared" si="28"/>
        <v/>
      </c>
      <c r="T158" s="25"/>
      <c r="U158" s="94" t="str">
        <f t="shared" si="29"/>
        <v/>
      </c>
      <c r="V158" s="21" t="str">
        <f t="shared" si="30"/>
        <v/>
      </c>
      <c r="W158" s="21"/>
    </row>
    <row r="159" spans="1:23" s="6" customFormat="1" ht="15" customHeight="1">
      <c r="A159" s="19" t="str">
        <f t="shared" si="23"/>
        <v/>
      </c>
      <c r="B159" s="25" t="str">
        <f>IFERROR(IF(C159&lt;&gt;"",MAX($B$27:$B158)+1,""),1)</f>
        <v/>
      </c>
      <c r="C159" s="25"/>
      <c r="D159" s="25"/>
      <c r="E159" s="25"/>
      <c r="F159" s="25"/>
      <c r="G159" s="25"/>
      <c r="H159" s="31"/>
      <c r="I159" s="31"/>
      <c r="J159" s="21" t="str">
        <f t="shared" si="21"/>
        <v/>
      </c>
      <c r="K159" s="22" t="str">
        <f t="shared" si="24"/>
        <v/>
      </c>
      <c r="L159" s="22" t="str">
        <f t="shared" si="25"/>
        <v/>
      </c>
      <c r="M159" s="19"/>
      <c r="N159" s="23" t="str">
        <f t="shared" si="22"/>
        <v/>
      </c>
      <c r="O159" s="36"/>
      <c r="P159" s="37"/>
      <c r="Q159" s="21" t="str">
        <f t="shared" si="26"/>
        <v/>
      </c>
      <c r="R159" s="20" t="str">
        <f t="shared" si="27"/>
        <v/>
      </c>
      <c r="S159" s="32" t="str">
        <f t="shared" si="28"/>
        <v/>
      </c>
      <c r="T159" s="25"/>
      <c r="U159" s="94" t="str">
        <f t="shared" si="29"/>
        <v/>
      </c>
      <c r="V159" s="21" t="str">
        <f t="shared" si="30"/>
        <v/>
      </c>
      <c r="W159" s="21"/>
    </row>
    <row r="160" spans="1:23" s="6" customFormat="1" ht="15" customHeight="1">
      <c r="A160" s="19" t="str">
        <f t="shared" si="23"/>
        <v/>
      </c>
      <c r="B160" s="25" t="str">
        <f>IFERROR(IF(C160&lt;&gt;"",MAX($B$27:$B159)+1,""),1)</f>
        <v/>
      </c>
      <c r="C160" s="25"/>
      <c r="D160" s="25"/>
      <c r="E160" s="25"/>
      <c r="F160" s="25"/>
      <c r="G160" s="25"/>
      <c r="H160" s="31"/>
      <c r="I160" s="31"/>
      <c r="J160" s="21" t="str">
        <f t="shared" si="21"/>
        <v/>
      </c>
      <c r="K160" s="22" t="str">
        <f t="shared" si="24"/>
        <v/>
      </c>
      <c r="L160" s="22" t="str">
        <f t="shared" si="25"/>
        <v/>
      </c>
      <c r="M160" s="19"/>
      <c r="N160" s="23" t="str">
        <f t="shared" si="22"/>
        <v/>
      </c>
      <c r="O160" s="36"/>
      <c r="P160" s="37"/>
      <c r="Q160" s="21" t="str">
        <f t="shared" si="26"/>
        <v/>
      </c>
      <c r="R160" s="20" t="str">
        <f t="shared" si="27"/>
        <v/>
      </c>
      <c r="S160" s="32" t="str">
        <f t="shared" si="28"/>
        <v/>
      </c>
      <c r="T160" s="25"/>
      <c r="U160" s="94" t="str">
        <f t="shared" si="29"/>
        <v/>
      </c>
      <c r="V160" s="21" t="str">
        <f t="shared" si="30"/>
        <v/>
      </c>
      <c r="W160" s="21"/>
    </row>
    <row r="161" spans="1:23" s="6" customFormat="1" ht="15" customHeight="1">
      <c r="A161" s="19" t="str">
        <f t="shared" si="23"/>
        <v/>
      </c>
      <c r="B161" s="25" t="str">
        <f>IFERROR(IF(C161&lt;&gt;"",MAX($B$27:$B160)+1,""),1)</f>
        <v/>
      </c>
      <c r="C161" s="25"/>
      <c r="D161" s="25"/>
      <c r="E161" s="25"/>
      <c r="F161" s="25"/>
      <c r="G161" s="25"/>
      <c r="H161" s="31"/>
      <c r="I161" s="31"/>
      <c r="J161" s="21" t="str">
        <f t="shared" si="21"/>
        <v/>
      </c>
      <c r="K161" s="22" t="str">
        <f t="shared" si="24"/>
        <v/>
      </c>
      <c r="L161" s="22" t="str">
        <f t="shared" si="25"/>
        <v/>
      </c>
      <c r="M161" s="19"/>
      <c r="N161" s="23" t="str">
        <f t="shared" si="22"/>
        <v/>
      </c>
      <c r="O161" s="36"/>
      <c r="P161" s="37"/>
      <c r="Q161" s="21" t="str">
        <f t="shared" si="26"/>
        <v/>
      </c>
      <c r="R161" s="20" t="str">
        <f t="shared" si="27"/>
        <v/>
      </c>
      <c r="S161" s="32" t="str">
        <f t="shared" si="28"/>
        <v/>
      </c>
      <c r="T161" s="25"/>
      <c r="U161" s="94" t="str">
        <f t="shared" si="29"/>
        <v/>
      </c>
      <c r="V161" s="21" t="str">
        <f t="shared" si="30"/>
        <v/>
      </c>
      <c r="W161" s="21"/>
    </row>
    <row r="162" spans="1:23" s="6" customFormat="1" ht="15" customHeight="1">
      <c r="A162" s="19" t="str">
        <f t="shared" si="23"/>
        <v/>
      </c>
      <c r="B162" s="25" t="str">
        <f>IFERROR(IF(C162&lt;&gt;"",MAX($B$27:$B161)+1,""),1)</f>
        <v/>
      </c>
      <c r="C162" s="25"/>
      <c r="D162" s="25"/>
      <c r="E162" s="25"/>
      <c r="F162" s="25"/>
      <c r="G162" s="25"/>
      <c r="H162" s="31"/>
      <c r="I162" s="31"/>
      <c r="J162" s="21" t="str">
        <f t="shared" si="21"/>
        <v/>
      </c>
      <c r="K162" s="22" t="str">
        <f t="shared" si="24"/>
        <v/>
      </c>
      <c r="L162" s="22" t="str">
        <f t="shared" si="25"/>
        <v/>
      </c>
      <c r="M162" s="19"/>
      <c r="N162" s="23" t="str">
        <f t="shared" si="22"/>
        <v/>
      </c>
      <c r="O162" s="36"/>
      <c r="P162" s="37"/>
      <c r="Q162" s="21" t="str">
        <f t="shared" si="26"/>
        <v/>
      </c>
      <c r="R162" s="20" t="str">
        <f t="shared" si="27"/>
        <v/>
      </c>
      <c r="S162" s="32" t="str">
        <f t="shared" si="28"/>
        <v/>
      </c>
      <c r="T162" s="25"/>
      <c r="U162" s="94" t="str">
        <f t="shared" si="29"/>
        <v/>
      </c>
      <c r="V162" s="21" t="str">
        <f t="shared" si="30"/>
        <v/>
      </c>
      <c r="W162" s="21"/>
    </row>
    <row r="163" spans="1:23" s="6" customFormat="1" ht="15" customHeight="1">
      <c r="A163" s="19" t="str">
        <f t="shared" si="23"/>
        <v/>
      </c>
      <c r="B163" s="25" t="str">
        <f>IFERROR(IF(C163&lt;&gt;"",MAX($B$27:$B162)+1,""),1)</f>
        <v/>
      </c>
      <c r="C163" s="25"/>
      <c r="D163" s="25"/>
      <c r="E163" s="25"/>
      <c r="F163" s="25"/>
      <c r="G163" s="25"/>
      <c r="H163" s="31"/>
      <c r="I163" s="31"/>
      <c r="J163" s="21" t="str">
        <f t="shared" si="21"/>
        <v/>
      </c>
      <c r="K163" s="22" t="str">
        <f t="shared" si="24"/>
        <v/>
      </c>
      <c r="L163" s="22" t="str">
        <f t="shared" si="25"/>
        <v/>
      </c>
      <c r="M163" s="19"/>
      <c r="N163" s="23" t="str">
        <f t="shared" si="22"/>
        <v/>
      </c>
      <c r="O163" s="36"/>
      <c r="P163" s="37"/>
      <c r="Q163" s="21" t="str">
        <f t="shared" si="26"/>
        <v/>
      </c>
      <c r="R163" s="20" t="str">
        <f t="shared" si="27"/>
        <v/>
      </c>
      <c r="S163" s="32" t="str">
        <f t="shared" si="28"/>
        <v/>
      </c>
      <c r="T163" s="25"/>
      <c r="U163" s="94" t="str">
        <f t="shared" si="29"/>
        <v/>
      </c>
      <c r="V163" s="21" t="str">
        <f t="shared" si="30"/>
        <v/>
      </c>
      <c r="W163" s="21"/>
    </row>
    <row r="164" spans="1:23" s="6" customFormat="1" ht="15" customHeight="1">
      <c r="A164" s="19" t="str">
        <f t="shared" si="23"/>
        <v/>
      </c>
      <c r="B164" s="25" t="str">
        <f>IFERROR(IF(C164&lt;&gt;"",MAX($B$27:$B163)+1,""),1)</f>
        <v/>
      </c>
      <c r="C164" s="25"/>
      <c r="D164" s="25"/>
      <c r="E164" s="25"/>
      <c r="F164" s="25"/>
      <c r="G164" s="25"/>
      <c r="H164" s="31"/>
      <c r="I164" s="31"/>
      <c r="J164" s="21" t="str">
        <f t="shared" si="21"/>
        <v/>
      </c>
      <c r="K164" s="22" t="str">
        <f t="shared" si="24"/>
        <v/>
      </c>
      <c r="L164" s="22" t="str">
        <f t="shared" si="25"/>
        <v/>
      </c>
      <c r="M164" s="19"/>
      <c r="N164" s="23" t="str">
        <f t="shared" si="22"/>
        <v/>
      </c>
      <c r="O164" s="36"/>
      <c r="P164" s="37"/>
      <c r="Q164" s="21" t="str">
        <f t="shared" si="26"/>
        <v/>
      </c>
      <c r="R164" s="20" t="str">
        <f t="shared" si="27"/>
        <v/>
      </c>
      <c r="S164" s="32" t="str">
        <f t="shared" si="28"/>
        <v/>
      </c>
      <c r="T164" s="25"/>
      <c r="U164" s="94" t="str">
        <f t="shared" si="29"/>
        <v/>
      </c>
      <c r="V164" s="21" t="str">
        <f t="shared" si="30"/>
        <v/>
      </c>
      <c r="W164" s="21"/>
    </row>
    <row r="165" spans="1:23" s="6" customFormat="1" ht="15" customHeight="1">
      <c r="A165" s="19" t="str">
        <f t="shared" si="23"/>
        <v/>
      </c>
      <c r="B165" s="25" t="str">
        <f>IFERROR(IF(C165&lt;&gt;"",MAX($B$27:$B164)+1,""),1)</f>
        <v/>
      </c>
      <c r="C165" s="25"/>
      <c r="D165" s="25"/>
      <c r="E165" s="25"/>
      <c r="F165" s="25"/>
      <c r="G165" s="25"/>
      <c r="H165" s="31"/>
      <c r="I165" s="31"/>
      <c r="J165" s="21" t="str">
        <f t="shared" si="21"/>
        <v/>
      </c>
      <c r="K165" s="22" t="str">
        <f t="shared" si="24"/>
        <v/>
      </c>
      <c r="L165" s="22" t="str">
        <f t="shared" si="25"/>
        <v/>
      </c>
      <c r="M165" s="19"/>
      <c r="N165" s="23" t="str">
        <f t="shared" si="22"/>
        <v/>
      </c>
      <c r="O165" s="36"/>
      <c r="P165" s="37"/>
      <c r="Q165" s="21" t="str">
        <f t="shared" si="26"/>
        <v/>
      </c>
      <c r="R165" s="20" t="str">
        <f t="shared" si="27"/>
        <v/>
      </c>
      <c r="S165" s="32" t="str">
        <f t="shared" si="28"/>
        <v/>
      </c>
      <c r="T165" s="25"/>
      <c r="U165" s="94" t="str">
        <f t="shared" si="29"/>
        <v/>
      </c>
      <c r="V165" s="21" t="str">
        <f t="shared" si="30"/>
        <v/>
      </c>
      <c r="W165" s="21"/>
    </row>
    <row r="166" spans="1:23" s="6" customFormat="1" ht="15" customHeight="1">
      <c r="A166" s="19" t="str">
        <f t="shared" si="23"/>
        <v/>
      </c>
      <c r="B166" s="25" t="str">
        <f>IFERROR(IF(C166&lt;&gt;"",MAX($B$27:$B165)+1,""),1)</f>
        <v/>
      </c>
      <c r="C166" s="25"/>
      <c r="D166" s="25"/>
      <c r="E166" s="25"/>
      <c r="F166" s="25"/>
      <c r="G166" s="25"/>
      <c r="H166" s="31"/>
      <c r="I166" s="31"/>
      <c r="J166" s="21" t="str">
        <f t="shared" si="21"/>
        <v/>
      </c>
      <c r="K166" s="22" t="str">
        <f t="shared" si="24"/>
        <v/>
      </c>
      <c r="L166" s="22" t="str">
        <f t="shared" si="25"/>
        <v/>
      </c>
      <c r="M166" s="19"/>
      <c r="N166" s="23" t="str">
        <f t="shared" si="22"/>
        <v/>
      </c>
      <c r="O166" s="36"/>
      <c r="P166" s="37"/>
      <c r="Q166" s="21" t="str">
        <f t="shared" si="26"/>
        <v/>
      </c>
      <c r="R166" s="20" t="str">
        <f t="shared" si="27"/>
        <v/>
      </c>
      <c r="S166" s="32" t="str">
        <f t="shared" si="28"/>
        <v/>
      </c>
      <c r="T166" s="25"/>
      <c r="U166" s="94" t="str">
        <f t="shared" si="29"/>
        <v/>
      </c>
      <c r="V166" s="21" t="str">
        <f t="shared" si="30"/>
        <v/>
      </c>
      <c r="W166" s="21"/>
    </row>
    <row r="167" spans="1:23" s="6" customFormat="1" ht="15" customHeight="1">
      <c r="A167" s="19" t="str">
        <f t="shared" si="23"/>
        <v/>
      </c>
      <c r="B167" s="25" t="str">
        <f>IFERROR(IF(C167&lt;&gt;"",MAX($B$27:$B166)+1,""),1)</f>
        <v/>
      </c>
      <c r="C167" s="25"/>
      <c r="D167" s="25"/>
      <c r="E167" s="25"/>
      <c r="F167" s="25"/>
      <c r="G167" s="25"/>
      <c r="H167" s="31"/>
      <c r="I167" s="31"/>
      <c r="J167" s="21" t="str">
        <f t="shared" si="21"/>
        <v/>
      </c>
      <c r="K167" s="22" t="str">
        <f t="shared" si="24"/>
        <v/>
      </c>
      <c r="L167" s="22" t="str">
        <f t="shared" si="25"/>
        <v/>
      </c>
      <c r="M167" s="19"/>
      <c r="N167" s="23" t="str">
        <f t="shared" si="22"/>
        <v/>
      </c>
      <c r="O167" s="36"/>
      <c r="P167" s="37"/>
      <c r="Q167" s="21" t="str">
        <f t="shared" si="26"/>
        <v/>
      </c>
      <c r="R167" s="20" t="str">
        <f t="shared" si="27"/>
        <v/>
      </c>
      <c r="S167" s="32" t="str">
        <f t="shared" si="28"/>
        <v/>
      </c>
      <c r="T167" s="25"/>
      <c r="U167" s="94" t="str">
        <f t="shared" si="29"/>
        <v/>
      </c>
      <c r="V167" s="21" t="str">
        <f t="shared" si="30"/>
        <v/>
      </c>
      <c r="W167" s="21"/>
    </row>
    <row r="168" spans="1:23" s="6" customFormat="1" ht="15" customHeight="1">
      <c r="A168" s="19" t="str">
        <f t="shared" si="23"/>
        <v/>
      </c>
      <c r="B168" s="25" t="str">
        <f>IFERROR(IF(C168&lt;&gt;"",MAX($B$27:$B167)+1,""),1)</f>
        <v/>
      </c>
      <c r="C168" s="25"/>
      <c r="D168" s="25"/>
      <c r="E168" s="25"/>
      <c r="F168" s="25"/>
      <c r="G168" s="25"/>
      <c r="H168" s="31"/>
      <c r="I168" s="31"/>
      <c r="J168" s="21" t="str">
        <f t="shared" si="21"/>
        <v/>
      </c>
      <c r="K168" s="22" t="str">
        <f t="shared" si="24"/>
        <v/>
      </c>
      <c r="L168" s="22" t="str">
        <f t="shared" si="25"/>
        <v/>
      </c>
      <c r="M168" s="19"/>
      <c r="N168" s="23" t="str">
        <f t="shared" si="22"/>
        <v/>
      </c>
      <c r="O168" s="36"/>
      <c r="P168" s="37"/>
      <c r="Q168" s="21" t="str">
        <f t="shared" si="26"/>
        <v/>
      </c>
      <c r="R168" s="20" t="str">
        <f t="shared" si="27"/>
        <v/>
      </c>
      <c r="S168" s="32" t="str">
        <f t="shared" si="28"/>
        <v/>
      </c>
      <c r="T168" s="25"/>
      <c r="U168" s="94" t="str">
        <f t="shared" si="29"/>
        <v/>
      </c>
      <c r="V168" s="21" t="str">
        <f t="shared" si="30"/>
        <v/>
      </c>
      <c r="W168" s="21"/>
    </row>
    <row r="169" spans="1:23" s="6" customFormat="1" ht="15" customHeight="1">
      <c r="A169" s="19" t="str">
        <f t="shared" si="23"/>
        <v/>
      </c>
      <c r="B169" s="25" t="str">
        <f>IFERROR(IF(C169&lt;&gt;"",MAX($B$27:$B168)+1,""),1)</f>
        <v/>
      </c>
      <c r="C169" s="25"/>
      <c r="D169" s="25"/>
      <c r="E169" s="25"/>
      <c r="F169" s="25"/>
      <c r="G169" s="25"/>
      <c r="H169" s="31"/>
      <c r="I169" s="31"/>
      <c r="J169" s="21" t="str">
        <f t="shared" si="21"/>
        <v/>
      </c>
      <c r="K169" s="22" t="str">
        <f t="shared" si="24"/>
        <v/>
      </c>
      <c r="L169" s="22" t="str">
        <f t="shared" si="25"/>
        <v/>
      </c>
      <c r="M169" s="19"/>
      <c r="N169" s="23" t="str">
        <f t="shared" si="22"/>
        <v/>
      </c>
      <c r="O169" s="36"/>
      <c r="P169" s="37"/>
      <c r="Q169" s="21" t="str">
        <f t="shared" si="26"/>
        <v/>
      </c>
      <c r="R169" s="20" t="str">
        <f t="shared" si="27"/>
        <v/>
      </c>
      <c r="S169" s="32" t="str">
        <f t="shared" si="28"/>
        <v/>
      </c>
      <c r="T169" s="25"/>
      <c r="U169" s="94" t="str">
        <f t="shared" si="29"/>
        <v/>
      </c>
      <c r="V169" s="21" t="str">
        <f t="shared" si="30"/>
        <v/>
      </c>
      <c r="W169" s="21"/>
    </row>
    <row r="170" spans="1:23" s="6" customFormat="1" ht="15" customHeight="1">
      <c r="A170" s="19" t="str">
        <f t="shared" si="23"/>
        <v/>
      </c>
      <c r="B170" s="25" t="str">
        <f>IFERROR(IF(C170&lt;&gt;"",MAX($B$27:$B169)+1,""),1)</f>
        <v/>
      </c>
      <c r="C170" s="25"/>
      <c r="D170" s="25"/>
      <c r="E170" s="25"/>
      <c r="F170" s="25"/>
      <c r="G170" s="25"/>
      <c r="H170" s="31"/>
      <c r="I170" s="31"/>
      <c r="J170" s="21" t="str">
        <f t="shared" si="21"/>
        <v/>
      </c>
      <c r="K170" s="22" t="str">
        <f t="shared" si="24"/>
        <v/>
      </c>
      <c r="L170" s="22" t="str">
        <f t="shared" si="25"/>
        <v/>
      </c>
      <c r="M170" s="19"/>
      <c r="N170" s="23" t="str">
        <f t="shared" si="22"/>
        <v/>
      </c>
      <c r="O170" s="36"/>
      <c r="P170" s="37"/>
      <c r="Q170" s="21" t="str">
        <f t="shared" si="26"/>
        <v/>
      </c>
      <c r="R170" s="20" t="str">
        <f t="shared" si="27"/>
        <v/>
      </c>
      <c r="S170" s="32" t="str">
        <f t="shared" si="28"/>
        <v/>
      </c>
      <c r="T170" s="25"/>
      <c r="U170" s="94" t="str">
        <f t="shared" si="29"/>
        <v/>
      </c>
      <c r="V170" s="21" t="str">
        <f t="shared" si="30"/>
        <v/>
      </c>
      <c r="W170" s="21"/>
    </row>
    <row r="171" spans="1:23" s="6" customFormat="1" ht="15" customHeight="1">
      <c r="A171" s="19" t="str">
        <f t="shared" si="23"/>
        <v/>
      </c>
      <c r="B171" s="25" t="str">
        <f>IFERROR(IF(C171&lt;&gt;"",MAX($B$27:$B170)+1,""),1)</f>
        <v/>
      </c>
      <c r="C171" s="25"/>
      <c r="D171" s="25"/>
      <c r="E171" s="25"/>
      <c r="F171" s="25"/>
      <c r="G171" s="25"/>
      <c r="H171" s="31"/>
      <c r="I171" s="31"/>
      <c r="J171" s="21" t="str">
        <f t="shared" si="21"/>
        <v/>
      </c>
      <c r="K171" s="22" t="str">
        <f t="shared" si="24"/>
        <v/>
      </c>
      <c r="L171" s="22" t="str">
        <f t="shared" si="25"/>
        <v/>
      </c>
      <c r="M171" s="19"/>
      <c r="N171" s="23" t="str">
        <f t="shared" si="22"/>
        <v/>
      </c>
      <c r="O171" s="36"/>
      <c r="P171" s="37"/>
      <c r="Q171" s="21" t="str">
        <f t="shared" si="26"/>
        <v/>
      </c>
      <c r="R171" s="20" t="str">
        <f t="shared" si="27"/>
        <v/>
      </c>
      <c r="S171" s="32" t="str">
        <f t="shared" si="28"/>
        <v/>
      </c>
      <c r="T171" s="25"/>
      <c r="U171" s="94" t="str">
        <f t="shared" si="29"/>
        <v/>
      </c>
      <c r="V171" s="21" t="str">
        <f t="shared" si="30"/>
        <v/>
      </c>
      <c r="W171" s="21"/>
    </row>
    <row r="172" spans="1:23" s="6" customFormat="1" ht="15" customHeight="1">
      <c r="A172" s="19" t="str">
        <f t="shared" si="23"/>
        <v/>
      </c>
      <c r="B172" s="25" t="str">
        <f>IFERROR(IF(C172&lt;&gt;"",MAX($B$27:$B171)+1,""),1)</f>
        <v/>
      </c>
      <c r="C172" s="25"/>
      <c r="D172" s="25"/>
      <c r="E172" s="25"/>
      <c r="F172" s="25"/>
      <c r="G172" s="25"/>
      <c r="H172" s="31"/>
      <c r="I172" s="31"/>
      <c r="J172" s="21" t="str">
        <f t="shared" si="21"/>
        <v/>
      </c>
      <c r="K172" s="22" t="str">
        <f t="shared" si="24"/>
        <v/>
      </c>
      <c r="L172" s="22" t="str">
        <f t="shared" si="25"/>
        <v/>
      </c>
      <c r="M172" s="19"/>
      <c r="N172" s="23" t="str">
        <f t="shared" si="22"/>
        <v/>
      </c>
      <c r="O172" s="36"/>
      <c r="P172" s="37"/>
      <c r="Q172" s="21" t="str">
        <f t="shared" si="26"/>
        <v/>
      </c>
      <c r="R172" s="20" t="str">
        <f t="shared" si="27"/>
        <v/>
      </c>
      <c r="S172" s="32" t="str">
        <f t="shared" si="28"/>
        <v/>
      </c>
      <c r="T172" s="25"/>
      <c r="U172" s="94" t="str">
        <f t="shared" si="29"/>
        <v/>
      </c>
      <c r="V172" s="21" t="str">
        <f t="shared" si="30"/>
        <v/>
      </c>
      <c r="W172" s="21"/>
    </row>
    <row r="173" spans="1:23" s="6" customFormat="1" ht="15" customHeight="1">
      <c r="A173" s="19" t="str">
        <f t="shared" si="23"/>
        <v/>
      </c>
      <c r="B173" s="25" t="str">
        <f>IFERROR(IF(C173&lt;&gt;"",MAX($B$27:$B172)+1,""),1)</f>
        <v/>
      </c>
      <c r="C173" s="25"/>
      <c r="D173" s="25"/>
      <c r="E173" s="25"/>
      <c r="F173" s="25"/>
      <c r="G173" s="25"/>
      <c r="H173" s="31"/>
      <c r="I173" s="31"/>
      <c r="J173" s="21" t="str">
        <f t="shared" si="21"/>
        <v/>
      </c>
      <c r="K173" s="22" t="str">
        <f t="shared" si="24"/>
        <v/>
      </c>
      <c r="L173" s="22" t="str">
        <f t="shared" si="25"/>
        <v/>
      </c>
      <c r="M173" s="19"/>
      <c r="N173" s="23" t="str">
        <f t="shared" si="22"/>
        <v/>
      </c>
      <c r="O173" s="36"/>
      <c r="P173" s="37"/>
      <c r="Q173" s="21" t="str">
        <f t="shared" si="26"/>
        <v/>
      </c>
      <c r="R173" s="20" t="str">
        <f t="shared" si="27"/>
        <v/>
      </c>
      <c r="S173" s="32" t="str">
        <f t="shared" si="28"/>
        <v/>
      </c>
      <c r="T173" s="25"/>
      <c r="U173" s="94" t="str">
        <f t="shared" si="29"/>
        <v/>
      </c>
      <c r="V173" s="21" t="str">
        <f t="shared" si="30"/>
        <v/>
      </c>
      <c r="W173" s="21"/>
    </row>
    <row r="174" spans="1:23" s="6" customFormat="1" ht="15" customHeight="1">
      <c r="A174" s="19" t="str">
        <f t="shared" si="23"/>
        <v/>
      </c>
      <c r="B174" s="25" t="str">
        <f>IFERROR(IF(C174&lt;&gt;"",MAX($B$27:$B173)+1,""),1)</f>
        <v/>
      </c>
      <c r="C174" s="25"/>
      <c r="D174" s="25"/>
      <c r="E174" s="25"/>
      <c r="F174" s="25"/>
      <c r="G174" s="25"/>
      <c r="H174" s="31"/>
      <c r="I174" s="31"/>
      <c r="J174" s="21" t="str">
        <f t="shared" si="21"/>
        <v/>
      </c>
      <c r="K174" s="22" t="str">
        <f t="shared" si="24"/>
        <v/>
      </c>
      <c r="L174" s="22" t="str">
        <f t="shared" si="25"/>
        <v/>
      </c>
      <c r="M174" s="19"/>
      <c r="N174" s="23" t="str">
        <f t="shared" si="22"/>
        <v/>
      </c>
      <c r="O174" s="36"/>
      <c r="P174" s="37"/>
      <c r="Q174" s="21" t="str">
        <f t="shared" si="26"/>
        <v/>
      </c>
      <c r="R174" s="20" t="str">
        <f t="shared" si="27"/>
        <v/>
      </c>
      <c r="S174" s="32" t="str">
        <f t="shared" si="28"/>
        <v/>
      </c>
      <c r="T174" s="25"/>
      <c r="U174" s="94" t="str">
        <f t="shared" si="29"/>
        <v/>
      </c>
      <c r="V174" s="21" t="str">
        <f t="shared" si="30"/>
        <v/>
      </c>
      <c r="W174" s="21"/>
    </row>
    <row r="175" spans="1:23" s="6" customFormat="1" ht="15" customHeight="1">
      <c r="A175" s="19" t="str">
        <f t="shared" si="23"/>
        <v/>
      </c>
      <c r="B175" s="25" t="str">
        <f>IFERROR(IF(C175&lt;&gt;"",MAX($B$27:$B174)+1,""),1)</f>
        <v/>
      </c>
      <c r="C175" s="25"/>
      <c r="D175" s="25"/>
      <c r="E175" s="25"/>
      <c r="F175" s="25"/>
      <c r="G175" s="25"/>
      <c r="H175" s="31"/>
      <c r="I175" s="31"/>
      <c r="J175" s="21" t="str">
        <f t="shared" si="21"/>
        <v/>
      </c>
      <c r="K175" s="22" t="str">
        <f t="shared" si="24"/>
        <v/>
      </c>
      <c r="L175" s="22" t="str">
        <f t="shared" si="25"/>
        <v/>
      </c>
      <c r="M175" s="19"/>
      <c r="N175" s="23" t="str">
        <f t="shared" si="22"/>
        <v/>
      </c>
      <c r="O175" s="36"/>
      <c r="P175" s="37"/>
      <c r="Q175" s="21" t="str">
        <f t="shared" si="26"/>
        <v/>
      </c>
      <c r="R175" s="20" t="str">
        <f t="shared" si="27"/>
        <v/>
      </c>
      <c r="S175" s="32" t="str">
        <f t="shared" si="28"/>
        <v/>
      </c>
      <c r="T175" s="25"/>
      <c r="U175" s="94" t="str">
        <f t="shared" si="29"/>
        <v/>
      </c>
      <c r="V175" s="21" t="str">
        <f t="shared" si="30"/>
        <v/>
      </c>
      <c r="W175" s="21"/>
    </row>
    <row r="176" spans="1:23" s="6" customFormat="1" ht="15" customHeight="1">
      <c r="A176" s="19" t="str">
        <f t="shared" si="23"/>
        <v/>
      </c>
      <c r="B176" s="25" t="str">
        <f>IFERROR(IF(C176&lt;&gt;"",MAX($B$27:$B175)+1,""),1)</f>
        <v/>
      </c>
      <c r="C176" s="25"/>
      <c r="D176" s="25"/>
      <c r="E176" s="25"/>
      <c r="F176" s="25"/>
      <c r="G176" s="25"/>
      <c r="H176" s="31"/>
      <c r="I176" s="31"/>
      <c r="J176" s="21" t="str">
        <f t="shared" si="21"/>
        <v/>
      </c>
      <c r="K176" s="22" t="str">
        <f t="shared" si="24"/>
        <v/>
      </c>
      <c r="L176" s="22" t="str">
        <f t="shared" si="25"/>
        <v/>
      </c>
      <c r="M176" s="19"/>
      <c r="N176" s="23" t="str">
        <f t="shared" si="22"/>
        <v/>
      </c>
      <c r="O176" s="36"/>
      <c r="P176" s="37"/>
      <c r="Q176" s="21" t="str">
        <f t="shared" si="26"/>
        <v/>
      </c>
      <c r="R176" s="20" t="str">
        <f t="shared" si="27"/>
        <v/>
      </c>
      <c r="S176" s="32" t="str">
        <f t="shared" si="28"/>
        <v/>
      </c>
      <c r="T176" s="25"/>
      <c r="U176" s="94" t="str">
        <f t="shared" si="29"/>
        <v/>
      </c>
      <c r="V176" s="21" t="str">
        <f t="shared" si="30"/>
        <v/>
      </c>
      <c r="W176" s="21"/>
    </row>
    <row r="177" spans="1:23" s="6" customFormat="1" ht="15" customHeight="1">
      <c r="A177" s="19" t="str">
        <f t="shared" si="23"/>
        <v/>
      </c>
      <c r="B177" s="25" t="str">
        <f>IFERROR(IF(C177&lt;&gt;"",MAX($B$27:$B176)+1,""),1)</f>
        <v/>
      </c>
      <c r="C177" s="25"/>
      <c r="D177" s="25"/>
      <c r="E177" s="25"/>
      <c r="F177" s="25"/>
      <c r="G177" s="25"/>
      <c r="H177" s="31"/>
      <c r="I177" s="31"/>
      <c r="J177" s="21" t="str">
        <f t="shared" si="21"/>
        <v/>
      </c>
      <c r="K177" s="22" t="str">
        <f t="shared" si="24"/>
        <v/>
      </c>
      <c r="L177" s="22" t="str">
        <f t="shared" si="25"/>
        <v/>
      </c>
      <c r="M177" s="19"/>
      <c r="N177" s="23" t="str">
        <f t="shared" si="22"/>
        <v/>
      </c>
      <c r="O177" s="36"/>
      <c r="P177" s="37"/>
      <c r="Q177" s="21" t="str">
        <f t="shared" si="26"/>
        <v/>
      </c>
      <c r="R177" s="20" t="str">
        <f t="shared" si="27"/>
        <v/>
      </c>
      <c r="S177" s="32" t="str">
        <f t="shared" si="28"/>
        <v/>
      </c>
      <c r="T177" s="25"/>
      <c r="U177" s="94" t="str">
        <f t="shared" si="29"/>
        <v/>
      </c>
      <c r="V177" s="21" t="str">
        <f t="shared" si="30"/>
        <v/>
      </c>
      <c r="W177" s="21"/>
    </row>
    <row r="178" spans="1:23" s="6" customFormat="1" ht="15" customHeight="1">
      <c r="A178" s="19" t="str">
        <f t="shared" si="23"/>
        <v/>
      </c>
      <c r="B178" s="25" t="str">
        <f>IFERROR(IF(C178&lt;&gt;"",MAX($B$27:$B177)+1,""),1)</f>
        <v/>
      </c>
      <c r="C178" s="25"/>
      <c r="D178" s="25"/>
      <c r="E178" s="25"/>
      <c r="F178" s="25"/>
      <c r="G178" s="25"/>
      <c r="H178" s="31"/>
      <c r="I178" s="31"/>
      <c r="J178" s="21" t="str">
        <f t="shared" si="21"/>
        <v/>
      </c>
      <c r="K178" s="22" t="str">
        <f t="shared" si="24"/>
        <v/>
      </c>
      <c r="L178" s="22" t="str">
        <f t="shared" si="25"/>
        <v/>
      </c>
      <c r="M178" s="19"/>
      <c r="N178" s="23" t="str">
        <f t="shared" si="22"/>
        <v/>
      </c>
      <c r="O178" s="36"/>
      <c r="P178" s="37"/>
      <c r="Q178" s="21" t="str">
        <f t="shared" si="26"/>
        <v/>
      </c>
      <c r="R178" s="20" t="str">
        <f t="shared" si="27"/>
        <v/>
      </c>
      <c r="S178" s="32" t="str">
        <f t="shared" si="28"/>
        <v/>
      </c>
      <c r="T178" s="25"/>
      <c r="U178" s="94" t="str">
        <f t="shared" si="29"/>
        <v/>
      </c>
      <c r="V178" s="21" t="str">
        <f t="shared" si="30"/>
        <v/>
      </c>
      <c r="W178" s="21"/>
    </row>
    <row r="179" spans="1:23" s="6" customFormat="1" ht="15" customHeight="1">
      <c r="A179" s="19" t="str">
        <f t="shared" si="23"/>
        <v/>
      </c>
      <c r="B179" s="25" t="str">
        <f>IFERROR(IF(C179&lt;&gt;"",MAX($B$27:$B178)+1,""),1)</f>
        <v/>
      </c>
      <c r="C179" s="25"/>
      <c r="D179" s="25"/>
      <c r="E179" s="25"/>
      <c r="F179" s="25"/>
      <c r="G179" s="25"/>
      <c r="H179" s="31"/>
      <c r="I179" s="31"/>
      <c r="J179" s="21" t="str">
        <f t="shared" si="21"/>
        <v/>
      </c>
      <c r="K179" s="22" t="str">
        <f t="shared" si="24"/>
        <v/>
      </c>
      <c r="L179" s="22" t="str">
        <f t="shared" si="25"/>
        <v/>
      </c>
      <c r="M179" s="19"/>
      <c r="N179" s="23" t="str">
        <f t="shared" si="22"/>
        <v/>
      </c>
      <c r="O179" s="36"/>
      <c r="P179" s="37"/>
      <c r="Q179" s="21" t="str">
        <f t="shared" si="26"/>
        <v/>
      </c>
      <c r="R179" s="20" t="str">
        <f t="shared" si="27"/>
        <v/>
      </c>
      <c r="S179" s="32" t="str">
        <f t="shared" si="28"/>
        <v/>
      </c>
      <c r="T179" s="25"/>
      <c r="U179" s="94" t="str">
        <f t="shared" si="29"/>
        <v/>
      </c>
      <c r="V179" s="21" t="str">
        <f t="shared" si="30"/>
        <v/>
      </c>
      <c r="W179" s="21"/>
    </row>
    <row r="180" spans="1:23" s="6" customFormat="1" ht="15" customHeight="1">
      <c r="A180" s="19" t="str">
        <f t="shared" si="23"/>
        <v/>
      </c>
      <c r="B180" s="25" t="str">
        <f>IFERROR(IF(C180&lt;&gt;"",MAX($B$27:$B179)+1,""),1)</f>
        <v/>
      </c>
      <c r="C180" s="25"/>
      <c r="D180" s="25"/>
      <c r="E180" s="25"/>
      <c r="F180" s="25"/>
      <c r="G180" s="25"/>
      <c r="H180" s="31"/>
      <c r="I180" s="31"/>
      <c r="J180" s="21" t="str">
        <f t="shared" si="21"/>
        <v/>
      </c>
      <c r="K180" s="22" t="str">
        <f t="shared" si="24"/>
        <v/>
      </c>
      <c r="L180" s="22" t="str">
        <f t="shared" si="25"/>
        <v/>
      </c>
      <c r="M180" s="19"/>
      <c r="N180" s="23" t="str">
        <f t="shared" si="22"/>
        <v/>
      </c>
      <c r="O180" s="36"/>
      <c r="P180" s="37"/>
      <c r="Q180" s="21" t="str">
        <f t="shared" si="26"/>
        <v/>
      </c>
      <c r="R180" s="20" t="str">
        <f t="shared" si="27"/>
        <v/>
      </c>
      <c r="S180" s="32" t="str">
        <f t="shared" si="28"/>
        <v/>
      </c>
      <c r="T180" s="25"/>
      <c r="U180" s="94" t="str">
        <f t="shared" si="29"/>
        <v/>
      </c>
      <c r="V180" s="21" t="str">
        <f t="shared" si="30"/>
        <v/>
      </c>
      <c r="W180" s="21"/>
    </row>
    <row r="181" spans="1:23" s="6" customFormat="1" ht="15" customHeight="1">
      <c r="A181" s="19" t="str">
        <f t="shared" si="23"/>
        <v/>
      </c>
      <c r="B181" s="25" t="str">
        <f>IFERROR(IF(C181&lt;&gt;"",MAX($B$27:$B180)+1,""),1)</f>
        <v/>
      </c>
      <c r="C181" s="25"/>
      <c r="D181" s="25"/>
      <c r="E181" s="25"/>
      <c r="F181" s="25"/>
      <c r="G181" s="25"/>
      <c r="H181" s="31"/>
      <c r="I181" s="31"/>
      <c r="J181" s="21" t="str">
        <f t="shared" si="21"/>
        <v/>
      </c>
      <c r="K181" s="22" t="str">
        <f t="shared" si="24"/>
        <v/>
      </c>
      <c r="L181" s="22" t="str">
        <f t="shared" si="25"/>
        <v/>
      </c>
      <c r="M181" s="19"/>
      <c r="N181" s="23" t="str">
        <f t="shared" si="22"/>
        <v/>
      </c>
      <c r="O181" s="36"/>
      <c r="P181" s="37"/>
      <c r="Q181" s="21" t="str">
        <f t="shared" si="26"/>
        <v/>
      </c>
      <c r="R181" s="20" t="str">
        <f t="shared" si="27"/>
        <v/>
      </c>
      <c r="S181" s="32" t="str">
        <f t="shared" si="28"/>
        <v/>
      </c>
      <c r="T181" s="25"/>
      <c r="U181" s="94" t="str">
        <f t="shared" si="29"/>
        <v/>
      </c>
      <c r="V181" s="21" t="str">
        <f t="shared" si="30"/>
        <v/>
      </c>
      <c r="W181" s="21"/>
    </row>
    <row r="182" spans="1:23" s="6" customFormat="1" ht="15" customHeight="1">
      <c r="A182" s="19" t="str">
        <f t="shared" si="23"/>
        <v/>
      </c>
      <c r="B182" s="25" t="str">
        <f>IFERROR(IF(C182&lt;&gt;"",MAX($B$27:$B181)+1,""),1)</f>
        <v/>
      </c>
      <c r="C182" s="25"/>
      <c r="D182" s="25"/>
      <c r="E182" s="25"/>
      <c r="F182" s="25"/>
      <c r="G182" s="25"/>
      <c r="H182" s="31"/>
      <c r="I182" s="31"/>
      <c r="J182" s="21" t="str">
        <f t="shared" si="21"/>
        <v/>
      </c>
      <c r="K182" s="22" t="str">
        <f t="shared" si="24"/>
        <v/>
      </c>
      <c r="L182" s="22" t="str">
        <f t="shared" si="25"/>
        <v/>
      </c>
      <c r="M182" s="19"/>
      <c r="N182" s="23" t="str">
        <f t="shared" si="22"/>
        <v/>
      </c>
      <c r="O182" s="36"/>
      <c r="P182" s="37"/>
      <c r="Q182" s="21" t="str">
        <f t="shared" si="26"/>
        <v/>
      </c>
      <c r="R182" s="20" t="str">
        <f t="shared" si="27"/>
        <v/>
      </c>
      <c r="S182" s="32" t="str">
        <f t="shared" si="28"/>
        <v/>
      </c>
      <c r="T182" s="25"/>
      <c r="U182" s="94" t="str">
        <f t="shared" si="29"/>
        <v/>
      </c>
      <c r="V182" s="21" t="str">
        <f t="shared" si="30"/>
        <v/>
      </c>
      <c r="W182" s="21"/>
    </row>
    <row r="183" spans="1:23" s="6" customFormat="1" ht="15" customHeight="1">
      <c r="A183" s="19" t="str">
        <f t="shared" si="23"/>
        <v/>
      </c>
      <c r="B183" s="25" t="str">
        <f>IFERROR(IF(C183&lt;&gt;"",MAX($B$27:$B182)+1,""),1)</f>
        <v/>
      </c>
      <c r="C183" s="25"/>
      <c r="D183" s="25"/>
      <c r="E183" s="25"/>
      <c r="F183" s="25"/>
      <c r="G183" s="25"/>
      <c r="H183" s="31"/>
      <c r="I183" s="31"/>
      <c r="J183" s="21" t="str">
        <f t="shared" si="21"/>
        <v/>
      </c>
      <c r="K183" s="22" t="str">
        <f t="shared" si="24"/>
        <v/>
      </c>
      <c r="L183" s="22" t="str">
        <f t="shared" si="25"/>
        <v/>
      </c>
      <c r="M183" s="19"/>
      <c r="N183" s="23" t="str">
        <f t="shared" si="22"/>
        <v/>
      </c>
      <c r="O183" s="36"/>
      <c r="P183" s="37"/>
      <c r="Q183" s="21" t="str">
        <f t="shared" si="26"/>
        <v/>
      </c>
      <c r="R183" s="20" t="str">
        <f t="shared" si="27"/>
        <v/>
      </c>
      <c r="S183" s="32" t="str">
        <f t="shared" si="28"/>
        <v/>
      </c>
      <c r="T183" s="25"/>
      <c r="U183" s="94" t="str">
        <f t="shared" si="29"/>
        <v/>
      </c>
      <c r="V183" s="21" t="str">
        <f t="shared" si="30"/>
        <v/>
      </c>
      <c r="W183" s="21"/>
    </row>
    <row r="184" spans="1:23" s="6" customFormat="1" ht="15" customHeight="1">
      <c r="A184" s="19" t="str">
        <f t="shared" si="23"/>
        <v/>
      </c>
      <c r="B184" s="25" t="str">
        <f>IFERROR(IF(C184&lt;&gt;"",MAX($B$27:$B183)+1,""),1)</f>
        <v/>
      </c>
      <c r="C184" s="25"/>
      <c r="D184" s="25"/>
      <c r="E184" s="25"/>
      <c r="F184" s="25"/>
      <c r="G184" s="25"/>
      <c r="H184" s="31"/>
      <c r="I184" s="31"/>
      <c r="J184" s="21" t="str">
        <f t="shared" si="21"/>
        <v/>
      </c>
      <c r="K184" s="22" t="str">
        <f t="shared" si="24"/>
        <v/>
      </c>
      <c r="L184" s="22" t="str">
        <f t="shared" si="25"/>
        <v/>
      </c>
      <c r="M184" s="19"/>
      <c r="N184" s="23" t="str">
        <f t="shared" si="22"/>
        <v/>
      </c>
      <c r="O184" s="36"/>
      <c r="P184" s="37"/>
      <c r="Q184" s="21" t="str">
        <f t="shared" si="26"/>
        <v/>
      </c>
      <c r="R184" s="20" t="str">
        <f t="shared" si="27"/>
        <v/>
      </c>
      <c r="S184" s="32" t="str">
        <f t="shared" si="28"/>
        <v/>
      </c>
      <c r="T184" s="25"/>
      <c r="U184" s="94" t="str">
        <f t="shared" si="29"/>
        <v/>
      </c>
      <c r="V184" s="21" t="str">
        <f t="shared" si="30"/>
        <v/>
      </c>
      <c r="W184" s="21"/>
    </row>
    <row r="185" spans="1:23" s="6" customFormat="1" ht="15" customHeight="1">
      <c r="A185" s="19" t="str">
        <f t="shared" si="23"/>
        <v/>
      </c>
      <c r="B185" s="25" t="str">
        <f>IFERROR(IF(C185&lt;&gt;"",MAX($B$27:$B184)+1,""),1)</f>
        <v/>
      </c>
      <c r="C185" s="25"/>
      <c r="D185" s="25"/>
      <c r="E185" s="25"/>
      <c r="F185" s="25"/>
      <c r="G185" s="25"/>
      <c r="H185" s="31"/>
      <c r="I185" s="31"/>
      <c r="J185" s="21" t="str">
        <f t="shared" si="21"/>
        <v/>
      </c>
      <c r="K185" s="22" t="str">
        <f t="shared" si="24"/>
        <v/>
      </c>
      <c r="L185" s="22" t="str">
        <f t="shared" si="25"/>
        <v/>
      </c>
      <c r="M185" s="19"/>
      <c r="N185" s="23" t="str">
        <f t="shared" si="22"/>
        <v/>
      </c>
      <c r="O185" s="36"/>
      <c r="P185" s="37"/>
      <c r="Q185" s="21" t="str">
        <f t="shared" si="26"/>
        <v/>
      </c>
      <c r="R185" s="20" t="str">
        <f t="shared" si="27"/>
        <v/>
      </c>
      <c r="S185" s="32" t="str">
        <f t="shared" si="28"/>
        <v/>
      </c>
      <c r="T185" s="25"/>
      <c r="U185" s="94" t="str">
        <f t="shared" si="29"/>
        <v/>
      </c>
      <c r="V185" s="21" t="str">
        <f t="shared" si="30"/>
        <v/>
      </c>
      <c r="W185" s="21"/>
    </row>
    <row r="186" spans="1:23" s="6" customFormat="1" ht="15" customHeight="1">
      <c r="A186" s="19" t="str">
        <f t="shared" si="23"/>
        <v/>
      </c>
      <c r="B186" s="25" t="str">
        <f>IFERROR(IF(C186&lt;&gt;"",MAX($B$27:$B185)+1,""),1)</f>
        <v/>
      </c>
      <c r="C186" s="25"/>
      <c r="D186" s="25"/>
      <c r="E186" s="25"/>
      <c r="F186" s="25"/>
      <c r="G186" s="25"/>
      <c r="H186" s="31"/>
      <c r="I186" s="31"/>
      <c r="J186" s="21" t="str">
        <f t="shared" si="21"/>
        <v/>
      </c>
      <c r="K186" s="22" t="str">
        <f t="shared" si="24"/>
        <v/>
      </c>
      <c r="L186" s="22" t="str">
        <f t="shared" si="25"/>
        <v/>
      </c>
      <c r="M186" s="19"/>
      <c r="N186" s="23" t="str">
        <f t="shared" si="22"/>
        <v/>
      </c>
      <c r="O186" s="36"/>
      <c r="P186" s="37"/>
      <c r="Q186" s="21" t="str">
        <f t="shared" si="26"/>
        <v/>
      </c>
      <c r="R186" s="20" t="str">
        <f t="shared" si="27"/>
        <v/>
      </c>
      <c r="S186" s="32" t="str">
        <f t="shared" si="28"/>
        <v/>
      </c>
      <c r="T186" s="25"/>
      <c r="U186" s="94" t="str">
        <f t="shared" si="29"/>
        <v/>
      </c>
      <c r="V186" s="21" t="str">
        <f t="shared" si="30"/>
        <v/>
      </c>
      <c r="W186" s="21"/>
    </row>
    <row r="187" spans="1:23" s="6" customFormat="1" ht="15" customHeight="1">
      <c r="A187" s="19" t="str">
        <f t="shared" si="23"/>
        <v/>
      </c>
      <c r="B187" s="25" t="str">
        <f>IFERROR(IF(C187&lt;&gt;"",MAX($B$27:$B186)+1,""),1)</f>
        <v/>
      </c>
      <c r="C187" s="25"/>
      <c r="D187" s="25"/>
      <c r="E187" s="25"/>
      <c r="F187" s="25"/>
      <c r="G187" s="25"/>
      <c r="H187" s="31"/>
      <c r="I187" s="31"/>
      <c r="J187" s="21" t="str">
        <f t="shared" si="21"/>
        <v/>
      </c>
      <c r="K187" s="22" t="str">
        <f t="shared" si="24"/>
        <v/>
      </c>
      <c r="L187" s="22" t="str">
        <f t="shared" si="25"/>
        <v/>
      </c>
      <c r="M187" s="19"/>
      <c r="N187" s="23" t="str">
        <f t="shared" si="22"/>
        <v/>
      </c>
      <c r="O187" s="36"/>
      <c r="P187" s="37"/>
      <c r="Q187" s="21" t="str">
        <f t="shared" si="26"/>
        <v/>
      </c>
      <c r="R187" s="20" t="str">
        <f t="shared" si="27"/>
        <v/>
      </c>
      <c r="S187" s="32" t="str">
        <f t="shared" si="28"/>
        <v/>
      </c>
      <c r="T187" s="25"/>
      <c r="U187" s="94" t="str">
        <f t="shared" si="29"/>
        <v/>
      </c>
      <c r="V187" s="21" t="str">
        <f t="shared" si="30"/>
        <v/>
      </c>
      <c r="W187" s="21"/>
    </row>
    <row r="188" spans="1:23" s="6" customFormat="1" ht="15" customHeight="1">
      <c r="A188" s="19" t="str">
        <f t="shared" si="23"/>
        <v/>
      </c>
      <c r="B188" s="25" t="str">
        <f>IFERROR(IF(C188&lt;&gt;"",MAX($B$27:$B187)+1,""),1)</f>
        <v/>
      </c>
      <c r="C188" s="25"/>
      <c r="D188" s="25"/>
      <c r="E188" s="25"/>
      <c r="F188" s="25"/>
      <c r="G188" s="25"/>
      <c r="H188" s="31"/>
      <c r="I188" s="31"/>
      <c r="J188" s="21" t="str">
        <f t="shared" si="21"/>
        <v/>
      </c>
      <c r="K188" s="22" t="str">
        <f t="shared" si="24"/>
        <v/>
      </c>
      <c r="L188" s="22" t="str">
        <f t="shared" si="25"/>
        <v/>
      </c>
      <c r="M188" s="19"/>
      <c r="N188" s="23" t="str">
        <f t="shared" si="22"/>
        <v/>
      </c>
      <c r="O188" s="36"/>
      <c r="P188" s="37"/>
      <c r="Q188" s="21" t="str">
        <f t="shared" si="26"/>
        <v/>
      </c>
      <c r="R188" s="20" t="str">
        <f t="shared" si="27"/>
        <v/>
      </c>
      <c r="S188" s="32" t="str">
        <f t="shared" si="28"/>
        <v/>
      </c>
      <c r="T188" s="25"/>
      <c r="U188" s="94" t="str">
        <f t="shared" si="29"/>
        <v/>
      </c>
      <c r="V188" s="21" t="str">
        <f t="shared" si="30"/>
        <v/>
      </c>
      <c r="W188" s="21"/>
    </row>
    <row r="189" spans="1:23" s="6" customFormat="1" ht="15" customHeight="1">
      <c r="A189" s="19" t="str">
        <f t="shared" si="23"/>
        <v/>
      </c>
      <c r="B189" s="25" t="str">
        <f>IFERROR(IF(C189&lt;&gt;"",MAX($B$27:$B188)+1,""),1)</f>
        <v/>
      </c>
      <c r="C189" s="25"/>
      <c r="D189" s="25"/>
      <c r="E189" s="25"/>
      <c r="F189" s="25"/>
      <c r="G189" s="25"/>
      <c r="H189" s="31"/>
      <c r="I189" s="31"/>
      <c r="J189" s="21" t="str">
        <f t="shared" si="21"/>
        <v/>
      </c>
      <c r="K189" s="22" t="str">
        <f t="shared" si="24"/>
        <v/>
      </c>
      <c r="L189" s="22" t="str">
        <f t="shared" si="25"/>
        <v/>
      </c>
      <c r="M189" s="19"/>
      <c r="N189" s="23" t="str">
        <f t="shared" si="22"/>
        <v/>
      </c>
      <c r="O189" s="36"/>
      <c r="P189" s="37"/>
      <c r="Q189" s="21" t="str">
        <f t="shared" si="26"/>
        <v/>
      </c>
      <c r="R189" s="20" t="str">
        <f t="shared" si="27"/>
        <v/>
      </c>
      <c r="S189" s="32" t="str">
        <f t="shared" si="28"/>
        <v/>
      </c>
      <c r="T189" s="25"/>
      <c r="U189" s="94" t="str">
        <f t="shared" si="29"/>
        <v/>
      </c>
      <c r="V189" s="21" t="str">
        <f t="shared" si="30"/>
        <v/>
      </c>
      <c r="W189" s="21"/>
    </row>
    <row r="190" spans="1:23" s="6" customFormat="1" ht="15" customHeight="1">
      <c r="A190" s="19" t="str">
        <f t="shared" si="23"/>
        <v/>
      </c>
      <c r="B190" s="25" t="str">
        <f>IFERROR(IF(C190&lt;&gt;"",MAX($B$27:$B189)+1,""),1)</f>
        <v/>
      </c>
      <c r="C190" s="25"/>
      <c r="D190" s="25"/>
      <c r="E190" s="25"/>
      <c r="F190" s="25"/>
      <c r="G190" s="25"/>
      <c r="H190" s="31"/>
      <c r="I190" s="31"/>
      <c r="J190" s="21" t="str">
        <f t="shared" si="21"/>
        <v/>
      </c>
      <c r="K190" s="22" t="str">
        <f t="shared" si="24"/>
        <v/>
      </c>
      <c r="L190" s="22" t="str">
        <f t="shared" si="25"/>
        <v/>
      </c>
      <c r="M190" s="19"/>
      <c r="N190" s="23" t="str">
        <f t="shared" si="22"/>
        <v/>
      </c>
      <c r="O190" s="36"/>
      <c r="P190" s="37"/>
      <c r="Q190" s="21" t="str">
        <f t="shared" si="26"/>
        <v/>
      </c>
      <c r="R190" s="20" t="str">
        <f t="shared" si="27"/>
        <v/>
      </c>
      <c r="S190" s="32" t="str">
        <f t="shared" si="28"/>
        <v/>
      </c>
      <c r="T190" s="25"/>
      <c r="U190" s="94" t="str">
        <f t="shared" si="29"/>
        <v/>
      </c>
      <c r="V190" s="21" t="str">
        <f t="shared" si="30"/>
        <v/>
      </c>
      <c r="W190" s="21"/>
    </row>
    <row r="191" spans="1:23" s="6" customFormat="1" ht="15" customHeight="1">
      <c r="A191" s="19" t="str">
        <f t="shared" si="23"/>
        <v/>
      </c>
      <c r="B191" s="25" t="str">
        <f>IFERROR(IF(C191&lt;&gt;"",MAX($B$27:$B190)+1,""),1)</f>
        <v/>
      </c>
      <c r="C191" s="25"/>
      <c r="D191" s="25"/>
      <c r="E191" s="25"/>
      <c r="F191" s="25"/>
      <c r="G191" s="25"/>
      <c r="H191" s="31"/>
      <c r="I191" s="31"/>
      <c r="J191" s="21" t="str">
        <f t="shared" si="21"/>
        <v/>
      </c>
      <c r="K191" s="22" t="str">
        <f t="shared" si="24"/>
        <v/>
      </c>
      <c r="L191" s="22" t="str">
        <f t="shared" si="25"/>
        <v/>
      </c>
      <c r="M191" s="19"/>
      <c r="N191" s="23" t="str">
        <f t="shared" si="22"/>
        <v/>
      </c>
      <c r="O191" s="36"/>
      <c r="P191" s="37"/>
      <c r="Q191" s="21" t="str">
        <f t="shared" si="26"/>
        <v/>
      </c>
      <c r="R191" s="20" t="str">
        <f t="shared" si="27"/>
        <v/>
      </c>
      <c r="S191" s="32" t="str">
        <f t="shared" si="28"/>
        <v/>
      </c>
      <c r="T191" s="25"/>
      <c r="U191" s="94" t="str">
        <f t="shared" si="29"/>
        <v/>
      </c>
      <c r="V191" s="21" t="str">
        <f t="shared" si="30"/>
        <v/>
      </c>
      <c r="W191" s="21"/>
    </row>
    <row r="192" spans="1:23" s="6" customFormat="1" ht="15" customHeight="1">
      <c r="A192" s="19" t="str">
        <f t="shared" si="23"/>
        <v/>
      </c>
      <c r="B192" s="25" t="str">
        <f>IFERROR(IF(C192&lt;&gt;"",MAX($B$27:$B191)+1,""),1)</f>
        <v/>
      </c>
      <c r="C192" s="25"/>
      <c r="D192" s="25"/>
      <c r="E192" s="25"/>
      <c r="F192" s="25"/>
      <c r="G192" s="25"/>
      <c r="H192" s="31"/>
      <c r="I192" s="31"/>
      <c r="J192" s="21" t="str">
        <f t="shared" si="21"/>
        <v/>
      </c>
      <c r="K192" s="22" t="str">
        <f t="shared" si="24"/>
        <v/>
      </c>
      <c r="L192" s="22" t="str">
        <f t="shared" si="25"/>
        <v/>
      </c>
      <c r="M192" s="19"/>
      <c r="N192" s="23" t="str">
        <f t="shared" si="22"/>
        <v/>
      </c>
      <c r="O192" s="36"/>
      <c r="P192" s="37"/>
      <c r="Q192" s="21" t="str">
        <f t="shared" si="26"/>
        <v/>
      </c>
      <c r="R192" s="20" t="str">
        <f t="shared" si="27"/>
        <v/>
      </c>
      <c r="S192" s="32" t="str">
        <f t="shared" si="28"/>
        <v/>
      </c>
      <c r="T192" s="25"/>
      <c r="U192" s="94" t="str">
        <f t="shared" si="29"/>
        <v/>
      </c>
      <c r="V192" s="21" t="str">
        <f t="shared" si="30"/>
        <v/>
      </c>
      <c r="W192" s="21"/>
    </row>
    <row r="193" spans="1:23" s="6" customFormat="1" ht="15" customHeight="1">
      <c r="A193" s="19" t="str">
        <f t="shared" si="23"/>
        <v/>
      </c>
      <c r="B193" s="25" t="str">
        <f>IFERROR(IF(C193&lt;&gt;"",MAX($B$27:$B192)+1,""),1)</f>
        <v/>
      </c>
      <c r="C193" s="25"/>
      <c r="D193" s="25"/>
      <c r="E193" s="25"/>
      <c r="F193" s="25"/>
      <c r="G193" s="25"/>
      <c r="H193" s="31"/>
      <c r="I193" s="31"/>
      <c r="J193" s="21" t="str">
        <f t="shared" si="21"/>
        <v/>
      </c>
      <c r="K193" s="22" t="str">
        <f t="shared" si="24"/>
        <v/>
      </c>
      <c r="L193" s="22" t="str">
        <f t="shared" si="25"/>
        <v/>
      </c>
      <c r="M193" s="19"/>
      <c r="N193" s="23" t="str">
        <f t="shared" si="22"/>
        <v/>
      </c>
      <c r="O193" s="36"/>
      <c r="P193" s="37"/>
      <c r="Q193" s="21" t="str">
        <f t="shared" si="26"/>
        <v/>
      </c>
      <c r="R193" s="20" t="str">
        <f t="shared" si="27"/>
        <v/>
      </c>
      <c r="S193" s="32" t="str">
        <f t="shared" si="28"/>
        <v/>
      </c>
      <c r="T193" s="25"/>
      <c r="U193" s="94" t="str">
        <f t="shared" si="29"/>
        <v/>
      </c>
      <c r="V193" s="21" t="str">
        <f t="shared" si="30"/>
        <v/>
      </c>
      <c r="W193" s="21"/>
    </row>
    <row r="194" spans="1:23" s="6" customFormat="1" ht="15" customHeight="1">
      <c r="A194" s="19" t="str">
        <f t="shared" si="23"/>
        <v/>
      </c>
      <c r="B194" s="25" t="str">
        <f>IFERROR(IF(C194&lt;&gt;"",MAX($B$27:$B193)+1,""),1)</f>
        <v/>
      </c>
      <c r="C194" s="25"/>
      <c r="D194" s="25"/>
      <c r="E194" s="25"/>
      <c r="F194" s="25"/>
      <c r="G194" s="25"/>
      <c r="H194" s="31"/>
      <c r="I194" s="31"/>
      <c r="J194" s="21" t="str">
        <f t="shared" si="21"/>
        <v/>
      </c>
      <c r="K194" s="22" t="str">
        <f t="shared" si="24"/>
        <v/>
      </c>
      <c r="L194" s="22" t="str">
        <f t="shared" si="25"/>
        <v/>
      </c>
      <c r="M194" s="19"/>
      <c r="N194" s="23" t="str">
        <f t="shared" si="22"/>
        <v/>
      </c>
      <c r="O194" s="36"/>
      <c r="P194" s="37"/>
      <c r="Q194" s="21" t="str">
        <f t="shared" si="26"/>
        <v/>
      </c>
      <c r="R194" s="20" t="str">
        <f t="shared" si="27"/>
        <v/>
      </c>
      <c r="S194" s="32" t="str">
        <f t="shared" si="28"/>
        <v/>
      </c>
      <c r="T194" s="25"/>
      <c r="U194" s="94" t="str">
        <f t="shared" si="29"/>
        <v/>
      </c>
      <c r="V194" s="21" t="str">
        <f t="shared" si="30"/>
        <v/>
      </c>
      <c r="W194" s="21"/>
    </row>
    <row r="195" spans="1:23" s="6" customFormat="1" ht="15" customHeight="1">
      <c r="A195" s="19" t="str">
        <f t="shared" si="23"/>
        <v/>
      </c>
      <c r="B195" s="25" t="str">
        <f>IFERROR(IF(C195&lt;&gt;"",MAX($B$27:$B194)+1,""),1)</f>
        <v/>
      </c>
      <c r="C195" s="25"/>
      <c r="D195" s="25"/>
      <c r="E195" s="25"/>
      <c r="F195" s="25"/>
      <c r="G195" s="25"/>
      <c r="H195" s="31"/>
      <c r="I195" s="31"/>
      <c r="J195" s="21" t="str">
        <f t="shared" si="21"/>
        <v/>
      </c>
      <c r="K195" s="22" t="str">
        <f t="shared" si="24"/>
        <v/>
      </c>
      <c r="L195" s="22" t="str">
        <f t="shared" si="25"/>
        <v/>
      </c>
      <c r="M195" s="19"/>
      <c r="N195" s="23" t="str">
        <f t="shared" si="22"/>
        <v/>
      </c>
      <c r="O195" s="36"/>
      <c r="P195" s="37"/>
      <c r="Q195" s="21" t="str">
        <f t="shared" si="26"/>
        <v/>
      </c>
      <c r="R195" s="20" t="str">
        <f t="shared" si="27"/>
        <v/>
      </c>
      <c r="S195" s="32" t="str">
        <f t="shared" si="28"/>
        <v/>
      </c>
      <c r="T195" s="25"/>
      <c r="U195" s="94" t="str">
        <f t="shared" si="29"/>
        <v/>
      </c>
      <c r="V195" s="21" t="str">
        <f t="shared" si="30"/>
        <v/>
      </c>
      <c r="W195" s="21"/>
    </row>
    <row r="196" spans="1:23" s="6" customFormat="1" ht="15" customHeight="1">
      <c r="A196" s="19" t="str">
        <f t="shared" si="23"/>
        <v/>
      </c>
      <c r="B196" s="25" t="str">
        <f>IFERROR(IF(C196&lt;&gt;"",MAX($B$27:$B195)+1,""),1)</f>
        <v/>
      </c>
      <c r="C196" s="25"/>
      <c r="D196" s="25"/>
      <c r="E196" s="25"/>
      <c r="F196" s="25"/>
      <c r="G196" s="25"/>
      <c r="H196" s="31"/>
      <c r="I196" s="31"/>
      <c r="J196" s="21" t="str">
        <f t="shared" si="21"/>
        <v/>
      </c>
      <c r="K196" s="22" t="str">
        <f t="shared" si="24"/>
        <v/>
      </c>
      <c r="L196" s="22" t="str">
        <f t="shared" si="25"/>
        <v/>
      </c>
      <c r="M196" s="19"/>
      <c r="N196" s="23" t="str">
        <f t="shared" si="22"/>
        <v/>
      </c>
      <c r="O196" s="36"/>
      <c r="P196" s="37"/>
      <c r="Q196" s="21" t="str">
        <f t="shared" si="26"/>
        <v/>
      </c>
      <c r="R196" s="20" t="str">
        <f t="shared" si="27"/>
        <v/>
      </c>
      <c r="S196" s="32" t="str">
        <f t="shared" si="28"/>
        <v/>
      </c>
      <c r="T196" s="25"/>
      <c r="U196" s="94" t="str">
        <f t="shared" si="29"/>
        <v/>
      </c>
      <c r="V196" s="21" t="str">
        <f t="shared" si="30"/>
        <v/>
      </c>
      <c r="W196" s="21"/>
    </row>
    <row r="197" spans="1:23" s="6" customFormat="1" ht="15" customHeight="1">
      <c r="A197" s="19" t="str">
        <f t="shared" si="23"/>
        <v/>
      </c>
      <c r="B197" s="25" t="str">
        <f>IFERROR(IF(C197&lt;&gt;"",MAX($B$27:$B196)+1,""),1)</f>
        <v/>
      </c>
      <c r="C197" s="25"/>
      <c r="D197" s="25"/>
      <c r="E197" s="25"/>
      <c r="F197" s="25"/>
      <c r="G197" s="25"/>
      <c r="H197" s="31"/>
      <c r="I197" s="31"/>
      <c r="J197" s="21" t="str">
        <f t="shared" si="21"/>
        <v/>
      </c>
      <c r="K197" s="22" t="str">
        <f t="shared" si="24"/>
        <v/>
      </c>
      <c r="L197" s="22" t="str">
        <f t="shared" si="25"/>
        <v/>
      </c>
      <c r="M197" s="19"/>
      <c r="N197" s="23" t="str">
        <f t="shared" si="22"/>
        <v/>
      </c>
      <c r="O197" s="36"/>
      <c r="P197" s="37"/>
      <c r="Q197" s="21" t="str">
        <f t="shared" si="26"/>
        <v/>
      </c>
      <c r="R197" s="20" t="str">
        <f t="shared" si="27"/>
        <v/>
      </c>
      <c r="S197" s="32" t="str">
        <f t="shared" si="28"/>
        <v/>
      </c>
      <c r="T197" s="25"/>
      <c r="U197" s="94" t="str">
        <f t="shared" si="29"/>
        <v/>
      </c>
      <c r="V197" s="21" t="str">
        <f t="shared" si="30"/>
        <v/>
      </c>
      <c r="W197" s="21"/>
    </row>
    <row r="198" spans="1:23" s="6" customFormat="1" ht="15" customHeight="1">
      <c r="A198" s="25"/>
      <c r="B198" s="25"/>
      <c r="C198" s="25"/>
      <c r="D198" s="25"/>
      <c r="E198" s="25"/>
      <c r="F198" s="25"/>
      <c r="G198" s="25"/>
      <c r="H198" s="31"/>
      <c r="I198" s="31"/>
      <c r="J198" s="31"/>
      <c r="K198" s="25"/>
      <c r="L198" s="31"/>
      <c r="M198" s="25"/>
      <c r="N198" s="25"/>
      <c r="O198" s="36"/>
      <c r="P198" s="37"/>
      <c r="Q198" s="31"/>
      <c r="R198" s="35"/>
      <c r="S198" s="94"/>
      <c r="T198" s="25"/>
      <c r="U198" s="38"/>
      <c r="V198" s="25"/>
      <c r="W198" s="25"/>
    </row>
    <row r="199" spans="1:23" s="6" customFormat="1" ht="15" customHeight="1">
      <c r="A199" s="25"/>
      <c r="B199" s="25"/>
      <c r="C199" s="25"/>
      <c r="D199" s="25"/>
      <c r="E199" s="25"/>
      <c r="F199" s="25"/>
      <c r="G199" s="25"/>
      <c r="H199" s="31"/>
      <c r="I199" s="31"/>
      <c r="J199" s="31"/>
      <c r="K199" s="25"/>
      <c r="L199" s="31"/>
      <c r="M199" s="25"/>
      <c r="N199" s="25"/>
      <c r="O199" s="36"/>
      <c r="P199" s="37"/>
      <c r="Q199" s="31"/>
      <c r="R199" s="35"/>
      <c r="S199" s="94"/>
      <c r="T199" s="25"/>
      <c r="U199" s="38"/>
      <c r="V199" s="25"/>
      <c r="W199" s="25"/>
    </row>
    <row r="200" spans="1:23" s="6" customFormat="1" ht="15" customHeight="1">
      <c r="A200" s="25"/>
      <c r="B200" s="25"/>
      <c r="C200" s="25"/>
      <c r="D200" s="25"/>
      <c r="E200" s="25"/>
      <c r="F200" s="25"/>
      <c r="G200" s="25"/>
      <c r="H200" s="31"/>
      <c r="I200" s="31"/>
      <c r="J200" s="31"/>
      <c r="K200" s="25"/>
      <c r="L200" s="31"/>
      <c r="M200" s="25"/>
      <c r="N200" s="25"/>
      <c r="O200" s="36"/>
      <c r="P200" s="37"/>
      <c r="Q200" s="31"/>
      <c r="R200" s="35"/>
      <c r="S200" s="94"/>
      <c r="T200" s="25"/>
      <c r="U200" s="38"/>
      <c r="V200" s="25"/>
      <c r="W200" s="25"/>
    </row>
    <row r="201" spans="1:23" s="6" customFormat="1" ht="15" customHeight="1">
      <c r="A201" s="25"/>
      <c r="B201" s="25"/>
      <c r="C201" s="25"/>
      <c r="D201" s="25"/>
      <c r="E201" s="25"/>
      <c r="F201" s="25"/>
      <c r="G201" s="25"/>
      <c r="H201" s="31"/>
      <c r="I201" s="31"/>
      <c r="J201" s="31"/>
      <c r="K201" s="25"/>
      <c r="L201" s="31"/>
      <c r="M201" s="25"/>
      <c r="N201" s="25"/>
      <c r="O201" s="36"/>
      <c r="P201" s="37"/>
      <c r="Q201" s="31"/>
      <c r="R201" s="35"/>
      <c r="S201" s="94"/>
      <c r="T201" s="25"/>
      <c r="U201" s="38"/>
      <c r="V201" s="25"/>
      <c r="W201" s="25"/>
    </row>
    <row r="202" spans="1:23" s="6" customFormat="1" ht="15" customHeight="1">
      <c r="A202" s="25"/>
      <c r="B202" s="25"/>
      <c r="C202" s="25"/>
      <c r="D202" s="25"/>
      <c r="E202" s="25"/>
      <c r="F202" s="25"/>
      <c r="G202" s="25"/>
      <c r="H202" s="31"/>
      <c r="I202" s="31"/>
      <c r="J202" s="31"/>
      <c r="K202" s="25"/>
      <c r="L202" s="31"/>
      <c r="M202" s="25"/>
      <c r="N202" s="25"/>
      <c r="O202" s="36"/>
      <c r="P202" s="37"/>
      <c r="Q202" s="31"/>
      <c r="R202" s="35"/>
      <c r="S202" s="94"/>
      <c r="T202" s="25"/>
      <c r="U202" s="38"/>
      <c r="V202" s="25"/>
      <c r="W202" s="25"/>
    </row>
    <row r="203" spans="1:23" s="6" customFormat="1" ht="15" customHeight="1">
      <c r="A203" s="25"/>
      <c r="B203" s="25"/>
      <c r="C203" s="25"/>
      <c r="D203" s="25"/>
      <c r="E203" s="25"/>
      <c r="F203" s="25"/>
      <c r="G203" s="25"/>
      <c r="H203" s="31"/>
      <c r="I203" s="31"/>
      <c r="J203" s="31"/>
      <c r="K203" s="25"/>
      <c r="L203" s="31"/>
      <c r="M203" s="25"/>
      <c r="N203" s="25"/>
      <c r="O203" s="36"/>
      <c r="P203" s="37"/>
      <c r="Q203" s="31"/>
      <c r="R203" s="35"/>
      <c r="S203" s="94"/>
      <c r="T203" s="25"/>
      <c r="U203" s="38"/>
      <c r="V203" s="25"/>
      <c r="W203" s="25"/>
    </row>
    <row r="204" spans="1:23" s="6" customFormat="1" ht="15" customHeight="1">
      <c r="A204" s="25"/>
      <c r="B204" s="25"/>
      <c r="C204" s="25"/>
      <c r="D204" s="25"/>
      <c r="E204" s="25"/>
      <c r="F204" s="25"/>
      <c r="G204" s="25"/>
      <c r="H204" s="31"/>
      <c r="I204" s="31"/>
      <c r="J204" s="31"/>
      <c r="K204" s="25"/>
      <c r="L204" s="31"/>
      <c r="M204" s="25"/>
      <c r="N204" s="25"/>
      <c r="O204" s="36"/>
      <c r="P204" s="37"/>
      <c r="Q204" s="31"/>
      <c r="R204" s="35"/>
      <c r="S204" s="94"/>
      <c r="T204" s="25"/>
      <c r="U204" s="38"/>
      <c r="V204" s="25"/>
      <c r="W204" s="25"/>
    </row>
    <row r="205" spans="1:23" s="6" customFormat="1" ht="15" customHeight="1">
      <c r="A205" s="25"/>
      <c r="B205" s="25"/>
      <c r="C205" s="25"/>
      <c r="D205" s="25"/>
      <c r="E205" s="25"/>
      <c r="F205" s="25"/>
      <c r="G205" s="25"/>
      <c r="H205" s="31"/>
      <c r="I205" s="31"/>
      <c r="J205" s="31"/>
      <c r="K205" s="25"/>
      <c r="L205" s="31"/>
      <c r="M205" s="25"/>
      <c r="N205" s="25"/>
      <c r="O205" s="36"/>
      <c r="P205" s="37"/>
      <c r="Q205" s="31"/>
      <c r="R205" s="35"/>
      <c r="S205" s="94"/>
      <c r="T205" s="25"/>
      <c r="U205" s="38"/>
      <c r="V205" s="25"/>
      <c r="W205" s="25"/>
    </row>
    <row r="206" spans="1:23" s="6" customFormat="1" ht="15" customHeight="1">
      <c r="A206" s="25"/>
      <c r="B206" s="25"/>
      <c r="C206" s="25"/>
      <c r="D206" s="25"/>
      <c r="E206" s="25"/>
      <c r="F206" s="25"/>
      <c r="G206" s="25"/>
      <c r="H206" s="31"/>
      <c r="I206" s="31"/>
      <c r="J206" s="31"/>
      <c r="K206" s="25"/>
      <c r="L206" s="31"/>
      <c r="M206" s="25"/>
      <c r="N206" s="25"/>
      <c r="O206" s="36"/>
      <c r="P206" s="37"/>
      <c r="Q206" s="31"/>
      <c r="R206" s="35"/>
      <c r="S206" s="94"/>
      <c r="T206" s="25"/>
      <c r="U206" s="38"/>
      <c r="V206" s="25"/>
      <c r="W206" s="25"/>
    </row>
    <row r="207" spans="1:23" s="6" customFormat="1" ht="15" customHeight="1">
      <c r="A207" s="25"/>
      <c r="B207" s="25"/>
      <c r="C207" s="25"/>
      <c r="D207" s="25"/>
      <c r="E207" s="25"/>
      <c r="F207" s="25"/>
      <c r="G207" s="25"/>
      <c r="H207" s="31"/>
      <c r="I207" s="31"/>
      <c r="J207" s="31"/>
      <c r="K207" s="25"/>
      <c r="L207" s="31"/>
      <c r="M207" s="25"/>
      <c r="N207" s="25"/>
      <c r="O207" s="36"/>
      <c r="P207" s="37"/>
      <c r="Q207" s="31"/>
      <c r="R207" s="35"/>
      <c r="S207" s="94"/>
      <c r="T207" s="25"/>
      <c r="U207" s="38"/>
      <c r="V207" s="25"/>
      <c r="W207" s="25"/>
    </row>
    <row r="208" spans="1:23" s="6" customFormat="1" ht="15" customHeight="1">
      <c r="A208" s="25"/>
      <c r="B208" s="25"/>
      <c r="C208" s="25"/>
      <c r="D208" s="25"/>
      <c r="E208" s="25"/>
      <c r="F208" s="25"/>
      <c r="G208" s="25"/>
      <c r="H208" s="31"/>
      <c r="I208" s="31"/>
      <c r="J208" s="31"/>
      <c r="K208" s="25"/>
      <c r="L208" s="31"/>
      <c r="M208" s="25"/>
      <c r="N208" s="25"/>
      <c r="O208" s="36"/>
      <c r="P208" s="37"/>
      <c r="Q208" s="31"/>
      <c r="R208" s="35"/>
      <c r="S208" s="94"/>
      <c r="T208" s="25"/>
      <c r="U208" s="38"/>
      <c r="V208" s="25"/>
      <c r="W208" s="25"/>
    </row>
    <row r="209" spans="1:23" s="6" customFormat="1" ht="15" customHeight="1">
      <c r="A209" s="25"/>
      <c r="B209" s="25"/>
      <c r="C209" s="25"/>
      <c r="D209" s="25"/>
      <c r="E209" s="25"/>
      <c r="F209" s="25"/>
      <c r="G209" s="25"/>
      <c r="H209" s="31"/>
      <c r="I209" s="31"/>
      <c r="J209" s="31"/>
      <c r="K209" s="25"/>
      <c r="L209" s="31"/>
      <c r="M209" s="25"/>
      <c r="N209" s="25"/>
      <c r="O209" s="36"/>
      <c r="P209" s="37"/>
      <c r="Q209" s="31"/>
      <c r="R209" s="35"/>
      <c r="S209" s="94"/>
      <c r="T209" s="25"/>
      <c r="U209" s="38"/>
      <c r="V209" s="25"/>
      <c r="W209" s="25"/>
    </row>
    <row r="210" spans="1:23" s="6" customFormat="1" ht="15" customHeight="1">
      <c r="A210" s="25"/>
      <c r="B210" s="25"/>
      <c r="C210" s="25"/>
      <c r="D210" s="25"/>
      <c r="E210" s="25"/>
      <c r="F210" s="25"/>
      <c r="G210" s="25"/>
      <c r="H210" s="31"/>
      <c r="I210" s="31"/>
      <c r="J210" s="31"/>
      <c r="K210" s="25"/>
      <c r="L210" s="31"/>
      <c r="M210" s="25"/>
      <c r="N210" s="25"/>
      <c r="O210" s="36"/>
      <c r="P210" s="37"/>
      <c r="Q210" s="31"/>
      <c r="R210" s="35"/>
      <c r="S210" s="94"/>
      <c r="T210" s="25"/>
      <c r="U210" s="38"/>
      <c r="V210" s="25"/>
      <c r="W210" s="25"/>
    </row>
    <row r="211" spans="1:23" s="6" customFormat="1" ht="15" customHeight="1">
      <c r="A211" s="25"/>
      <c r="B211" s="25"/>
      <c r="C211" s="25"/>
      <c r="D211" s="25"/>
      <c r="E211" s="25"/>
      <c r="F211" s="25"/>
      <c r="G211" s="25"/>
      <c r="H211" s="31"/>
      <c r="I211" s="31"/>
      <c r="J211" s="31"/>
      <c r="K211" s="25"/>
      <c r="L211" s="31"/>
      <c r="M211" s="25"/>
      <c r="N211" s="25"/>
      <c r="O211" s="36"/>
      <c r="P211" s="37"/>
      <c r="Q211" s="31"/>
      <c r="R211" s="35"/>
      <c r="S211" s="94"/>
      <c r="T211" s="25"/>
      <c r="U211" s="38"/>
      <c r="V211" s="25"/>
      <c r="W211" s="25"/>
    </row>
    <row r="212" spans="1:23" s="6" customFormat="1" ht="15" customHeight="1">
      <c r="A212" s="25"/>
      <c r="B212" s="25"/>
      <c r="C212" s="25"/>
      <c r="D212" s="25"/>
      <c r="E212" s="25"/>
      <c r="F212" s="25"/>
      <c r="G212" s="25"/>
      <c r="H212" s="31"/>
      <c r="I212" s="31"/>
      <c r="J212" s="31"/>
      <c r="K212" s="25"/>
      <c r="L212" s="31"/>
      <c r="M212" s="25"/>
      <c r="N212" s="25"/>
      <c r="O212" s="36"/>
      <c r="P212" s="37"/>
      <c r="Q212" s="31"/>
      <c r="R212" s="35"/>
      <c r="S212" s="94"/>
      <c r="T212" s="25"/>
      <c r="U212" s="38"/>
      <c r="V212" s="25"/>
      <c r="W212" s="25"/>
    </row>
    <row r="213" spans="1:23" s="6" customFormat="1" ht="15" customHeight="1">
      <c r="A213" s="25"/>
      <c r="B213" s="25"/>
      <c r="C213" s="25"/>
      <c r="D213" s="25"/>
      <c r="E213" s="25"/>
      <c r="F213" s="25"/>
      <c r="G213" s="25"/>
      <c r="H213" s="31"/>
      <c r="I213" s="31"/>
      <c r="J213" s="31"/>
      <c r="K213" s="25"/>
      <c r="L213" s="31"/>
      <c r="M213" s="25"/>
      <c r="N213" s="25"/>
      <c r="O213" s="36"/>
      <c r="P213" s="37"/>
      <c r="Q213" s="31"/>
      <c r="R213" s="35"/>
      <c r="S213" s="94"/>
      <c r="T213" s="25"/>
      <c r="U213" s="38"/>
      <c r="V213" s="25"/>
      <c r="W213" s="25"/>
    </row>
    <row r="214" spans="1:23" s="6" customFormat="1" ht="15" customHeight="1">
      <c r="A214" s="25"/>
      <c r="B214" s="25"/>
      <c r="C214" s="25"/>
      <c r="D214" s="25"/>
      <c r="E214" s="25"/>
      <c r="F214" s="25"/>
      <c r="G214" s="25"/>
      <c r="H214" s="31"/>
      <c r="I214" s="31"/>
      <c r="J214" s="31"/>
      <c r="K214" s="25"/>
      <c r="L214" s="31"/>
      <c r="M214" s="25"/>
      <c r="N214" s="25"/>
      <c r="O214" s="36"/>
      <c r="P214" s="37"/>
      <c r="Q214" s="31"/>
      <c r="R214" s="35"/>
      <c r="S214" s="94"/>
      <c r="T214" s="25"/>
      <c r="U214" s="38"/>
      <c r="V214" s="25"/>
      <c r="W214" s="25"/>
    </row>
    <row r="215" spans="1:23" s="6" customFormat="1" ht="15" customHeight="1">
      <c r="A215" s="25"/>
      <c r="B215" s="25"/>
      <c r="C215" s="25"/>
      <c r="D215" s="25"/>
      <c r="E215" s="25"/>
      <c r="F215" s="25"/>
      <c r="G215" s="25"/>
      <c r="H215" s="31"/>
      <c r="I215" s="31"/>
      <c r="J215" s="31"/>
      <c r="K215" s="25"/>
      <c r="L215" s="31"/>
      <c r="M215" s="25"/>
      <c r="N215" s="25"/>
      <c r="O215" s="36"/>
      <c r="P215" s="37"/>
      <c r="Q215" s="31"/>
      <c r="R215" s="35"/>
      <c r="S215" s="94"/>
      <c r="T215" s="25"/>
      <c r="U215" s="38"/>
      <c r="V215" s="25"/>
      <c r="W215" s="25"/>
    </row>
    <row r="216" spans="1:23" s="6" customFormat="1" ht="15" customHeight="1">
      <c r="A216" s="25"/>
      <c r="B216" s="25"/>
      <c r="C216" s="25"/>
      <c r="D216" s="25"/>
      <c r="E216" s="25"/>
      <c r="F216" s="25"/>
      <c r="G216" s="25"/>
      <c r="H216" s="31"/>
      <c r="I216" s="31"/>
      <c r="J216" s="31"/>
      <c r="K216" s="25"/>
      <c r="L216" s="31"/>
      <c r="M216" s="25"/>
      <c r="N216" s="25"/>
      <c r="O216" s="36"/>
      <c r="P216" s="37"/>
      <c r="Q216" s="31"/>
      <c r="R216" s="35"/>
      <c r="S216" s="94"/>
      <c r="T216" s="25"/>
      <c r="U216" s="38"/>
      <c r="V216" s="25"/>
      <c r="W216" s="25"/>
    </row>
    <row r="217" spans="1:23" s="6" customFormat="1" ht="15" customHeight="1">
      <c r="A217" s="25"/>
      <c r="B217" s="25"/>
      <c r="C217" s="25"/>
      <c r="D217" s="25"/>
      <c r="E217" s="25"/>
      <c r="F217" s="25"/>
      <c r="G217" s="25"/>
      <c r="H217" s="31"/>
      <c r="I217" s="31"/>
      <c r="J217" s="31"/>
      <c r="K217" s="25"/>
      <c r="L217" s="31"/>
      <c r="M217" s="25"/>
      <c r="N217" s="25"/>
      <c r="O217" s="36"/>
      <c r="P217" s="37"/>
      <c r="Q217" s="31"/>
      <c r="R217" s="35"/>
      <c r="S217" s="94"/>
      <c r="T217" s="25"/>
      <c r="U217" s="38"/>
      <c r="V217" s="25"/>
      <c r="W217" s="25"/>
    </row>
    <row r="218" spans="1:23" s="6" customFormat="1" ht="15" customHeight="1">
      <c r="A218" s="25"/>
      <c r="B218" s="25"/>
      <c r="C218" s="25"/>
      <c r="D218" s="25"/>
      <c r="E218" s="25"/>
      <c r="F218" s="25"/>
      <c r="G218" s="25"/>
      <c r="H218" s="31"/>
      <c r="I218" s="31"/>
      <c r="J218" s="31"/>
      <c r="K218" s="25"/>
      <c r="L218" s="31"/>
      <c r="M218" s="25"/>
      <c r="N218" s="25"/>
      <c r="O218" s="36"/>
      <c r="P218" s="37"/>
      <c r="Q218" s="31"/>
      <c r="R218" s="35"/>
      <c r="S218" s="94"/>
      <c r="T218" s="25"/>
      <c r="U218" s="38"/>
      <c r="V218" s="25"/>
      <c r="W218" s="25"/>
    </row>
    <row r="219" spans="1:23" s="6" customFormat="1" ht="15" customHeight="1">
      <c r="A219" s="25"/>
      <c r="B219" s="25"/>
      <c r="C219" s="25"/>
      <c r="D219" s="25"/>
      <c r="E219" s="25"/>
      <c r="F219" s="25"/>
      <c r="G219" s="25"/>
      <c r="H219" s="31"/>
      <c r="I219" s="31"/>
      <c r="J219" s="31"/>
      <c r="K219" s="25"/>
      <c r="L219" s="31"/>
      <c r="M219" s="25"/>
      <c r="N219" s="25"/>
      <c r="O219" s="36"/>
      <c r="P219" s="37"/>
      <c r="Q219" s="31"/>
      <c r="R219" s="35"/>
      <c r="S219" s="94"/>
      <c r="T219" s="25"/>
      <c r="U219" s="38"/>
      <c r="V219" s="25"/>
      <c r="W219" s="25"/>
    </row>
    <row r="220" spans="1:23" s="6" customFormat="1" ht="15" customHeight="1">
      <c r="A220" s="25"/>
      <c r="B220" s="25"/>
      <c r="C220" s="25"/>
      <c r="D220" s="25"/>
      <c r="E220" s="25"/>
      <c r="F220" s="25"/>
      <c r="G220" s="25"/>
      <c r="H220" s="31"/>
      <c r="I220" s="31"/>
      <c r="J220" s="31"/>
      <c r="K220" s="25"/>
      <c r="L220" s="31"/>
      <c r="M220" s="25"/>
      <c r="N220" s="25"/>
      <c r="O220" s="36"/>
      <c r="P220" s="37"/>
      <c r="Q220" s="31"/>
      <c r="R220" s="35"/>
      <c r="S220" s="94"/>
      <c r="T220" s="25"/>
      <c r="U220" s="38"/>
      <c r="V220" s="25"/>
      <c r="W220" s="25"/>
    </row>
    <row r="221" spans="1:23" s="6" customFormat="1" ht="15" customHeight="1">
      <c r="A221" s="25"/>
      <c r="B221" s="25"/>
      <c r="C221" s="25"/>
      <c r="D221" s="25"/>
      <c r="E221" s="25"/>
      <c r="F221" s="25"/>
      <c r="G221" s="25"/>
      <c r="H221" s="31"/>
      <c r="I221" s="31"/>
      <c r="J221" s="31"/>
      <c r="K221" s="25"/>
      <c r="L221" s="31"/>
      <c r="M221" s="25"/>
      <c r="N221" s="25"/>
      <c r="O221" s="36"/>
      <c r="P221" s="37"/>
      <c r="Q221" s="31"/>
      <c r="R221" s="35"/>
      <c r="S221" s="94"/>
      <c r="T221" s="25"/>
      <c r="U221" s="38"/>
      <c r="V221" s="25"/>
      <c r="W221" s="25"/>
    </row>
    <row r="222" spans="1:23" s="6" customFormat="1" ht="15" customHeight="1">
      <c r="A222" s="25"/>
      <c r="B222" s="25"/>
      <c r="C222" s="25"/>
      <c r="D222" s="25"/>
      <c r="E222" s="25"/>
      <c r="F222" s="25"/>
      <c r="G222" s="25"/>
      <c r="H222" s="31"/>
      <c r="I222" s="31"/>
      <c r="J222" s="31"/>
      <c r="K222" s="25"/>
      <c r="L222" s="31"/>
      <c r="M222" s="25"/>
      <c r="N222" s="25"/>
      <c r="O222" s="36"/>
      <c r="P222" s="37"/>
      <c r="Q222" s="31"/>
      <c r="R222" s="35"/>
      <c r="S222" s="94"/>
      <c r="T222" s="25"/>
      <c r="U222" s="38"/>
      <c r="V222" s="25"/>
      <c r="W222" s="25"/>
    </row>
    <row r="223" spans="1:23" s="6" customFormat="1" ht="15" customHeight="1">
      <c r="A223" s="25"/>
      <c r="B223" s="25"/>
      <c r="C223" s="25"/>
      <c r="D223" s="25"/>
      <c r="E223" s="25"/>
      <c r="F223" s="25"/>
      <c r="G223" s="25"/>
      <c r="H223" s="31"/>
      <c r="I223" s="31"/>
      <c r="J223" s="31"/>
      <c r="K223" s="25"/>
      <c r="L223" s="31"/>
      <c r="M223" s="25"/>
      <c r="N223" s="25"/>
      <c r="O223" s="36"/>
      <c r="P223" s="37"/>
      <c r="Q223" s="31"/>
      <c r="R223" s="35"/>
      <c r="S223" s="94"/>
      <c r="T223" s="25"/>
      <c r="U223" s="38"/>
      <c r="V223" s="25"/>
      <c r="W223" s="25"/>
    </row>
    <row r="224" spans="1:23" s="6" customFormat="1" ht="15" customHeight="1">
      <c r="A224" s="25"/>
      <c r="B224" s="25"/>
      <c r="C224" s="25"/>
      <c r="D224" s="25"/>
      <c r="E224" s="25"/>
      <c r="F224" s="25"/>
      <c r="G224" s="25"/>
      <c r="H224" s="31"/>
      <c r="I224" s="31"/>
      <c r="J224" s="31"/>
      <c r="K224" s="25"/>
      <c r="L224" s="31"/>
      <c r="M224" s="25"/>
      <c r="N224" s="25"/>
      <c r="O224" s="36"/>
      <c r="P224" s="37"/>
      <c r="Q224" s="31"/>
      <c r="R224" s="35"/>
      <c r="S224" s="94"/>
      <c r="T224" s="25"/>
      <c r="U224" s="38"/>
      <c r="V224" s="25"/>
      <c r="W224" s="25"/>
    </row>
    <row r="225" spans="1:23" s="6" customFormat="1" ht="15" customHeight="1">
      <c r="A225" s="25"/>
      <c r="B225" s="25"/>
      <c r="C225" s="25"/>
      <c r="D225" s="25"/>
      <c r="E225" s="25"/>
      <c r="F225" s="25"/>
      <c r="G225" s="25"/>
      <c r="H225" s="31"/>
      <c r="I225" s="31"/>
      <c r="J225" s="31"/>
      <c r="K225" s="25"/>
      <c r="L225" s="31"/>
      <c r="M225" s="25"/>
      <c r="N225" s="25"/>
      <c r="O225" s="36"/>
      <c r="P225" s="37"/>
      <c r="Q225" s="31"/>
      <c r="R225" s="35"/>
      <c r="S225" s="94"/>
      <c r="T225" s="25"/>
      <c r="U225" s="38"/>
      <c r="V225" s="25"/>
      <c r="W225" s="25"/>
    </row>
  </sheetData>
  <sheetProtection formatCells="0" formatColumns="0" formatRows="0" insertColumns="0" insertRows="0" deleteRows="0"/>
  <protectedRanges>
    <protectedRange sqref="N5:N6" name="Impact and Sigma"/>
    <protectedRange sqref="C2 C4:C6" name="Title_Info"/>
    <protectedRange sqref="B18:E22 N18:V22" name="Comments"/>
    <protectedRange sqref="T28:T201 A198:A201 C28:J201 M28:M201 O28:P201" name="Table_Editable"/>
    <protectedRange sqref="A25:XFD26 A23:H24 M23:XFD24" name="Below Comments"/>
    <protectedRange sqref="C3" name="Title_Info_1"/>
    <protectedRange sqref="I23:L24" name="Below Comments_1"/>
  </protectedRanges>
  <mergeCells count="5">
    <mergeCell ref="B17:E17"/>
    <mergeCell ref="I17:L17"/>
    <mergeCell ref="N17:V17"/>
    <mergeCell ref="N18:V22"/>
    <mergeCell ref="B18:E24"/>
  </mergeCells>
  <conditionalFormatting sqref="Q28:R197">
    <cfRule type="expression" dxfId="31" priority="16">
      <formula>IF($A28=0,1,0)</formula>
    </cfRule>
  </conditionalFormatting>
  <conditionalFormatting sqref="J28:J197">
    <cfRule type="expression" dxfId="30" priority="15">
      <formula>IF(J28=-I28,1,0)</formula>
    </cfRule>
  </conditionalFormatting>
  <conditionalFormatting sqref="U28:U197">
    <cfRule type="expression" dxfId="29" priority="14">
      <formula>IF(AND($U28=0,$T28&lt;&gt;""),1,0)</formula>
    </cfRule>
  </conditionalFormatting>
  <conditionalFormatting sqref="T28:T201 A28:A197 C28:J197 M28:M197 O28:P197">
    <cfRule type="expression" dxfId="28" priority="12">
      <formula>IF(AND($C27&lt;&gt;"",MOD(ROW($C27),2)=0),1,0)</formula>
    </cfRule>
    <cfRule type="expression" dxfId="27" priority="13">
      <formula>IF($C27&lt;&gt;"",1,0)</formula>
    </cfRule>
  </conditionalFormatting>
  <conditionalFormatting sqref="N10:O12">
    <cfRule type="expression" dxfId="26" priority="11">
      <formula>IF($O10&lt;&gt;"Valid",1,0)</formula>
    </cfRule>
  </conditionalFormatting>
  <conditionalFormatting sqref="N10:O12">
    <cfRule type="expression" dxfId="25" priority="10">
      <formula>IF(AND($O10="Valid", $N10=$L$18),1,0)</formula>
    </cfRule>
  </conditionalFormatting>
  <conditionalFormatting sqref="S28:S197 U28:U197">
    <cfRule type="expression" dxfId="24" priority="8">
      <formula>IF(AND(S28&gt;$N$5,S28&lt;&gt;""),1,0)</formula>
    </cfRule>
    <cfRule type="expression" dxfId="23" priority="9">
      <formula>IF(AND(S28&gt;0.75*$N$5, S28&lt;&gt;""),1,0)</formula>
    </cfRule>
  </conditionalFormatting>
  <conditionalFormatting sqref="N11">
    <cfRule type="expression" dxfId="22" priority="7">
      <formula>IF($O11&lt;&gt;"Valid",1,0)</formula>
    </cfRule>
  </conditionalFormatting>
  <conditionalFormatting sqref="N11">
    <cfRule type="expression" dxfId="21" priority="6">
      <formula>IF(AND($O11="Valid", $N11=$L$18),1,0)</formula>
    </cfRule>
  </conditionalFormatting>
  <conditionalFormatting sqref="N11">
    <cfRule type="expression" dxfId="20" priority="5">
      <formula>IF($O11&lt;&gt;"Valid",1,0)</formula>
    </cfRule>
  </conditionalFormatting>
  <conditionalFormatting sqref="N11">
    <cfRule type="expression" dxfId="19" priority="4">
      <formula>IF(AND($O11="Valid", $N11=$L$18),1,0)</formula>
    </cfRule>
  </conditionalFormatting>
  <conditionalFormatting sqref="N11">
    <cfRule type="expression" dxfId="18" priority="3">
      <formula>IF($O11&lt;&gt;"Valid",1,0)</formula>
    </cfRule>
  </conditionalFormatting>
  <conditionalFormatting sqref="N11">
    <cfRule type="expression" dxfId="17" priority="2">
      <formula>IF(AND($O11="Valid", $N11=$L$18),1,0)</formula>
    </cfRule>
  </conditionalFormatting>
  <conditionalFormatting sqref="S28:S197 U28:U197">
    <cfRule type="expression" dxfId="16" priority="1">
      <formula>IF($A28=0,1,0)</formula>
    </cfRule>
  </conditionalFormatting>
  <dataValidations disablePrompts="1" count="4">
    <dataValidation type="custom" allowBlank="1" showInputMessage="1" showErrorMessage="1" sqref="T28:T201">
      <formula1>IF(T28&lt;&gt;" ",1,0)</formula1>
    </dataValidation>
    <dataValidation type="list" showInputMessage="1" showErrorMessage="1" sqref="G28:G197">
      <formula1>"+,-, ,"</formula1>
    </dataValidation>
    <dataValidation type="list" showInputMessage="1" showErrorMessage="1" sqref="A28:A197">
      <formula1>"0,1"</formula1>
    </dataValidation>
    <dataValidation type="list" allowBlank="1" showInputMessage="1" showErrorMessage="1" sqref="M28:M197">
      <formula1>GDT_List</formula1>
    </dataValidation>
  </dataValidations>
  <printOptions horizontalCentered="1"/>
  <pageMargins left="2.5000000000000001E-2" right="0.25" top="0.5" bottom="0.5" header="0.3" footer="0.3"/>
  <pageSetup paperSize="17" scale="72" fitToHeight="0" orientation="landscape" r:id="rId1"/>
  <headerFooter>
    <oddHeader>&amp;RTemplate #: 721014736 v01</oddHeader>
    <oddFooter>&amp;L&amp;A&amp;CPage &amp;P&amp;R&amp;D  &amp;T</oddFooter>
  </headerFooter>
</worksheet>
</file>

<file path=xl/worksheets/sheet2.xml><?xml version="1.0" encoding="utf-8"?>
<worksheet xmlns="http://schemas.openxmlformats.org/spreadsheetml/2006/main" xmlns:r="http://schemas.openxmlformats.org/officeDocument/2006/relationships">
  <sheetPr>
    <pageSetUpPr fitToPage="1"/>
  </sheetPr>
  <dimension ref="A2:AA225"/>
  <sheetViews>
    <sheetView tabSelected="1" zoomScale="85" zoomScaleNormal="85" zoomScaleSheetLayoutView="55" workbookViewId="0">
      <selection activeCell="C7" sqref="C7"/>
    </sheetView>
  </sheetViews>
  <sheetFormatPr defaultRowHeight="15" customHeight="1"/>
  <cols>
    <col min="1" max="1" width="11.42578125" style="8" customWidth="1"/>
    <col min="2" max="2" width="9.42578125" style="8" bestFit="1" customWidth="1"/>
    <col min="3" max="3" width="53.42578125" style="8" customWidth="1"/>
    <col min="4" max="4" width="11.7109375" style="8" customWidth="1"/>
    <col min="5" max="5" width="6.140625" style="8" customWidth="1"/>
    <col min="6" max="6" width="10.28515625" style="8" bestFit="1" customWidth="1"/>
    <col min="7" max="7" width="5.5703125" style="8" customWidth="1"/>
    <col min="8" max="8" width="8.5703125" style="11" bestFit="1" customWidth="1"/>
    <col min="9" max="9" width="9.85546875" style="11" customWidth="1"/>
    <col min="10" max="10" width="8" style="11" customWidth="1"/>
    <col min="11" max="11" width="12" style="8" customWidth="1"/>
    <col min="12" max="12" width="12" style="11" customWidth="1"/>
    <col min="13" max="13" width="21.140625" style="8" customWidth="1"/>
    <col min="14" max="14" width="11" style="8" customWidth="1"/>
    <col min="15" max="15" width="13.42578125" style="12" customWidth="1"/>
    <col min="16" max="16" width="14.42578125" style="13" customWidth="1"/>
    <col min="17" max="17" width="12.140625" style="11" hidden="1" customWidth="1"/>
    <col min="18" max="18" width="12.140625" style="10" hidden="1" customWidth="1"/>
    <col min="19" max="19" width="11" style="93" bestFit="1" customWidth="1"/>
    <col min="20" max="20" width="9.42578125" style="8" customWidth="1"/>
    <col min="21" max="21" width="13.5703125" style="38" customWidth="1"/>
    <col min="22" max="22" width="11.5703125" style="8" customWidth="1"/>
    <col min="23" max="23" width="2.42578125" style="8" customWidth="1"/>
    <col min="24" max="46" width="9.140625" style="14"/>
    <col min="47" max="47" width="22.140625" style="14" customWidth="1"/>
    <col min="48" max="16384" width="9.140625" style="14"/>
  </cols>
  <sheetData>
    <row r="2" spans="1:23" ht="23.25">
      <c r="B2" s="9" t="s">
        <v>36</v>
      </c>
      <c r="C2" s="26" t="s">
        <v>78</v>
      </c>
    </row>
    <row r="3" spans="1:23" s="6" customFormat="1" ht="15" customHeight="1">
      <c r="A3" s="25"/>
      <c r="B3" s="15" t="s">
        <v>37</v>
      </c>
      <c r="C3" s="27" t="s">
        <v>94</v>
      </c>
      <c r="D3" s="25"/>
      <c r="E3" s="25"/>
      <c r="F3" s="25"/>
      <c r="G3" s="25"/>
      <c r="H3" s="31"/>
      <c r="I3" s="31"/>
      <c r="J3" s="31"/>
      <c r="K3" s="25"/>
      <c r="L3" s="31"/>
      <c r="M3" s="25"/>
      <c r="N3" s="25"/>
      <c r="O3" s="36"/>
      <c r="P3" s="37"/>
      <c r="Q3" s="31"/>
      <c r="R3" s="35"/>
      <c r="S3" s="94"/>
      <c r="T3" s="25"/>
      <c r="U3" s="38"/>
      <c r="V3" s="25"/>
      <c r="W3" s="25"/>
    </row>
    <row r="4" spans="1:23" s="6" customFormat="1" ht="15" customHeight="1" thickBot="1">
      <c r="A4" s="25"/>
      <c r="B4" s="15" t="s">
        <v>38</v>
      </c>
      <c r="C4" s="27">
        <v>721015406</v>
      </c>
      <c r="D4" s="25"/>
      <c r="E4" s="25"/>
      <c r="F4" s="25"/>
      <c r="G4" s="25"/>
      <c r="H4" s="31"/>
      <c r="I4" s="31"/>
      <c r="J4" s="31"/>
      <c r="K4" s="25"/>
      <c r="L4" s="31"/>
      <c r="M4" s="25"/>
      <c r="N4" s="25"/>
      <c r="O4" s="36"/>
      <c r="P4" s="37"/>
      <c r="Q4" s="31"/>
      <c r="R4" s="35"/>
      <c r="S4" s="95"/>
      <c r="U4" s="99"/>
      <c r="V4" s="25"/>
      <c r="W4" s="25"/>
    </row>
    <row r="5" spans="1:23" s="6" customFormat="1" ht="15" customHeight="1" thickBot="1">
      <c r="A5" s="25"/>
      <c r="B5" s="15" t="s">
        <v>46</v>
      </c>
      <c r="C5" s="27" t="s">
        <v>79</v>
      </c>
      <c r="D5" s="25"/>
      <c r="E5" s="25"/>
      <c r="F5" s="25"/>
      <c r="G5" s="25"/>
      <c r="H5" s="31"/>
      <c r="I5" s="31"/>
      <c r="J5" s="31"/>
      <c r="K5" s="25"/>
      <c r="L5" s="82"/>
      <c r="M5" s="39" t="s">
        <v>34</v>
      </c>
      <c r="N5" s="79">
        <v>0.3</v>
      </c>
      <c r="O5" s="36"/>
      <c r="P5" s="37"/>
      <c r="Q5" s="31"/>
      <c r="R5" s="35"/>
      <c r="S5" s="95"/>
      <c r="U5" s="99"/>
      <c r="V5" s="25"/>
      <c r="W5" s="25"/>
    </row>
    <row r="6" spans="1:23" s="6" customFormat="1" ht="15" customHeight="1" thickBot="1">
      <c r="A6" s="25"/>
      <c r="B6" s="15" t="s">
        <v>58</v>
      </c>
      <c r="C6" s="137">
        <v>43144</v>
      </c>
      <c r="D6" s="25"/>
      <c r="E6" s="25"/>
      <c r="F6" s="25"/>
      <c r="G6" s="25"/>
      <c r="H6" s="31"/>
      <c r="I6" s="31"/>
      <c r="J6" s="31"/>
      <c r="K6" s="25"/>
      <c r="L6" s="82"/>
      <c r="M6" s="39" t="s">
        <v>45</v>
      </c>
      <c r="N6" s="80">
        <v>3</v>
      </c>
      <c r="O6" s="25"/>
      <c r="P6" s="36"/>
      <c r="Q6" s="31"/>
      <c r="R6" s="90"/>
      <c r="S6" s="95"/>
      <c r="U6" s="99"/>
      <c r="V6" s="25"/>
      <c r="W6" s="25"/>
    </row>
    <row r="7" spans="1:23" s="6" customFormat="1" ht="15" customHeight="1">
      <c r="A7" s="25"/>
      <c r="B7" s="33"/>
      <c r="C7" s="34"/>
      <c r="D7" s="25"/>
      <c r="E7" s="25"/>
      <c r="F7" s="25"/>
      <c r="G7" s="25"/>
      <c r="H7" s="31"/>
      <c r="I7" s="31"/>
      <c r="J7" s="31"/>
      <c r="K7" s="25"/>
      <c r="L7" s="82"/>
      <c r="O7" s="25"/>
      <c r="P7" s="36"/>
      <c r="Q7" s="31"/>
      <c r="R7" s="90"/>
      <c r="S7" s="95"/>
      <c r="U7" s="99"/>
      <c r="V7" s="25"/>
      <c r="W7" s="25"/>
    </row>
    <row r="8" spans="1:23" s="6" customFormat="1" ht="15" customHeight="1">
      <c r="A8" s="40" t="s">
        <v>39</v>
      </c>
      <c r="B8" s="25"/>
      <c r="C8" s="25"/>
      <c r="D8" s="25"/>
      <c r="E8" s="25"/>
      <c r="F8" s="25"/>
      <c r="G8" s="25"/>
      <c r="H8" s="31"/>
      <c r="I8" s="31"/>
      <c r="J8" s="31"/>
      <c r="K8" s="25"/>
      <c r="L8" s="82"/>
      <c r="M8" s="25"/>
      <c r="N8" s="25"/>
      <c r="O8" s="25"/>
      <c r="P8" s="36"/>
      <c r="Q8" s="31"/>
      <c r="R8" s="90"/>
      <c r="S8" s="95"/>
      <c r="U8" s="99"/>
      <c r="V8" s="25"/>
      <c r="W8" s="25"/>
    </row>
    <row r="9" spans="1:23" s="6" customFormat="1" ht="15" customHeight="1" thickBot="1">
      <c r="A9" s="41">
        <v>1</v>
      </c>
      <c r="B9" s="42" t="s">
        <v>53</v>
      </c>
      <c r="H9" s="82"/>
      <c r="I9" s="31"/>
      <c r="J9" s="31"/>
      <c r="K9" s="25"/>
      <c r="L9" s="82"/>
      <c r="M9" s="25"/>
      <c r="N9" s="69" t="s">
        <v>43</v>
      </c>
      <c r="O9" s="25"/>
      <c r="P9" s="36"/>
      <c r="Q9" s="31"/>
      <c r="R9" s="90"/>
      <c r="S9" s="95"/>
      <c r="U9" s="99"/>
      <c r="V9" s="25"/>
      <c r="W9" s="25"/>
    </row>
    <row r="10" spans="1:23" s="6" customFormat="1" ht="15" customHeight="1" thickBot="1">
      <c r="A10" s="41">
        <v>2</v>
      </c>
      <c r="B10" s="6" t="s">
        <v>55</v>
      </c>
      <c r="H10" s="82"/>
      <c r="I10" s="31"/>
      <c r="J10" s="31"/>
      <c r="K10" s="25"/>
      <c r="L10" s="82"/>
      <c r="M10" s="39" t="str">
        <f>CONCATENATE("RSS (",N6,"σ):")</f>
        <v>RSS (3σ):</v>
      </c>
      <c r="N10" s="43">
        <f>$N$6*SQRT(SUM(R28:R197))</f>
        <v>6.7082039324993696E-3</v>
      </c>
      <c r="O10" s="60" t="str">
        <f>IF(COUNTIF(S28:S197,"&gt;="&amp;N5)=0,"Valid","Not Valid")</f>
        <v>Not Valid</v>
      </c>
      <c r="P10" s="62" t="str">
        <f>IF(O10="Valid","",CONCATENATE("Some dimensions in '",S27,"' exceed specified limit"))</f>
        <v>Some dimensions in 'Overall Variance 
% Impact' exceed specified limit</v>
      </c>
      <c r="Q10" s="86"/>
      <c r="R10" s="90"/>
      <c r="S10" s="95"/>
      <c r="U10" s="99"/>
      <c r="V10" s="59"/>
      <c r="W10" s="25"/>
    </row>
    <row r="11" spans="1:23" s="6" customFormat="1" ht="15" customHeight="1" thickBot="1">
      <c r="A11" s="41">
        <v>3</v>
      </c>
      <c r="B11" s="6" t="s">
        <v>67</v>
      </c>
      <c r="H11" s="82"/>
      <c r="I11" s="31"/>
      <c r="J11" s="31"/>
      <c r="K11" s="25"/>
      <c r="L11" s="82"/>
      <c r="M11" s="39" t="str">
        <f>CONCATENATE("Combination (",N6,"σ RSS &lt;",N5*100,"%):")</f>
        <v>Combination (3σ RSS &lt;30%):</v>
      </c>
      <c r="N11" s="43">
        <f>N6*SQRT(SUMIFS(R28:R197,T28:T197,""))+SUMPRODUCT(L28:L197,N28:N197,O28:O197,--(T28:T197&lt;&gt;""))</f>
        <v>6.7082039324993696E-3</v>
      </c>
      <c r="O11" s="61" t="str">
        <f>IF(COUNTIF(U28:U197,"&gt;="&amp;N5)&lt;&gt;0,"Not Valid",IF(COUNTIF(U28:U197,"&gt;0")&lt;4,"Not Valid","Valid"))</f>
        <v>Not Valid</v>
      </c>
      <c r="P11" s="63" t="str">
        <f>IF(O11="Valid","",IF(COUNTIF(U28:U197,"&gt;"&amp;N5)&gt;0,"Selected dimensions must be below impact limit",IF(COUNTIFS(U28:U197,"&lt;"&amp;$N$5,U28:U197,"&gt;0")&lt;=4,"Not enough dimensions to justify an RSS","Should be valid?")))</f>
        <v>Selected dimensions must be below impact limit</v>
      </c>
      <c r="Q11" s="98"/>
      <c r="R11" s="90"/>
      <c r="S11" s="95"/>
      <c r="U11" s="99"/>
      <c r="V11" s="25"/>
      <c r="W11" s="25"/>
    </row>
    <row r="12" spans="1:23" s="6" customFormat="1" ht="15" customHeight="1" thickBot="1">
      <c r="A12" s="41">
        <v>4</v>
      </c>
      <c r="B12" s="6" t="s">
        <v>40</v>
      </c>
      <c r="H12" s="82"/>
      <c r="I12" s="31"/>
      <c r="J12" s="31"/>
      <c r="K12" s="25"/>
      <c r="L12" s="82"/>
      <c r="M12" s="39" t="s">
        <v>68</v>
      </c>
      <c r="N12" s="43">
        <f>SUMPRODUCT(L28:L197,N28:N197,O28:O197)</f>
        <v>1.3000000000000001E-2</v>
      </c>
      <c r="O12" s="60" t="s">
        <v>44</v>
      </c>
      <c r="P12" s="49"/>
      <c r="Q12" s="86"/>
      <c r="R12" s="90"/>
      <c r="S12" s="95"/>
      <c r="U12" s="99"/>
      <c r="V12" s="25"/>
      <c r="W12" s="25"/>
    </row>
    <row r="13" spans="1:23" s="6" customFormat="1" ht="15" customHeight="1">
      <c r="A13" s="41">
        <v>5</v>
      </c>
      <c r="B13" s="6" t="s">
        <v>65</v>
      </c>
      <c r="H13" s="82"/>
      <c r="I13" s="31"/>
      <c r="J13" s="31"/>
      <c r="K13" s="25"/>
      <c r="L13" s="31"/>
      <c r="M13" s="25"/>
      <c r="N13" s="25"/>
      <c r="O13" s="36"/>
      <c r="P13" s="44"/>
      <c r="Q13" s="47"/>
      <c r="R13" s="91"/>
      <c r="S13" s="95"/>
      <c r="U13" s="99"/>
      <c r="V13" s="25"/>
      <c r="W13" s="25"/>
    </row>
    <row r="14" spans="1:23" s="6" customFormat="1" ht="15" customHeight="1">
      <c r="A14" s="41"/>
      <c r="H14" s="82"/>
      <c r="I14" s="31"/>
      <c r="J14" s="31"/>
      <c r="K14" s="25"/>
      <c r="L14" s="31"/>
      <c r="M14" s="25"/>
      <c r="N14" s="25"/>
      <c r="O14" s="36"/>
      <c r="P14" s="44"/>
      <c r="Q14" s="47"/>
      <c r="R14" s="91"/>
      <c r="S14" s="96"/>
      <c r="T14" s="25"/>
      <c r="U14" s="38"/>
      <c r="V14" s="25"/>
      <c r="W14" s="25"/>
    </row>
    <row r="15" spans="1:23" s="6" customFormat="1" ht="15" customHeight="1">
      <c r="A15" s="25"/>
      <c r="B15" s="45"/>
      <c r="C15" s="45"/>
      <c r="D15" s="45"/>
      <c r="E15" s="45"/>
      <c r="F15" s="25"/>
      <c r="G15" s="46"/>
      <c r="H15" s="85"/>
      <c r="I15" s="47"/>
      <c r="J15" s="88"/>
      <c r="K15" s="25"/>
      <c r="L15" s="31"/>
      <c r="M15" s="25"/>
      <c r="N15" s="25"/>
      <c r="O15" s="36"/>
      <c r="P15" s="44"/>
      <c r="Q15" s="47"/>
      <c r="R15" s="91"/>
      <c r="S15" s="96"/>
      <c r="T15" s="25"/>
      <c r="U15" s="38"/>
      <c r="V15" s="25"/>
      <c r="W15" s="25"/>
    </row>
    <row r="16" spans="1:23" s="6" customFormat="1" ht="15" customHeight="1" thickBot="1">
      <c r="A16" s="25"/>
      <c r="B16" s="73"/>
      <c r="C16" s="16"/>
      <c r="D16" s="57"/>
      <c r="E16" s="49"/>
      <c r="F16" s="49"/>
      <c r="G16" s="49"/>
      <c r="H16" s="86"/>
      <c r="I16" s="49"/>
      <c r="J16" s="88"/>
      <c r="K16" s="25"/>
      <c r="L16" s="31"/>
      <c r="M16" s="25"/>
      <c r="N16" s="25"/>
      <c r="O16" s="36"/>
      <c r="P16" s="44"/>
      <c r="Q16" s="47"/>
      <c r="R16" s="91"/>
      <c r="S16" s="96"/>
      <c r="T16" s="25"/>
      <c r="U16" s="38"/>
      <c r="V16" s="25"/>
      <c r="W16" s="25"/>
    </row>
    <row r="17" spans="1:27" s="6" customFormat="1" ht="23.25" customHeight="1" thickBot="1">
      <c r="A17" s="25"/>
      <c r="B17" s="103" t="s">
        <v>70</v>
      </c>
      <c r="C17" s="104"/>
      <c r="D17" s="104"/>
      <c r="E17" s="105"/>
      <c r="F17" s="74"/>
      <c r="G17" s="74"/>
      <c r="H17" s="82"/>
      <c r="I17" s="106" t="s">
        <v>64</v>
      </c>
      <c r="J17" s="107"/>
      <c r="K17" s="107"/>
      <c r="L17" s="108"/>
      <c r="N17" s="103" t="s">
        <v>69</v>
      </c>
      <c r="O17" s="104"/>
      <c r="P17" s="104"/>
      <c r="Q17" s="104"/>
      <c r="R17" s="104"/>
      <c r="S17" s="104"/>
      <c r="T17" s="104"/>
      <c r="U17" s="104"/>
      <c r="V17" s="105"/>
      <c r="W17" s="25"/>
    </row>
    <row r="18" spans="1:27" s="6" customFormat="1" ht="15" customHeight="1">
      <c r="A18" s="25"/>
      <c r="B18" s="138" t="s">
        <v>97</v>
      </c>
      <c r="C18" s="139"/>
      <c r="D18" s="139"/>
      <c r="E18" s="141"/>
      <c r="F18" s="72"/>
      <c r="G18" s="72"/>
      <c r="H18" s="82"/>
      <c r="I18" s="70"/>
      <c r="J18" s="89"/>
      <c r="K18" s="52" t="s">
        <v>66</v>
      </c>
      <c r="L18" s="76">
        <f>INDEX(N10:N12,MATCH("Valid",O10:O12,0))</f>
        <v>1.3000000000000001E-2</v>
      </c>
      <c r="N18" s="138" t="s">
        <v>101</v>
      </c>
      <c r="O18" s="139"/>
      <c r="P18" s="139"/>
      <c r="Q18" s="139"/>
      <c r="R18" s="139"/>
      <c r="S18" s="139"/>
      <c r="T18" s="139"/>
      <c r="U18" s="139"/>
      <c r="V18" s="141"/>
      <c r="W18" s="25"/>
    </row>
    <row r="19" spans="1:27" s="6" customFormat="1" ht="15" customHeight="1">
      <c r="A19" s="25"/>
      <c r="B19" s="142"/>
      <c r="C19" s="140"/>
      <c r="D19" s="140"/>
      <c r="E19" s="143"/>
      <c r="F19" s="72"/>
      <c r="G19" s="72"/>
      <c r="H19" s="82"/>
      <c r="I19" s="71"/>
      <c r="J19" s="88"/>
      <c r="K19" s="54"/>
      <c r="L19" s="83"/>
      <c r="N19" s="142"/>
      <c r="O19" s="140"/>
      <c r="P19" s="140"/>
      <c r="Q19" s="140"/>
      <c r="R19" s="140"/>
      <c r="S19" s="140"/>
      <c r="T19" s="140"/>
      <c r="U19" s="140"/>
      <c r="V19" s="143"/>
      <c r="W19" s="25"/>
    </row>
    <row r="20" spans="1:27" s="6" customFormat="1" ht="15" customHeight="1">
      <c r="A20" s="25"/>
      <c r="B20" s="142"/>
      <c r="C20" s="140"/>
      <c r="D20" s="140"/>
      <c r="E20" s="143"/>
      <c r="F20" s="72"/>
      <c r="G20" s="72"/>
      <c r="H20" s="82"/>
      <c r="I20" s="71"/>
      <c r="J20" s="88"/>
      <c r="K20" s="55" t="s">
        <v>63</v>
      </c>
      <c r="L20" s="77">
        <f>SUMPRODUCT(K28:K197,O28:O197)</f>
        <v>0.11800000000000001</v>
      </c>
      <c r="M20" s="25"/>
      <c r="N20" s="142"/>
      <c r="O20" s="140"/>
      <c r="P20" s="140"/>
      <c r="Q20" s="140"/>
      <c r="R20" s="140"/>
      <c r="S20" s="140"/>
      <c r="T20" s="140"/>
      <c r="U20" s="140"/>
      <c r="V20" s="143"/>
      <c r="W20" s="25"/>
    </row>
    <row r="21" spans="1:27" s="6" customFormat="1" ht="15" customHeight="1">
      <c r="A21" s="25"/>
      <c r="B21" s="142"/>
      <c r="C21" s="140"/>
      <c r="D21" s="140"/>
      <c r="E21" s="143"/>
      <c r="F21" s="72"/>
      <c r="G21" s="72"/>
      <c r="H21" s="82"/>
      <c r="I21" s="71"/>
      <c r="J21" s="88"/>
      <c r="K21" s="55" t="s">
        <v>61</v>
      </c>
      <c r="L21" s="78">
        <f>L20+L18</f>
        <v>0.13100000000000001</v>
      </c>
      <c r="M21" s="37"/>
      <c r="N21" s="142"/>
      <c r="O21" s="140"/>
      <c r="P21" s="140"/>
      <c r="Q21" s="140"/>
      <c r="R21" s="140"/>
      <c r="S21" s="140"/>
      <c r="T21" s="140"/>
      <c r="U21" s="140"/>
      <c r="V21" s="143"/>
      <c r="W21" s="25"/>
    </row>
    <row r="22" spans="1:27" s="6" customFormat="1" ht="15.75" customHeight="1">
      <c r="A22" s="25"/>
      <c r="B22" s="142"/>
      <c r="C22" s="140"/>
      <c r="D22" s="140"/>
      <c r="E22" s="143"/>
      <c r="F22" s="72"/>
      <c r="G22" s="72"/>
      <c r="H22" s="82"/>
      <c r="I22" s="71"/>
      <c r="J22" s="147"/>
      <c r="K22" s="55" t="s">
        <v>62</v>
      </c>
      <c r="L22" s="148">
        <f>L20-L18</f>
        <v>0.10500000000000001</v>
      </c>
      <c r="M22" s="37"/>
      <c r="N22" s="142"/>
      <c r="O22" s="140"/>
      <c r="P22" s="140"/>
      <c r="Q22" s="140"/>
      <c r="R22" s="140"/>
      <c r="S22" s="140"/>
      <c r="T22" s="140"/>
      <c r="U22" s="140"/>
      <c r="V22" s="143"/>
      <c r="W22" s="25"/>
    </row>
    <row r="23" spans="1:27" s="6" customFormat="1" ht="15" customHeight="1">
      <c r="A23" s="25"/>
      <c r="B23" s="142"/>
      <c r="C23" s="140"/>
      <c r="D23" s="140"/>
      <c r="E23" s="143"/>
      <c r="F23" s="54"/>
      <c r="G23" s="54"/>
      <c r="H23" s="87"/>
      <c r="I23" s="149"/>
      <c r="J23" s="151"/>
      <c r="K23" s="152" t="s">
        <v>98</v>
      </c>
      <c r="L23" s="153">
        <f>L21/0.00125</f>
        <v>104.8</v>
      </c>
      <c r="M23" s="25"/>
      <c r="N23" s="142"/>
      <c r="O23" s="140"/>
      <c r="P23" s="140"/>
      <c r="Q23" s="140"/>
      <c r="R23" s="140"/>
      <c r="S23" s="140"/>
      <c r="T23" s="140"/>
      <c r="U23" s="140"/>
      <c r="V23" s="143"/>
      <c r="W23" s="25"/>
    </row>
    <row r="24" spans="1:27" s="6" customFormat="1" ht="15" customHeight="1" thickBot="1">
      <c r="A24" s="25"/>
      <c r="B24" s="144"/>
      <c r="C24" s="145"/>
      <c r="D24" s="145"/>
      <c r="E24" s="146"/>
      <c r="F24" s="54"/>
      <c r="G24" s="54"/>
      <c r="H24" s="87"/>
      <c r="I24" s="150"/>
      <c r="J24" s="154"/>
      <c r="K24" s="155" t="s">
        <v>99</v>
      </c>
      <c r="L24" s="156">
        <f>L22/0.00125</f>
        <v>84</v>
      </c>
      <c r="M24" s="25"/>
      <c r="N24" s="142"/>
      <c r="O24" s="140"/>
      <c r="P24" s="140"/>
      <c r="Q24" s="140"/>
      <c r="R24" s="140"/>
      <c r="S24" s="140"/>
      <c r="T24" s="140"/>
      <c r="U24" s="140"/>
      <c r="V24" s="143"/>
      <c r="W24" s="25"/>
    </row>
    <row r="25" spans="1:27" s="6" customFormat="1" ht="15" customHeight="1" thickBot="1">
      <c r="A25" s="25"/>
      <c r="B25" s="81"/>
      <c r="C25" s="81"/>
      <c r="D25" s="81"/>
      <c r="E25" s="81"/>
      <c r="F25" s="54"/>
      <c r="G25" s="54"/>
      <c r="H25" s="87"/>
      <c r="I25" s="47"/>
      <c r="J25" s="88"/>
      <c r="K25" s="16"/>
      <c r="L25" s="47"/>
      <c r="M25" s="25"/>
      <c r="N25" s="144"/>
      <c r="O25" s="145"/>
      <c r="P25" s="145"/>
      <c r="Q25" s="145"/>
      <c r="R25" s="145"/>
      <c r="S25" s="145"/>
      <c r="T25" s="145"/>
      <c r="U25" s="145"/>
      <c r="V25" s="146"/>
      <c r="W25" s="25"/>
    </row>
    <row r="26" spans="1:27" s="6" customFormat="1" ht="15" customHeight="1">
      <c r="A26" s="25"/>
      <c r="B26" s="25"/>
      <c r="C26" s="25"/>
      <c r="D26" s="25"/>
      <c r="E26" s="25"/>
      <c r="F26" s="25"/>
      <c r="G26" s="25"/>
      <c r="H26" s="31"/>
      <c r="I26" s="31"/>
      <c r="J26" s="31"/>
      <c r="K26" s="25"/>
      <c r="L26" s="31"/>
      <c r="M26" s="25"/>
      <c r="N26" s="25"/>
      <c r="O26" s="36"/>
      <c r="P26" s="37"/>
      <c r="Q26" s="31"/>
      <c r="R26" s="35"/>
      <c r="S26" s="94"/>
      <c r="T26" s="25"/>
      <c r="U26" s="38"/>
      <c r="V26" s="25"/>
      <c r="W26" s="25"/>
    </row>
    <row r="27" spans="1:27" s="6" customFormat="1" ht="45" customHeight="1">
      <c r="A27" s="7" t="s">
        <v>16</v>
      </c>
      <c r="B27" s="1" t="s">
        <v>10</v>
      </c>
      <c r="C27" s="1" t="s">
        <v>11</v>
      </c>
      <c r="D27" s="1" t="s">
        <v>12</v>
      </c>
      <c r="E27" s="1" t="s">
        <v>13</v>
      </c>
      <c r="F27" s="2" t="s">
        <v>52</v>
      </c>
      <c r="G27" s="2" t="s">
        <v>51</v>
      </c>
      <c r="H27" s="3" t="s">
        <v>14</v>
      </c>
      <c r="I27" s="3" t="s">
        <v>17</v>
      </c>
      <c r="J27" s="3" t="s">
        <v>18</v>
      </c>
      <c r="K27" s="2" t="s">
        <v>23</v>
      </c>
      <c r="L27" s="84" t="s">
        <v>24</v>
      </c>
      <c r="M27" s="1" t="s">
        <v>15</v>
      </c>
      <c r="N27" s="2" t="s">
        <v>0</v>
      </c>
      <c r="O27" s="4" t="s">
        <v>31</v>
      </c>
      <c r="P27" s="5" t="s">
        <v>33</v>
      </c>
      <c r="Q27" s="84" t="s">
        <v>48</v>
      </c>
      <c r="R27" s="92" t="s">
        <v>47</v>
      </c>
      <c r="S27" s="97" t="s">
        <v>59</v>
      </c>
      <c r="T27" s="7" t="s">
        <v>56</v>
      </c>
      <c r="U27" s="100" t="s">
        <v>60</v>
      </c>
      <c r="V27" s="7" t="s">
        <v>35</v>
      </c>
      <c r="W27" s="7"/>
    </row>
    <row r="28" spans="1:27" s="6" customFormat="1" ht="15" customHeight="1">
      <c r="A28" s="19">
        <f t="shared" ref="A28:A92" si="0">IF(C28&lt;&gt;0,1,"")</f>
        <v>1</v>
      </c>
      <c r="B28" s="19">
        <f>IFERROR(IF(C28&lt;&gt;"",MAX($B$27:$B27)+1,""),1)</f>
        <v>1</v>
      </c>
      <c r="C28" s="19" t="s">
        <v>80</v>
      </c>
      <c r="D28" s="19" t="s">
        <v>81</v>
      </c>
      <c r="E28" s="19">
        <v>7</v>
      </c>
      <c r="F28" s="19" t="s">
        <v>82</v>
      </c>
      <c r="G28" s="19" t="s">
        <v>20</v>
      </c>
      <c r="H28" s="21">
        <v>0.11</v>
      </c>
      <c r="I28" s="21">
        <v>3.0000000000000001E-3</v>
      </c>
      <c r="J28" s="21">
        <f t="shared" ref="J28:J91" si="1">IF(I28="","",-I28)</f>
        <v>-3.0000000000000001E-3</v>
      </c>
      <c r="K28" s="22">
        <f>IF(H28="","",IF(J28="",H28,H28+(I28+J28)/2)*IF(G28="-",-1,1))</f>
        <v>-0.11</v>
      </c>
      <c r="L28" s="22">
        <f>IF(I28="","",IF(J28&lt;&gt;"",(I28-J28)/2,I28))</f>
        <v>3.0000000000000001E-3</v>
      </c>
      <c r="M28" s="19" t="s">
        <v>50</v>
      </c>
      <c r="N28" s="23">
        <f t="shared" ref="N28:N91" si="2">IFERROR(VLOOKUP(LEFT(M28,SEARCH(" :",M28)-1),GDT_Ref,3,FALSE),"")</f>
        <v>1</v>
      </c>
      <c r="O28" s="23">
        <v>1</v>
      </c>
      <c r="P28" s="24">
        <v>3</v>
      </c>
      <c r="Q28" s="21">
        <f>IF(L28="","",IFERROR(IF(A28=0,0,L28*N28*O28/P28),""))</f>
        <v>1E-3</v>
      </c>
      <c r="R28" s="20">
        <f>IF(Q28&lt;&gt;"",Q28^2,"")</f>
        <v>9.9999999999999995E-7</v>
      </c>
      <c r="S28" s="32">
        <f t="shared" ref="S28:S92" si="3">IFERROR(R28/SUM($R$28:$R$102),"")</f>
        <v>0.19999999999999998</v>
      </c>
      <c r="T28" s="25"/>
      <c r="U28" s="94">
        <f>IFERROR(IF(T28="",R28,0)/SUMIFS($R$28:$R$197,$T$28:$T$197,""),"")</f>
        <v>0.19999999999999998</v>
      </c>
      <c r="V28" s="21">
        <f>IF(H28&lt;&gt;"",IF(G28="-",-1,1)*H28*O28+IF(ISNUMBER(V27),V27,0),"")</f>
        <v>-0.11</v>
      </c>
      <c r="W28" s="21"/>
      <c r="AA28" s="28"/>
    </row>
    <row r="29" spans="1:27" s="6" customFormat="1" ht="15" customHeight="1">
      <c r="A29" s="19">
        <f t="shared" si="0"/>
        <v>1</v>
      </c>
      <c r="B29" s="19">
        <f>IFERROR(IF(C29&lt;&gt;"",MAX($B$27:$B28)+1,""),1)</f>
        <v>2</v>
      </c>
      <c r="C29" s="19" t="s">
        <v>92</v>
      </c>
      <c r="D29" s="19">
        <v>405024114</v>
      </c>
      <c r="E29" s="19" t="s">
        <v>32</v>
      </c>
      <c r="F29" s="19" t="s">
        <v>102</v>
      </c>
      <c r="G29" s="19" t="s">
        <v>19</v>
      </c>
      <c r="H29" s="21">
        <v>3.3000000000000002E-2</v>
      </c>
      <c r="I29" s="21">
        <v>1E-3</v>
      </c>
      <c r="J29" s="21">
        <f t="shared" si="1"/>
        <v>-1E-3</v>
      </c>
      <c r="K29" s="22">
        <f t="shared" ref="K29:K92" si="4">IF(H29="","",IF(J29="",H29,H29+(I29+J29)/2)*IF(G29="-",-1,1))</f>
        <v>3.3000000000000002E-2</v>
      </c>
      <c r="L29" s="22">
        <f t="shared" ref="L29:L92" si="5">IF(I29="","",IF(J29&lt;&gt;"",(I29-J29)/2,I29))</f>
        <v>1E-3</v>
      </c>
      <c r="M29" s="19" t="s">
        <v>50</v>
      </c>
      <c r="N29" s="23">
        <f t="shared" si="2"/>
        <v>1</v>
      </c>
      <c r="O29" s="23">
        <v>1</v>
      </c>
      <c r="P29" s="24">
        <v>3</v>
      </c>
      <c r="Q29" s="21">
        <f t="shared" ref="Q29:Q92" si="6">IF(L29="","",IFERROR(IF(A29=0,0,L29*N29*O29/P29),""))</f>
        <v>3.3333333333333332E-4</v>
      </c>
      <c r="R29" s="20">
        <f t="shared" ref="R29:R92" si="7">IF(Q29&lt;&gt;"",Q29^2,"")</f>
        <v>1.1111111111111111E-7</v>
      </c>
      <c r="S29" s="32">
        <f t="shared" si="3"/>
        <v>2.222222222222222E-2</v>
      </c>
      <c r="T29" s="25"/>
      <c r="U29" s="94">
        <f t="shared" ref="U29:U92" si="8">IFERROR(IF(T29="",R29,0)/SUMIFS($R$28:$R$197,$T$28:$T$197,""),"")</f>
        <v>2.222222222222222E-2</v>
      </c>
      <c r="V29" s="21">
        <f t="shared" ref="V29:V92" si="9">IF(H29&lt;&gt;"",IF(G29="-",-1,1)*H29*O29+IF(ISNUMBER(V28),V28,0),"")</f>
        <v>-7.6999999999999999E-2</v>
      </c>
      <c r="W29" s="21"/>
      <c r="AA29" s="28"/>
    </row>
    <row r="30" spans="1:27" s="6" customFormat="1" ht="15" customHeight="1">
      <c r="A30" s="19">
        <f t="shared" si="0"/>
        <v>1</v>
      </c>
      <c r="B30" s="19">
        <f>IFERROR(IF(C30&lt;&gt;"",MAX($B$27:$B29)+1,""),1)</f>
        <v>3</v>
      </c>
      <c r="C30" s="19" t="s">
        <v>86</v>
      </c>
      <c r="D30" s="19">
        <v>405024112</v>
      </c>
      <c r="E30" s="19" t="s">
        <v>32</v>
      </c>
      <c r="F30" s="19" t="s">
        <v>103</v>
      </c>
      <c r="G30" s="19" t="s">
        <v>19</v>
      </c>
      <c r="H30" s="21">
        <v>0.27200000000000002</v>
      </c>
      <c r="I30" s="21">
        <v>5.0000000000000001E-3</v>
      </c>
      <c r="J30" s="21">
        <f t="shared" si="1"/>
        <v>-5.0000000000000001E-3</v>
      </c>
      <c r="K30" s="22">
        <f t="shared" si="4"/>
        <v>0.27200000000000002</v>
      </c>
      <c r="L30" s="22">
        <f t="shared" si="5"/>
        <v>5.0000000000000001E-3</v>
      </c>
      <c r="M30" s="19" t="s">
        <v>50</v>
      </c>
      <c r="N30" s="23">
        <f t="shared" si="2"/>
        <v>1</v>
      </c>
      <c r="O30" s="23">
        <v>1</v>
      </c>
      <c r="P30" s="24">
        <v>3</v>
      </c>
      <c r="Q30" s="21">
        <f>IF(L30="","",IFERROR(IF(A30=0,0,L30*N30*O30/P30),""))</f>
        <v>1.6666666666666668E-3</v>
      </c>
      <c r="R30" s="20">
        <f t="shared" si="7"/>
        <v>2.7777777777777783E-6</v>
      </c>
      <c r="S30" s="32">
        <f>IFERROR(R30/SUM($R$28:$R$102),"")</f>
        <v>0.55555555555555558</v>
      </c>
      <c r="T30" s="25"/>
      <c r="U30" s="94">
        <f t="shared" si="8"/>
        <v>0.55555555555555558</v>
      </c>
      <c r="V30" s="21">
        <f t="shared" si="9"/>
        <v>0.19500000000000001</v>
      </c>
      <c r="W30" s="21"/>
      <c r="AA30" s="28"/>
    </row>
    <row r="31" spans="1:27" s="6" customFormat="1" ht="15" customHeight="1">
      <c r="A31" s="19">
        <f t="shared" si="0"/>
        <v>1</v>
      </c>
      <c r="B31" s="19">
        <f>IFERROR(IF(C31&lt;&gt;"",MAX($B$27:$B30)+1,""),1)</f>
        <v>4</v>
      </c>
      <c r="C31" s="19" t="s">
        <v>93</v>
      </c>
      <c r="D31" s="19">
        <v>405023945</v>
      </c>
      <c r="E31" s="19" t="s">
        <v>32</v>
      </c>
      <c r="F31" s="19" t="s">
        <v>104</v>
      </c>
      <c r="G31" s="19" t="s">
        <v>19</v>
      </c>
      <c r="H31" s="21">
        <v>3.3000000000000002E-2</v>
      </c>
      <c r="I31" s="21">
        <v>1E-3</v>
      </c>
      <c r="J31" s="21">
        <f t="shared" si="1"/>
        <v>-1E-3</v>
      </c>
      <c r="K31" s="22">
        <f t="shared" si="4"/>
        <v>3.3000000000000002E-2</v>
      </c>
      <c r="L31" s="22">
        <f t="shared" si="5"/>
        <v>1E-3</v>
      </c>
      <c r="M31" s="19" t="s">
        <v>50</v>
      </c>
      <c r="N31" s="23">
        <f t="shared" si="2"/>
        <v>1</v>
      </c>
      <c r="O31" s="23">
        <v>1</v>
      </c>
      <c r="P31" s="24">
        <v>3</v>
      </c>
      <c r="Q31" s="21">
        <f t="shared" si="6"/>
        <v>3.3333333333333332E-4</v>
      </c>
      <c r="R31" s="20">
        <f t="shared" si="7"/>
        <v>1.1111111111111111E-7</v>
      </c>
      <c r="S31" s="32">
        <f t="shared" si="3"/>
        <v>2.222222222222222E-2</v>
      </c>
      <c r="T31" s="25"/>
      <c r="U31" s="94">
        <f t="shared" si="8"/>
        <v>2.222222222222222E-2</v>
      </c>
      <c r="V31" s="21">
        <f t="shared" si="9"/>
        <v>0.22800000000000001</v>
      </c>
      <c r="W31" s="21"/>
      <c r="AA31" s="28"/>
    </row>
    <row r="32" spans="1:27" s="6" customFormat="1" ht="15" customHeight="1">
      <c r="A32" s="19">
        <f t="shared" si="0"/>
        <v>1</v>
      </c>
      <c r="B32" s="19">
        <f>IFERROR(IF(C32&lt;&gt;"",MAX($B$27:$B31)+1,""),1)</f>
        <v>5</v>
      </c>
      <c r="C32" s="19" t="s">
        <v>80</v>
      </c>
      <c r="D32" s="19" t="s">
        <v>81</v>
      </c>
      <c r="E32" s="19">
        <v>7</v>
      </c>
      <c r="F32" s="19" t="s">
        <v>82</v>
      </c>
      <c r="G32" s="19" t="s">
        <v>20</v>
      </c>
      <c r="H32" s="21">
        <v>0.11</v>
      </c>
      <c r="I32" s="21">
        <v>3.0000000000000001E-3</v>
      </c>
      <c r="J32" s="21">
        <f t="shared" si="1"/>
        <v>-3.0000000000000001E-3</v>
      </c>
      <c r="K32" s="22">
        <f t="shared" si="4"/>
        <v>-0.11</v>
      </c>
      <c r="L32" s="22">
        <f t="shared" si="5"/>
        <v>3.0000000000000001E-3</v>
      </c>
      <c r="M32" s="19" t="s">
        <v>50</v>
      </c>
      <c r="N32" s="23">
        <f t="shared" si="2"/>
        <v>1</v>
      </c>
      <c r="O32" s="23">
        <v>1</v>
      </c>
      <c r="P32" s="24">
        <v>3</v>
      </c>
      <c r="Q32" s="21">
        <f t="shared" si="6"/>
        <v>1E-3</v>
      </c>
      <c r="R32" s="20">
        <f t="shared" si="7"/>
        <v>9.9999999999999995E-7</v>
      </c>
      <c r="S32" s="32">
        <f t="shared" si="3"/>
        <v>0.19999999999999998</v>
      </c>
      <c r="T32" s="25"/>
      <c r="U32" s="94">
        <f>IFERROR(IF(T32="",R32,0)/SUMIFS($R$28:$R$197,$T$28:$T$197,""),"")</f>
        <v>0.19999999999999998</v>
      </c>
      <c r="V32" s="21">
        <f t="shared" si="9"/>
        <v>0.11800000000000001</v>
      </c>
      <c r="W32" s="21"/>
      <c r="AA32" s="28"/>
    </row>
    <row r="33" spans="1:27" s="6" customFormat="1" ht="15" customHeight="1">
      <c r="A33" s="19">
        <f t="shared" si="0"/>
        <v>1</v>
      </c>
      <c r="B33" s="19">
        <f>IFERROR(IF(C33&lt;&gt;"",MAX($B$27:$B32)+1,""),1)</f>
        <v>6</v>
      </c>
      <c r="C33" s="19" t="s">
        <v>89</v>
      </c>
      <c r="D33" s="19">
        <v>405001338</v>
      </c>
      <c r="E33" s="19" t="s">
        <v>90</v>
      </c>
      <c r="F33" s="19" t="s">
        <v>91</v>
      </c>
      <c r="G33" s="19" t="s">
        <v>20</v>
      </c>
      <c r="H33" s="21">
        <v>1.4999999999999999E-2</v>
      </c>
      <c r="I33" s="21">
        <v>2E-3</v>
      </c>
      <c r="J33" s="21">
        <f t="shared" si="1"/>
        <v>-2E-3</v>
      </c>
      <c r="K33" s="22">
        <f t="shared" si="4"/>
        <v>-1.4999999999999999E-2</v>
      </c>
      <c r="L33" s="22">
        <f t="shared" si="5"/>
        <v>2E-3</v>
      </c>
      <c r="M33" s="19" t="s">
        <v>50</v>
      </c>
      <c r="N33" s="23">
        <f t="shared" si="2"/>
        <v>1</v>
      </c>
      <c r="O33" s="23">
        <v>0</v>
      </c>
      <c r="P33" s="24">
        <v>3</v>
      </c>
      <c r="Q33" s="21">
        <f t="shared" si="6"/>
        <v>0</v>
      </c>
      <c r="R33" s="20">
        <f t="shared" si="7"/>
        <v>0</v>
      </c>
      <c r="S33" s="32">
        <f t="shared" si="3"/>
        <v>0</v>
      </c>
      <c r="T33" s="25"/>
      <c r="U33" s="94">
        <f t="shared" si="8"/>
        <v>0</v>
      </c>
      <c r="V33" s="21">
        <f t="shared" si="9"/>
        <v>0.11800000000000001</v>
      </c>
      <c r="W33" s="21"/>
      <c r="AA33" s="28"/>
    </row>
    <row r="34" spans="1:27" s="6" customFormat="1" ht="15" customHeight="1">
      <c r="A34" s="19" t="str">
        <f t="shared" si="0"/>
        <v/>
      </c>
      <c r="B34" s="19" t="str">
        <f>IFERROR(IF(C34&lt;&gt;"",MAX($B$27:$B33)+1,""),1)</f>
        <v/>
      </c>
      <c r="C34" s="19"/>
      <c r="D34" s="19"/>
      <c r="E34" s="19"/>
      <c r="F34" s="19"/>
      <c r="G34" s="19"/>
      <c r="H34" s="21"/>
      <c r="I34" s="21"/>
      <c r="J34" s="21" t="str">
        <f t="shared" si="1"/>
        <v/>
      </c>
      <c r="K34" s="22" t="str">
        <f t="shared" si="4"/>
        <v/>
      </c>
      <c r="L34" s="22" t="str">
        <f t="shared" si="5"/>
        <v/>
      </c>
      <c r="M34" s="19"/>
      <c r="N34" s="23" t="str">
        <f t="shared" si="2"/>
        <v/>
      </c>
      <c r="O34" s="23"/>
      <c r="P34" s="24"/>
      <c r="Q34" s="21" t="str">
        <f t="shared" si="6"/>
        <v/>
      </c>
      <c r="R34" s="20" t="str">
        <f t="shared" si="7"/>
        <v/>
      </c>
      <c r="S34" s="32" t="str">
        <f t="shared" si="3"/>
        <v/>
      </c>
      <c r="T34" s="25"/>
      <c r="U34" s="94" t="str">
        <f t="shared" si="8"/>
        <v/>
      </c>
      <c r="V34" s="21" t="str">
        <f t="shared" si="9"/>
        <v/>
      </c>
      <c r="W34" s="21"/>
      <c r="AA34" s="28"/>
    </row>
    <row r="35" spans="1:27" s="6" customFormat="1" ht="15" customHeight="1">
      <c r="A35" s="19" t="str">
        <f t="shared" si="0"/>
        <v/>
      </c>
      <c r="B35" s="19" t="str">
        <f>IFERROR(IF(C35&lt;&gt;"",MAX($B$27:$B34)+1,""),1)</f>
        <v/>
      </c>
      <c r="C35" s="19"/>
      <c r="D35" s="19"/>
      <c r="E35" s="19"/>
      <c r="F35" s="19"/>
      <c r="G35" s="19"/>
      <c r="H35" s="21"/>
      <c r="I35" s="21"/>
      <c r="J35" s="21" t="str">
        <f t="shared" si="1"/>
        <v/>
      </c>
      <c r="K35" s="22" t="str">
        <f t="shared" si="4"/>
        <v/>
      </c>
      <c r="L35" s="22" t="str">
        <f t="shared" si="5"/>
        <v/>
      </c>
      <c r="M35" s="19"/>
      <c r="N35" s="23" t="str">
        <f t="shared" si="2"/>
        <v/>
      </c>
      <c r="O35" s="23"/>
      <c r="P35" s="24"/>
      <c r="Q35" s="21" t="str">
        <f t="shared" si="6"/>
        <v/>
      </c>
      <c r="R35" s="20" t="str">
        <f t="shared" si="7"/>
        <v/>
      </c>
      <c r="S35" s="32" t="str">
        <f t="shared" si="3"/>
        <v/>
      </c>
      <c r="T35" s="25"/>
      <c r="U35" s="94" t="str">
        <f t="shared" si="8"/>
        <v/>
      </c>
      <c r="V35" s="21" t="str">
        <f t="shared" si="9"/>
        <v/>
      </c>
      <c r="W35" s="21"/>
      <c r="AA35" s="28"/>
    </row>
    <row r="36" spans="1:27" s="6" customFormat="1" ht="15" customHeight="1">
      <c r="A36" s="19" t="str">
        <f t="shared" si="0"/>
        <v/>
      </c>
      <c r="B36" s="19" t="str">
        <f>IFERROR(IF(C36&lt;&gt;"",MAX($B$27:$B35)+1,""),1)</f>
        <v/>
      </c>
      <c r="C36" s="19"/>
      <c r="D36" s="19"/>
      <c r="E36" s="19"/>
      <c r="F36" s="19"/>
      <c r="G36" s="19"/>
      <c r="H36" s="21"/>
      <c r="I36" s="21"/>
      <c r="J36" s="21" t="str">
        <f t="shared" si="1"/>
        <v/>
      </c>
      <c r="K36" s="22" t="str">
        <f t="shared" si="4"/>
        <v/>
      </c>
      <c r="L36" s="22" t="str">
        <f t="shared" si="5"/>
        <v/>
      </c>
      <c r="M36" s="19"/>
      <c r="N36" s="23" t="str">
        <f t="shared" si="2"/>
        <v/>
      </c>
      <c r="O36" s="23"/>
      <c r="P36" s="24"/>
      <c r="Q36" s="21" t="str">
        <f t="shared" si="6"/>
        <v/>
      </c>
      <c r="R36" s="20" t="str">
        <f t="shared" si="7"/>
        <v/>
      </c>
      <c r="S36" s="32" t="str">
        <f t="shared" si="3"/>
        <v/>
      </c>
      <c r="T36" s="25"/>
      <c r="U36" s="94" t="str">
        <f t="shared" si="8"/>
        <v/>
      </c>
      <c r="V36" s="21" t="str">
        <f t="shared" si="9"/>
        <v/>
      </c>
      <c r="W36" s="21"/>
      <c r="AA36" s="28"/>
    </row>
    <row r="37" spans="1:27" s="6" customFormat="1" ht="15" customHeight="1">
      <c r="A37" s="19" t="str">
        <f t="shared" si="0"/>
        <v/>
      </c>
      <c r="B37" s="19" t="str">
        <f>IFERROR(IF(C37&lt;&gt;"",MAX($B$27:$B36)+1,""),1)</f>
        <v/>
      </c>
      <c r="C37" s="19"/>
      <c r="D37" s="19"/>
      <c r="E37" s="19"/>
      <c r="F37" s="19"/>
      <c r="G37" s="19"/>
      <c r="H37" s="21"/>
      <c r="I37" s="21"/>
      <c r="J37" s="21" t="str">
        <f t="shared" si="1"/>
        <v/>
      </c>
      <c r="K37" s="22" t="str">
        <f t="shared" si="4"/>
        <v/>
      </c>
      <c r="L37" s="22" t="str">
        <f t="shared" si="5"/>
        <v/>
      </c>
      <c r="M37" s="19"/>
      <c r="N37" s="23" t="str">
        <f t="shared" si="2"/>
        <v/>
      </c>
      <c r="O37" s="23"/>
      <c r="P37" s="24"/>
      <c r="Q37" s="21" t="str">
        <f t="shared" si="6"/>
        <v/>
      </c>
      <c r="R37" s="20" t="str">
        <f t="shared" si="7"/>
        <v/>
      </c>
      <c r="S37" s="32" t="str">
        <f t="shared" si="3"/>
        <v/>
      </c>
      <c r="T37" s="25"/>
      <c r="U37" s="94" t="str">
        <f t="shared" si="8"/>
        <v/>
      </c>
      <c r="V37" s="21" t="str">
        <f t="shared" si="9"/>
        <v/>
      </c>
      <c r="W37" s="21"/>
      <c r="AA37" s="28"/>
    </row>
    <row r="38" spans="1:27" s="6" customFormat="1" ht="15" customHeight="1">
      <c r="A38" s="19" t="str">
        <f t="shared" si="0"/>
        <v/>
      </c>
      <c r="B38" s="19" t="str">
        <f>IFERROR(IF(C38&lt;&gt;"",MAX($B$27:$B37)+1,""),1)</f>
        <v/>
      </c>
      <c r="C38" s="19"/>
      <c r="D38" s="19"/>
      <c r="E38" s="19"/>
      <c r="F38" s="19"/>
      <c r="G38" s="19"/>
      <c r="H38" s="21"/>
      <c r="I38" s="21"/>
      <c r="J38" s="21" t="str">
        <f t="shared" si="1"/>
        <v/>
      </c>
      <c r="K38" s="22" t="str">
        <f t="shared" si="4"/>
        <v/>
      </c>
      <c r="L38" s="22" t="str">
        <f t="shared" si="5"/>
        <v/>
      </c>
      <c r="M38" s="19"/>
      <c r="N38" s="23" t="str">
        <f t="shared" si="2"/>
        <v/>
      </c>
      <c r="O38" s="23"/>
      <c r="P38" s="24"/>
      <c r="Q38" s="21" t="str">
        <f t="shared" si="6"/>
        <v/>
      </c>
      <c r="R38" s="20" t="str">
        <f t="shared" si="7"/>
        <v/>
      </c>
      <c r="S38" s="32" t="str">
        <f t="shared" si="3"/>
        <v/>
      </c>
      <c r="T38" s="25"/>
      <c r="U38" s="94" t="str">
        <f t="shared" si="8"/>
        <v/>
      </c>
      <c r="V38" s="21" t="str">
        <f t="shared" si="9"/>
        <v/>
      </c>
      <c r="W38" s="21"/>
      <c r="AA38" s="28"/>
    </row>
    <row r="39" spans="1:27" s="6" customFormat="1" ht="15" customHeight="1">
      <c r="A39" s="19" t="str">
        <f t="shared" si="0"/>
        <v/>
      </c>
      <c r="B39" s="19" t="str">
        <f>IFERROR(IF(C39&lt;&gt;"",MAX($B$27:$B38)+1,""),1)</f>
        <v/>
      </c>
      <c r="C39" s="19"/>
      <c r="D39" s="19"/>
      <c r="E39" s="19"/>
      <c r="F39" s="19"/>
      <c r="G39" s="19"/>
      <c r="H39" s="21"/>
      <c r="I39" s="21"/>
      <c r="J39" s="21" t="str">
        <f t="shared" si="1"/>
        <v/>
      </c>
      <c r="K39" s="22" t="str">
        <f t="shared" si="4"/>
        <v/>
      </c>
      <c r="L39" s="22" t="str">
        <f t="shared" si="5"/>
        <v/>
      </c>
      <c r="M39" s="19"/>
      <c r="N39" s="23" t="str">
        <f t="shared" si="2"/>
        <v/>
      </c>
      <c r="O39" s="23"/>
      <c r="P39" s="24"/>
      <c r="Q39" s="21" t="str">
        <f t="shared" si="6"/>
        <v/>
      </c>
      <c r="R39" s="20" t="str">
        <f t="shared" si="7"/>
        <v/>
      </c>
      <c r="S39" s="32" t="str">
        <f t="shared" si="3"/>
        <v/>
      </c>
      <c r="T39" s="25"/>
      <c r="U39" s="94" t="str">
        <f t="shared" si="8"/>
        <v/>
      </c>
      <c r="V39" s="21" t="str">
        <f t="shared" si="9"/>
        <v/>
      </c>
      <c r="W39" s="21"/>
      <c r="AA39" s="28"/>
    </row>
    <row r="40" spans="1:27" s="6" customFormat="1" ht="15" customHeight="1">
      <c r="A40" s="19" t="str">
        <f t="shared" si="0"/>
        <v/>
      </c>
      <c r="B40" s="19" t="str">
        <f>IFERROR(IF(C40&lt;&gt;"",MAX($B$27:$B39)+1,""),1)</f>
        <v/>
      </c>
      <c r="C40" s="19"/>
      <c r="D40" s="19"/>
      <c r="E40" s="19"/>
      <c r="F40" s="19"/>
      <c r="G40" s="19"/>
      <c r="H40" s="21"/>
      <c r="I40" s="21"/>
      <c r="J40" s="21" t="str">
        <f t="shared" si="1"/>
        <v/>
      </c>
      <c r="K40" s="22" t="str">
        <f t="shared" si="4"/>
        <v/>
      </c>
      <c r="L40" s="22" t="str">
        <f t="shared" si="5"/>
        <v/>
      </c>
      <c r="M40" s="19"/>
      <c r="N40" s="23" t="str">
        <f t="shared" si="2"/>
        <v/>
      </c>
      <c r="O40" s="23"/>
      <c r="P40" s="24"/>
      <c r="Q40" s="21" t="str">
        <f t="shared" si="6"/>
        <v/>
      </c>
      <c r="R40" s="20" t="str">
        <f t="shared" si="7"/>
        <v/>
      </c>
      <c r="S40" s="32" t="str">
        <f t="shared" si="3"/>
        <v/>
      </c>
      <c r="T40" s="25"/>
      <c r="U40" s="94" t="str">
        <f t="shared" si="8"/>
        <v/>
      </c>
      <c r="V40" s="21" t="str">
        <f t="shared" si="9"/>
        <v/>
      </c>
      <c r="W40" s="21"/>
      <c r="AA40" s="28"/>
    </row>
    <row r="41" spans="1:27" s="6" customFormat="1" ht="15" customHeight="1">
      <c r="A41" s="19" t="str">
        <f t="shared" si="0"/>
        <v/>
      </c>
      <c r="B41" s="19" t="str">
        <f>IFERROR(IF(C41&lt;&gt;"",MAX($B$27:$B40)+1,""),1)</f>
        <v/>
      </c>
      <c r="C41" s="19"/>
      <c r="D41" s="19"/>
      <c r="E41" s="19"/>
      <c r="F41" s="19"/>
      <c r="G41" s="19"/>
      <c r="H41" s="21"/>
      <c r="I41" s="21"/>
      <c r="J41" s="21" t="str">
        <f t="shared" si="1"/>
        <v/>
      </c>
      <c r="K41" s="22" t="str">
        <f t="shared" si="4"/>
        <v/>
      </c>
      <c r="L41" s="22" t="str">
        <f t="shared" si="5"/>
        <v/>
      </c>
      <c r="M41" s="19"/>
      <c r="N41" s="23" t="str">
        <f t="shared" si="2"/>
        <v/>
      </c>
      <c r="O41" s="23"/>
      <c r="P41" s="24"/>
      <c r="Q41" s="21" t="str">
        <f t="shared" si="6"/>
        <v/>
      </c>
      <c r="R41" s="20" t="str">
        <f t="shared" si="7"/>
        <v/>
      </c>
      <c r="S41" s="32" t="str">
        <f t="shared" si="3"/>
        <v/>
      </c>
      <c r="T41" s="25"/>
      <c r="U41" s="94" t="str">
        <f t="shared" si="8"/>
        <v/>
      </c>
      <c r="V41" s="21" t="str">
        <f t="shared" si="9"/>
        <v/>
      </c>
      <c r="W41" s="21"/>
      <c r="AA41" s="28"/>
    </row>
    <row r="42" spans="1:27" s="6" customFormat="1" ht="15" customHeight="1">
      <c r="A42" s="19" t="str">
        <f t="shared" si="0"/>
        <v/>
      </c>
      <c r="B42" s="19" t="str">
        <f>IFERROR(IF(C42&lt;&gt;"",MAX($B$27:$B41)+1,""),1)</f>
        <v/>
      </c>
      <c r="C42" s="19"/>
      <c r="D42" s="19"/>
      <c r="E42" s="19"/>
      <c r="F42" s="19"/>
      <c r="G42" s="19"/>
      <c r="H42" s="21"/>
      <c r="I42" s="21"/>
      <c r="J42" s="21" t="str">
        <f t="shared" si="1"/>
        <v/>
      </c>
      <c r="K42" s="22" t="str">
        <f t="shared" si="4"/>
        <v/>
      </c>
      <c r="L42" s="22" t="str">
        <f t="shared" si="5"/>
        <v/>
      </c>
      <c r="M42" s="19"/>
      <c r="N42" s="23" t="str">
        <f t="shared" si="2"/>
        <v/>
      </c>
      <c r="O42" s="23"/>
      <c r="P42" s="24"/>
      <c r="Q42" s="21" t="str">
        <f t="shared" si="6"/>
        <v/>
      </c>
      <c r="R42" s="20" t="str">
        <f t="shared" si="7"/>
        <v/>
      </c>
      <c r="S42" s="32" t="str">
        <f t="shared" si="3"/>
        <v/>
      </c>
      <c r="T42" s="25"/>
      <c r="U42" s="94" t="str">
        <f t="shared" si="8"/>
        <v/>
      </c>
      <c r="V42" s="21" t="str">
        <f t="shared" si="9"/>
        <v/>
      </c>
      <c r="W42" s="21"/>
      <c r="AA42" s="28"/>
    </row>
    <row r="43" spans="1:27" s="6" customFormat="1" ht="15" customHeight="1">
      <c r="A43" s="19" t="str">
        <f t="shared" si="0"/>
        <v/>
      </c>
      <c r="B43" s="19" t="str">
        <f>IFERROR(IF(C43&lt;&gt;"",MAX($B$27:$B42)+1,""),1)</f>
        <v/>
      </c>
      <c r="C43" s="19"/>
      <c r="D43" s="19"/>
      <c r="E43" s="19"/>
      <c r="F43" s="19"/>
      <c r="G43" s="19"/>
      <c r="H43" s="21"/>
      <c r="I43" s="21"/>
      <c r="J43" s="21" t="str">
        <f t="shared" si="1"/>
        <v/>
      </c>
      <c r="K43" s="22" t="str">
        <f t="shared" si="4"/>
        <v/>
      </c>
      <c r="L43" s="22" t="str">
        <f t="shared" si="5"/>
        <v/>
      </c>
      <c r="M43" s="19"/>
      <c r="N43" s="23" t="str">
        <f t="shared" si="2"/>
        <v/>
      </c>
      <c r="O43" s="23"/>
      <c r="P43" s="24"/>
      <c r="Q43" s="21" t="str">
        <f t="shared" si="6"/>
        <v/>
      </c>
      <c r="R43" s="20" t="str">
        <f t="shared" si="7"/>
        <v/>
      </c>
      <c r="S43" s="32" t="str">
        <f t="shared" si="3"/>
        <v/>
      </c>
      <c r="T43" s="25"/>
      <c r="U43" s="94" t="str">
        <f t="shared" si="8"/>
        <v/>
      </c>
      <c r="V43" s="21" t="str">
        <f t="shared" si="9"/>
        <v/>
      </c>
      <c r="W43" s="21"/>
      <c r="AA43" s="28"/>
    </row>
    <row r="44" spans="1:27" s="6" customFormat="1" ht="15" customHeight="1">
      <c r="A44" s="19" t="str">
        <f t="shared" si="0"/>
        <v/>
      </c>
      <c r="B44" s="19" t="str">
        <f>IFERROR(IF(C44&lt;&gt;"",MAX($B$27:$B43)+1,""),1)</f>
        <v/>
      </c>
      <c r="C44" s="19"/>
      <c r="D44" s="19"/>
      <c r="E44" s="19"/>
      <c r="F44" s="19"/>
      <c r="G44" s="19"/>
      <c r="H44" s="21"/>
      <c r="I44" s="21"/>
      <c r="J44" s="21" t="str">
        <f t="shared" si="1"/>
        <v/>
      </c>
      <c r="K44" s="22" t="str">
        <f t="shared" si="4"/>
        <v/>
      </c>
      <c r="L44" s="22" t="str">
        <f t="shared" si="5"/>
        <v/>
      </c>
      <c r="M44" s="19"/>
      <c r="N44" s="23" t="str">
        <f t="shared" si="2"/>
        <v/>
      </c>
      <c r="O44" s="23"/>
      <c r="P44" s="24"/>
      <c r="Q44" s="21" t="str">
        <f t="shared" si="6"/>
        <v/>
      </c>
      <c r="R44" s="20" t="str">
        <f t="shared" si="7"/>
        <v/>
      </c>
      <c r="S44" s="32" t="str">
        <f t="shared" si="3"/>
        <v/>
      </c>
      <c r="T44" s="25"/>
      <c r="U44" s="94" t="str">
        <f t="shared" si="8"/>
        <v/>
      </c>
      <c r="V44" s="21" t="str">
        <f t="shared" si="9"/>
        <v/>
      </c>
      <c r="W44" s="21"/>
      <c r="AA44" s="28"/>
    </row>
    <row r="45" spans="1:27" s="6" customFormat="1" ht="15" customHeight="1">
      <c r="A45" s="19" t="str">
        <f t="shared" si="0"/>
        <v/>
      </c>
      <c r="B45" s="19" t="str">
        <f>IFERROR(IF(C45&lt;&gt;"",MAX($B$27:$B44)+1,""),1)</f>
        <v/>
      </c>
      <c r="C45" s="19"/>
      <c r="D45" s="19"/>
      <c r="E45" s="19"/>
      <c r="F45" s="19"/>
      <c r="G45" s="19"/>
      <c r="H45" s="21"/>
      <c r="I45" s="21"/>
      <c r="J45" s="21" t="str">
        <f t="shared" si="1"/>
        <v/>
      </c>
      <c r="K45" s="22" t="str">
        <f t="shared" si="4"/>
        <v/>
      </c>
      <c r="L45" s="22" t="str">
        <f t="shared" si="5"/>
        <v/>
      </c>
      <c r="M45" s="19"/>
      <c r="N45" s="23" t="str">
        <f t="shared" si="2"/>
        <v/>
      </c>
      <c r="O45" s="23"/>
      <c r="P45" s="24"/>
      <c r="Q45" s="21" t="str">
        <f t="shared" si="6"/>
        <v/>
      </c>
      <c r="R45" s="20" t="str">
        <f t="shared" si="7"/>
        <v/>
      </c>
      <c r="S45" s="32" t="str">
        <f t="shared" si="3"/>
        <v/>
      </c>
      <c r="T45" s="25"/>
      <c r="U45" s="94" t="str">
        <f t="shared" si="8"/>
        <v/>
      </c>
      <c r="V45" s="21" t="str">
        <f t="shared" si="9"/>
        <v/>
      </c>
      <c r="W45" s="21"/>
      <c r="AA45" s="28"/>
    </row>
    <row r="46" spans="1:27" s="6" customFormat="1" ht="15" customHeight="1">
      <c r="A46" s="19" t="str">
        <f t="shared" si="0"/>
        <v/>
      </c>
      <c r="B46" s="19" t="str">
        <f>IFERROR(IF(C46&lt;&gt;"",MAX($B$27:$B45)+1,""),1)</f>
        <v/>
      </c>
      <c r="C46" s="19"/>
      <c r="D46" s="19"/>
      <c r="E46" s="19"/>
      <c r="F46" s="19"/>
      <c r="G46" s="19"/>
      <c r="H46" s="21"/>
      <c r="I46" s="21"/>
      <c r="J46" s="21" t="str">
        <f t="shared" si="1"/>
        <v/>
      </c>
      <c r="K46" s="22" t="str">
        <f t="shared" si="4"/>
        <v/>
      </c>
      <c r="L46" s="22" t="str">
        <f t="shared" si="5"/>
        <v/>
      </c>
      <c r="M46" s="19"/>
      <c r="N46" s="23" t="str">
        <f t="shared" si="2"/>
        <v/>
      </c>
      <c r="O46" s="23"/>
      <c r="P46" s="24"/>
      <c r="Q46" s="21" t="str">
        <f t="shared" si="6"/>
        <v/>
      </c>
      <c r="R46" s="20" t="str">
        <f t="shared" si="7"/>
        <v/>
      </c>
      <c r="S46" s="32" t="str">
        <f t="shared" si="3"/>
        <v/>
      </c>
      <c r="T46" s="25"/>
      <c r="U46" s="94" t="str">
        <f t="shared" si="8"/>
        <v/>
      </c>
      <c r="V46" s="21" t="str">
        <f t="shared" si="9"/>
        <v/>
      </c>
      <c r="W46" s="21"/>
      <c r="AA46" s="28"/>
    </row>
    <row r="47" spans="1:27" s="6" customFormat="1" ht="15" customHeight="1">
      <c r="A47" s="19" t="str">
        <f t="shared" si="0"/>
        <v/>
      </c>
      <c r="B47" s="19" t="str">
        <f>IFERROR(IF(C47&lt;&gt;"",MAX($B$27:$B46)+1,""),1)</f>
        <v/>
      </c>
      <c r="C47" s="19"/>
      <c r="D47" s="19"/>
      <c r="E47" s="19"/>
      <c r="F47" s="19"/>
      <c r="G47" s="19"/>
      <c r="H47" s="21"/>
      <c r="I47" s="21"/>
      <c r="J47" s="21" t="str">
        <f t="shared" si="1"/>
        <v/>
      </c>
      <c r="K47" s="22" t="str">
        <f t="shared" si="4"/>
        <v/>
      </c>
      <c r="L47" s="22" t="str">
        <f t="shared" si="5"/>
        <v/>
      </c>
      <c r="M47" s="19"/>
      <c r="N47" s="23" t="str">
        <f t="shared" si="2"/>
        <v/>
      </c>
      <c r="O47" s="23"/>
      <c r="P47" s="24"/>
      <c r="Q47" s="21" t="str">
        <f t="shared" si="6"/>
        <v/>
      </c>
      <c r="R47" s="20" t="str">
        <f t="shared" si="7"/>
        <v/>
      </c>
      <c r="S47" s="32" t="str">
        <f t="shared" si="3"/>
        <v/>
      </c>
      <c r="T47" s="25"/>
      <c r="U47" s="94" t="str">
        <f t="shared" si="8"/>
        <v/>
      </c>
      <c r="V47" s="21" t="str">
        <f t="shared" si="9"/>
        <v/>
      </c>
      <c r="W47" s="21"/>
      <c r="AA47" s="28"/>
    </row>
    <row r="48" spans="1:27" s="6" customFormat="1" ht="15" customHeight="1">
      <c r="A48" s="19" t="str">
        <f t="shared" si="0"/>
        <v/>
      </c>
      <c r="B48" s="19" t="str">
        <f>IFERROR(IF(C48&lt;&gt;"",MAX($B$27:$B47)+1,""),1)</f>
        <v/>
      </c>
      <c r="C48" s="19"/>
      <c r="D48" s="19"/>
      <c r="E48" s="19"/>
      <c r="F48" s="19"/>
      <c r="G48" s="19"/>
      <c r="H48" s="21"/>
      <c r="I48" s="21"/>
      <c r="J48" s="21" t="str">
        <f t="shared" si="1"/>
        <v/>
      </c>
      <c r="K48" s="22" t="str">
        <f t="shared" si="4"/>
        <v/>
      </c>
      <c r="L48" s="22" t="str">
        <f t="shared" si="5"/>
        <v/>
      </c>
      <c r="M48" s="19"/>
      <c r="N48" s="23" t="str">
        <f t="shared" si="2"/>
        <v/>
      </c>
      <c r="O48" s="23"/>
      <c r="P48" s="24"/>
      <c r="Q48" s="21" t="str">
        <f t="shared" si="6"/>
        <v/>
      </c>
      <c r="R48" s="20" t="str">
        <f t="shared" si="7"/>
        <v/>
      </c>
      <c r="S48" s="32" t="str">
        <f t="shared" si="3"/>
        <v/>
      </c>
      <c r="T48" s="25"/>
      <c r="U48" s="94" t="str">
        <f t="shared" si="8"/>
        <v/>
      </c>
      <c r="V48" s="21" t="str">
        <f t="shared" si="9"/>
        <v/>
      </c>
      <c r="W48" s="21"/>
      <c r="AA48" s="28"/>
    </row>
    <row r="49" spans="1:27" s="6" customFormat="1" ht="15" customHeight="1">
      <c r="A49" s="19" t="str">
        <f t="shared" si="0"/>
        <v/>
      </c>
      <c r="B49" s="19" t="str">
        <f>IFERROR(IF(C49&lt;&gt;"",MAX($B$27:$B48)+1,""),1)</f>
        <v/>
      </c>
      <c r="C49" s="19"/>
      <c r="D49" s="19"/>
      <c r="E49" s="19"/>
      <c r="F49" s="19"/>
      <c r="G49" s="19"/>
      <c r="H49" s="21"/>
      <c r="I49" s="21"/>
      <c r="J49" s="21" t="str">
        <f t="shared" si="1"/>
        <v/>
      </c>
      <c r="K49" s="22" t="str">
        <f t="shared" si="4"/>
        <v/>
      </c>
      <c r="L49" s="22" t="str">
        <f t="shared" si="5"/>
        <v/>
      </c>
      <c r="M49" s="19"/>
      <c r="N49" s="23" t="str">
        <f t="shared" si="2"/>
        <v/>
      </c>
      <c r="O49" s="23"/>
      <c r="P49" s="24"/>
      <c r="Q49" s="21" t="str">
        <f t="shared" si="6"/>
        <v/>
      </c>
      <c r="R49" s="20" t="str">
        <f t="shared" si="7"/>
        <v/>
      </c>
      <c r="S49" s="32" t="str">
        <f t="shared" si="3"/>
        <v/>
      </c>
      <c r="T49" s="25"/>
      <c r="U49" s="94" t="str">
        <f t="shared" si="8"/>
        <v/>
      </c>
      <c r="V49" s="21" t="str">
        <f t="shared" si="9"/>
        <v/>
      </c>
      <c r="W49" s="21"/>
      <c r="AA49" s="28"/>
    </row>
    <row r="50" spans="1:27" s="6" customFormat="1" ht="15" customHeight="1">
      <c r="A50" s="19" t="str">
        <f t="shared" si="0"/>
        <v/>
      </c>
      <c r="B50" s="19" t="str">
        <f>IFERROR(IF(C50&lt;&gt;"",MAX($B$27:$B49)+1,""),1)</f>
        <v/>
      </c>
      <c r="C50" s="19"/>
      <c r="D50" s="19"/>
      <c r="E50" s="19"/>
      <c r="F50" s="19"/>
      <c r="G50" s="19"/>
      <c r="H50" s="21"/>
      <c r="I50" s="21"/>
      <c r="J50" s="21" t="str">
        <f t="shared" si="1"/>
        <v/>
      </c>
      <c r="K50" s="22" t="str">
        <f t="shared" si="4"/>
        <v/>
      </c>
      <c r="L50" s="22" t="str">
        <f t="shared" si="5"/>
        <v/>
      </c>
      <c r="M50" s="19"/>
      <c r="N50" s="23" t="str">
        <f t="shared" si="2"/>
        <v/>
      </c>
      <c r="O50" s="23"/>
      <c r="P50" s="24"/>
      <c r="Q50" s="21" t="str">
        <f t="shared" si="6"/>
        <v/>
      </c>
      <c r="R50" s="20" t="str">
        <f t="shared" si="7"/>
        <v/>
      </c>
      <c r="S50" s="32" t="str">
        <f t="shared" si="3"/>
        <v/>
      </c>
      <c r="T50" s="25"/>
      <c r="U50" s="94" t="str">
        <f t="shared" si="8"/>
        <v/>
      </c>
      <c r="V50" s="21" t="str">
        <f t="shared" si="9"/>
        <v/>
      </c>
      <c r="W50" s="21"/>
      <c r="AA50" s="28"/>
    </row>
    <row r="51" spans="1:27" s="6" customFormat="1" ht="15" customHeight="1">
      <c r="A51" s="19" t="str">
        <f t="shared" si="0"/>
        <v/>
      </c>
      <c r="B51" s="19" t="str">
        <f>IFERROR(IF(C51&lt;&gt;"",MAX($B$27:$B50)+1,""),1)</f>
        <v/>
      </c>
      <c r="C51" s="19"/>
      <c r="D51" s="19"/>
      <c r="E51" s="19"/>
      <c r="F51" s="19"/>
      <c r="G51" s="19"/>
      <c r="H51" s="21"/>
      <c r="I51" s="21"/>
      <c r="J51" s="21" t="str">
        <f t="shared" si="1"/>
        <v/>
      </c>
      <c r="K51" s="22" t="str">
        <f t="shared" si="4"/>
        <v/>
      </c>
      <c r="L51" s="22" t="str">
        <f t="shared" si="5"/>
        <v/>
      </c>
      <c r="M51" s="19"/>
      <c r="N51" s="23" t="str">
        <f t="shared" si="2"/>
        <v/>
      </c>
      <c r="O51" s="23"/>
      <c r="P51" s="24"/>
      <c r="Q51" s="21" t="str">
        <f t="shared" si="6"/>
        <v/>
      </c>
      <c r="R51" s="20" t="str">
        <f t="shared" si="7"/>
        <v/>
      </c>
      <c r="S51" s="32" t="str">
        <f t="shared" si="3"/>
        <v/>
      </c>
      <c r="T51" s="25"/>
      <c r="U51" s="94" t="str">
        <f t="shared" si="8"/>
        <v/>
      </c>
      <c r="V51" s="21" t="str">
        <f t="shared" si="9"/>
        <v/>
      </c>
      <c r="W51" s="21"/>
      <c r="AA51" s="28"/>
    </row>
    <row r="52" spans="1:27" s="6" customFormat="1" ht="15" customHeight="1">
      <c r="A52" s="19" t="str">
        <f t="shared" si="0"/>
        <v/>
      </c>
      <c r="B52" s="19" t="str">
        <f>IFERROR(IF(C52&lt;&gt;"",MAX($B$27:$B51)+1,""),1)</f>
        <v/>
      </c>
      <c r="C52" s="19"/>
      <c r="D52" s="19"/>
      <c r="E52" s="19"/>
      <c r="F52" s="19"/>
      <c r="G52" s="19"/>
      <c r="H52" s="21"/>
      <c r="I52" s="21"/>
      <c r="J52" s="21" t="str">
        <f t="shared" si="1"/>
        <v/>
      </c>
      <c r="K52" s="22" t="str">
        <f t="shared" si="4"/>
        <v/>
      </c>
      <c r="L52" s="22" t="str">
        <f t="shared" si="5"/>
        <v/>
      </c>
      <c r="M52" s="19"/>
      <c r="N52" s="23" t="str">
        <f t="shared" si="2"/>
        <v/>
      </c>
      <c r="O52" s="23"/>
      <c r="P52" s="24"/>
      <c r="Q52" s="21" t="str">
        <f t="shared" si="6"/>
        <v/>
      </c>
      <c r="R52" s="20" t="str">
        <f t="shared" si="7"/>
        <v/>
      </c>
      <c r="S52" s="32" t="str">
        <f t="shared" si="3"/>
        <v/>
      </c>
      <c r="T52" s="25"/>
      <c r="U52" s="94" t="str">
        <f t="shared" si="8"/>
        <v/>
      </c>
      <c r="V52" s="21" t="str">
        <f t="shared" si="9"/>
        <v/>
      </c>
      <c r="W52" s="21"/>
      <c r="AA52" s="28"/>
    </row>
    <row r="53" spans="1:27" s="6" customFormat="1" ht="15" customHeight="1">
      <c r="A53" s="19" t="str">
        <f t="shared" si="0"/>
        <v/>
      </c>
      <c r="B53" s="19" t="str">
        <f>IFERROR(IF(C53&lt;&gt;"",MAX($B$27:$B52)+1,""),1)</f>
        <v/>
      </c>
      <c r="C53" s="19"/>
      <c r="D53" s="19"/>
      <c r="E53" s="19"/>
      <c r="F53" s="19"/>
      <c r="G53" s="19"/>
      <c r="H53" s="21"/>
      <c r="I53" s="21"/>
      <c r="J53" s="21" t="str">
        <f t="shared" si="1"/>
        <v/>
      </c>
      <c r="K53" s="22" t="str">
        <f t="shared" si="4"/>
        <v/>
      </c>
      <c r="L53" s="22" t="str">
        <f t="shared" si="5"/>
        <v/>
      </c>
      <c r="M53" s="19"/>
      <c r="N53" s="23" t="str">
        <f t="shared" si="2"/>
        <v/>
      </c>
      <c r="O53" s="23"/>
      <c r="P53" s="24"/>
      <c r="Q53" s="21" t="str">
        <f t="shared" si="6"/>
        <v/>
      </c>
      <c r="R53" s="20" t="str">
        <f t="shared" si="7"/>
        <v/>
      </c>
      <c r="S53" s="32" t="str">
        <f t="shared" si="3"/>
        <v/>
      </c>
      <c r="T53" s="25"/>
      <c r="U53" s="94" t="str">
        <f t="shared" si="8"/>
        <v/>
      </c>
      <c r="V53" s="21" t="str">
        <f t="shared" si="9"/>
        <v/>
      </c>
      <c r="W53" s="21"/>
      <c r="AA53" s="28"/>
    </row>
    <row r="54" spans="1:27" s="6" customFormat="1" ht="15" customHeight="1">
      <c r="A54" s="19" t="str">
        <f t="shared" si="0"/>
        <v/>
      </c>
      <c r="B54" s="19" t="str">
        <f>IFERROR(IF(C54&lt;&gt;"",MAX($B$27:$B53)+1,""),1)</f>
        <v/>
      </c>
      <c r="C54" s="19"/>
      <c r="D54" s="19"/>
      <c r="E54" s="19"/>
      <c r="F54" s="19"/>
      <c r="G54" s="19"/>
      <c r="H54" s="21"/>
      <c r="I54" s="21"/>
      <c r="J54" s="21" t="str">
        <f t="shared" si="1"/>
        <v/>
      </c>
      <c r="K54" s="22" t="str">
        <f t="shared" si="4"/>
        <v/>
      </c>
      <c r="L54" s="22" t="str">
        <f t="shared" si="5"/>
        <v/>
      </c>
      <c r="M54" s="19"/>
      <c r="N54" s="23" t="str">
        <f t="shared" si="2"/>
        <v/>
      </c>
      <c r="O54" s="23"/>
      <c r="P54" s="24"/>
      <c r="Q54" s="21" t="str">
        <f t="shared" si="6"/>
        <v/>
      </c>
      <c r="R54" s="20" t="str">
        <f t="shared" si="7"/>
        <v/>
      </c>
      <c r="S54" s="32" t="str">
        <f t="shared" si="3"/>
        <v/>
      </c>
      <c r="T54" s="25"/>
      <c r="U54" s="94" t="str">
        <f t="shared" si="8"/>
        <v/>
      </c>
      <c r="V54" s="21" t="str">
        <f t="shared" si="9"/>
        <v/>
      </c>
      <c r="W54" s="21"/>
      <c r="AA54" s="28"/>
    </row>
    <row r="55" spans="1:27" s="6" customFormat="1" ht="15" customHeight="1">
      <c r="A55" s="19" t="str">
        <f t="shared" si="0"/>
        <v/>
      </c>
      <c r="B55" s="19" t="str">
        <f>IFERROR(IF(C55&lt;&gt;"",MAX($B$27:$B54)+1,""),1)</f>
        <v/>
      </c>
      <c r="C55" s="19"/>
      <c r="D55" s="19"/>
      <c r="E55" s="19"/>
      <c r="F55" s="19"/>
      <c r="G55" s="19"/>
      <c r="H55" s="21"/>
      <c r="I55" s="21"/>
      <c r="J55" s="21" t="str">
        <f t="shared" si="1"/>
        <v/>
      </c>
      <c r="K55" s="22" t="str">
        <f t="shared" si="4"/>
        <v/>
      </c>
      <c r="L55" s="22" t="str">
        <f t="shared" si="5"/>
        <v/>
      </c>
      <c r="M55" s="19"/>
      <c r="N55" s="23" t="str">
        <f t="shared" si="2"/>
        <v/>
      </c>
      <c r="O55" s="23"/>
      <c r="P55" s="24"/>
      <c r="Q55" s="21" t="str">
        <f t="shared" si="6"/>
        <v/>
      </c>
      <c r="R55" s="20" t="str">
        <f t="shared" si="7"/>
        <v/>
      </c>
      <c r="S55" s="32" t="str">
        <f t="shared" si="3"/>
        <v/>
      </c>
      <c r="T55" s="25"/>
      <c r="U55" s="94" t="str">
        <f t="shared" si="8"/>
        <v/>
      </c>
      <c r="V55" s="21" t="str">
        <f t="shared" si="9"/>
        <v/>
      </c>
      <c r="W55" s="21"/>
      <c r="AA55" s="28"/>
    </row>
    <row r="56" spans="1:27" s="6" customFormat="1" ht="15" customHeight="1">
      <c r="A56" s="19" t="str">
        <f t="shared" si="0"/>
        <v/>
      </c>
      <c r="B56" s="25" t="str">
        <f>IFERROR(IF(C56&lt;&gt;"",MAX($B$27:$B55)+1,""),1)</f>
        <v/>
      </c>
      <c r="C56" s="25"/>
      <c r="D56" s="25"/>
      <c r="E56" s="25"/>
      <c r="F56" s="25"/>
      <c r="G56" s="25"/>
      <c r="H56" s="31"/>
      <c r="I56" s="31"/>
      <c r="J56" s="21" t="str">
        <f t="shared" si="1"/>
        <v/>
      </c>
      <c r="K56" s="22" t="str">
        <f t="shared" si="4"/>
        <v/>
      </c>
      <c r="L56" s="22" t="str">
        <f t="shared" si="5"/>
        <v/>
      </c>
      <c r="M56" s="19"/>
      <c r="N56" s="23" t="str">
        <f t="shared" si="2"/>
        <v/>
      </c>
      <c r="O56" s="36"/>
      <c r="P56" s="37"/>
      <c r="Q56" s="21" t="str">
        <f t="shared" si="6"/>
        <v/>
      </c>
      <c r="R56" s="20" t="str">
        <f t="shared" si="7"/>
        <v/>
      </c>
      <c r="S56" s="32" t="str">
        <f t="shared" si="3"/>
        <v/>
      </c>
      <c r="T56" s="25"/>
      <c r="U56" s="94" t="str">
        <f t="shared" si="8"/>
        <v/>
      </c>
      <c r="V56" s="21" t="str">
        <f t="shared" si="9"/>
        <v/>
      </c>
      <c r="W56" s="21"/>
      <c r="AA56" s="28"/>
    </row>
    <row r="57" spans="1:27" s="6" customFormat="1" ht="15" customHeight="1">
      <c r="A57" s="19" t="str">
        <f t="shared" si="0"/>
        <v/>
      </c>
      <c r="B57" s="25" t="str">
        <f>IFERROR(IF(C57&lt;&gt;"",MAX($B$27:$B56)+1,""),1)</f>
        <v/>
      </c>
      <c r="C57" s="25"/>
      <c r="D57" s="25"/>
      <c r="E57" s="25"/>
      <c r="F57" s="25"/>
      <c r="G57" s="25"/>
      <c r="H57" s="31"/>
      <c r="I57" s="31"/>
      <c r="J57" s="21" t="str">
        <f t="shared" si="1"/>
        <v/>
      </c>
      <c r="K57" s="22" t="str">
        <f t="shared" si="4"/>
        <v/>
      </c>
      <c r="L57" s="22" t="str">
        <f t="shared" si="5"/>
        <v/>
      </c>
      <c r="M57" s="19"/>
      <c r="N57" s="23" t="str">
        <f t="shared" si="2"/>
        <v/>
      </c>
      <c r="O57" s="36"/>
      <c r="P57" s="37"/>
      <c r="Q57" s="21" t="str">
        <f t="shared" si="6"/>
        <v/>
      </c>
      <c r="R57" s="20" t="str">
        <f t="shared" si="7"/>
        <v/>
      </c>
      <c r="S57" s="32" t="str">
        <f t="shared" si="3"/>
        <v/>
      </c>
      <c r="T57" s="25"/>
      <c r="U57" s="94" t="str">
        <f t="shared" si="8"/>
        <v/>
      </c>
      <c r="V57" s="21" t="str">
        <f t="shared" si="9"/>
        <v/>
      </c>
      <c r="W57" s="21"/>
    </row>
    <row r="58" spans="1:27" s="6" customFormat="1" ht="15" customHeight="1">
      <c r="A58" s="19" t="str">
        <f t="shared" si="0"/>
        <v/>
      </c>
      <c r="B58" s="25" t="str">
        <f>IFERROR(IF(C58&lt;&gt;"",MAX($B$27:$B57)+1,""),1)</f>
        <v/>
      </c>
      <c r="C58" s="25"/>
      <c r="D58" s="25"/>
      <c r="E58" s="25"/>
      <c r="F58" s="25"/>
      <c r="G58" s="25"/>
      <c r="H58" s="31"/>
      <c r="I58" s="31"/>
      <c r="J58" s="21" t="str">
        <f t="shared" si="1"/>
        <v/>
      </c>
      <c r="K58" s="22" t="str">
        <f t="shared" si="4"/>
        <v/>
      </c>
      <c r="L58" s="22" t="str">
        <f t="shared" si="5"/>
        <v/>
      </c>
      <c r="M58" s="19"/>
      <c r="N58" s="23" t="str">
        <f t="shared" si="2"/>
        <v/>
      </c>
      <c r="O58" s="36"/>
      <c r="P58" s="37"/>
      <c r="Q58" s="21" t="str">
        <f t="shared" si="6"/>
        <v/>
      </c>
      <c r="R58" s="20" t="str">
        <f t="shared" si="7"/>
        <v/>
      </c>
      <c r="S58" s="32" t="str">
        <f t="shared" si="3"/>
        <v/>
      </c>
      <c r="T58" s="25"/>
      <c r="U58" s="94" t="str">
        <f t="shared" si="8"/>
        <v/>
      </c>
      <c r="V58" s="21" t="str">
        <f t="shared" si="9"/>
        <v/>
      </c>
      <c r="W58" s="21"/>
    </row>
    <row r="59" spans="1:27" s="6" customFormat="1" ht="15" customHeight="1">
      <c r="A59" s="19" t="str">
        <f t="shared" si="0"/>
        <v/>
      </c>
      <c r="B59" s="25" t="str">
        <f>IFERROR(IF(C59&lt;&gt;"",MAX($B$27:$B58)+1,""),1)</f>
        <v/>
      </c>
      <c r="C59" s="25"/>
      <c r="D59" s="25"/>
      <c r="E59" s="25"/>
      <c r="F59" s="25"/>
      <c r="G59" s="25"/>
      <c r="H59" s="31"/>
      <c r="I59" s="31"/>
      <c r="J59" s="21" t="str">
        <f t="shared" si="1"/>
        <v/>
      </c>
      <c r="K59" s="22" t="str">
        <f t="shared" si="4"/>
        <v/>
      </c>
      <c r="L59" s="22" t="str">
        <f t="shared" si="5"/>
        <v/>
      </c>
      <c r="M59" s="19"/>
      <c r="N59" s="23" t="str">
        <f t="shared" si="2"/>
        <v/>
      </c>
      <c r="O59" s="36"/>
      <c r="P59" s="37"/>
      <c r="Q59" s="21" t="str">
        <f t="shared" si="6"/>
        <v/>
      </c>
      <c r="R59" s="20" t="str">
        <f t="shared" si="7"/>
        <v/>
      </c>
      <c r="S59" s="32" t="str">
        <f t="shared" si="3"/>
        <v/>
      </c>
      <c r="T59" s="25"/>
      <c r="U59" s="94" t="str">
        <f t="shared" si="8"/>
        <v/>
      </c>
      <c r="V59" s="21" t="str">
        <f t="shared" si="9"/>
        <v/>
      </c>
      <c r="W59" s="21"/>
    </row>
    <row r="60" spans="1:27" s="6" customFormat="1" ht="15" customHeight="1">
      <c r="A60" s="19" t="str">
        <f t="shared" si="0"/>
        <v/>
      </c>
      <c r="B60" s="25" t="str">
        <f>IFERROR(IF(C60&lt;&gt;"",MAX($B$27:$B59)+1,""),1)</f>
        <v/>
      </c>
      <c r="C60" s="25"/>
      <c r="D60" s="25"/>
      <c r="E60" s="25"/>
      <c r="F60" s="25"/>
      <c r="G60" s="25"/>
      <c r="H60" s="31"/>
      <c r="I60" s="31"/>
      <c r="J60" s="21" t="str">
        <f t="shared" si="1"/>
        <v/>
      </c>
      <c r="K60" s="22" t="str">
        <f t="shared" si="4"/>
        <v/>
      </c>
      <c r="L60" s="22" t="str">
        <f t="shared" si="5"/>
        <v/>
      </c>
      <c r="M60" s="19"/>
      <c r="N60" s="23" t="str">
        <f t="shared" si="2"/>
        <v/>
      </c>
      <c r="O60" s="36"/>
      <c r="P60" s="37"/>
      <c r="Q60" s="21" t="str">
        <f t="shared" si="6"/>
        <v/>
      </c>
      <c r="R60" s="20" t="str">
        <f t="shared" si="7"/>
        <v/>
      </c>
      <c r="S60" s="32" t="str">
        <f t="shared" si="3"/>
        <v/>
      </c>
      <c r="T60" s="25"/>
      <c r="U60" s="94" t="str">
        <f t="shared" si="8"/>
        <v/>
      </c>
      <c r="V60" s="21" t="str">
        <f t="shared" si="9"/>
        <v/>
      </c>
      <c r="W60" s="21"/>
    </row>
    <row r="61" spans="1:27" s="6" customFormat="1" ht="15" customHeight="1">
      <c r="A61" s="19" t="str">
        <f t="shared" si="0"/>
        <v/>
      </c>
      <c r="B61" s="25" t="str">
        <f>IFERROR(IF(C61&lt;&gt;"",MAX($B$27:$B60)+1,""),1)</f>
        <v/>
      </c>
      <c r="C61" s="25"/>
      <c r="D61" s="25"/>
      <c r="E61" s="25"/>
      <c r="F61" s="25"/>
      <c r="G61" s="25"/>
      <c r="H61" s="31"/>
      <c r="I61" s="31"/>
      <c r="J61" s="21" t="str">
        <f t="shared" si="1"/>
        <v/>
      </c>
      <c r="K61" s="22" t="str">
        <f t="shared" si="4"/>
        <v/>
      </c>
      <c r="L61" s="22" t="str">
        <f t="shared" si="5"/>
        <v/>
      </c>
      <c r="M61" s="19"/>
      <c r="N61" s="23" t="str">
        <f t="shared" si="2"/>
        <v/>
      </c>
      <c r="O61" s="36"/>
      <c r="P61" s="37"/>
      <c r="Q61" s="21" t="str">
        <f t="shared" si="6"/>
        <v/>
      </c>
      <c r="R61" s="20" t="str">
        <f t="shared" si="7"/>
        <v/>
      </c>
      <c r="S61" s="32" t="str">
        <f t="shared" si="3"/>
        <v/>
      </c>
      <c r="T61" s="25"/>
      <c r="U61" s="94" t="str">
        <f t="shared" si="8"/>
        <v/>
      </c>
      <c r="V61" s="21" t="str">
        <f t="shared" si="9"/>
        <v/>
      </c>
      <c r="W61" s="21"/>
    </row>
    <row r="62" spans="1:27" s="6" customFormat="1" ht="15" customHeight="1">
      <c r="A62" s="19" t="str">
        <f t="shared" si="0"/>
        <v/>
      </c>
      <c r="B62" s="25" t="str">
        <f>IFERROR(IF(C62&lt;&gt;"",MAX($B$27:$B61)+1,""),1)</f>
        <v/>
      </c>
      <c r="C62" s="25"/>
      <c r="D62" s="25"/>
      <c r="E62" s="25"/>
      <c r="F62" s="25"/>
      <c r="G62" s="25"/>
      <c r="H62" s="31"/>
      <c r="I62" s="31"/>
      <c r="J62" s="21" t="str">
        <f t="shared" si="1"/>
        <v/>
      </c>
      <c r="K62" s="22" t="str">
        <f t="shared" si="4"/>
        <v/>
      </c>
      <c r="L62" s="22" t="str">
        <f t="shared" si="5"/>
        <v/>
      </c>
      <c r="M62" s="19"/>
      <c r="N62" s="23" t="str">
        <f t="shared" si="2"/>
        <v/>
      </c>
      <c r="O62" s="36"/>
      <c r="P62" s="37"/>
      <c r="Q62" s="21" t="str">
        <f t="shared" si="6"/>
        <v/>
      </c>
      <c r="R62" s="20" t="str">
        <f t="shared" si="7"/>
        <v/>
      </c>
      <c r="S62" s="32" t="str">
        <f t="shared" si="3"/>
        <v/>
      </c>
      <c r="T62" s="25"/>
      <c r="U62" s="94" t="str">
        <f t="shared" si="8"/>
        <v/>
      </c>
      <c r="V62" s="21" t="str">
        <f t="shared" si="9"/>
        <v/>
      </c>
      <c r="W62" s="21"/>
    </row>
    <row r="63" spans="1:27" s="6" customFormat="1" ht="15" customHeight="1">
      <c r="A63" s="19" t="str">
        <f t="shared" si="0"/>
        <v/>
      </c>
      <c r="B63" s="25" t="str">
        <f>IFERROR(IF(C63&lt;&gt;"",MAX($B$27:$B62)+1,""),1)</f>
        <v/>
      </c>
      <c r="C63" s="25"/>
      <c r="D63" s="25"/>
      <c r="E63" s="25"/>
      <c r="F63" s="25"/>
      <c r="G63" s="25"/>
      <c r="H63" s="31"/>
      <c r="I63" s="31"/>
      <c r="J63" s="21" t="str">
        <f t="shared" si="1"/>
        <v/>
      </c>
      <c r="K63" s="22" t="str">
        <f t="shared" si="4"/>
        <v/>
      </c>
      <c r="L63" s="22" t="str">
        <f t="shared" si="5"/>
        <v/>
      </c>
      <c r="M63" s="19"/>
      <c r="N63" s="23" t="str">
        <f t="shared" si="2"/>
        <v/>
      </c>
      <c r="O63" s="36"/>
      <c r="P63" s="37"/>
      <c r="Q63" s="21" t="str">
        <f t="shared" si="6"/>
        <v/>
      </c>
      <c r="R63" s="20" t="str">
        <f t="shared" si="7"/>
        <v/>
      </c>
      <c r="S63" s="32" t="str">
        <f t="shared" si="3"/>
        <v/>
      </c>
      <c r="T63" s="25"/>
      <c r="U63" s="94" t="str">
        <f t="shared" si="8"/>
        <v/>
      </c>
      <c r="V63" s="21" t="str">
        <f t="shared" si="9"/>
        <v/>
      </c>
      <c r="W63" s="21"/>
    </row>
    <row r="64" spans="1:27" s="6" customFormat="1" ht="15" customHeight="1">
      <c r="A64" s="19" t="str">
        <f t="shared" si="0"/>
        <v/>
      </c>
      <c r="B64" s="25" t="str">
        <f>IFERROR(IF(C64&lt;&gt;"",MAX($B$27:$B63)+1,""),1)</f>
        <v/>
      </c>
      <c r="C64" s="25"/>
      <c r="D64" s="25"/>
      <c r="E64" s="25"/>
      <c r="F64" s="25"/>
      <c r="G64" s="25"/>
      <c r="H64" s="31"/>
      <c r="I64" s="31"/>
      <c r="J64" s="21" t="str">
        <f t="shared" si="1"/>
        <v/>
      </c>
      <c r="K64" s="22" t="str">
        <f t="shared" si="4"/>
        <v/>
      </c>
      <c r="L64" s="22" t="str">
        <f t="shared" si="5"/>
        <v/>
      </c>
      <c r="M64" s="19"/>
      <c r="N64" s="23" t="str">
        <f t="shared" si="2"/>
        <v/>
      </c>
      <c r="O64" s="36"/>
      <c r="P64" s="37"/>
      <c r="Q64" s="21" t="str">
        <f t="shared" si="6"/>
        <v/>
      </c>
      <c r="R64" s="20" t="str">
        <f t="shared" si="7"/>
        <v/>
      </c>
      <c r="S64" s="32" t="str">
        <f t="shared" si="3"/>
        <v/>
      </c>
      <c r="T64" s="25"/>
      <c r="U64" s="94" t="str">
        <f t="shared" si="8"/>
        <v/>
      </c>
      <c r="V64" s="21" t="str">
        <f t="shared" si="9"/>
        <v/>
      </c>
      <c r="W64" s="21"/>
    </row>
    <row r="65" spans="1:23" s="6" customFormat="1" ht="15" customHeight="1">
      <c r="A65" s="19" t="str">
        <f t="shared" si="0"/>
        <v/>
      </c>
      <c r="B65" s="25" t="str">
        <f>IFERROR(IF(C65&lt;&gt;"",MAX($B$27:$B64)+1,""),1)</f>
        <v/>
      </c>
      <c r="C65" s="25"/>
      <c r="D65" s="25"/>
      <c r="E65" s="25"/>
      <c r="F65" s="25"/>
      <c r="G65" s="25"/>
      <c r="H65" s="31"/>
      <c r="I65" s="31"/>
      <c r="J65" s="21" t="str">
        <f t="shared" si="1"/>
        <v/>
      </c>
      <c r="K65" s="22" t="str">
        <f t="shared" si="4"/>
        <v/>
      </c>
      <c r="L65" s="22" t="str">
        <f t="shared" si="5"/>
        <v/>
      </c>
      <c r="M65" s="19"/>
      <c r="N65" s="23" t="str">
        <f t="shared" si="2"/>
        <v/>
      </c>
      <c r="O65" s="36"/>
      <c r="P65" s="37"/>
      <c r="Q65" s="21" t="str">
        <f t="shared" si="6"/>
        <v/>
      </c>
      <c r="R65" s="20" t="str">
        <f t="shared" si="7"/>
        <v/>
      </c>
      <c r="S65" s="32" t="str">
        <f t="shared" si="3"/>
        <v/>
      </c>
      <c r="T65" s="25"/>
      <c r="U65" s="94" t="str">
        <f t="shared" si="8"/>
        <v/>
      </c>
      <c r="V65" s="21" t="str">
        <f t="shared" si="9"/>
        <v/>
      </c>
      <c r="W65" s="21"/>
    </row>
    <row r="66" spans="1:23" s="6" customFormat="1" ht="15" customHeight="1">
      <c r="A66" s="19" t="str">
        <f t="shared" si="0"/>
        <v/>
      </c>
      <c r="B66" s="25" t="str">
        <f>IFERROR(IF(C66&lt;&gt;"",MAX($B$27:$B65)+1,""),1)</f>
        <v/>
      </c>
      <c r="C66" s="25"/>
      <c r="D66" s="25"/>
      <c r="E66" s="25"/>
      <c r="F66" s="25"/>
      <c r="G66" s="25"/>
      <c r="H66" s="31"/>
      <c r="I66" s="31"/>
      <c r="J66" s="21" t="str">
        <f t="shared" si="1"/>
        <v/>
      </c>
      <c r="K66" s="22" t="str">
        <f t="shared" si="4"/>
        <v/>
      </c>
      <c r="L66" s="22" t="str">
        <f t="shared" si="5"/>
        <v/>
      </c>
      <c r="M66" s="19"/>
      <c r="N66" s="23" t="str">
        <f t="shared" si="2"/>
        <v/>
      </c>
      <c r="O66" s="36"/>
      <c r="P66" s="37"/>
      <c r="Q66" s="21" t="str">
        <f t="shared" si="6"/>
        <v/>
      </c>
      <c r="R66" s="20" t="str">
        <f t="shared" si="7"/>
        <v/>
      </c>
      <c r="S66" s="32" t="str">
        <f t="shared" si="3"/>
        <v/>
      </c>
      <c r="T66" s="25"/>
      <c r="U66" s="94" t="str">
        <f t="shared" si="8"/>
        <v/>
      </c>
      <c r="V66" s="21" t="str">
        <f t="shared" si="9"/>
        <v/>
      </c>
      <c r="W66" s="21"/>
    </row>
    <row r="67" spans="1:23" s="6" customFormat="1" ht="15" customHeight="1">
      <c r="A67" s="19" t="str">
        <f t="shared" si="0"/>
        <v/>
      </c>
      <c r="B67" s="25" t="str">
        <f>IFERROR(IF(C67&lt;&gt;"",MAX($B$27:$B66)+1,""),1)</f>
        <v/>
      </c>
      <c r="C67" s="25"/>
      <c r="D67" s="25"/>
      <c r="E67" s="25"/>
      <c r="F67" s="25"/>
      <c r="G67" s="25"/>
      <c r="H67" s="31"/>
      <c r="I67" s="31"/>
      <c r="J67" s="21" t="str">
        <f t="shared" si="1"/>
        <v/>
      </c>
      <c r="K67" s="22" t="str">
        <f t="shared" si="4"/>
        <v/>
      </c>
      <c r="L67" s="22" t="str">
        <f t="shared" si="5"/>
        <v/>
      </c>
      <c r="M67" s="19"/>
      <c r="N67" s="23" t="str">
        <f t="shared" si="2"/>
        <v/>
      </c>
      <c r="O67" s="36"/>
      <c r="P67" s="37"/>
      <c r="Q67" s="21" t="str">
        <f t="shared" si="6"/>
        <v/>
      </c>
      <c r="R67" s="20" t="str">
        <f t="shared" si="7"/>
        <v/>
      </c>
      <c r="S67" s="32" t="str">
        <f t="shared" si="3"/>
        <v/>
      </c>
      <c r="T67" s="25"/>
      <c r="U67" s="94" t="str">
        <f t="shared" si="8"/>
        <v/>
      </c>
      <c r="V67" s="21" t="str">
        <f t="shared" si="9"/>
        <v/>
      </c>
      <c r="W67" s="21"/>
    </row>
    <row r="68" spans="1:23" s="6" customFormat="1" ht="15" customHeight="1">
      <c r="A68" s="19" t="str">
        <f t="shared" si="0"/>
        <v/>
      </c>
      <c r="B68" s="25" t="str">
        <f>IFERROR(IF(C68&lt;&gt;"",MAX($B$27:$B67)+1,""),1)</f>
        <v/>
      </c>
      <c r="C68" s="25"/>
      <c r="D68" s="25"/>
      <c r="E68" s="25"/>
      <c r="F68" s="25"/>
      <c r="G68" s="25"/>
      <c r="H68" s="31"/>
      <c r="I68" s="31"/>
      <c r="J68" s="21" t="str">
        <f t="shared" si="1"/>
        <v/>
      </c>
      <c r="K68" s="22" t="str">
        <f t="shared" si="4"/>
        <v/>
      </c>
      <c r="L68" s="22" t="str">
        <f t="shared" si="5"/>
        <v/>
      </c>
      <c r="M68" s="19"/>
      <c r="N68" s="23" t="str">
        <f t="shared" si="2"/>
        <v/>
      </c>
      <c r="O68" s="36"/>
      <c r="P68" s="37"/>
      <c r="Q68" s="21" t="str">
        <f t="shared" si="6"/>
        <v/>
      </c>
      <c r="R68" s="20" t="str">
        <f t="shared" si="7"/>
        <v/>
      </c>
      <c r="S68" s="32" t="str">
        <f t="shared" si="3"/>
        <v/>
      </c>
      <c r="T68" s="25"/>
      <c r="U68" s="94" t="str">
        <f t="shared" si="8"/>
        <v/>
      </c>
      <c r="V68" s="21" t="str">
        <f t="shared" si="9"/>
        <v/>
      </c>
      <c r="W68" s="21"/>
    </row>
    <row r="69" spans="1:23" s="6" customFormat="1" ht="15" customHeight="1">
      <c r="A69" s="19" t="str">
        <f t="shared" si="0"/>
        <v/>
      </c>
      <c r="B69" s="25" t="str">
        <f>IFERROR(IF(C69&lt;&gt;"",MAX($B$27:$B68)+1,""),1)</f>
        <v/>
      </c>
      <c r="C69" s="25"/>
      <c r="D69" s="25"/>
      <c r="E69" s="25"/>
      <c r="F69" s="25"/>
      <c r="G69" s="25"/>
      <c r="H69" s="31"/>
      <c r="I69" s="31"/>
      <c r="J69" s="21" t="str">
        <f t="shared" si="1"/>
        <v/>
      </c>
      <c r="K69" s="22" t="str">
        <f t="shared" si="4"/>
        <v/>
      </c>
      <c r="L69" s="22" t="str">
        <f t="shared" si="5"/>
        <v/>
      </c>
      <c r="M69" s="19"/>
      <c r="N69" s="23" t="str">
        <f t="shared" si="2"/>
        <v/>
      </c>
      <c r="O69" s="36"/>
      <c r="P69" s="37"/>
      <c r="Q69" s="21" t="str">
        <f t="shared" si="6"/>
        <v/>
      </c>
      <c r="R69" s="20" t="str">
        <f t="shared" si="7"/>
        <v/>
      </c>
      <c r="S69" s="32" t="str">
        <f t="shared" si="3"/>
        <v/>
      </c>
      <c r="T69" s="25"/>
      <c r="U69" s="94" t="str">
        <f t="shared" si="8"/>
        <v/>
      </c>
      <c r="V69" s="21" t="str">
        <f t="shared" si="9"/>
        <v/>
      </c>
      <c r="W69" s="21"/>
    </row>
    <row r="70" spans="1:23" s="6" customFormat="1" ht="15" customHeight="1">
      <c r="A70" s="19" t="str">
        <f t="shared" si="0"/>
        <v/>
      </c>
      <c r="B70" s="25" t="str">
        <f>IFERROR(IF(C70&lt;&gt;"",MAX($B$27:$B69)+1,""),1)</f>
        <v/>
      </c>
      <c r="C70" s="25"/>
      <c r="D70" s="25"/>
      <c r="E70" s="25"/>
      <c r="F70" s="25"/>
      <c r="G70" s="25"/>
      <c r="H70" s="31"/>
      <c r="I70" s="31"/>
      <c r="J70" s="21" t="str">
        <f t="shared" si="1"/>
        <v/>
      </c>
      <c r="K70" s="22" t="str">
        <f t="shared" si="4"/>
        <v/>
      </c>
      <c r="L70" s="22" t="str">
        <f t="shared" si="5"/>
        <v/>
      </c>
      <c r="M70" s="19"/>
      <c r="N70" s="23" t="str">
        <f t="shared" si="2"/>
        <v/>
      </c>
      <c r="O70" s="36"/>
      <c r="P70" s="37"/>
      <c r="Q70" s="21" t="str">
        <f t="shared" si="6"/>
        <v/>
      </c>
      <c r="R70" s="20" t="str">
        <f t="shared" si="7"/>
        <v/>
      </c>
      <c r="S70" s="32" t="str">
        <f t="shared" si="3"/>
        <v/>
      </c>
      <c r="T70" s="25"/>
      <c r="U70" s="94" t="str">
        <f t="shared" si="8"/>
        <v/>
      </c>
      <c r="V70" s="21" t="str">
        <f t="shared" si="9"/>
        <v/>
      </c>
      <c r="W70" s="21"/>
    </row>
    <row r="71" spans="1:23" s="6" customFormat="1" ht="15" customHeight="1">
      <c r="A71" s="19" t="str">
        <f t="shared" si="0"/>
        <v/>
      </c>
      <c r="B71" s="25" t="str">
        <f>IFERROR(IF(C71&lt;&gt;"",MAX($B$27:$B70)+1,""),1)</f>
        <v/>
      </c>
      <c r="C71" s="25"/>
      <c r="D71" s="25"/>
      <c r="E71" s="25"/>
      <c r="F71" s="25"/>
      <c r="G71" s="25"/>
      <c r="H71" s="31"/>
      <c r="I71" s="31"/>
      <c r="J71" s="21" t="str">
        <f t="shared" si="1"/>
        <v/>
      </c>
      <c r="K71" s="22" t="str">
        <f t="shared" si="4"/>
        <v/>
      </c>
      <c r="L71" s="22" t="str">
        <f t="shared" si="5"/>
        <v/>
      </c>
      <c r="M71" s="19"/>
      <c r="N71" s="23" t="str">
        <f t="shared" si="2"/>
        <v/>
      </c>
      <c r="O71" s="36"/>
      <c r="P71" s="37"/>
      <c r="Q71" s="21" t="str">
        <f t="shared" si="6"/>
        <v/>
      </c>
      <c r="R71" s="20" t="str">
        <f t="shared" si="7"/>
        <v/>
      </c>
      <c r="S71" s="32" t="str">
        <f t="shared" si="3"/>
        <v/>
      </c>
      <c r="T71" s="25"/>
      <c r="U71" s="94" t="str">
        <f t="shared" si="8"/>
        <v/>
      </c>
      <c r="V71" s="21" t="str">
        <f t="shared" si="9"/>
        <v/>
      </c>
      <c r="W71" s="21"/>
    </row>
    <row r="72" spans="1:23" s="6" customFormat="1" ht="15" customHeight="1">
      <c r="A72" s="19" t="str">
        <f t="shared" si="0"/>
        <v/>
      </c>
      <c r="B72" s="25" t="str">
        <f>IFERROR(IF(C72&lt;&gt;"",MAX($B$27:$B71)+1,""),1)</f>
        <v/>
      </c>
      <c r="C72" s="25"/>
      <c r="D72" s="25"/>
      <c r="E72" s="25"/>
      <c r="F72" s="25"/>
      <c r="G72" s="25"/>
      <c r="H72" s="31"/>
      <c r="I72" s="31"/>
      <c r="J72" s="21" t="str">
        <f t="shared" si="1"/>
        <v/>
      </c>
      <c r="K72" s="22" t="str">
        <f t="shared" si="4"/>
        <v/>
      </c>
      <c r="L72" s="22" t="str">
        <f t="shared" si="5"/>
        <v/>
      </c>
      <c r="M72" s="19"/>
      <c r="N72" s="23" t="str">
        <f t="shared" si="2"/>
        <v/>
      </c>
      <c r="O72" s="36"/>
      <c r="P72" s="37"/>
      <c r="Q72" s="21" t="str">
        <f t="shared" si="6"/>
        <v/>
      </c>
      <c r="R72" s="20" t="str">
        <f t="shared" si="7"/>
        <v/>
      </c>
      <c r="S72" s="32" t="str">
        <f t="shared" si="3"/>
        <v/>
      </c>
      <c r="T72" s="25"/>
      <c r="U72" s="94" t="str">
        <f t="shared" si="8"/>
        <v/>
      </c>
      <c r="V72" s="21" t="str">
        <f t="shared" si="9"/>
        <v/>
      </c>
      <c r="W72" s="21"/>
    </row>
    <row r="73" spans="1:23" s="6" customFormat="1" ht="15" customHeight="1">
      <c r="A73" s="19" t="str">
        <f t="shared" si="0"/>
        <v/>
      </c>
      <c r="B73" s="25" t="str">
        <f>IFERROR(IF(C73&lt;&gt;"",MAX($B$27:$B72)+1,""),1)</f>
        <v/>
      </c>
      <c r="C73" s="25"/>
      <c r="D73" s="25"/>
      <c r="E73" s="25"/>
      <c r="F73" s="25"/>
      <c r="G73" s="25"/>
      <c r="H73" s="31"/>
      <c r="I73" s="31"/>
      <c r="J73" s="21" t="str">
        <f t="shared" si="1"/>
        <v/>
      </c>
      <c r="K73" s="22" t="str">
        <f t="shared" si="4"/>
        <v/>
      </c>
      <c r="L73" s="22" t="str">
        <f t="shared" si="5"/>
        <v/>
      </c>
      <c r="M73" s="19"/>
      <c r="N73" s="23" t="str">
        <f t="shared" si="2"/>
        <v/>
      </c>
      <c r="O73" s="36"/>
      <c r="P73" s="37"/>
      <c r="Q73" s="21" t="str">
        <f t="shared" si="6"/>
        <v/>
      </c>
      <c r="R73" s="20" t="str">
        <f t="shared" si="7"/>
        <v/>
      </c>
      <c r="S73" s="32" t="str">
        <f t="shared" si="3"/>
        <v/>
      </c>
      <c r="T73" s="25"/>
      <c r="U73" s="94" t="str">
        <f t="shared" si="8"/>
        <v/>
      </c>
      <c r="V73" s="21" t="str">
        <f t="shared" si="9"/>
        <v/>
      </c>
      <c r="W73" s="21"/>
    </row>
    <row r="74" spans="1:23" s="6" customFormat="1" ht="15" customHeight="1">
      <c r="A74" s="19" t="str">
        <f t="shared" si="0"/>
        <v/>
      </c>
      <c r="B74" s="25" t="str">
        <f>IFERROR(IF(C74&lt;&gt;"",MAX($B$27:$B73)+1,""),1)</f>
        <v/>
      </c>
      <c r="C74" s="25"/>
      <c r="D74" s="25"/>
      <c r="E74" s="25"/>
      <c r="F74" s="25"/>
      <c r="G74" s="25"/>
      <c r="H74" s="31"/>
      <c r="I74" s="31"/>
      <c r="J74" s="21" t="str">
        <f t="shared" si="1"/>
        <v/>
      </c>
      <c r="K74" s="22" t="str">
        <f t="shared" si="4"/>
        <v/>
      </c>
      <c r="L74" s="22" t="str">
        <f t="shared" si="5"/>
        <v/>
      </c>
      <c r="M74" s="19"/>
      <c r="N74" s="23" t="str">
        <f t="shared" si="2"/>
        <v/>
      </c>
      <c r="O74" s="36"/>
      <c r="P74" s="37"/>
      <c r="Q74" s="21" t="str">
        <f t="shared" si="6"/>
        <v/>
      </c>
      <c r="R74" s="20" t="str">
        <f t="shared" si="7"/>
        <v/>
      </c>
      <c r="S74" s="32" t="str">
        <f t="shared" si="3"/>
        <v/>
      </c>
      <c r="T74" s="25"/>
      <c r="U74" s="94" t="str">
        <f t="shared" si="8"/>
        <v/>
      </c>
      <c r="V74" s="21" t="str">
        <f t="shared" si="9"/>
        <v/>
      </c>
      <c r="W74" s="21"/>
    </row>
    <row r="75" spans="1:23" s="6" customFormat="1" ht="15" customHeight="1">
      <c r="A75" s="19" t="str">
        <f t="shared" si="0"/>
        <v/>
      </c>
      <c r="B75" s="25" t="str">
        <f>IFERROR(IF(C75&lt;&gt;"",MAX($B$27:$B74)+1,""),1)</f>
        <v/>
      </c>
      <c r="C75" s="25"/>
      <c r="D75" s="25"/>
      <c r="E75" s="25"/>
      <c r="F75" s="25"/>
      <c r="G75" s="25"/>
      <c r="H75" s="31"/>
      <c r="I75" s="31"/>
      <c r="J75" s="21" t="str">
        <f t="shared" si="1"/>
        <v/>
      </c>
      <c r="K75" s="22" t="str">
        <f t="shared" si="4"/>
        <v/>
      </c>
      <c r="L75" s="22" t="str">
        <f t="shared" si="5"/>
        <v/>
      </c>
      <c r="M75" s="19"/>
      <c r="N75" s="23" t="str">
        <f t="shared" si="2"/>
        <v/>
      </c>
      <c r="O75" s="36"/>
      <c r="P75" s="37"/>
      <c r="Q75" s="21" t="str">
        <f t="shared" si="6"/>
        <v/>
      </c>
      <c r="R75" s="20" t="str">
        <f t="shared" si="7"/>
        <v/>
      </c>
      <c r="S75" s="32" t="str">
        <f t="shared" si="3"/>
        <v/>
      </c>
      <c r="T75" s="25"/>
      <c r="U75" s="94" t="str">
        <f t="shared" si="8"/>
        <v/>
      </c>
      <c r="V75" s="21" t="str">
        <f t="shared" si="9"/>
        <v/>
      </c>
      <c r="W75" s="21"/>
    </row>
    <row r="76" spans="1:23" s="6" customFormat="1" ht="15" customHeight="1">
      <c r="A76" s="19" t="str">
        <f t="shared" si="0"/>
        <v/>
      </c>
      <c r="B76" s="25" t="str">
        <f>IFERROR(IF(C76&lt;&gt;"",MAX($B$27:$B75)+1,""),1)</f>
        <v/>
      </c>
      <c r="C76" s="25"/>
      <c r="D76" s="25"/>
      <c r="E76" s="25"/>
      <c r="F76" s="25"/>
      <c r="G76" s="25"/>
      <c r="H76" s="31"/>
      <c r="I76" s="31"/>
      <c r="J76" s="21" t="str">
        <f t="shared" si="1"/>
        <v/>
      </c>
      <c r="K76" s="22" t="str">
        <f t="shared" si="4"/>
        <v/>
      </c>
      <c r="L76" s="22" t="str">
        <f t="shared" si="5"/>
        <v/>
      </c>
      <c r="M76" s="19"/>
      <c r="N76" s="23" t="str">
        <f t="shared" si="2"/>
        <v/>
      </c>
      <c r="O76" s="36"/>
      <c r="P76" s="37"/>
      <c r="Q76" s="21" t="str">
        <f t="shared" si="6"/>
        <v/>
      </c>
      <c r="R76" s="20" t="str">
        <f t="shared" si="7"/>
        <v/>
      </c>
      <c r="S76" s="32" t="str">
        <f t="shared" si="3"/>
        <v/>
      </c>
      <c r="T76" s="25"/>
      <c r="U76" s="94" t="str">
        <f t="shared" si="8"/>
        <v/>
      </c>
      <c r="V76" s="21" t="str">
        <f t="shared" si="9"/>
        <v/>
      </c>
      <c r="W76" s="21"/>
    </row>
    <row r="77" spans="1:23" s="6" customFormat="1" ht="15" customHeight="1">
      <c r="A77" s="19" t="str">
        <f t="shared" si="0"/>
        <v/>
      </c>
      <c r="B77" s="25" t="str">
        <f>IFERROR(IF(C77&lt;&gt;"",MAX($B$27:$B76)+1,""),1)</f>
        <v/>
      </c>
      <c r="C77" s="25"/>
      <c r="D77" s="25"/>
      <c r="E77" s="25"/>
      <c r="F77" s="25"/>
      <c r="G77" s="25"/>
      <c r="H77" s="31"/>
      <c r="I77" s="31"/>
      <c r="J77" s="21" t="str">
        <f t="shared" si="1"/>
        <v/>
      </c>
      <c r="K77" s="22" t="str">
        <f t="shared" si="4"/>
        <v/>
      </c>
      <c r="L77" s="22" t="str">
        <f t="shared" si="5"/>
        <v/>
      </c>
      <c r="M77" s="19"/>
      <c r="N77" s="23" t="str">
        <f t="shared" si="2"/>
        <v/>
      </c>
      <c r="O77" s="36"/>
      <c r="P77" s="37"/>
      <c r="Q77" s="21" t="str">
        <f t="shared" si="6"/>
        <v/>
      </c>
      <c r="R77" s="20" t="str">
        <f t="shared" si="7"/>
        <v/>
      </c>
      <c r="S77" s="32" t="str">
        <f t="shared" si="3"/>
        <v/>
      </c>
      <c r="T77" s="25"/>
      <c r="U77" s="94" t="str">
        <f t="shared" si="8"/>
        <v/>
      </c>
      <c r="V77" s="21" t="str">
        <f t="shared" si="9"/>
        <v/>
      </c>
      <c r="W77" s="21"/>
    </row>
    <row r="78" spans="1:23" s="6" customFormat="1" ht="15" customHeight="1">
      <c r="A78" s="19" t="str">
        <f t="shared" si="0"/>
        <v/>
      </c>
      <c r="B78" s="25" t="str">
        <f>IFERROR(IF(C78&lt;&gt;"",MAX($B$27:$B77)+1,""),1)</f>
        <v/>
      </c>
      <c r="C78" s="25"/>
      <c r="D78" s="25"/>
      <c r="E78" s="25"/>
      <c r="F78" s="25"/>
      <c r="G78" s="25"/>
      <c r="H78" s="31"/>
      <c r="I78" s="31"/>
      <c r="J78" s="21" t="str">
        <f t="shared" si="1"/>
        <v/>
      </c>
      <c r="K78" s="22" t="str">
        <f t="shared" si="4"/>
        <v/>
      </c>
      <c r="L78" s="22" t="str">
        <f t="shared" si="5"/>
        <v/>
      </c>
      <c r="M78" s="19"/>
      <c r="N78" s="23" t="str">
        <f t="shared" si="2"/>
        <v/>
      </c>
      <c r="O78" s="36"/>
      <c r="P78" s="37"/>
      <c r="Q78" s="21" t="str">
        <f t="shared" si="6"/>
        <v/>
      </c>
      <c r="R78" s="20" t="str">
        <f t="shared" si="7"/>
        <v/>
      </c>
      <c r="S78" s="32" t="str">
        <f t="shared" si="3"/>
        <v/>
      </c>
      <c r="T78" s="25"/>
      <c r="U78" s="94" t="str">
        <f t="shared" si="8"/>
        <v/>
      </c>
      <c r="V78" s="21" t="str">
        <f t="shared" si="9"/>
        <v/>
      </c>
      <c r="W78" s="21"/>
    </row>
    <row r="79" spans="1:23" s="6" customFormat="1" ht="15" customHeight="1">
      <c r="A79" s="19" t="str">
        <f t="shared" si="0"/>
        <v/>
      </c>
      <c r="B79" s="25" t="str">
        <f>IFERROR(IF(C79&lt;&gt;"",MAX($B$27:$B78)+1,""),1)</f>
        <v/>
      </c>
      <c r="C79" s="25"/>
      <c r="D79" s="25"/>
      <c r="E79" s="25"/>
      <c r="F79" s="25"/>
      <c r="G79" s="25"/>
      <c r="H79" s="31"/>
      <c r="I79" s="31"/>
      <c r="J79" s="21" t="str">
        <f t="shared" si="1"/>
        <v/>
      </c>
      <c r="K79" s="22" t="str">
        <f t="shared" si="4"/>
        <v/>
      </c>
      <c r="L79" s="22" t="str">
        <f t="shared" si="5"/>
        <v/>
      </c>
      <c r="M79" s="19"/>
      <c r="N79" s="23" t="str">
        <f t="shared" si="2"/>
        <v/>
      </c>
      <c r="O79" s="36"/>
      <c r="P79" s="37"/>
      <c r="Q79" s="21" t="str">
        <f t="shared" si="6"/>
        <v/>
      </c>
      <c r="R79" s="20" t="str">
        <f t="shared" si="7"/>
        <v/>
      </c>
      <c r="S79" s="32" t="str">
        <f t="shared" si="3"/>
        <v/>
      </c>
      <c r="T79" s="25"/>
      <c r="U79" s="94" t="str">
        <f t="shared" si="8"/>
        <v/>
      </c>
      <c r="V79" s="21" t="str">
        <f t="shared" si="9"/>
        <v/>
      </c>
      <c r="W79" s="21"/>
    </row>
    <row r="80" spans="1:23" s="6" customFormat="1" ht="15" customHeight="1">
      <c r="A80" s="19" t="str">
        <f t="shared" si="0"/>
        <v/>
      </c>
      <c r="B80" s="25" t="str">
        <f>IFERROR(IF(C80&lt;&gt;"",MAX($B$27:$B79)+1,""),1)</f>
        <v/>
      </c>
      <c r="C80" s="25"/>
      <c r="D80" s="25"/>
      <c r="E80" s="25"/>
      <c r="F80" s="25"/>
      <c r="G80" s="25"/>
      <c r="H80" s="31"/>
      <c r="I80" s="31"/>
      <c r="J80" s="21" t="str">
        <f t="shared" si="1"/>
        <v/>
      </c>
      <c r="K80" s="22" t="str">
        <f t="shared" si="4"/>
        <v/>
      </c>
      <c r="L80" s="22" t="str">
        <f t="shared" si="5"/>
        <v/>
      </c>
      <c r="M80" s="19"/>
      <c r="N80" s="23" t="str">
        <f t="shared" si="2"/>
        <v/>
      </c>
      <c r="O80" s="36"/>
      <c r="P80" s="37"/>
      <c r="Q80" s="21" t="str">
        <f t="shared" si="6"/>
        <v/>
      </c>
      <c r="R80" s="20" t="str">
        <f t="shared" si="7"/>
        <v/>
      </c>
      <c r="S80" s="32" t="str">
        <f t="shared" si="3"/>
        <v/>
      </c>
      <c r="T80" s="25"/>
      <c r="U80" s="94" t="str">
        <f t="shared" si="8"/>
        <v/>
      </c>
      <c r="V80" s="21" t="str">
        <f t="shared" si="9"/>
        <v/>
      </c>
      <c r="W80" s="21"/>
    </row>
    <row r="81" spans="1:23" s="6" customFormat="1" ht="15" customHeight="1">
      <c r="A81" s="19" t="str">
        <f t="shared" si="0"/>
        <v/>
      </c>
      <c r="B81" s="25" t="str">
        <f>IFERROR(IF(C81&lt;&gt;"",MAX($B$27:$B80)+1,""),1)</f>
        <v/>
      </c>
      <c r="C81" s="25"/>
      <c r="D81" s="25"/>
      <c r="E81" s="25"/>
      <c r="F81" s="25"/>
      <c r="G81" s="25"/>
      <c r="H81" s="31"/>
      <c r="I81" s="31"/>
      <c r="J81" s="21" t="str">
        <f t="shared" si="1"/>
        <v/>
      </c>
      <c r="K81" s="22" t="str">
        <f t="shared" si="4"/>
        <v/>
      </c>
      <c r="L81" s="22" t="str">
        <f t="shared" si="5"/>
        <v/>
      </c>
      <c r="M81" s="19"/>
      <c r="N81" s="23" t="str">
        <f t="shared" si="2"/>
        <v/>
      </c>
      <c r="O81" s="36"/>
      <c r="P81" s="37"/>
      <c r="Q81" s="21" t="str">
        <f t="shared" si="6"/>
        <v/>
      </c>
      <c r="R81" s="20" t="str">
        <f t="shared" si="7"/>
        <v/>
      </c>
      <c r="S81" s="32" t="str">
        <f t="shared" si="3"/>
        <v/>
      </c>
      <c r="T81" s="25"/>
      <c r="U81" s="94" t="str">
        <f t="shared" si="8"/>
        <v/>
      </c>
      <c r="V81" s="21" t="str">
        <f t="shared" si="9"/>
        <v/>
      </c>
      <c r="W81" s="21"/>
    </row>
    <row r="82" spans="1:23" s="6" customFormat="1" ht="15" customHeight="1">
      <c r="A82" s="19" t="str">
        <f t="shared" si="0"/>
        <v/>
      </c>
      <c r="B82" s="25" t="str">
        <f>IFERROR(IF(C82&lt;&gt;"",MAX($B$27:$B81)+1,""),1)</f>
        <v/>
      </c>
      <c r="C82" s="25"/>
      <c r="D82" s="25"/>
      <c r="E82" s="25"/>
      <c r="F82" s="25"/>
      <c r="G82" s="25"/>
      <c r="H82" s="31"/>
      <c r="I82" s="31"/>
      <c r="J82" s="21" t="str">
        <f t="shared" si="1"/>
        <v/>
      </c>
      <c r="K82" s="22" t="str">
        <f t="shared" si="4"/>
        <v/>
      </c>
      <c r="L82" s="22" t="str">
        <f t="shared" si="5"/>
        <v/>
      </c>
      <c r="M82" s="19"/>
      <c r="N82" s="23" t="str">
        <f t="shared" si="2"/>
        <v/>
      </c>
      <c r="O82" s="36"/>
      <c r="P82" s="37"/>
      <c r="Q82" s="21" t="str">
        <f t="shared" si="6"/>
        <v/>
      </c>
      <c r="R82" s="20" t="str">
        <f t="shared" si="7"/>
        <v/>
      </c>
      <c r="S82" s="32" t="str">
        <f t="shared" si="3"/>
        <v/>
      </c>
      <c r="T82" s="25"/>
      <c r="U82" s="94" t="str">
        <f t="shared" si="8"/>
        <v/>
      </c>
      <c r="V82" s="21" t="str">
        <f t="shared" si="9"/>
        <v/>
      </c>
      <c r="W82" s="21"/>
    </row>
    <row r="83" spans="1:23" s="6" customFormat="1" ht="15" customHeight="1">
      <c r="A83" s="19" t="str">
        <f t="shared" si="0"/>
        <v/>
      </c>
      <c r="B83" s="25" t="str">
        <f>IFERROR(IF(C83&lt;&gt;"",MAX($B$27:$B82)+1,""),1)</f>
        <v/>
      </c>
      <c r="C83" s="25"/>
      <c r="D83" s="25"/>
      <c r="E83" s="25"/>
      <c r="F83" s="25"/>
      <c r="G83" s="25"/>
      <c r="H83" s="31"/>
      <c r="I83" s="31"/>
      <c r="J83" s="21" t="str">
        <f t="shared" si="1"/>
        <v/>
      </c>
      <c r="K83" s="22" t="str">
        <f t="shared" si="4"/>
        <v/>
      </c>
      <c r="L83" s="22" t="str">
        <f t="shared" si="5"/>
        <v/>
      </c>
      <c r="M83" s="19"/>
      <c r="N83" s="23" t="str">
        <f t="shared" si="2"/>
        <v/>
      </c>
      <c r="O83" s="36"/>
      <c r="P83" s="37"/>
      <c r="Q83" s="21" t="str">
        <f t="shared" si="6"/>
        <v/>
      </c>
      <c r="R83" s="20" t="str">
        <f t="shared" si="7"/>
        <v/>
      </c>
      <c r="S83" s="32" t="str">
        <f t="shared" si="3"/>
        <v/>
      </c>
      <c r="T83" s="25"/>
      <c r="U83" s="94" t="str">
        <f t="shared" si="8"/>
        <v/>
      </c>
      <c r="V83" s="21" t="str">
        <f t="shared" si="9"/>
        <v/>
      </c>
      <c r="W83" s="21"/>
    </row>
    <row r="84" spans="1:23" s="6" customFormat="1" ht="15" customHeight="1">
      <c r="A84" s="19" t="str">
        <f t="shared" si="0"/>
        <v/>
      </c>
      <c r="B84" s="25" t="str">
        <f>IFERROR(IF(C84&lt;&gt;"",MAX($B$27:$B83)+1,""),1)</f>
        <v/>
      </c>
      <c r="C84" s="25"/>
      <c r="D84" s="25"/>
      <c r="E84" s="25"/>
      <c r="F84" s="25"/>
      <c r="G84" s="25"/>
      <c r="H84" s="31"/>
      <c r="I84" s="31"/>
      <c r="J84" s="21" t="str">
        <f t="shared" si="1"/>
        <v/>
      </c>
      <c r="K84" s="22" t="str">
        <f t="shared" si="4"/>
        <v/>
      </c>
      <c r="L84" s="22" t="str">
        <f t="shared" si="5"/>
        <v/>
      </c>
      <c r="M84" s="19"/>
      <c r="N84" s="23" t="str">
        <f t="shared" si="2"/>
        <v/>
      </c>
      <c r="O84" s="36"/>
      <c r="P84" s="37"/>
      <c r="Q84" s="21" t="str">
        <f t="shared" si="6"/>
        <v/>
      </c>
      <c r="R84" s="20" t="str">
        <f t="shared" si="7"/>
        <v/>
      </c>
      <c r="S84" s="32" t="str">
        <f t="shared" si="3"/>
        <v/>
      </c>
      <c r="T84" s="25"/>
      <c r="U84" s="94" t="str">
        <f t="shared" si="8"/>
        <v/>
      </c>
      <c r="V84" s="21" t="str">
        <f t="shared" si="9"/>
        <v/>
      </c>
      <c r="W84" s="21"/>
    </row>
    <row r="85" spans="1:23" s="6" customFormat="1" ht="15" customHeight="1">
      <c r="A85" s="19" t="str">
        <f t="shared" si="0"/>
        <v/>
      </c>
      <c r="B85" s="25" t="str">
        <f>IFERROR(IF(C85&lt;&gt;"",MAX($B$27:$B84)+1,""),1)</f>
        <v/>
      </c>
      <c r="C85" s="25"/>
      <c r="D85" s="25"/>
      <c r="E85" s="25"/>
      <c r="F85" s="25"/>
      <c r="G85" s="25"/>
      <c r="H85" s="31"/>
      <c r="I85" s="31"/>
      <c r="J85" s="21" t="str">
        <f t="shared" si="1"/>
        <v/>
      </c>
      <c r="K85" s="22" t="str">
        <f t="shared" si="4"/>
        <v/>
      </c>
      <c r="L85" s="22" t="str">
        <f t="shared" si="5"/>
        <v/>
      </c>
      <c r="M85" s="19"/>
      <c r="N85" s="23" t="str">
        <f t="shared" si="2"/>
        <v/>
      </c>
      <c r="O85" s="36"/>
      <c r="P85" s="37"/>
      <c r="Q85" s="21" t="str">
        <f t="shared" si="6"/>
        <v/>
      </c>
      <c r="R85" s="20" t="str">
        <f t="shared" si="7"/>
        <v/>
      </c>
      <c r="S85" s="32" t="str">
        <f t="shared" si="3"/>
        <v/>
      </c>
      <c r="T85" s="25"/>
      <c r="U85" s="94" t="str">
        <f t="shared" si="8"/>
        <v/>
      </c>
      <c r="V85" s="21" t="str">
        <f t="shared" si="9"/>
        <v/>
      </c>
      <c r="W85" s="21"/>
    </row>
    <row r="86" spans="1:23" s="6" customFormat="1" ht="15" customHeight="1">
      <c r="A86" s="19" t="str">
        <f t="shared" si="0"/>
        <v/>
      </c>
      <c r="B86" s="25" t="str">
        <f>IFERROR(IF(C86&lt;&gt;"",MAX($B$27:$B85)+1,""),1)</f>
        <v/>
      </c>
      <c r="C86" s="25"/>
      <c r="D86" s="25"/>
      <c r="E86" s="25"/>
      <c r="F86" s="25"/>
      <c r="G86" s="25"/>
      <c r="H86" s="31"/>
      <c r="I86" s="31"/>
      <c r="J86" s="21" t="str">
        <f t="shared" si="1"/>
        <v/>
      </c>
      <c r="K86" s="22" t="str">
        <f t="shared" si="4"/>
        <v/>
      </c>
      <c r="L86" s="22" t="str">
        <f t="shared" si="5"/>
        <v/>
      </c>
      <c r="M86" s="19"/>
      <c r="N86" s="23" t="str">
        <f t="shared" si="2"/>
        <v/>
      </c>
      <c r="O86" s="36"/>
      <c r="P86" s="37"/>
      <c r="Q86" s="21" t="str">
        <f t="shared" si="6"/>
        <v/>
      </c>
      <c r="R86" s="20" t="str">
        <f t="shared" si="7"/>
        <v/>
      </c>
      <c r="S86" s="32" t="str">
        <f t="shared" si="3"/>
        <v/>
      </c>
      <c r="T86" s="25"/>
      <c r="U86" s="94" t="str">
        <f t="shared" si="8"/>
        <v/>
      </c>
      <c r="V86" s="21" t="str">
        <f t="shared" si="9"/>
        <v/>
      </c>
      <c r="W86" s="21"/>
    </row>
    <row r="87" spans="1:23" s="6" customFormat="1" ht="15" customHeight="1">
      <c r="A87" s="19" t="str">
        <f t="shared" si="0"/>
        <v/>
      </c>
      <c r="B87" s="25" t="str">
        <f>IFERROR(IF(C87&lt;&gt;"",MAX($B$27:$B86)+1,""),1)</f>
        <v/>
      </c>
      <c r="C87" s="25"/>
      <c r="D87" s="25"/>
      <c r="E87" s="25"/>
      <c r="F87" s="25"/>
      <c r="G87" s="25"/>
      <c r="H87" s="31"/>
      <c r="I87" s="31"/>
      <c r="J87" s="21" t="str">
        <f t="shared" si="1"/>
        <v/>
      </c>
      <c r="K87" s="22" t="str">
        <f t="shared" si="4"/>
        <v/>
      </c>
      <c r="L87" s="22" t="str">
        <f t="shared" si="5"/>
        <v/>
      </c>
      <c r="M87" s="19"/>
      <c r="N87" s="23" t="str">
        <f t="shared" si="2"/>
        <v/>
      </c>
      <c r="O87" s="36"/>
      <c r="P87" s="37"/>
      <c r="Q87" s="21" t="str">
        <f t="shared" si="6"/>
        <v/>
      </c>
      <c r="R87" s="20" t="str">
        <f t="shared" si="7"/>
        <v/>
      </c>
      <c r="S87" s="32" t="str">
        <f t="shared" si="3"/>
        <v/>
      </c>
      <c r="T87" s="25"/>
      <c r="U87" s="94" t="str">
        <f t="shared" si="8"/>
        <v/>
      </c>
      <c r="V87" s="21" t="str">
        <f t="shared" si="9"/>
        <v/>
      </c>
      <c r="W87" s="21"/>
    </row>
    <row r="88" spans="1:23" s="6" customFormat="1" ht="15" customHeight="1">
      <c r="A88" s="19" t="str">
        <f t="shared" si="0"/>
        <v/>
      </c>
      <c r="B88" s="25" t="str">
        <f>IFERROR(IF(C88&lt;&gt;"",MAX($B$27:$B87)+1,""),1)</f>
        <v/>
      </c>
      <c r="C88" s="25"/>
      <c r="D88" s="25"/>
      <c r="E88" s="25"/>
      <c r="F88" s="25"/>
      <c r="G88" s="25"/>
      <c r="H88" s="31"/>
      <c r="I88" s="31"/>
      <c r="J88" s="21" t="str">
        <f t="shared" si="1"/>
        <v/>
      </c>
      <c r="K88" s="22" t="str">
        <f t="shared" si="4"/>
        <v/>
      </c>
      <c r="L88" s="22" t="str">
        <f t="shared" si="5"/>
        <v/>
      </c>
      <c r="M88" s="19"/>
      <c r="N88" s="23" t="str">
        <f t="shared" si="2"/>
        <v/>
      </c>
      <c r="O88" s="36"/>
      <c r="P88" s="37"/>
      <c r="Q88" s="21" t="str">
        <f t="shared" si="6"/>
        <v/>
      </c>
      <c r="R88" s="20" t="str">
        <f t="shared" si="7"/>
        <v/>
      </c>
      <c r="S88" s="32" t="str">
        <f t="shared" si="3"/>
        <v/>
      </c>
      <c r="T88" s="25"/>
      <c r="U88" s="94" t="str">
        <f t="shared" si="8"/>
        <v/>
      </c>
      <c r="V88" s="21" t="str">
        <f t="shared" si="9"/>
        <v/>
      </c>
      <c r="W88" s="21"/>
    </row>
    <row r="89" spans="1:23" s="6" customFormat="1" ht="15" customHeight="1">
      <c r="A89" s="19" t="str">
        <f t="shared" si="0"/>
        <v/>
      </c>
      <c r="B89" s="25" t="str">
        <f>IFERROR(IF(C89&lt;&gt;"",MAX($B$27:$B88)+1,""),1)</f>
        <v/>
      </c>
      <c r="C89" s="25"/>
      <c r="D89" s="25"/>
      <c r="E89" s="25"/>
      <c r="F89" s="25"/>
      <c r="G89" s="25"/>
      <c r="H89" s="31"/>
      <c r="I89" s="31"/>
      <c r="J89" s="21" t="str">
        <f t="shared" si="1"/>
        <v/>
      </c>
      <c r="K89" s="22" t="str">
        <f t="shared" si="4"/>
        <v/>
      </c>
      <c r="L89" s="22" t="str">
        <f t="shared" si="5"/>
        <v/>
      </c>
      <c r="M89" s="19"/>
      <c r="N89" s="23" t="str">
        <f t="shared" si="2"/>
        <v/>
      </c>
      <c r="O89" s="36"/>
      <c r="P89" s="37"/>
      <c r="Q89" s="21" t="str">
        <f t="shared" si="6"/>
        <v/>
      </c>
      <c r="R89" s="20" t="str">
        <f t="shared" si="7"/>
        <v/>
      </c>
      <c r="S89" s="32" t="str">
        <f t="shared" si="3"/>
        <v/>
      </c>
      <c r="T89" s="25"/>
      <c r="U89" s="94" t="str">
        <f t="shared" si="8"/>
        <v/>
      </c>
      <c r="V89" s="21" t="str">
        <f t="shared" si="9"/>
        <v/>
      </c>
      <c r="W89" s="21"/>
    </row>
    <row r="90" spans="1:23" s="6" customFormat="1" ht="15" customHeight="1">
      <c r="A90" s="19" t="str">
        <f t="shared" si="0"/>
        <v/>
      </c>
      <c r="B90" s="25" t="str">
        <f>IFERROR(IF(C90&lt;&gt;"",MAX($B$27:$B89)+1,""),1)</f>
        <v/>
      </c>
      <c r="C90" s="25"/>
      <c r="D90" s="25"/>
      <c r="E90" s="25"/>
      <c r="F90" s="25"/>
      <c r="G90" s="25"/>
      <c r="H90" s="31"/>
      <c r="I90" s="31"/>
      <c r="J90" s="21" t="str">
        <f t="shared" si="1"/>
        <v/>
      </c>
      <c r="K90" s="22" t="str">
        <f t="shared" si="4"/>
        <v/>
      </c>
      <c r="L90" s="22" t="str">
        <f t="shared" si="5"/>
        <v/>
      </c>
      <c r="M90" s="19"/>
      <c r="N90" s="23" t="str">
        <f t="shared" si="2"/>
        <v/>
      </c>
      <c r="O90" s="36"/>
      <c r="P90" s="37"/>
      <c r="Q90" s="21" t="str">
        <f t="shared" si="6"/>
        <v/>
      </c>
      <c r="R90" s="20" t="str">
        <f t="shared" si="7"/>
        <v/>
      </c>
      <c r="S90" s="32" t="str">
        <f t="shared" si="3"/>
        <v/>
      </c>
      <c r="T90" s="25"/>
      <c r="U90" s="94" t="str">
        <f t="shared" si="8"/>
        <v/>
      </c>
      <c r="V90" s="21" t="str">
        <f t="shared" si="9"/>
        <v/>
      </c>
      <c r="W90" s="21"/>
    </row>
    <row r="91" spans="1:23" s="6" customFormat="1" ht="15" customHeight="1">
      <c r="A91" s="19" t="str">
        <f t="shared" si="0"/>
        <v/>
      </c>
      <c r="B91" s="25" t="str">
        <f>IFERROR(IF(C91&lt;&gt;"",MAX($B$27:$B90)+1,""),1)</f>
        <v/>
      </c>
      <c r="C91" s="25"/>
      <c r="D91" s="25"/>
      <c r="E91" s="25"/>
      <c r="F91" s="25"/>
      <c r="G91" s="25"/>
      <c r="H91" s="31"/>
      <c r="I91" s="31"/>
      <c r="J91" s="21" t="str">
        <f t="shared" si="1"/>
        <v/>
      </c>
      <c r="K91" s="22" t="str">
        <f t="shared" si="4"/>
        <v/>
      </c>
      <c r="L91" s="22" t="str">
        <f t="shared" si="5"/>
        <v/>
      </c>
      <c r="M91" s="19"/>
      <c r="N91" s="23" t="str">
        <f t="shared" si="2"/>
        <v/>
      </c>
      <c r="O91" s="36"/>
      <c r="P91" s="37"/>
      <c r="Q91" s="21" t="str">
        <f t="shared" si="6"/>
        <v/>
      </c>
      <c r="R91" s="20" t="str">
        <f t="shared" si="7"/>
        <v/>
      </c>
      <c r="S91" s="32" t="str">
        <f t="shared" si="3"/>
        <v/>
      </c>
      <c r="T91" s="25"/>
      <c r="U91" s="94" t="str">
        <f t="shared" si="8"/>
        <v/>
      </c>
      <c r="V91" s="21" t="str">
        <f t="shared" si="9"/>
        <v/>
      </c>
      <c r="W91" s="21"/>
    </row>
    <row r="92" spans="1:23" s="6" customFormat="1" ht="15" customHeight="1">
      <c r="A92" s="19" t="str">
        <f t="shared" si="0"/>
        <v/>
      </c>
      <c r="B92" s="25" t="str">
        <f>IFERROR(IF(C92&lt;&gt;"",MAX($B$27:$B91)+1,""),1)</f>
        <v/>
      </c>
      <c r="C92" s="25"/>
      <c r="D92" s="25"/>
      <c r="E92" s="25"/>
      <c r="F92" s="25"/>
      <c r="G92" s="25"/>
      <c r="H92" s="31"/>
      <c r="I92" s="31"/>
      <c r="J92" s="21" t="str">
        <f t="shared" ref="J92:J155" si="10">IF(I92="","",-I92)</f>
        <v/>
      </c>
      <c r="K92" s="22" t="str">
        <f t="shared" si="4"/>
        <v/>
      </c>
      <c r="L92" s="22" t="str">
        <f t="shared" si="5"/>
        <v/>
      </c>
      <c r="M92" s="19"/>
      <c r="N92" s="23" t="str">
        <f t="shared" ref="N92:N155" si="11">IFERROR(VLOOKUP(LEFT(M92,SEARCH(" :",M92)-1),GDT_Ref,3,FALSE),"")</f>
        <v/>
      </c>
      <c r="O92" s="36"/>
      <c r="P92" s="37"/>
      <c r="Q92" s="21" t="str">
        <f t="shared" si="6"/>
        <v/>
      </c>
      <c r="R92" s="20" t="str">
        <f t="shared" si="7"/>
        <v/>
      </c>
      <c r="S92" s="32" t="str">
        <f t="shared" si="3"/>
        <v/>
      </c>
      <c r="T92" s="25"/>
      <c r="U92" s="94" t="str">
        <f t="shared" si="8"/>
        <v/>
      </c>
      <c r="V92" s="21" t="str">
        <f t="shared" si="9"/>
        <v/>
      </c>
      <c r="W92" s="21"/>
    </row>
    <row r="93" spans="1:23" s="6" customFormat="1" ht="15" customHeight="1">
      <c r="A93" s="19" t="str">
        <f t="shared" ref="A93:A156" si="12">IF(C93&lt;&gt;0,1,"")</f>
        <v/>
      </c>
      <c r="B93" s="25" t="str">
        <f>IFERROR(IF(C93&lt;&gt;"",MAX($B$27:$B92)+1,""),1)</f>
        <v/>
      </c>
      <c r="C93" s="25"/>
      <c r="D93" s="25"/>
      <c r="E93" s="25"/>
      <c r="F93" s="25"/>
      <c r="G93" s="25"/>
      <c r="H93" s="31"/>
      <c r="I93" s="31"/>
      <c r="J93" s="21" t="str">
        <f t="shared" si="10"/>
        <v/>
      </c>
      <c r="K93" s="22" t="str">
        <f t="shared" ref="K93:K156" si="13">IF(H93="","",IF(J93="",H93,H93+(I93+J93)/2)*IF(G93="-",-1,1))</f>
        <v/>
      </c>
      <c r="L93" s="22" t="str">
        <f t="shared" ref="L93:L156" si="14">IF(I93="","",IF(J93&lt;&gt;"",(I93-J93)/2,I93))</f>
        <v/>
      </c>
      <c r="M93" s="19"/>
      <c r="N93" s="23" t="str">
        <f t="shared" si="11"/>
        <v/>
      </c>
      <c r="O93" s="36"/>
      <c r="P93" s="37"/>
      <c r="Q93" s="21" t="str">
        <f t="shared" ref="Q93:Q156" si="15">IF(L93="","",IFERROR(IF(A93=0,0,L93*N93*O93/P93),""))</f>
        <v/>
      </c>
      <c r="R93" s="20" t="str">
        <f t="shared" ref="R93:R156" si="16">IF(Q93&lt;&gt;"",Q93^2,"")</f>
        <v/>
      </c>
      <c r="S93" s="32" t="str">
        <f t="shared" ref="S93:S156" si="17">IFERROR(R93/SUM($R$28:$R$102),"")</f>
        <v/>
      </c>
      <c r="T93" s="25"/>
      <c r="U93" s="94" t="str">
        <f t="shared" ref="U93:U156" si="18">IFERROR(IF(T93="",R93,0)/SUMIFS($R$28:$R$197,$T$28:$T$197,""),"")</f>
        <v/>
      </c>
      <c r="V93" s="21" t="str">
        <f t="shared" ref="V93:V156" si="19">IF(H93&lt;&gt;"",IF(G93="-",-1,1)*H93*O93+IF(ISNUMBER(V92),V92,0),"")</f>
        <v/>
      </c>
      <c r="W93" s="21"/>
    </row>
    <row r="94" spans="1:23" s="6" customFormat="1" ht="15" customHeight="1">
      <c r="A94" s="19" t="str">
        <f t="shared" si="12"/>
        <v/>
      </c>
      <c r="B94" s="25" t="str">
        <f>IFERROR(IF(C94&lt;&gt;"",MAX($B$27:$B93)+1,""),1)</f>
        <v/>
      </c>
      <c r="C94" s="25"/>
      <c r="D94" s="25"/>
      <c r="E94" s="25"/>
      <c r="F94" s="25"/>
      <c r="G94" s="25"/>
      <c r="H94" s="31"/>
      <c r="I94" s="31"/>
      <c r="J94" s="21" t="str">
        <f t="shared" si="10"/>
        <v/>
      </c>
      <c r="K94" s="22" t="str">
        <f t="shared" si="13"/>
        <v/>
      </c>
      <c r="L94" s="22" t="str">
        <f t="shared" si="14"/>
        <v/>
      </c>
      <c r="M94" s="19"/>
      <c r="N94" s="23" t="str">
        <f t="shared" si="11"/>
        <v/>
      </c>
      <c r="O94" s="36"/>
      <c r="P94" s="37"/>
      <c r="Q94" s="21" t="str">
        <f t="shared" si="15"/>
        <v/>
      </c>
      <c r="R94" s="20" t="str">
        <f t="shared" si="16"/>
        <v/>
      </c>
      <c r="S94" s="32" t="str">
        <f t="shared" si="17"/>
        <v/>
      </c>
      <c r="T94" s="25"/>
      <c r="U94" s="94" t="str">
        <f t="shared" si="18"/>
        <v/>
      </c>
      <c r="V94" s="21" t="str">
        <f t="shared" si="19"/>
        <v/>
      </c>
      <c r="W94" s="21"/>
    </row>
    <row r="95" spans="1:23" s="6" customFormat="1" ht="15" customHeight="1">
      <c r="A95" s="19" t="str">
        <f t="shared" si="12"/>
        <v/>
      </c>
      <c r="B95" s="25" t="str">
        <f>IFERROR(IF(C95&lt;&gt;"",MAX($B$27:$B94)+1,""),1)</f>
        <v/>
      </c>
      <c r="C95" s="25"/>
      <c r="D95" s="25"/>
      <c r="E95" s="25"/>
      <c r="F95" s="25"/>
      <c r="G95" s="25"/>
      <c r="H95" s="31"/>
      <c r="I95" s="31"/>
      <c r="J95" s="21" t="str">
        <f t="shared" si="10"/>
        <v/>
      </c>
      <c r="K95" s="22" t="str">
        <f t="shared" si="13"/>
        <v/>
      </c>
      <c r="L95" s="22" t="str">
        <f t="shared" si="14"/>
        <v/>
      </c>
      <c r="M95" s="19"/>
      <c r="N95" s="23" t="str">
        <f t="shared" si="11"/>
        <v/>
      </c>
      <c r="O95" s="36"/>
      <c r="P95" s="37"/>
      <c r="Q95" s="21" t="str">
        <f t="shared" si="15"/>
        <v/>
      </c>
      <c r="R95" s="20" t="str">
        <f t="shared" si="16"/>
        <v/>
      </c>
      <c r="S95" s="32" t="str">
        <f t="shared" si="17"/>
        <v/>
      </c>
      <c r="T95" s="25"/>
      <c r="U95" s="94" t="str">
        <f t="shared" si="18"/>
        <v/>
      </c>
      <c r="V95" s="21" t="str">
        <f t="shared" si="19"/>
        <v/>
      </c>
      <c r="W95" s="21"/>
    </row>
    <row r="96" spans="1:23" s="6" customFormat="1" ht="15" customHeight="1">
      <c r="A96" s="19" t="str">
        <f t="shared" si="12"/>
        <v/>
      </c>
      <c r="B96" s="25" t="str">
        <f>IFERROR(IF(C96&lt;&gt;"",MAX($B$27:$B95)+1,""),1)</f>
        <v/>
      </c>
      <c r="C96" s="25"/>
      <c r="D96" s="25"/>
      <c r="E96" s="25"/>
      <c r="F96" s="25"/>
      <c r="G96" s="25"/>
      <c r="H96" s="31"/>
      <c r="I96" s="31"/>
      <c r="J96" s="21" t="str">
        <f t="shared" si="10"/>
        <v/>
      </c>
      <c r="K96" s="22" t="str">
        <f t="shared" si="13"/>
        <v/>
      </c>
      <c r="L96" s="22" t="str">
        <f t="shared" si="14"/>
        <v/>
      </c>
      <c r="M96" s="19"/>
      <c r="N96" s="23" t="str">
        <f t="shared" si="11"/>
        <v/>
      </c>
      <c r="O96" s="36"/>
      <c r="P96" s="37"/>
      <c r="Q96" s="21" t="str">
        <f t="shared" si="15"/>
        <v/>
      </c>
      <c r="R96" s="20" t="str">
        <f t="shared" si="16"/>
        <v/>
      </c>
      <c r="S96" s="32" t="str">
        <f t="shared" si="17"/>
        <v/>
      </c>
      <c r="T96" s="25"/>
      <c r="U96" s="94" t="str">
        <f t="shared" si="18"/>
        <v/>
      </c>
      <c r="V96" s="21" t="str">
        <f t="shared" si="19"/>
        <v/>
      </c>
      <c r="W96" s="21"/>
    </row>
    <row r="97" spans="1:23" s="6" customFormat="1" ht="15" customHeight="1">
      <c r="A97" s="19" t="str">
        <f t="shared" si="12"/>
        <v/>
      </c>
      <c r="B97" s="25" t="str">
        <f>IFERROR(IF(C97&lt;&gt;"",MAX($B$27:$B96)+1,""),1)</f>
        <v/>
      </c>
      <c r="C97" s="25"/>
      <c r="D97" s="25"/>
      <c r="E97" s="25"/>
      <c r="F97" s="25"/>
      <c r="G97" s="25"/>
      <c r="H97" s="31"/>
      <c r="I97" s="31"/>
      <c r="J97" s="21" t="str">
        <f t="shared" si="10"/>
        <v/>
      </c>
      <c r="K97" s="22" t="str">
        <f t="shared" si="13"/>
        <v/>
      </c>
      <c r="L97" s="22" t="str">
        <f t="shared" si="14"/>
        <v/>
      </c>
      <c r="M97" s="19"/>
      <c r="N97" s="23" t="str">
        <f t="shared" si="11"/>
        <v/>
      </c>
      <c r="O97" s="36"/>
      <c r="P97" s="37"/>
      <c r="Q97" s="21" t="str">
        <f t="shared" si="15"/>
        <v/>
      </c>
      <c r="R97" s="20" t="str">
        <f t="shared" si="16"/>
        <v/>
      </c>
      <c r="S97" s="32" t="str">
        <f t="shared" si="17"/>
        <v/>
      </c>
      <c r="T97" s="25"/>
      <c r="U97" s="94" t="str">
        <f t="shared" si="18"/>
        <v/>
      </c>
      <c r="V97" s="21" t="str">
        <f t="shared" si="19"/>
        <v/>
      </c>
      <c r="W97" s="21"/>
    </row>
    <row r="98" spans="1:23" s="6" customFormat="1" ht="15" customHeight="1">
      <c r="A98" s="19" t="str">
        <f t="shared" si="12"/>
        <v/>
      </c>
      <c r="B98" s="25" t="str">
        <f>IFERROR(IF(C98&lt;&gt;"",MAX($B$27:$B97)+1,""),1)</f>
        <v/>
      </c>
      <c r="C98" s="25"/>
      <c r="D98" s="25"/>
      <c r="E98" s="25"/>
      <c r="F98" s="25"/>
      <c r="G98" s="25"/>
      <c r="H98" s="31"/>
      <c r="I98" s="31"/>
      <c r="J98" s="21" t="str">
        <f t="shared" si="10"/>
        <v/>
      </c>
      <c r="K98" s="22" t="str">
        <f t="shared" si="13"/>
        <v/>
      </c>
      <c r="L98" s="22" t="str">
        <f t="shared" si="14"/>
        <v/>
      </c>
      <c r="M98" s="19"/>
      <c r="N98" s="23" t="str">
        <f t="shared" si="11"/>
        <v/>
      </c>
      <c r="O98" s="36"/>
      <c r="P98" s="37"/>
      <c r="Q98" s="21" t="str">
        <f t="shared" si="15"/>
        <v/>
      </c>
      <c r="R98" s="20" t="str">
        <f t="shared" si="16"/>
        <v/>
      </c>
      <c r="S98" s="32" t="str">
        <f t="shared" si="17"/>
        <v/>
      </c>
      <c r="T98" s="25"/>
      <c r="U98" s="94" t="str">
        <f t="shared" si="18"/>
        <v/>
      </c>
      <c r="V98" s="21" t="str">
        <f t="shared" si="19"/>
        <v/>
      </c>
      <c r="W98" s="21"/>
    </row>
    <row r="99" spans="1:23" s="6" customFormat="1" ht="15" customHeight="1">
      <c r="A99" s="19" t="str">
        <f t="shared" si="12"/>
        <v/>
      </c>
      <c r="B99" s="25" t="str">
        <f>IFERROR(IF(C99&lt;&gt;"",MAX($B$27:$B98)+1,""),1)</f>
        <v/>
      </c>
      <c r="C99" s="25"/>
      <c r="D99" s="25"/>
      <c r="E99" s="25"/>
      <c r="F99" s="25"/>
      <c r="G99" s="25"/>
      <c r="H99" s="31"/>
      <c r="I99" s="31"/>
      <c r="J99" s="21" t="str">
        <f t="shared" si="10"/>
        <v/>
      </c>
      <c r="K99" s="22" t="str">
        <f t="shared" si="13"/>
        <v/>
      </c>
      <c r="L99" s="22" t="str">
        <f t="shared" si="14"/>
        <v/>
      </c>
      <c r="M99" s="19"/>
      <c r="N99" s="23" t="str">
        <f t="shared" si="11"/>
        <v/>
      </c>
      <c r="O99" s="36"/>
      <c r="P99" s="37"/>
      <c r="Q99" s="21" t="str">
        <f t="shared" si="15"/>
        <v/>
      </c>
      <c r="R99" s="20" t="str">
        <f t="shared" si="16"/>
        <v/>
      </c>
      <c r="S99" s="32" t="str">
        <f t="shared" si="17"/>
        <v/>
      </c>
      <c r="T99" s="25"/>
      <c r="U99" s="94" t="str">
        <f t="shared" si="18"/>
        <v/>
      </c>
      <c r="V99" s="21" t="str">
        <f t="shared" si="19"/>
        <v/>
      </c>
      <c r="W99" s="21"/>
    </row>
    <row r="100" spans="1:23" s="6" customFormat="1" ht="15" customHeight="1">
      <c r="A100" s="19" t="str">
        <f t="shared" si="12"/>
        <v/>
      </c>
      <c r="B100" s="25" t="str">
        <f>IFERROR(IF(C100&lt;&gt;"",MAX($B$27:$B99)+1,""),1)</f>
        <v/>
      </c>
      <c r="C100" s="25"/>
      <c r="D100" s="25"/>
      <c r="E100" s="25"/>
      <c r="F100" s="25"/>
      <c r="G100" s="25"/>
      <c r="H100" s="31"/>
      <c r="I100" s="31"/>
      <c r="J100" s="21" t="str">
        <f t="shared" si="10"/>
        <v/>
      </c>
      <c r="K100" s="22" t="str">
        <f t="shared" si="13"/>
        <v/>
      </c>
      <c r="L100" s="22" t="str">
        <f t="shared" si="14"/>
        <v/>
      </c>
      <c r="M100" s="19"/>
      <c r="N100" s="23" t="str">
        <f t="shared" si="11"/>
        <v/>
      </c>
      <c r="O100" s="36"/>
      <c r="P100" s="37"/>
      <c r="Q100" s="21" t="str">
        <f t="shared" si="15"/>
        <v/>
      </c>
      <c r="R100" s="20" t="str">
        <f t="shared" si="16"/>
        <v/>
      </c>
      <c r="S100" s="32" t="str">
        <f t="shared" si="17"/>
        <v/>
      </c>
      <c r="T100" s="25"/>
      <c r="U100" s="94" t="str">
        <f t="shared" si="18"/>
        <v/>
      </c>
      <c r="V100" s="21" t="str">
        <f t="shared" si="19"/>
        <v/>
      </c>
      <c r="W100" s="21"/>
    </row>
    <row r="101" spans="1:23" s="6" customFormat="1" ht="15" customHeight="1">
      <c r="A101" s="19" t="str">
        <f t="shared" si="12"/>
        <v/>
      </c>
      <c r="B101" s="25" t="str">
        <f>IFERROR(IF(C101&lt;&gt;"",MAX($B$27:$B100)+1,""),1)</f>
        <v/>
      </c>
      <c r="C101" s="25"/>
      <c r="D101" s="25"/>
      <c r="E101" s="25"/>
      <c r="F101" s="25"/>
      <c r="G101" s="25"/>
      <c r="H101" s="31"/>
      <c r="I101" s="31"/>
      <c r="J101" s="21" t="str">
        <f t="shared" si="10"/>
        <v/>
      </c>
      <c r="K101" s="22" t="str">
        <f t="shared" si="13"/>
        <v/>
      </c>
      <c r="L101" s="22" t="str">
        <f t="shared" si="14"/>
        <v/>
      </c>
      <c r="M101" s="19"/>
      <c r="N101" s="23" t="str">
        <f t="shared" si="11"/>
        <v/>
      </c>
      <c r="O101" s="36"/>
      <c r="P101" s="37"/>
      <c r="Q101" s="21" t="str">
        <f t="shared" si="15"/>
        <v/>
      </c>
      <c r="R101" s="20" t="str">
        <f t="shared" si="16"/>
        <v/>
      </c>
      <c r="S101" s="32" t="str">
        <f t="shared" si="17"/>
        <v/>
      </c>
      <c r="T101" s="25"/>
      <c r="U101" s="94" t="str">
        <f t="shared" si="18"/>
        <v/>
      </c>
      <c r="V101" s="21" t="str">
        <f t="shared" si="19"/>
        <v/>
      </c>
      <c r="W101" s="21"/>
    </row>
    <row r="102" spans="1:23" s="6" customFormat="1" ht="15" customHeight="1">
      <c r="A102" s="19" t="str">
        <f t="shared" si="12"/>
        <v/>
      </c>
      <c r="B102" s="25" t="str">
        <f>IFERROR(IF(C102&lt;&gt;"",MAX($B$27:$B101)+1,""),1)</f>
        <v/>
      </c>
      <c r="C102" s="25"/>
      <c r="D102" s="25"/>
      <c r="E102" s="25"/>
      <c r="F102" s="25"/>
      <c r="G102" s="25"/>
      <c r="H102" s="31"/>
      <c r="I102" s="31"/>
      <c r="J102" s="21" t="str">
        <f t="shared" si="10"/>
        <v/>
      </c>
      <c r="K102" s="22" t="str">
        <f t="shared" si="13"/>
        <v/>
      </c>
      <c r="L102" s="22" t="str">
        <f t="shared" si="14"/>
        <v/>
      </c>
      <c r="M102" s="19"/>
      <c r="N102" s="23" t="str">
        <f t="shared" si="11"/>
        <v/>
      </c>
      <c r="O102" s="36"/>
      <c r="P102" s="37"/>
      <c r="Q102" s="21" t="str">
        <f t="shared" si="15"/>
        <v/>
      </c>
      <c r="R102" s="20" t="str">
        <f t="shared" si="16"/>
        <v/>
      </c>
      <c r="S102" s="32" t="str">
        <f t="shared" si="17"/>
        <v/>
      </c>
      <c r="T102" s="25"/>
      <c r="U102" s="94" t="str">
        <f t="shared" si="18"/>
        <v/>
      </c>
      <c r="V102" s="21" t="str">
        <f t="shared" si="19"/>
        <v/>
      </c>
      <c r="W102" s="21"/>
    </row>
    <row r="103" spans="1:23" s="6" customFormat="1" ht="15" customHeight="1">
      <c r="A103" s="19" t="str">
        <f t="shared" si="12"/>
        <v/>
      </c>
      <c r="B103" s="25" t="str">
        <f>IFERROR(IF(C103&lt;&gt;"",MAX($B$27:$B102)+1,""),1)</f>
        <v/>
      </c>
      <c r="C103" s="25"/>
      <c r="D103" s="25"/>
      <c r="E103" s="25"/>
      <c r="F103" s="25"/>
      <c r="G103" s="25"/>
      <c r="H103" s="31"/>
      <c r="I103" s="31"/>
      <c r="J103" s="21" t="str">
        <f t="shared" si="10"/>
        <v/>
      </c>
      <c r="K103" s="22" t="str">
        <f t="shared" si="13"/>
        <v/>
      </c>
      <c r="L103" s="22" t="str">
        <f t="shared" si="14"/>
        <v/>
      </c>
      <c r="M103" s="19"/>
      <c r="N103" s="23" t="str">
        <f t="shared" si="11"/>
        <v/>
      </c>
      <c r="O103" s="36"/>
      <c r="P103" s="37"/>
      <c r="Q103" s="21" t="str">
        <f t="shared" si="15"/>
        <v/>
      </c>
      <c r="R103" s="20" t="str">
        <f t="shared" si="16"/>
        <v/>
      </c>
      <c r="S103" s="32" t="str">
        <f t="shared" si="17"/>
        <v/>
      </c>
      <c r="T103" s="25"/>
      <c r="U103" s="94" t="str">
        <f t="shared" si="18"/>
        <v/>
      </c>
      <c r="V103" s="21" t="str">
        <f t="shared" si="19"/>
        <v/>
      </c>
      <c r="W103" s="21"/>
    </row>
    <row r="104" spans="1:23" s="6" customFormat="1" ht="15" customHeight="1">
      <c r="A104" s="19" t="str">
        <f t="shared" si="12"/>
        <v/>
      </c>
      <c r="B104" s="25" t="str">
        <f>IFERROR(IF(C104&lt;&gt;"",MAX($B$27:$B103)+1,""),1)</f>
        <v/>
      </c>
      <c r="C104" s="25"/>
      <c r="D104" s="25"/>
      <c r="E104" s="25"/>
      <c r="F104" s="25"/>
      <c r="G104" s="25"/>
      <c r="H104" s="31"/>
      <c r="I104" s="31"/>
      <c r="J104" s="21" t="str">
        <f t="shared" si="10"/>
        <v/>
      </c>
      <c r="K104" s="22" t="str">
        <f t="shared" si="13"/>
        <v/>
      </c>
      <c r="L104" s="22" t="str">
        <f t="shared" si="14"/>
        <v/>
      </c>
      <c r="M104" s="19"/>
      <c r="N104" s="23" t="str">
        <f t="shared" si="11"/>
        <v/>
      </c>
      <c r="O104" s="36"/>
      <c r="P104" s="37"/>
      <c r="Q104" s="21" t="str">
        <f t="shared" si="15"/>
        <v/>
      </c>
      <c r="R104" s="20" t="str">
        <f t="shared" si="16"/>
        <v/>
      </c>
      <c r="S104" s="32" t="str">
        <f t="shared" si="17"/>
        <v/>
      </c>
      <c r="T104" s="25"/>
      <c r="U104" s="94" t="str">
        <f t="shared" si="18"/>
        <v/>
      </c>
      <c r="V104" s="21" t="str">
        <f t="shared" si="19"/>
        <v/>
      </c>
      <c r="W104" s="21"/>
    </row>
    <row r="105" spans="1:23" s="6" customFormat="1" ht="15" customHeight="1">
      <c r="A105" s="19" t="str">
        <f t="shared" si="12"/>
        <v/>
      </c>
      <c r="B105" s="25" t="str">
        <f>IFERROR(IF(C105&lt;&gt;"",MAX($B$27:$B104)+1,""),1)</f>
        <v/>
      </c>
      <c r="C105" s="25"/>
      <c r="D105" s="25"/>
      <c r="E105" s="25"/>
      <c r="F105" s="25"/>
      <c r="G105" s="25"/>
      <c r="H105" s="31"/>
      <c r="I105" s="31"/>
      <c r="J105" s="21" t="str">
        <f t="shared" si="10"/>
        <v/>
      </c>
      <c r="K105" s="22" t="str">
        <f t="shared" si="13"/>
        <v/>
      </c>
      <c r="L105" s="22" t="str">
        <f t="shared" si="14"/>
        <v/>
      </c>
      <c r="M105" s="19"/>
      <c r="N105" s="23" t="str">
        <f t="shared" si="11"/>
        <v/>
      </c>
      <c r="O105" s="36"/>
      <c r="P105" s="37"/>
      <c r="Q105" s="21" t="str">
        <f t="shared" si="15"/>
        <v/>
      </c>
      <c r="R105" s="20" t="str">
        <f t="shared" si="16"/>
        <v/>
      </c>
      <c r="S105" s="32" t="str">
        <f t="shared" si="17"/>
        <v/>
      </c>
      <c r="T105" s="25"/>
      <c r="U105" s="94" t="str">
        <f t="shared" si="18"/>
        <v/>
      </c>
      <c r="V105" s="21" t="str">
        <f t="shared" si="19"/>
        <v/>
      </c>
      <c r="W105" s="21"/>
    </row>
    <row r="106" spans="1:23" s="6" customFormat="1" ht="15" customHeight="1">
      <c r="A106" s="19" t="str">
        <f t="shared" si="12"/>
        <v/>
      </c>
      <c r="B106" s="25" t="str">
        <f>IFERROR(IF(C106&lt;&gt;"",MAX($B$27:$B105)+1,""),1)</f>
        <v/>
      </c>
      <c r="C106" s="25"/>
      <c r="D106" s="25"/>
      <c r="E106" s="25"/>
      <c r="F106" s="25"/>
      <c r="G106" s="25"/>
      <c r="H106" s="31"/>
      <c r="I106" s="31"/>
      <c r="J106" s="21" t="str">
        <f t="shared" si="10"/>
        <v/>
      </c>
      <c r="K106" s="22" t="str">
        <f t="shared" si="13"/>
        <v/>
      </c>
      <c r="L106" s="22" t="str">
        <f t="shared" si="14"/>
        <v/>
      </c>
      <c r="M106" s="19"/>
      <c r="N106" s="23" t="str">
        <f t="shared" si="11"/>
        <v/>
      </c>
      <c r="O106" s="36"/>
      <c r="P106" s="37"/>
      <c r="Q106" s="21" t="str">
        <f t="shared" si="15"/>
        <v/>
      </c>
      <c r="R106" s="20" t="str">
        <f t="shared" si="16"/>
        <v/>
      </c>
      <c r="S106" s="32" t="str">
        <f t="shared" si="17"/>
        <v/>
      </c>
      <c r="T106" s="25"/>
      <c r="U106" s="94" t="str">
        <f t="shared" si="18"/>
        <v/>
      </c>
      <c r="V106" s="21" t="str">
        <f t="shared" si="19"/>
        <v/>
      </c>
      <c r="W106" s="21"/>
    </row>
    <row r="107" spans="1:23" s="6" customFormat="1" ht="15" customHeight="1">
      <c r="A107" s="19" t="str">
        <f t="shared" si="12"/>
        <v/>
      </c>
      <c r="B107" s="25" t="str">
        <f>IFERROR(IF(C107&lt;&gt;"",MAX($B$27:$B106)+1,""),1)</f>
        <v/>
      </c>
      <c r="C107" s="25"/>
      <c r="D107" s="25"/>
      <c r="E107" s="25"/>
      <c r="F107" s="25"/>
      <c r="G107" s="25"/>
      <c r="H107" s="31"/>
      <c r="I107" s="31"/>
      <c r="J107" s="21" t="str">
        <f t="shared" si="10"/>
        <v/>
      </c>
      <c r="K107" s="22" t="str">
        <f t="shared" si="13"/>
        <v/>
      </c>
      <c r="L107" s="22" t="str">
        <f t="shared" si="14"/>
        <v/>
      </c>
      <c r="M107" s="19"/>
      <c r="N107" s="23" t="str">
        <f t="shared" si="11"/>
        <v/>
      </c>
      <c r="O107" s="36"/>
      <c r="P107" s="37"/>
      <c r="Q107" s="21" t="str">
        <f t="shared" si="15"/>
        <v/>
      </c>
      <c r="R107" s="20" t="str">
        <f t="shared" si="16"/>
        <v/>
      </c>
      <c r="S107" s="32" t="str">
        <f t="shared" si="17"/>
        <v/>
      </c>
      <c r="T107" s="25"/>
      <c r="U107" s="94" t="str">
        <f t="shared" si="18"/>
        <v/>
      </c>
      <c r="V107" s="21" t="str">
        <f t="shared" si="19"/>
        <v/>
      </c>
      <c r="W107" s="21"/>
    </row>
    <row r="108" spans="1:23" s="6" customFormat="1" ht="15" customHeight="1">
      <c r="A108" s="19" t="str">
        <f t="shared" si="12"/>
        <v/>
      </c>
      <c r="B108" s="25" t="str">
        <f>IFERROR(IF(C108&lt;&gt;"",MAX($B$27:$B107)+1,""),1)</f>
        <v/>
      </c>
      <c r="C108" s="25"/>
      <c r="D108" s="25"/>
      <c r="E108" s="25"/>
      <c r="F108" s="25"/>
      <c r="G108" s="25"/>
      <c r="H108" s="31"/>
      <c r="I108" s="31"/>
      <c r="J108" s="21" t="str">
        <f t="shared" si="10"/>
        <v/>
      </c>
      <c r="K108" s="22" t="str">
        <f t="shared" si="13"/>
        <v/>
      </c>
      <c r="L108" s="22" t="str">
        <f t="shared" si="14"/>
        <v/>
      </c>
      <c r="M108" s="19"/>
      <c r="N108" s="23" t="str">
        <f t="shared" si="11"/>
        <v/>
      </c>
      <c r="O108" s="36"/>
      <c r="P108" s="37"/>
      <c r="Q108" s="21" t="str">
        <f t="shared" si="15"/>
        <v/>
      </c>
      <c r="R108" s="20" t="str">
        <f t="shared" si="16"/>
        <v/>
      </c>
      <c r="S108" s="32" t="str">
        <f t="shared" si="17"/>
        <v/>
      </c>
      <c r="T108" s="25"/>
      <c r="U108" s="94" t="str">
        <f t="shared" si="18"/>
        <v/>
      </c>
      <c r="V108" s="21" t="str">
        <f t="shared" si="19"/>
        <v/>
      </c>
      <c r="W108" s="21"/>
    </row>
    <row r="109" spans="1:23" s="6" customFormat="1" ht="15" customHeight="1">
      <c r="A109" s="19" t="str">
        <f t="shared" si="12"/>
        <v/>
      </c>
      <c r="B109" s="25" t="str">
        <f>IFERROR(IF(C109&lt;&gt;"",MAX($B$27:$B108)+1,""),1)</f>
        <v/>
      </c>
      <c r="C109" s="25"/>
      <c r="D109" s="25"/>
      <c r="E109" s="25"/>
      <c r="F109" s="25"/>
      <c r="G109" s="25"/>
      <c r="H109" s="31"/>
      <c r="I109" s="31"/>
      <c r="J109" s="21" t="str">
        <f t="shared" si="10"/>
        <v/>
      </c>
      <c r="K109" s="22" t="str">
        <f t="shared" si="13"/>
        <v/>
      </c>
      <c r="L109" s="22" t="str">
        <f t="shared" si="14"/>
        <v/>
      </c>
      <c r="M109" s="19"/>
      <c r="N109" s="23" t="str">
        <f t="shared" si="11"/>
        <v/>
      </c>
      <c r="O109" s="36"/>
      <c r="P109" s="37"/>
      <c r="Q109" s="21" t="str">
        <f t="shared" si="15"/>
        <v/>
      </c>
      <c r="R109" s="20" t="str">
        <f t="shared" si="16"/>
        <v/>
      </c>
      <c r="S109" s="32" t="str">
        <f t="shared" si="17"/>
        <v/>
      </c>
      <c r="T109" s="25"/>
      <c r="U109" s="94" t="str">
        <f t="shared" si="18"/>
        <v/>
      </c>
      <c r="V109" s="21" t="str">
        <f t="shared" si="19"/>
        <v/>
      </c>
      <c r="W109" s="21"/>
    </row>
    <row r="110" spans="1:23" s="6" customFormat="1" ht="15" customHeight="1">
      <c r="A110" s="19" t="str">
        <f t="shared" si="12"/>
        <v/>
      </c>
      <c r="B110" s="25" t="str">
        <f>IFERROR(IF(C110&lt;&gt;"",MAX($B$27:$B109)+1,""),1)</f>
        <v/>
      </c>
      <c r="C110" s="25"/>
      <c r="D110" s="25"/>
      <c r="E110" s="25"/>
      <c r="F110" s="25"/>
      <c r="G110" s="25"/>
      <c r="H110" s="31"/>
      <c r="I110" s="31"/>
      <c r="J110" s="21" t="str">
        <f t="shared" si="10"/>
        <v/>
      </c>
      <c r="K110" s="22" t="str">
        <f t="shared" si="13"/>
        <v/>
      </c>
      <c r="L110" s="22" t="str">
        <f t="shared" si="14"/>
        <v/>
      </c>
      <c r="M110" s="19"/>
      <c r="N110" s="23" t="str">
        <f t="shared" si="11"/>
        <v/>
      </c>
      <c r="O110" s="36"/>
      <c r="P110" s="37"/>
      <c r="Q110" s="21" t="str">
        <f t="shared" si="15"/>
        <v/>
      </c>
      <c r="R110" s="20" t="str">
        <f t="shared" si="16"/>
        <v/>
      </c>
      <c r="S110" s="32" t="str">
        <f t="shared" si="17"/>
        <v/>
      </c>
      <c r="T110" s="25"/>
      <c r="U110" s="94" t="str">
        <f t="shared" si="18"/>
        <v/>
      </c>
      <c r="V110" s="21" t="str">
        <f t="shared" si="19"/>
        <v/>
      </c>
      <c r="W110" s="21"/>
    </row>
    <row r="111" spans="1:23" s="6" customFormat="1" ht="15" customHeight="1">
      <c r="A111" s="19" t="str">
        <f t="shared" si="12"/>
        <v/>
      </c>
      <c r="B111" s="25" t="str">
        <f>IFERROR(IF(C111&lt;&gt;"",MAX($B$27:$B110)+1,""),1)</f>
        <v/>
      </c>
      <c r="C111" s="25"/>
      <c r="D111" s="25"/>
      <c r="E111" s="25"/>
      <c r="F111" s="25"/>
      <c r="G111" s="25"/>
      <c r="H111" s="31"/>
      <c r="I111" s="31"/>
      <c r="J111" s="21" t="str">
        <f t="shared" si="10"/>
        <v/>
      </c>
      <c r="K111" s="22" t="str">
        <f t="shared" si="13"/>
        <v/>
      </c>
      <c r="L111" s="22" t="str">
        <f t="shared" si="14"/>
        <v/>
      </c>
      <c r="M111" s="19"/>
      <c r="N111" s="23" t="str">
        <f t="shared" si="11"/>
        <v/>
      </c>
      <c r="O111" s="36"/>
      <c r="P111" s="37"/>
      <c r="Q111" s="21" t="str">
        <f t="shared" si="15"/>
        <v/>
      </c>
      <c r="R111" s="20" t="str">
        <f t="shared" si="16"/>
        <v/>
      </c>
      <c r="S111" s="32" t="str">
        <f t="shared" si="17"/>
        <v/>
      </c>
      <c r="T111" s="25"/>
      <c r="U111" s="94" t="str">
        <f t="shared" si="18"/>
        <v/>
      </c>
      <c r="V111" s="21" t="str">
        <f t="shared" si="19"/>
        <v/>
      </c>
      <c r="W111" s="21"/>
    </row>
    <row r="112" spans="1:23" s="6" customFormat="1" ht="15" customHeight="1">
      <c r="A112" s="19" t="str">
        <f t="shared" si="12"/>
        <v/>
      </c>
      <c r="B112" s="25" t="str">
        <f>IFERROR(IF(C112&lt;&gt;"",MAX($B$27:$B111)+1,""),1)</f>
        <v/>
      </c>
      <c r="C112" s="25"/>
      <c r="D112" s="25"/>
      <c r="E112" s="25"/>
      <c r="F112" s="25"/>
      <c r="G112" s="25"/>
      <c r="H112" s="31"/>
      <c r="I112" s="31"/>
      <c r="J112" s="21" t="str">
        <f t="shared" si="10"/>
        <v/>
      </c>
      <c r="K112" s="22" t="str">
        <f t="shared" si="13"/>
        <v/>
      </c>
      <c r="L112" s="22" t="str">
        <f t="shared" si="14"/>
        <v/>
      </c>
      <c r="M112" s="19"/>
      <c r="N112" s="23" t="str">
        <f t="shared" si="11"/>
        <v/>
      </c>
      <c r="O112" s="36"/>
      <c r="P112" s="37"/>
      <c r="Q112" s="21" t="str">
        <f t="shared" si="15"/>
        <v/>
      </c>
      <c r="R112" s="20" t="str">
        <f t="shared" si="16"/>
        <v/>
      </c>
      <c r="S112" s="32" t="str">
        <f t="shared" si="17"/>
        <v/>
      </c>
      <c r="T112" s="25"/>
      <c r="U112" s="94" t="str">
        <f t="shared" si="18"/>
        <v/>
      </c>
      <c r="V112" s="21" t="str">
        <f t="shared" si="19"/>
        <v/>
      </c>
      <c r="W112" s="21"/>
    </row>
    <row r="113" spans="1:23" s="6" customFormat="1" ht="15" customHeight="1">
      <c r="A113" s="19" t="str">
        <f t="shared" si="12"/>
        <v/>
      </c>
      <c r="B113" s="25" t="str">
        <f>IFERROR(IF(C113&lt;&gt;"",MAX($B$27:$B112)+1,""),1)</f>
        <v/>
      </c>
      <c r="C113" s="25"/>
      <c r="D113" s="25"/>
      <c r="E113" s="25"/>
      <c r="F113" s="25"/>
      <c r="G113" s="25"/>
      <c r="H113" s="31"/>
      <c r="I113" s="31"/>
      <c r="J113" s="21" t="str">
        <f t="shared" si="10"/>
        <v/>
      </c>
      <c r="K113" s="22" t="str">
        <f t="shared" si="13"/>
        <v/>
      </c>
      <c r="L113" s="22" t="str">
        <f t="shared" si="14"/>
        <v/>
      </c>
      <c r="M113" s="19"/>
      <c r="N113" s="23" t="str">
        <f t="shared" si="11"/>
        <v/>
      </c>
      <c r="O113" s="36"/>
      <c r="P113" s="37"/>
      <c r="Q113" s="21" t="str">
        <f t="shared" si="15"/>
        <v/>
      </c>
      <c r="R113" s="20" t="str">
        <f t="shared" si="16"/>
        <v/>
      </c>
      <c r="S113" s="32" t="str">
        <f t="shared" si="17"/>
        <v/>
      </c>
      <c r="T113" s="25"/>
      <c r="U113" s="94" t="str">
        <f t="shared" si="18"/>
        <v/>
      </c>
      <c r="V113" s="21" t="str">
        <f t="shared" si="19"/>
        <v/>
      </c>
      <c r="W113" s="21"/>
    </row>
    <row r="114" spans="1:23" s="6" customFormat="1" ht="15" customHeight="1">
      <c r="A114" s="19" t="str">
        <f t="shared" si="12"/>
        <v/>
      </c>
      <c r="B114" s="25" t="str">
        <f>IFERROR(IF(C114&lt;&gt;"",MAX($B$27:$B113)+1,""),1)</f>
        <v/>
      </c>
      <c r="C114" s="25"/>
      <c r="D114" s="25"/>
      <c r="E114" s="25"/>
      <c r="F114" s="25"/>
      <c r="G114" s="25"/>
      <c r="H114" s="31"/>
      <c r="I114" s="31"/>
      <c r="J114" s="21" t="str">
        <f t="shared" si="10"/>
        <v/>
      </c>
      <c r="K114" s="22" t="str">
        <f t="shared" si="13"/>
        <v/>
      </c>
      <c r="L114" s="22" t="str">
        <f t="shared" si="14"/>
        <v/>
      </c>
      <c r="M114" s="19"/>
      <c r="N114" s="23" t="str">
        <f t="shared" si="11"/>
        <v/>
      </c>
      <c r="O114" s="36"/>
      <c r="P114" s="37"/>
      <c r="Q114" s="21" t="str">
        <f t="shared" si="15"/>
        <v/>
      </c>
      <c r="R114" s="20" t="str">
        <f t="shared" si="16"/>
        <v/>
      </c>
      <c r="S114" s="32" t="str">
        <f t="shared" si="17"/>
        <v/>
      </c>
      <c r="T114" s="25"/>
      <c r="U114" s="94" t="str">
        <f t="shared" si="18"/>
        <v/>
      </c>
      <c r="V114" s="21" t="str">
        <f t="shared" si="19"/>
        <v/>
      </c>
      <c r="W114" s="21"/>
    </row>
    <row r="115" spans="1:23" s="6" customFormat="1" ht="15" customHeight="1">
      <c r="A115" s="19" t="str">
        <f t="shared" si="12"/>
        <v/>
      </c>
      <c r="B115" s="25" t="str">
        <f>IFERROR(IF(C115&lt;&gt;"",MAX($B$27:$B114)+1,""),1)</f>
        <v/>
      </c>
      <c r="C115" s="25"/>
      <c r="D115" s="25"/>
      <c r="E115" s="25"/>
      <c r="F115" s="25"/>
      <c r="G115" s="25"/>
      <c r="H115" s="31"/>
      <c r="I115" s="31"/>
      <c r="J115" s="21" t="str">
        <f t="shared" si="10"/>
        <v/>
      </c>
      <c r="K115" s="22" t="str">
        <f t="shared" si="13"/>
        <v/>
      </c>
      <c r="L115" s="22" t="str">
        <f t="shared" si="14"/>
        <v/>
      </c>
      <c r="M115" s="19"/>
      <c r="N115" s="23" t="str">
        <f t="shared" si="11"/>
        <v/>
      </c>
      <c r="O115" s="36"/>
      <c r="P115" s="37"/>
      <c r="Q115" s="21" t="str">
        <f t="shared" si="15"/>
        <v/>
      </c>
      <c r="R115" s="20" t="str">
        <f t="shared" si="16"/>
        <v/>
      </c>
      <c r="S115" s="32" t="str">
        <f t="shared" si="17"/>
        <v/>
      </c>
      <c r="T115" s="25"/>
      <c r="U115" s="94" t="str">
        <f t="shared" si="18"/>
        <v/>
      </c>
      <c r="V115" s="21" t="str">
        <f t="shared" si="19"/>
        <v/>
      </c>
      <c r="W115" s="21"/>
    </row>
    <row r="116" spans="1:23" s="6" customFormat="1" ht="15" customHeight="1">
      <c r="A116" s="19" t="str">
        <f t="shared" si="12"/>
        <v/>
      </c>
      <c r="B116" s="25" t="str">
        <f>IFERROR(IF(C116&lt;&gt;"",MAX($B$27:$B115)+1,""),1)</f>
        <v/>
      </c>
      <c r="C116" s="25"/>
      <c r="D116" s="25"/>
      <c r="E116" s="25"/>
      <c r="F116" s="25"/>
      <c r="G116" s="25"/>
      <c r="H116" s="31"/>
      <c r="I116" s="31"/>
      <c r="J116" s="21" t="str">
        <f t="shared" si="10"/>
        <v/>
      </c>
      <c r="K116" s="22" t="str">
        <f t="shared" si="13"/>
        <v/>
      </c>
      <c r="L116" s="22" t="str">
        <f t="shared" si="14"/>
        <v/>
      </c>
      <c r="M116" s="19"/>
      <c r="N116" s="23" t="str">
        <f t="shared" si="11"/>
        <v/>
      </c>
      <c r="O116" s="36"/>
      <c r="P116" s="37"/>
      <c r="Q116" s="21" t="str">
        <f t="shared" si="15"/>
        <v/>
      </c>
      <c r="R116" s="20" t="str">
        <f t="shared" si="16"/>
        <v/>
      </c>
      <c r="S116" s="32" t="str">
        <f t="shared" si="17"/>
        <v/>
      </c>
      <c r="T116" s="25"/>
      <c r="U116" s="94" t="str">
        <f t="shared" si="18"/>
        <v/>
      </c>
      <c r="V116" s="21" t="str">
        <f t="shared" si="19"/>
        <v/>
      </c>
      <c r="W116" s="21"/>
    </row>
    <row r="117" spans="1:23" s="6" customFormat="1" ht="15" customHeight="1">
      <c r="A117" s="19" t="str">
        <f t="shared" si="12"/>
        <v/>
      </c>
      <c r="B117" s="25" t="str">
        <f>IFERROR(IF(C117&lt;&gt;"",MAX($B$27:$B116)+1,""),1)</f>
        <v/>
      </c>
      <c r="C117" s="25"/>
      <c r="D117" s="25"/>
      <c r="E117" s="25"/>
      <c r="F117" s="25"/>
      <c r="G117" s="25"/>
      <c r="H117" s="31"/>
      <c r="I117" s="31"/>
      <c r="J117" s="21" t="str">
        <f t="shared" si="10"/>
        <v/>
      </c>
      <c r="K117" s="22" t="str">
        <f t="shared" si="13"/>
        <v/>
      </c>
      <c r="L117" s="22" t="str">
        <f t="shared" si="14"/>
        <v/>
      </c>
      <c r="M117" s="19"/>
      <c r="N117" s="23" t="str">
        <f t="shared" si="11"/>
        <v/>
      </c>
      <c r="O117" s="36"/>
      <c r="P117" s="37"/>
      <c r="Q117" s="21" t="str">
        <f t="shared" si="15"/>
        <v/>
      </c>
      <c r="R117" s="20" t="str">
        <f t="shared" si="16"/>
        <v/>
      </c>
      <c r="S117" s="32" t="str">
        <f t="shared" si="17"/>
        <v/>
      </c>
      <c r="T117" s="25"/>
      <c r="U117" s="94" t="str">
        <f t="shared" si="18"/>
        <v/>
      </c>
      <c r="V117" s="21" t="str">
        <f t="shared" si="19"/>
        <v/>
      </c>
      <c r="W117" s="21"/>
    </row>
    <row r="118" spans="1:23" s="6" customFormat="1" ht="15" customHeight="1">
      <c r="A118" s="19" t="str">
        <f t="shared" si="12"/>
        <v/>
      </c>
      <c r="B118" s="25" t="str">
        <f>IFERROR(IF(C118&lt;&gt;"",MAX($B$27:$B117)+1,""),1)</f>
        <v/>
      </c>
      <c r="C118" s="25"/>
      <c r="D118" s="25"/>
      <c r="E118" s="25"/>
      <c r="F118" s="25"/>
      <c r="G118" s="25"/>
      <c r="H118" s="31"/>
      <c r="I118" s="31"/>
      <c r="J118" s="21" t="str">
        <f t="shared" si="10"/>
        <v/>
      </c>
      <c r="K118" s="22" t="str">
        <f t="shared" si="13"/>
        <v/>
      </c>
      <c r="L118" s="22" t="str">
        <f t="shared" si="14"/>
        <v/>
      </c>
      <c r="M118" s="19"/>
      <c r="N118" s="23" t="str">
        <f t="shared" si="11"/>
        <v/>
      </c>
      <c r="O118" s="36"/>
      <c r="P118" s="37"/>
      <c r="Q118" s="21" t="str">
        <f t="shared" si="15"/>
        <v/>
      </c>
      <c r="R118" s="20" t="str">
        <f t="shared" si="16"/>
        <v/>
      </c>
      <c r="S118" s="32" t="str">
        <f t="shared" si="17"/>
        <v/>
      </c>
      <c r="T118" s="25"/>
      <c r="U118" s="94" t="str">
        <f t="shared" si="18"/>
        <v/>
      </c>
      <c r="V118" s="21" t="str">
        <f t="shared" si="19"/>
        <v/>
      </c>
      <c r="W118" s="21"/>
    </row>
    <row r="119" spans="1:23" s="6" customFormat="1" ht="15" customHeight="1">
      <c r="A119" s="19" t="str">
        <f t="shared" si="12"/>
        <v/>
      </c>
      <c r="B119" s="25" t="str">
        <f>IFERROR(IF(C119&lt;&gt;"",MAX($B$27:$B118)+1,""),1)</f>
        <v/>
      </c>
      <c r="C119" s="25"/>
      <c r="D119" s="25"/>
      <c r="E119" s="25"/>
      <c r="F119" s="25"/>
      <c r="G119" s="25"/>
      <c r="H119" s="31"/>
      <c r="I119" s="31"/>
      <c r="J119" s="21" t="str">
        <f t="shared" si="10"/>
        <v/>
      </c>
      <c r="K119" s="22" t="str">
        <f t="shared" si="13"/>
        <v/>
      </c>
      <c r="L119" s="22" t="str">
        <f t="shared" si="14"/>
        <v/>
      </c>
      <c r="M119" s="19"/>
      <c r="N119" s="23" t="str">
        <f t="shared" si="11"/>
        <v/>
      </c>
      <c r="O119" s="36"/>
      <c r="P119" s="37"/>
      <c r="Q119" s="21" t="str">
        <f t="shared" si="15"/>
        <v/>
      </c>
      <c r="R119" s="20" t="str">
        <f t="shared" si="16"/>
        <v/>
      </c>
      <c r="S119" s="32" t="str">
        <f t="shared" si="17"/>
        <v/>
      </c>
      <c r="T119" s="25"/>
      <c r="U119" s="94" t="str">
        <f t="shared" si="18"/>
        <v/>
      </c>
      <c r="V119" s="21" t="str">
        <f t="shared" si="19"/>
        <v/>
      </c>
      <c r="W119" s="21"/>
    </row>
    <row r="120" spans="1:23" s="6" customFormat="1" ht="15" customHeight="1">
      <c r="A120" s="19" t="str">
        <f t="shared" si="12"/>
        <v/>
      </c>
      <c r="B120" s="25" t="str">
        <f>IFERROR(IF(C120&lt;&gt;"",MAX($B$27:$B119)+1,""),1)</f>
        <v/>
      </c>
      <c r="C120" s="25"/>
      <c r="D120" s="25"/>
      <c r="E120" s="25"/>
      <c r="F120" s="25"/>
      <c r="G120" s="25"/>
      <c r="H120" s="31"/>
      <c r="I120" s="31"/>
      <c r="J120" s="21" t="str">
        <f t="shared" si="10"/>
        <v/>
      </c>
      <c r="K120" s="22" t="str">
        <f t="shared" si="13"/>
        <v/>
      </c>
      <c r="L120" s="22" t="str">
        <f t="shared" si="14"/>
        <v/>
      </c>
      <c r="M120" s="19"/>
      <c r="N120" s="23" t="str">
        <f t="shared" si="11"/>
        <v/>
      </c>
      <c r="O120" s="36"/>
      <c r="P120" s="37"/>
      <c r="Q120" s="21" t="str">
        <f t="shared" si="15"/>
        <v/>
      </c>
      <c r="R120" s="20" t="str">
        <f t="shared" si="16"/>
        <v/>
      </c>
      <c r="S120" s="32" t="str">
        <f t="shared" si="17"/>
        <v/>
      </c>
      <c r="T120" s="25"/>
      <c r="U120" s="94" t="str">
        <f t="shared" si="18"/>
        <v/>
      </c>
      <c r="V120" s="21" t="str">
        <f t="shared" si="19"/>
        <v/>
      </c>
      <c r="W120" s="21"/>
    </row>
    <row r="121" spans="1:23" s="6" customFormat="1" ht="15" customHeight="1">
      <c r="A121" s="19" t="str">
        <f t="shared" si="12"/>
        <v/>
      </c>
      <c r="B121" s="25" t="str">
        <f>IFERROR(IF(C121&lt;&gt;"",MAX($B$27:$B120)+1,""),1)</f>
        <v/>
      </c>
      <c r="C121" s="25"/>
      <c r="D121" s="25"/>
      <c r="E121" s="25"/>
      <c r="F121" s="25"/>
      <c r="G121" s="25"/>
      <c r="H121" s="31"/>
      <c r="I121" s="31"/>
      <c r="J121" s="21" t="str">
        <f t="shared" si="10"/>
        <v/>
      </c>
      <c r="K121" s="22" t="str">
        <f t="shared" si="13"/>
        <v/>
      </c>
      <c r="L121" s="22" t="str">
        <f t="shared" si="14"/>
        <v/>
      </c>
      <c r="M121" s="19"/>
      <c r="N121" s="23" t="str">
        <f t="shared" si="11"/>
        <v/>
      </c>
      <c r="O121" s="36"/>
      <c r="P121" s="37"/>
      <c r="Q121" s="21" t="str">
        <f t="shared" si="15"/>
        <v/>
      </c>
      <c r="R121" s="20" t="str">
        <f t="shared" si="16"/>
        <v/>
      </c>
      <c r="S121" s="32" t="str">
        <f t="shared" si="17"/>
        <v/>
      </c>
      <c r="T121" s="25"/>
      <c r="U121" s="94" t="str">
        <f t="shared" si="18"/>
        <v/>
      </c>
      <c r="V121" s="21" t="str">
        <f t="shared" si="19"/>
        <v/>
      </c>
      <c r="W121" s="21"/>
    </row>
    <row r="122" spans="1:23" s="6" customFormat="1" ht="15" customHeight="1">
      <c r="A122" s="19" t="str">
        <f t="shared" si="12"/>
        <v/>
      </c>
      <c r="B122" s="25" t="str">
        <f>IFERROR(IF(C122&lt;&gt;"",MAX($B$27:$B121)+1,""),1)</f>
        <v/>
      </c>
      <c r="C122" s="25"/>
      <c r="D122" s="25"/>
      <c r="E122" s="25"/>
      <c r="F122" s="25"/>
      <c r="G122" s="25"/>
      <c r="H122" s="31"/>
      <c r="I122" s="31"/>
      <c r="J122" s="21" t="str">
        <f t="shared" si="10"/>
        <v/>
      </c>
      <c r="K122" s="22" t="str">
        <f t="shared" si="13"/>
        <v/>
      </c>
      <c r="L122" s="22" t="str">
        <f t="shared" si="14"/>
        <v/>
      </c>
      <c r="M122" s="19"/>
      <c r="N122" s="23" t="str">
        <f t="shared" si="11"/>
        <v/>
      </c>
      <c r="O122" s="36"/>
      <c r="P122" s="37"/>
      <c r="Q122" s="21" t="str">
        <f t="shared" si="15"/>
        <v/>
      </c>
      <c r="R122" s="20" t="str">
        <f t="shared" si="16"/>
        <v/>
      </c>
      <c r="S122" s="32" t="str">
        <f t="shared" si="17"/>
        <v/>
      </c>
      <c r="T122" s="25"/>
      <c r="U122" s="94" t="str">
        <f t="shared" si="18"/>
        <v/>
      </c>
      <c r="V122" s="21" t="str">
        <f t="shared" si="19"/>
        <v/>
      </c>
      <c r="W122" s="21"/>
    </row>
    <row r="123" spans="1:23" s="6" customFormat="1" ht="15" customHeight="1">
      <c r="A123" s="19" t="str">
        <f t="shared" si="12"/>
        <v/>
      </c>
      <c r="B123" s="25" t="str">
        <f>IFERROR(IF(C123&lt;&gt;"",MAX($B$27:$B122)+1,""),1)</f>
        <v/>
      </c>
      <c r="C123" s="25"/>
      <c r="D123" s="25"/>
      <c r="E123" s="25"/>
      <c r="F123" s="25"/>
      <c r="G123" s="25"/>
      <c r="H123" s="31"/>
      <c r="I123" s="31"/>
      <c r="J123" s="21" t="str">
        <f t="shared" si="10"/>
        <v/>
      </c>
      <c r="K123" s="22" t="str">
        <f t="shared" si="13"/>
        <v/>
      </c>
      <c r="L123" s="22" t="str">
        <f t="shared" si="14"/>
        <v/>
      </c>
      <c r="M123" s="19"/>
      <c r="N123" s="23" t="str">
        <f t="shared" si="11"/>
        <v/>
      </c>
      <c r="O123" s="36"/>
      <c r="P123" s="37"/>
      <c r="Q123" s="21" t="str">
        <f t="shared" si="15"/>
        <v/>
      </c>
      <c r="R123" s="20" t="str">
        <f t="shared" si="16"/>
        <v/>
      </c>
      <c r="S123" s="32" t="str">
        <f t="shared" si="17"/>
        <v/>
      </c>
      <c r="T123" s="25"/>
      <c r="U123" s="94" t="str">
        <f t="shared" si="18"/>
        <v/>
      </c>
      <c r="V123" s="21" t="str">
        <f t="shared" si="19"/>
        <v/>
      </c>
      <c r="W123" s="21"/>
    </row>
    <row r="124" spans="1:23" s="6" customFormat="1" ht="15" customHeight="1">
      <c r="A124" s="19" t="str">
        <f t="shared" si="12"/>
        <v/>
      </c>
      <c r="B124" s="25" t="str">
        <f>IFERROR(IF(C124&lt;&gt;"",MAX($B$27:$B123)+1,""),1)</f>
        <v/>
      </c>
      <c r="C124" s="25"/>
      <c r="D124" s="25"/>
      <c r="E124" s="25"/>
      <c r="F124" s="25"/>
      <c r="G124" s="25"/>
      <c r="H124" s="31"/>
      <c r="I124" s="31"/>
      <c r="J124" s="21" t="str">
        <f t="shared" si="10"/>
        <v/>
      </c>
      <c r="K124" s="22" t="str">
        <f t="shared" si="13"/>
        <v/>
      </c>
      <c r="L124" s="22" t="str">
        <f t="shared" si="14"/>
        <v/>
      </c>
      <c r="M124" s="19"/>
      <c r="N124" s="23" t="str">
        <f t="shared" si="11"/>
        <v/>
      </c>
      <c r="O124" s="36"/>
      <c r="P124" s="37"/>
      <c r="Q124" s="21" t="str">
        <f t="shared" si="15"/>
        <v/>
      </c>
      <c r="R124" s="20" t="str">
        <f t="shared" si="16"/>
        <v/>
      </c>
      <c r="S124" s="32" t="str">
        <f t="shared" si="17"/>
        <v/>
      </c>
      <c r="T124" s="25"/>
      <c r="U124" s="94" t="str">
        <f t="shared" si="18"/>
        <v/>
      </c>
      <c r="V124" s="21" t="str">
        <f t="shared" si="19"/>
        <v/>
      </c>
      <c r="W124" s="21"/>
    </row>
    <row r="125" spans="1:23" s="6" customFormat="1" ht="15" customHeight="1">
      <c r="A125" s="19" t="str">
        <f t="shared" si="12"/>
        <v/>
      </c>
      <c r="B125" s="25" t="str">
        <f>IFERROR(IF(C125&lt;&gt;"",MAX($B$27:$B124)+1,""),1)</f>
        <v/>
      </c>
      <c r="C125" s="25"/>
      <c r="D125" s="25"/>
      <c r="E125" s="25"/>
      <c r="F125" s="25"/>
      <c r="G125" s="25"/>
      <c r="H125" s="31"/>
      <c r="I125" s="31"/>
      <c r="J125" s="21" t="str">
        <f t="shared" si="10"/>
        <v/>
      </c>
      <c r="K125" s="22" t="str">
        <f t="shared" si="13"/>
        <v/>
      </c>
      <c r="L125" s="22" t="str">
        <f t="shared" si="14"/>
        <v/>
      </c>
      <c r="M125" s="19"/>
      <c r="N125" s="23" t="str">
        <f t="shared" si="11"/>
        <v/>
      </c>
      <c r="O125" s="36"/>
      <c r="P125" s="37"/>
      <c r="Q125" s="21" t="str">
        <f t="shared" si="15"/>
        <v/>
      </c>
      <c r="R125" s="20" t="str">
        <f t="shared" si="16"/>
        <v/>
      </c>
      <c r="S125" s="32" t="str">
        <f t="shared" si="17"/>
        <v/>
      </c>
      <c r="T125" s="25"/>
      <c r="U125" s="94" t="str">
        <f t="shared" si="18"/>
        <v/>
      </c>
      <c r="V125" s="21" t="str">
        <f t="shared" si="19"/>
        <v/>
      </c>
      <c r="W125" s="21"/>
    </row>
    <row r="126" spans="1:23" s="6" customFormat="1" ht="15" customHeight="1">
      <c r="A126" s="19" t="str">
        <f t="shared" si="12"/>
        <v/>
      </c>
      <c r="B126" s="25" t="str">
        <f>IFERROR(IF(C126&lt;&gt;"",MAX($B$27:$B125)+1,""),1)</f>
        <v/>
      </c>
      <c r="C126" s="25"/>
      <c r="D126" s="25"/>
      <c r="E126" s="25"/>
      <c r="F126" s="25"/>
      <c r="G126" s="25"/>
      <c r="H126" s="31"/>
      <c r="I126" s="31"/>
      <c r="J126" s="21" t="str">
        <f t="shared" si="10"/>
        <v/>
      </c>
      <c r="K126" s="22" t="str">
        <f t="shared" si="13"/>
        <v/>
      </c>
      <c r="L126" s="22" t="str">
        <f t="shared" si="14"/>
        <v/>
      </c>
      <c r="M126" s="19"/>
      <c r="N126" s="23" t="str">
        <f t="shared" si="11"/>
        <v/>
      </c>
      <c r="O126" s="36"/>
      <c r="P126" s="37"/>
      <c r="Q126" s="21" t="str">
        <f t="shared" si="15"/>
        <v/>
      </c>
      <c r="R126" s="20" t="str">
        <f t="shared" si="16"/>
        <v/>
      </c>
      <c r="S126" s="32" t="str">
        <f t="shared" si="17"/>
        <v/>
      </c>
      <c r="T126" s="25"/>
      <c r="U126" s="94" t="str">
        <f t="shared" si="18"/>
        <v/>
      </c>
      <c r="V126" s="21" t="str">
        <f t="shared" si="19"/>
        <v/>
      </c>
      <c r="W126" s="21"/>
    </row>
    <row r="127" spans="1:23" s="6" customFormat="1" ht="15" customHeight="1">
      <c r="A127" s="19" t="str">
        <f t="shared" si="12"/>
        <v/>
      </c>
      <c r="B127" s="25" t="str">
        <f>IFERROR(IF(C127&lt;&gt;"",MAX($B$27:$B126)+1,""),1)</f>
        <v/>
      </c>
      <c r="C127" s="25"/>
      <c r="D127" s="25"/>
      <c r="E127" s="25"/>
      <c r="F127" s="25"/>
      <c r="G127" s="25"/>
      <c r="H127" s="31"/>
      <c r="I127" s="31"/>
      <c r="J127" s="21" t="str">
        <f t="shared" si="10"/>
        <v/>
      </c>
      <c r="K127" s="22" t="str">
        <f t="shared" si="13"/>
        <v/>
      </c>
      <c r="L127" s="22" t="str">
        <f t="shared" si="14"/>
        <v/>
      </c>
      <c r="M127" s="19"/>
      <c r="N127" s="23" t="str">
        <f t="shared" si="11"/>
        <v/>
      </c>
      <c r="O127" s="36"/>
      <c r="P127" s="37"/>
      <c r="Q127" s="21" t="str">
        <f t="shared" si="15"/>
        <v/>
      </c>
      <c r="R127" s="20" t="str">
        <f t="shared" si="16"/>
        <v/>
      </c>
      <c r="S127" s="32" t="str">
        <f t="shared" si="17"/>
        <v/>
      </c>
      <c r="T127" s="25"/>
      <c r="U127" s="94" t="str">
        <f t="shared" si="18"/>
        <v/>
      </c>
      <c r="V127" s="21" t="str">
        <f t="shared" si="19"/>
        <v/>
      </c>
      <c r="W127" s="21"/>
    </row>
    <row r="128" spans="1:23" s="6" customFormat="1" ht="15" customHeight="1">
      <c r="A128" s="19" t="str">
        <f t="shared" si="12"/>
        <v/>
      </c>
      <c r="B128" s="25" t="str">
        <f>IFERROR(IF(C128&lt;&gt;"",MAX($B$27:$B127)+1,""),1)</f>
        <v/>
      </c>
      <c r="C128" s="25"/>
      <c r="D128" s="25"/>
      <c r="E128" s="25"/>
      <c r="F128" s="25"/>
      <c r="G128" s="25"/>
      <c r="H128" s="31"/>
      <c r="I128" s="31"/>
      <c r="J128" s="21" t="str">
        <f t="shared" si="10"/>
        <v/>
      </c>
      <c r="K128" s="22" t="str">
        <f t="shared" si="13"/>
        <v/>
      </c>
      <c r="L128" s="22" t="str">
        <f t="shared" si="14"/>
        <v/>
      </c>
      <c r="M128" s="19"/>
      <c r="N128" s="23" t="str">
        <f t="shared" si="11"/>
        <v/>
      </c>
      <c r="O128" s="36"/>
      <c r="P128" s="37"/>
      <c r="Q128" s="21" t="str">
        <f t="shared" si="15"/>
        <v/>
      </c>
      <c r="R128" s="20" t="str">
        <f t="shared" si="16"/>
        <v/>
      </c>
      <c r="S128" s="32" t="str">
        <f t="shared" si="17"/>
        <v/>
      </c>
      <c r="T128" s="25"/>
      <c r="U128" s="94" t="str">
        <f t="shared" si="18"/>
        <v/>
      </c>
      <c r="V128" s="21" t="str">
        <f t="shared" si="19"/>
        <v/>
      </c>
      <c r="W128" s="21"/>
    </row>
    <row r="129" spans="1:23" s="6" customFormat="1" ht="15" customHeight="1">
      <c r="A129" s="19" t="str">
        <f t="shared" si="12"/>
        <v/>
      </c>
      <c r="B129" s="25" t="str">
        <f>IFERROR(IF(C129&lt;&gt;"",MAX($B$27:$B128)+1,""),1)</f>
        <v/>
      </c>
      <c r="C129" s="25"/>
      <c r="D129" s="25"/>
      <c r="E129" s="25"/>
      <c r="F129" s="25"/>
      <c r="G129" s="25"/>
      <c r="H129" s="31"/>
      <c r="I129" s="31"/>
      <c r="J129" s="21" t="str">
        <f t="shared" si="10"/>
        <v/>
      </c>
      <c r="K129" s="22" t="str">
        <f t="shared" si="13"/>
        <v/>
      </c>
      <c r="L129" s="22" t="str">
        <f t="shared" si="14"/>
        <v/>
      </c>
      <c r="M129" s="19"/>
      <c r="N129" s="23" t="str">
        <f t="shared" si="11"/>
        <v/>
      </c>
      <c r="O129" s="36"/>
      <c r="P129" s="37"/>
      <c r="Q129" s="21" t="str">
        <f t="shared" si="15"/>
        <v/>
      </c>
      <c r="R129" s="20" t="str">
        <f t="shared" si="16"/>
        <v/>
      </c>
      <c r="S129" s="32" t="str">
        <f t="shared" si="17"/>
        <v/>
      </c>
      <c r="T129" s="25"/>
      <c r="U129" s="94" t="str">
        <f t="shared" si="18"/>
        <v/>
      </c>
      <c r="V129" s="21" t="str">
        <f t="shared" si="19"/>
        <v/>
      </c>
      <c r="W129" s="21"/>
    </row>
    <row r="130" spans="1:23" s="6" customFormat="1" ht="15" customHeight="1">
      <c r="A130" s="19" t="str">
        <f t="shared" si="12"/>
        <v/>
      </c>
      <c r="B130" s="25" t="str">
        <f>IFERROR(IF(C130&lt;&gt;"",MAX($B$27:$B129)+1,""),1)</f>
        <v/>
      </c>
      <c r="C130" s="25"/>
      <c r="D130" s="25"/>
      <c r="E130" s="25"/>
      <c r="F130" s="25"/>
      <c r="G130" s="25"/>
      <c r="H130" s="31"/>
      <c r="I130" s="31"/>
      <c r="J130" s="21" t="str">
        <f t="shared" si="10"/>
        <v/>
      </c>
      <c r="K130" s="22" t="str">
        <f t="shared" si="13"/>
        <v/>
      </c>
      <c r="L130" s="22" t="str">
        <f t="shared" si="14"/>
        <v/>
      </c>
      <c r="M130" s="19"/>
      <c r="N130" s="23" t="str">
        <f t="shared" si="11"/>
        <v/>
      </c>
      <c r="O130" s="36"/>
      <c r="P130" s="37"/>
      <c r="Q130" s="21" t="str">
        <f t="shared" si="15"/>
        <v/>
      </c>
      <c r="R130" s="20" t="str">
        <f t="shared" si="16"/>
        <v/>
      </c>
      <c r="S130" s="32" t="str">
        <f t="shared" si="17"/>
        <v/>
      </c>
      <c r="T130" s="25"/>
      <c r="U130" s="94" t="str">
        <f t="shared" si="18"/>
        <v/>
      </c>
      <c r="V130" s="21" t="str">
        <f t="shared" si="19"/>
        <v/>
      </c>
      <c r="W130" s="21"/>
    </row>
    <row r="131" spans="1:23" s="6" customFormat="1" ht="15" customHeight="1">
      <c r="A131" s="19" t="str">
        <f t="shared" si="12"/>
        <v/>
      </c>
      <c r="B131" s="25" t="str">
        <f>IFERROR(IF(C131&lt;&gt;"",MAX($B$27:$B130)+1,""),1)</f>
        <v/>
      </c>
      <c r="C131" s="25"/>
      <c r="D131" s="25"/>
      <c r="E131" s="25"/>
      <c r="F131" s="25"/>
      <c r="G131" s="25"/>
      <c r="H131" s="31"/>
      <c r="I131" s="31"/>
      <c r="J131" s="21" t="str">
        <f t="shared" si="10"/>
        <v/>
      </c>
      <c r="K131" s="22" t="str">
        <f t="shared" si="13"/>
        <v/>
      </c>
      <c r="L131" s="22" t="str">
        <f t="shared" si="14"/>
        <v/>
      </c>
      <c r="M131" s="19"/>
      <c r="N131" s="23" t="str">
        <f t="shared" si="11"/>
        <v/>
      </c>
      <c r="O131" s="36"/>
      <c r="P131" s="37"/>
      <c r="Q131" s="21" t="str">
        <f t="shared" si="15"/>
        <v/>
      </c>
      <c r="R131" s="20" t="str">
        <f t="shared" si="16"/>
        <v/>
      </c>
      <c r="S131" s="32" t="str">
        <f t="shared" si="17"/>
        <v/>
      </c>
      <c r="T131" s="25"/>
      <c r="U131" s="94" t="str">
        <f t="shared" si="18"/>
        <v/>
      </c>
      <c r="V131" s="21" t="str">
        <f t="shared" si="19"/>
        <v/>
      </c>
      <c r="W131" s="21"/>
    </row>
    <row r="132" spans="1:23" s="6" customFormat="1" ht="15" customHeight="1">
      <c r="A132" s="19" t="str">
        <f t="shared" si="12"/>
        <v/>
      </c>
      <c r="B132" s="25" t="str">
        <f>IFERROR(IF(C132&lt;&gt;"",MAX($B$27:$B131)+1,""),1)</f>
        <v/>
      </c>
      <c r="C132" s="25"/>
      <c r="D132" s="25"/>
      <c r="E132" s="25"/>
      <c r="F132" s="25"/>
      <c r="G132" s="25"/>
      <c r="H132" s="31"/>
      <c r="I132" s="31"/>
      <c r="J132" s="21" t="str">
        <f t="shared" si="10"/>
        <v/>
      </c>
      <c r="K132" s="22" t="str">
        <f t="shared" si="13"/>
        <v/>
      </c>
      <c r="L132" s="22" t="str">
        <f t="shared" si="14"/>
        <v/>
      </c>
      <c r="M132" s="19"/>
      <c r="N132" s="23" t="str">
        <f t="shared" si="11"/>
        <v/>
      </c>
      <c r="O132" s="36"/>
      <c r="P132" s="37"/>
      <c r="Q132" s="21" t="str">
        <f t="shared" si="15"/>
        <v/>
      </c>
      <c r="R132" s="20" t="str">
        <f t="shared" si="16"/>
        <v/>
      </c>
      <c r="S132" s="32" t="str">
        <f t="shared" si="17"/>
        <v/>
      </c>
      <c r="T132" s="25"/>
      <c r="U132" s="94" t="str">
        <f t="shared" si="18"/>
        <v/>
      </c>
      <c r="V132" s="21" t="str">
        <f t="shared" si="19"/>
        <v/>
      </c>
      <c r="W132" s="21"/>
    </row>
    <row r="133" spans="1:23" s="6" customFormat="1" ht="15" customHeight="1">
      <c r="A133" s="19" t="str">
        <f t="shared" si="12"/>
        <v/>
      </c>
      <c r="B133" s="25" t="str">
        <f>IFERROR(IF(C133&lt;&gt;"",MAX($B$27:$B132)+1,""),1)</f>
        <v/>
      </c>
      <c r="C133" s="25"/>
      <c r="D133" s="25"/>
      <c r="E133" s="25"/>
      <c r="F133" s="25"/>
      <c r="G133" s="25"/>
      <c r="H133" s="31"/>
      <c r="I133" s="31"/>
      <c r="J133" s="21" t="str">
        <f t="shared" si="10"/>
        <v/>
      </c>
      <c r="K133" s="22" t="str">
        <f t="shared" si="13"/>
        <v/>
      </c>
      <c r="L133" s="22" t="str">
        <f t="shared" si="14"/>
        <v/>
      </c>
      <c r="M133" s="19"/>
      <c r="N133" s="23" t="str">
        <f t="shared" si="11"/>
        <v/>
      </c>
      <c r="O133" s="36"/>
      <c r="P133" s="37"/>
      <c r="Q133" s="21" t="str">
        <f t="shared" si="15"/>
        <v/>
      </c>
      <c r="R133" s="20" t="str">
        <f t="shared" si="16"/>
        <v/>
      </c>
      <c r="S133" s="32" t="str">
        <f t="shared" si="17"/>
        <v/>
      </c>
      <c r="T133" s="25"/>
      <c r="U133" s="94" t="str">
        <f t="shared" si="18"/>
        <v/>
      </c>
      <c r="V133" s="21" t="str">
        <f t="shared" si="19"/>
        <v/>
      </c>
      <c r="W133" s="21"/>
    </row>
    <row r="134" spans="1:23" s="6" customFormat="1" ht="15" customHeight="1">
      <c r="A134" s="19" t="str">
        <f t="shared" si="12"/>
        <v/>
      </c>
      <c r="B134" s="25" t="str">
        <f>IFERROR(IF(C134&lt;&gt;"",MAX($B$27:$B133)+1,""),1)</f>
        <v/>
      </c>
      <c r="C134" s="25"/>
      <c r="D134" s="25"/>
      <c r="E134" s="25"/>
      <c r="F134" s="25"/>
      <c r="G134" s="25"/>
      <c r="H134" s="31"/>
      <c r="I134" s="31"/>
      <c r="J134" s="21" t="str">
        <f t="shared" si="10"/>
        <v/>
      </c>
      <c r="K134" s="22" t="str">
        <f t="shared" si="13"/>
        <v/>
      </c>
      <c r="L134" s="22" t="str">
        <f t="shared" si="14"/>
        <v/>
      </c>
      <c r="M134" s="19"/>
      <c r="N134" s="23" t="str">
        <f t="shared" si="11"/>
        <v/>
      </c>
      <c r="O134" s="36"/>
      <c r="P134" s="37"/>
      <c r="Q134" s="21" t="str">
        <f t="shared" si="15"/>
        <v/>
      </c>
      <c r="R134" s="20" t="str">
        <f t="shared" si="16"/>
        <v/>
      </c>
      <c r="S134" s="32" t="str">
        <f t="shared" si="17"/>
        <v/>
      </c>
      <c r="T134" s="25"/>
      <c r="U134" s="94" t="str">
        <f t="shared" si="18"/>
        <v/>
      </c>
      <c r="V134" s="21" t="str">
        <f t="shared" si="19"/>
        <v/>
      </c>
      <c r="W134" s="21"/>
    </row>
    <row r="135" spans="1:23" s="6" customFormat="1" ht="15" customHeight="1">
      <c r="A135" s="19" t="str">
        <f t="shared" si="12"/>
        <v/>
      </c>
      <c r="B135" s="25" t="str">
        <f>IFERROR(IF(C135&lt;&gt;"",MAX($B$27:$B134)+1,""),1)</f>
        <v/>
      </c>
      <c r="C135" s="25"/>
      <c r="D135" s="25"/>
      <c r="E135" s="25"/>
      <c r="F135" s="25"/>
      <c r="G135" s="25"/>
      <c r="H135" s="31"/>
      <c r="I135" s="31"/>
      <c r="J135" s="21" t="str">
        <f t="shared" si="10"/>
        <v/>
      </c>
      <c r="K135" s="22" t="str">
        <f t="shared" si="13"/>
        <v/>
      </c>
      <c r="L135" s="22" t="str">
        <f t="shared" si="14"/>
        <v/>
      </c>
      <c r="M135" s="19"/>
      <c r="N135" s="23" t="str">
        <f t="shared" si="11"/>
        <v/>
      </c>
      <c r="O135" s="36"/>
      <c r="P135" s="37"/>
      <c r="Q135" s="21" t="str">
        <f t="shared" si="15"/>
        <v/>
      </c>
      <c r="R135" s="20" t="str">
        <f t="shared" si="16"/>
        <v/>
      </c>
      <c r="S135" s="32" t="str">
        <f t="shared" si="17"/>
        <v/>
      </c>
      <c r="T135" s="25"/>
      <c r="U135" s="94" t="str">
        <f t="shared" si="18"/>
        <v/>
      </c>
      <c r="V135" s="21" t="str">
        <f t="shared" si="19"/>
        <v/>
      </c>
      <c r="W135" s="21"/>
    </row>
    <row r="136" spans="1:23" s="6" customFormat="1" ht="15" customHeight="1">
      <c r="A136" s="19" t="str">
        <f t="shared" si="12"/>
        <v/>
      </c>
      <c r="B136" s="25" t="str">
        <f>IFERROR(IF(C136&lt;&gt;"",MAX($B$27:$B135)+1,""),1)</f>
        <v/>
      </c>
      <c r="C136" s="25"/>
      <c r="D136" s="25"/>
      <c r="E136" s="25"/>
      <c r="F136" s="25"/>
      <c r="G136" s="25"/>
      <c r="H136" s="31"/>
      <c r="I136" s="31"/>
      <c r="J136" s="21" t="str">
        <f t="shared" si="10"/>
        <v/>
      </c>
      <c r="K136" s="22" t="str">
        <f t="shared" si="13"/>
        <v/>
      </c>
      <c r="L136" s="22" t="str">
        <f t="shared" si="14"/>
        <v/>
      </c>
      <c r="M136" s="19"/>
      <c r="N136" s="23" t="str">
        <f t="shared" si="11"/>
        <v/>
      </c>
      <c r="O136" s="36"/>
      <c r="P136" s="37"/>
      <c r="Q136" s="21" t="str">
        <f t="shared" si="15"/>
        <v/>
      </c>
      <c r="R136" s="20" t="str">
        <f t="shared" si="16"/>
        <v/>
      </c>
      <c r="S136" s="32" t="str">
        <f t="shared" si="17"/>
        <v/>
      </c>
      <c r="T136" s="25"/>
      <c r="U136" s="94" t="str">
        <f t="shared" si="18"/>
        <v/>
      </c>
      <c r="V136" s="21" t="str">
        <f t="shared" si="19"/>
        <v/>
      </c>
      <c r="W136" s="21"/>
    </row>
    <row r="137" spans="1:23" s="6" customFormat="1" ht="15" customHeight="1">
      <c r="A137" s="19" t="str">
        <f t="shared" si="12"/>
        <v/>
      </c>
      <c r="B137" s="25" t="str">
        <f>IFERROR(IF(C137&lt;&gt;"",MAX($B$27:$B136)+1,""),1)</f>
        <v/>
      </c>
      <c r="C137" s="25"/>
      <c r="D137" s="25"/>
      <c r="E137" s="25"/>
      <c r="F137" s="25"/>
      <c r="G137" s="25"/>
      <c r="H137" s="31"/>
      <c r="I137" s="31"/>
      <c r="J137" s="21" t="str">
        <f t="shared" si="10"/>
        <v/>
      </c>
      <c r="K137" s="22" t="str">
        <f t="shared" si="13"/>
        <v/>
      </c>
      <c r="L137" s="22" t="str">
        <f t="shared" si="14"/>
        <v/>
      </c>
      <c r="M137" s="19"/>
      <c r="N137" s="23" t="str">
        <f t="shared" si="11"/>
        <v/>
      </c>
      <c r="O137" s="36"/>
      <c r="P137" s="37"/>
      <c r="Q137" s="21" t="str">
        <f t="shared" si="15"/>
        <v/>
      </c>
      <c r="R137" s="20" t="str">
        <f t="shared" si="16"/>
        <v/>
      </c>
      <c r="S137" s="32" t="str">
        <f t="shared" si="17"/>
        <v/>
      </c>
      <c r="T137" s="25"/>
      <c r="U137" s="94" t="str">
        <f t="shared" si="18"/>
        <v/>
      </c>
      <c r="V137" s="21" t="str">
        <f t="shared" si="19"/>
        <v/>
      </c>
      <c r="W137" s="21"/>
    </row>
    <row r="138" spans="1:23" s="6" customFormat="1" ht="15" customHeight="1">
      <c r="A138" s="19" t="str">
        <f t="shared" si="12"/>
        <v/>
      </c>
      <c r="B138" s="25" t="str">
        <f>IFERROR(IF(C138&lt;&gt;"",MAX($B$27:$B137)+1,""),1)</f>
        <v/>
      </c>
      <c r="C138" s="25"/>
      <c r="D138" s="25"/>
      <c r="E138" s="25"/>
      <c r="F138" s="25"/>
      <c r="G138" s="25"/>
      <c r="H138" s="31"/>
      <c r="I138" s="31"/>
      <c r="J138" s="21" t="str">
        <f t="shared" si="10"/>
        <v/>
      </c>
      <c r="K138" s="22" t="str">
        <f t="shared" si="13"/>
        <v/>
      </c>
      <c r="L138" s="22" t="str">
        <f t="shared" si="14"/>
        <v/>
      </c>
      <c r="M138" s="19"/>
      <c r="N138" s="23" t="str">
        <f t="shared" si="11"/>
        <v/>
      </c>
      <c r="O138" s="36"/>
      <c r="P138" s="37"/>
      <c r="Q138" s="21" t="str">
        <f t="shared" si="15"/>
        <v/>
      </c>
      <c r="R138" s="20" t="str">
        <f t="shared" si="16"/>
        <v/>
      </c>
      <c r="S138" s="32" t="str">
        <f t="shared" si="17"/>
        <v/>
      </c>
      <c r="T138" s="25"/>
      <c r="U138" s="94" t="str">
        <f t="shared" si="18"/>
        <v/>
      </c>
      <c r="V138" s="21" t="str">
        <f t="shared" si="19"/>
        <v/>
      </c>
      <c r="W138" s="21"/>
    </row>
    <row r="139" spans="1:23" s="6" customFormat="1" ht="15" customHeight="1">
      <c r="A139" s="19" t="str">
        <f t="shared" si="12"/>
        <v/>
      </c>
      <c r="B139" s="25" t="str">
        <f>IFERROR(IF(C139&lt;&gt;"",MAX($B$27:$B138)+1,""),1)</f>
        <v/>
      </c>
      <c r="C139" s="25"/>
      <c r="D139" s="25"/>
      <c r="E139" s="25"/>
      <c r="F139" s="25"/>
      <c r="G139" s="25"/>
      <c r="H139" s="31"/>
      <c r="I139" s="31"/>
      <c r="J139" s="21" t="str">
        <f t="shared" si="10"/>
        <v/>
      </c>
      <c r="K139" s="22" t="str">
        <f t="shared" si="13"/>
        <v/>
      </c>
      <c r="L139" s="22" t="str">
        <f t="shared" si="14"/>
        <v/>
      </c>
      <c r="M139" s="19"/>
      <c r="N139" s="23" t="str">
        <f t="shared" si="11"/>
        <v/>
      </c>
      <c r="O139" s="36"/>
      <c r="P139" s="37"/>
      <c r="Q139" s="21" t="str">
        <f t="shared" si="15"/>
        <v/>
      </c>
      <c r="R139" s="20" t="str">
        <f t="shared" si="16"/>
        <v/>
      </c>
      <c r="S139" s="32" t="str">
        <f t="shared" si="17"/>
        <v/>
      </c>
      <c r="T139" s="25"/>
      <c r="U139" s="94" t="str">
        <f t="shared" si="18"/>
        <v/>
      </c>
      <c r="V139" s="21" t="str">
        <f t="shared" si="19"/>
        <v/>
      </c>
      <c r="W139" s="21"/>
    </row>
    <row r="140" spans="1:23" s="6" customFormat="1" ht="15" customHeight="1">
      <c r="A140" s="19" t="str">
        <f t="shared" si="12"/>
        <v/>
      </c>
      <c r="B140" s="25" t="str">
        <f>IFERROR(IF(C140&lt;&gt;"",MAX($B$27:$B139)+1,""),1)</f>
        <v/>
      </c>
      <c r="C140" s="25"/>
      <c r="D140" s="25"/>
      <c r="E140" s="25"/>
      <c r="F140" s="25"/>
      <c r="G140" s="25"/>
      <c r="H140" s="31"/>
      <c r="I140" s="31"/>
      <c r="J140" s="21" t="str">
        <f t="shared" si="10"/>
        <v/>
      </c>
      <c r="K140" s="22" t="str">
        <f t="shared" si="13"/>
        <v/>
      </c>
      <c r="L140" s="22" t="str">
        <f t="shared" si="14"/>
        <v/>
      </c>
      <c r="M140" s="19"/>
      <c r="N140" s="23" t="str">
        <f t="shared" si="11"/>
        <v/>
      </c>
      <c r="O140" s="36"/>
      <c r="P140" s="37"/>
      <c r="Q140" s="21" t="str">
        <f t="shared" si="15"/>
        <v/>
      </c>
      <c r="R140" s="20" t="str">
        <f t="shared" si="16"/>
        <v/>
      </c>
      <c r="S140" s="32" t="str">
        <f t="shared" si="17"/>
        <v/>
      </c>
      <c r="T140" s="25"/>
      <c r="U140" s="94" t="str">
        <f t="shared" si="18"/>
        <v/>
      </c>
      <c r="V140" s="21" t="str">
        <f t="shared" si="19"/>
        <v/>
      </c>
      <c r="W140" s="21"/>
    </row>
    <row r="141" spans="1:23" s="6" customFormat="1" ht="15" customHeight="1">
      <c r="A141" s="19" t="str">
        <f t="shared" si="12"/>
        <v/>
      </c>
      <c r="B141" s="25" t="str">
        <f>IFERROR(IF(C141&lt;&gt;"",MAX($B$27:$B140)+1,""),1)</f>
        <v/>
      </c>
      <c r="C141" s="25"/>
      <c r="D141" s="25"/>
      <c r="E141" s="25"/>
      <c r="F141" s="25"/>
      <c r="G141" s="25"/>
      <c r="H141" s="31"/>
      <c r="I141" s="31"/>
      <c r="J141" s="21" t="str">
        <f t="shared" si="10"/>
        <v/>
      </c>
      <c r="K141" s="22" t="str">
        <f t="shared" si="13"/>
        <v/>
      </c>
      <c r="L141" s="22" t="str">
        <f t="shared" si="14"/>
        <v/>
      </c>
      <c r="M141" s="19"/>
      <c r="N141" s="23" t="str">
        <f t="shared" si="11"/>
        <v/>
      </c>
      <c r="O141" s="36"/>
      <c r="P141" s="37"/>
      <c r="Q141" s="21" t="str">
        <f t="shared" si="15"/>
        <v/>
      </c>
      <c r="R141" s="20" t="str">
        <f t="shared" si="16"/>
        <v/>
      </c>
      <c r="S141" s="32" t="str">
        <f t="shared" si="17"/>
        <v/>
      </c>
      <c r="T141" s="25"/>
      <c r="U141" s="94" t="str">
        <f t="shared" si="18"/>
        <v/>
      </c>
      <c r="V141" s="21" t="str">
        <f t="shared" si="19"/>
        <v/>
      </c>
      <c r="W141" s="21"/>
    </row>
    <row r="142" spans="1:23" s="6" customFormat="1" ht="15" customHeight="1">
      <c r="A142" s="19" t="str">
        <f t="shared" si="12"/>
        <v/>
      </c>
      <c r="B142" s="25" t="str">
        <f>IFERROR(IF(C142&lt;&gt;"",MAX($B$27:$B141)+1,""),1)</f>
        <v/>
      </c>
      <c r="C142" s="25"/>
      <c r="D142" s="25"/>
      <c r="E142" s="25"/>
      <c r="F142" s="25"/>
      <c r="G142" s="25"/>
      <c r="H142" s="31"/>
      <c r="I142" s="31"/>
      <c r="J142" s="21" t="str">
        <f t="shared" si="10"/>
        <v/>
      </c>
      <c r="K142" s="22" t="str">
        <f t="shared" si="13"/>
        <v/>
      </c>
      <c r="L142" s="22" t="str">
        <f t="shared" si="14"/>
        <v/>
      </c>
      <c r="M142" s="19"/>
      <c r="N142" s="23" t="str">
        <f t="shared" si="11"/>
        <v/>
      </c>
      <c r="O142" s="36"/>
      <c r="P142" s="37"/>
      <c r="Q142" s="21" t="str">
        <f t="shared" si="15"/>
        <v/>
      </c>
      <c r="R142" s="20" t="str">
        <f t="shared" si="16"/>
        <v/>
      </c>
      <c r="S142" s="32" t="str">
        <f t="shared" si="17"/>
        <v/>
      </c>
      <c r="T142" s="25"/>
      <c r="U142" s="94" t="str">
        <f t="shared" si="18"/>
        <v/>
      </c>
      <c r="V142" s="21" t="str">
        <f t="shared" si="19"/>
        <v/>
      </c>
      <c r="W142" s="21"/>
    </row>
    <row r="143" spans="1:23" s="6" customFormat="1" ht="15" customHeight="1">
      <c r="A143" s="19" t="str">
        <f t="shared" si="12"/>
        <v/>
      </c>
      <c r="B143" s="25" t="str">
        <f>IFERROR(IF(C143&lt;&gt;"",MAX($B$27:$B142)+1,""),1)</f>
        <v/>
      </c>
      <c r="C143" s="25"/>
      <c r="D143" s="25"/>
      <c r="E143" s="25"/>
      <c r="F143" s="25"/>
      <c r="G143" s="25"/>
      <c r="H143" s="31"/>
      <c r="I143" s="31"/>
      <c r="J143" s="21" t="str">
        <f t="shared" si="10"/>
        <v/>
      </c>
      <c r="K143" s="22" t="str">
        <f t="shared" si="13"/>
        <v/>
      </c>
      <c r="L143" s="22" t="str">
        <f t="shared" si="14"/>
        <v/>
      </c>
      <c r="M143" s="19"/>
      <c r="N143" s="23" t="str">
        <f t="shared" si="11"/>
        <v/>
      </c>
      <c r="O143" s="36"/>
      <c r="P143" s="37"/>
      <c r="Q143" s="21" t="str">
        <f t="shared" si="15"/>
        <v/>
      </c>
      <c r="R143" s="20" t="str">
        <f t="shared" si="16"/>
        <v/>
      </c>
      <c r="S143" s="32" t="str">
        <f t="shared" si="17"/>
        <v/>
      </c>
      <c r="T143" s="25"/>
      <c r="U143" s="94" t="str">
        <f t="shared" si="18"/>
        <v/>
      </c>
      <c r="V143" s="21" t="str">
        <f t="shared" si="19"/>
        <v/>
      </c>
      <c r="W143" s="21"/>
    </row>
    <row r="144" spans="1:23" s="6" customFormat="1" ht="15" customHeight="1">
      <c r="A144" s="19" t="str">
        <f t="shared" si="12"/>
        <v/>
      </c>
      <c r="B144" s="25" t="str">
        <f>IFERROR(IF(C144&lt;&gt;"",MAX($B$27:$B143)+1,""),1)</f>
        <v/>
      </c>
      <c r="C144" s="25"/>
      <c r="D144" s="25"/>
      <c r="E144" s="25"/>
      <c r="F144" s="25"/>
      <c r="G144" s="25"/>
      <c r="H144" s="31"/>
      <c r="I144" s="31"/>
      <c r="J144" s="21" t="str">
        <f t="shared" si="10"/>
        <v/>
      </c>
      <c r="K144" s="22" t="str">
        <f t="shared" si="13"/>
        <v/>
      </c>
      <c r="L144" s="22" t="str">
        <f t="shared" si="14"/>
        <v/>
      </c>
      <c r="M144" s="19"/>
      <c r="N144" s="23" t="str">
        <f t="shared" si="11"/>
        <v/>
      </c>
      <c r="O144" s="36"/>
      <c r="P144" s="37"/>
      <c r="Q144" s="21" t="str">
        <f t="shared" si="15"/>
        <v/>
      </c>
      <c r="R144" s="20" t="str">
        <f t="shared" si="16"/>
        <v/>
      </c>
      <c r="S144" s="32" t="str">
        <f t="shared" si="17"/>
        <v/>
      </c>
      <c r="T144" s="25"/>
      <c r="U144" s="94" t="str">
        <f t="shared" si="18"/>
        <v/>
      </c>
      <c r="V144" s="21" t="str">
        <f t="shared" si="19"/>
        <v/>
      </c>
      <c r="W144" s="21"/>
    </row>
    <row r="145" spans="1:23" s="6" customFormat="1" ht="15" customHeight="1">
      <c r="A145" s="19" t="str">
        <f t="shared" si="12"/>
        <v/>
      </c>
      <c r="B145" s="25" t="str">
        <f>IFERROR(IF(C145&lt;&gt;"",MAX($B$27:$B144)+1,""),1)</f>
        <v/>
      </c>
      <c r="C145" s="25"/>
      <c r="D145" s="25"/>
      <c r="E145" s="25"/>
      <c r="F145" s="25"/>
      <c r="G145" s="25"/>
      <c r="H145" s="31"/>
      <c r="I145" s="31"/>
      <c r="J145" s="21" t="str">
        <f t="shared" si="10"/>
        <v/>
      </c>
      <c r="K145" s="22" t="str">
        <f t="shared" si="13"/>
        <v/>
      </c>
      <c r="L145" s="22" t="str">
        <f t="shared" si="14"/>
        <v/>
      </c>
      <c r="M145" s="19"/>
      <c r="N145" s="23" t="str">
        <f t="shared" si="11"/>
        <v/>
      </c>
      <c r="O145" s="36"/>
      <c r="P145" s="37"/>
      <c r="Q145" s="21" t="str">
        <f t="shared" si="15"/>
        <v/>
      </c>
      <c r="R145" s="20" t="str">
        <f t="shared" si="16"/>
        <v/>
      </c>
      <c r="S145" s="32" t="str">
        <f t="shared" si="17"/>
        <v/>
      </c>
      <c r="T145" s="25"/>
      <c r="U145" s="94" t="str">
        <f t="shared" si="18"/>
        <v/>
      </c>
      <c r="V145" s="21" t="str">
        <f t="shared" si="19"/>
        <v/>
      </c>
      <c r="W145" s="21"/>
    </row>
    <row r="146" spans="1:23" s="6" customFormat="1" ht="15" customHeight="1">
      <c r="A146" s="19" t="str">
        <f t="shared" si="12"/>
        <v/>
      </c>
      <c r="B146" s="25" t="str">
        <f>IFERROR(IF(C146&lt;&gt;"",MAX($B$27:$B145)+1,""),1)</f>
        <v/>
      </c>
      <c r="C146" s="25"/>
      <c r="D146" s="25"/>
      <c r="E146" s="25"/>
      <c r="F146" s="25"/>
      <c r="G146" s="25"/>
      <c r="H146" s="31"/>
      <c r="I146" s="31"/>
      <c r="J146" s="21" t="str">
        <f t="shared" si="10"/>
        <v/>
      </c>
      <c r="K146" s="22" t="str">
        <f t="shared" si="13"/>
        <v/>
      </c>
      <c r="L146" s="22" t="str">
        <f t="shared" si="14"/>
        <v/>
      </c>
      <c r="M146" s="19"/>
      <c r="N146" s="23" t="str">
        <f t="shared" si="11"/>
        <v/>
      </c>
      <c r="O146" s="36"/>
      <c r="P146" s="37"/>
      <c r="Q146" s="21" t="str">
        <f t="shared" si="15"/>
        <v/>
      </c>
      <c r="R146" s="20" t="str">
        <f t="shared" si="16"/>
        <v/>
      </c>
      <c r="S146" s="32" t="str">
        <f t="shared" si="17"/>
        <v/>
      </c>
      <c r="T146" s="25"/>
      <c r="U146" s="94" t="str">
        <f t="shared" si="18"/>
        <v/>
      </c>
      <c r="V146" s="21" t="str">
        <f t="shared" si="19"/>
        <v/>
      </c>
      <c r="W146" s="21"/>
    </row>
    <row r="147" spans="1:23" s="6" customFormat="1" ht="15" customHeight="1">
      <c r="A147" s="19" t="str">
        <f t="shared" si="12"/>
        <v/>
      </c>
      <c r="B147" s="25" t="str">
        <f>IFERROR(IF(C147&lt;&gt;"",MAX($B$27:$B146)+1,""),1)</f>
        <v/>
      </c>
      <c r="C147" s="25"/>
      <c r="D147" s="25"/>
      <c r="E147" s="25"/>
      <c r="F147" s="25"/>
      <c r="G147" s="25"/>
      <c r="H147" s="31"/>
      <c r="I147" s="31"/>
      <c r="J147" s="21" t="str">
        <f t="shared" si="10"/>
        <v/>
      </c>
      <c r="K147" s="22" t="str">
        <f t="shared" si="13"/>
        <v/>
      </c>
      <c r="L147" s="22" t="str">
        <f t="shared" si="14"/>
        <v/>
      </c>
      <c r="M147" s="19"/>
      <c r="N147" s="23" t="str">
        <f t="shared" si="11"/>
        <v/>
      </c>
      <c r="O147" s="36"/>
      <c r="P147" s="37"/>
      <c r="Q147" s="21" t="str">
        <f t="shared" si="15"/>
        <v/>
      </c>
      <c r="R147" s="20" t="str">
        <f t="shared" si="16"/>
        <v/>
      </c>
      <c r="S147" s="32" t="str">
        <f t="shared" si="17"/>
        <v/>
      </c>
      <c r="T147" s="25"/>
      <c r="U147" s="94" t="str">
        <f t="shared" si="18"/>
        <v/>
      </c>
      <c r="V147" s="21" t="str">
        <f t="shared" si="19"/>
        <v/>
      </c>
      <c r="W147" s="21"/>
    </row>
    <row r="148" spans="1:23" s="6" customFormat="1" ht="15" customHeight="1">
      <c r="A148" s="19" t="str">
        <f t="shared" si="12"/>
        <v/>
      </c>
      <c r="B148" s="25" t="str">
        <f>IFERROR(IF(C148&lt;&gt;"",MAX($B$27:$B147)+1,""),1)</f>
        <v/>
      </c>
      <c r="C148" s="25"/>
      <c r="D148" s="25"/>
      <c r="E148" s="25"/>
      <c r="F148" s="25"/>
      <c r="G148" s="25"/>
      <c r="H148" s="31"/>
      <c r="I148" s="31"/>
      <c r="J148" s="21" t="str">
        <f t="shared" si="10"/>
        <v/>
      </c>
      <c r="K148" s="22" t="str">
        <f t="shared" si="13"/>
        <v/>
      </c>
      <c r="L148" s="22" t="str">
        <f t="shared" si="14"/>
        <v/>
      </c>
      <c r="M148" s="19"/>
      <c r="N148" s="23" t="str">
        <f t="shared" si="11"/>
        <v/>
      </c>
      <c r="O148" s="36"/>
      <c r="P148" s="37"/>
      <c r="Q148" s="21" t="str">
        <f t="shared" si="15"/>
        <v/>
      </c>
      <c r="R148" s="20" t="str">
        <f t="shared" si="16"/>
        <v/>
      </c>
      <c r="S148" s="32" t="str">
        <f t="shared" si="17"/>
        <v/>
      </c>
      <c r="T148" s="25"/>
      <c r="U148" s="94" t="str">
        <f t="shared" si="18"/>
        <v/>
      </c>
      <c r="V148" s="21" t="str">
        <f t="shared" si="19"/>
        <v/>
      </c>
      <c r="W148" s="21"/>
    </row>
    <row r="149" spans="1:23" s="6" customFormat="1" ht="15" customHeight="1">
      <c r="A149" s="19" t="str">
        <f t="shared" si="12"/>
        <v/>
      </c>
      <c r="B149" s="25" t="str">
        <f>IFERROR(IF(C149&lt;&gt;"",MAX($B$27:$B148)+1,""),1)</f>
        <v/>
      </c>
      <c r="C149" s="25"/>
      <c r="D149" s="25"/>
      <c r="E149" s="25"/>
      <c r="F149" s="25"/>
      <c r="G149" s="25"/>
      <c r="H149" s="31"/>
      <c r="I149" s="31"/>
      <c r="J149" s="21" t="str">
        <f t="shared" si="10"/>
        <v/>
      </c>
      <c r="K149" s="22" t="str">
        <f t="shared" si="13"/>
        <v/>
      </c>
      <c r="L149" s="22" t="str">
        <f t="shared" si="14"/>
        <v/>
      </c>
      <c r="M149" s="19"/>
      <c r="N149" s="23" t="str">
        <f t="shared" si="11"/>
        <v/>
      </c>
      <c r="O149" s="36"/>
      <c r="P149" s="37"/>
      <c r="Q149" s="21" t="str">
        <f t="shared" si="15"/>
        <v/>
      </c>
      <c r="R149" s="20" t="str">
        <f t="shared" si="16"/>
        <v/>
      </c>
      <c r="S149" s="32" t="str">
        <f t="shared" si="17"/>
        <v/>
      </c>
      <c r="T149" s="25"/>
      <c r="U149" s="94" t="str">
        <f t="shared" si="18"/>
        <v/>
      </c>
      <c r="V149" s="21" t="str">
        <f t="shared" si="19"/>
        <v/>
      </c>
      <c r="W149" s="21"/>
    </row>
    <row r="150" spans="1:23" s="6" customFormat="1" ht="15" customHeight="1">
      <c r="A150" s="19" t="str">
        <f t="shared" si="12"/>
        <v/>
      </c>
      <c r="B150" s="25" t="str">
        <f>IFERROR(IF(C150&lt;&gt;"",MAX($B$27:$B149)+1,""),1)</f>
        <v/>
      </c>
      <c r="C150" s="25"/>
      <c r="D150" s="25"/>
      <c r="E150" s="25"/>
      <c r="F150" s="25"/>
      <c r="G150" s="25"/>
      <c r="H150" s="31"/>
      <c r="I150" s="31"/>
      <c r="J150" s="21" t="str">
        <f t="shared" si="10"/>
        <v/>
      </c>
      <c r="K150" s="22" t="str">
        <f t="shared" si="13"/>
        <v/>
      </c>
      <c r="L150" s="22" t="str">
        <f t="shared" si="14"/>
        <v/>
      </c>
      <c r="M150" s="19"/>
      <c r="N150" s="23" t="str">
        <f t="shared" si="11"/>
        <v/>
      </c>
      <c r="O150" s="36"/>
      <c r="P150" s="37"/>
      <c r="Q150" s="21" t="str">
        <f t="shared" si="15"/>
        <v/>
      </c>
      <c r="R150" s="20" t="str">
        <f t="shared" si="16"/>
        <v/>
      </c>
      <c r="S150" s="32" t="str">
        <f t="shared" si="17"/>
        <v/>
      </c>
      <c r="T150" s="25"/>
      <c r="U150" s="94" t="str">
        <f t="shared" si="18"/>
        <v/>
      </c>
      <c r="V150" s="21" t="str">
        <f t="shared" si="19"/>
        <v/>
      </c>
      <c r="W150" s="21"/>
    </row>
    <row r="151" spans="1:23" s="6" customFormat="1" ht="15" customHeight="1">
      <c r="A151" s="19" t="str">
        <f t="shared" si="12"/>
        <v/>
      </c>
      <c r="B151" s="25" t="str">
        <f>IFERROR(IF(C151&lt;&gt;"",MAX($B$27:$B150)+1,""),1)</f>
        <v/>
      </c>
      <c r="C151" s="25"/>
      <c r="D151" s="25"/>
      <c r="E151" s="25"/>
      <c r="F151" s="25"/>
      <c r="G151" s="25"/>
      <c r="H151" s="31"/>
      <c r="I151" s="31"/>
      <c r="J151" s="21" t="str">
        <f t="shared" si="10"/>
        <v/>
      </c>
      <c r="K151" s="22" t="str">
        <f t="shared" si="13"/>
        <v/>
      </c>
      <c r="L151" s="22" t="str">
        <f t="shared" si="14"/>
        <v/>
      </c>
      <c r="M151" s="19"/>
      <c r="N151" s="23" t="str">
        <f t="shared" si="11"/>
        <v/>
      </c>
      <c r="O151" s="36"/>
      <c r="P151" s="37"/>
      <c r="Q151" s="21" t="str">
        <f t="shared" si="15"/>
        <v/>
      </c>
      <c r="R151" s="20" t="str">
        <f t="shared" si="16"/>
        <v/>
      </c>
      <c r="S151" s="32" t="str">
        <f t="shared" si="17"/>
        <v/>
      </c>
      <c r="T151" s="25"/>
      <c r="U151" s="94" t="str">
        <f t="shared" si="18"/>
        <v/>
      </c>
      <c r="V151" s="21" t="str">
        <f t="shared" si="19"/>
        <v/>
      </c>
      <c r="W151" s="21"/>
    </row>
    <row r="152" spans="1:23" s="6" customFormat="1" ht="15" customHeight="1">
      <c r="A152" s="19" t="str">
        <f t="shared" si="12"/>
        <v/>
      </c>
      <c r="B152" s="25" t="str">
        <f>IFERROR(IF(C152&lt;&gt;"",MAX($B$27:$B151)+1,""),1)</f>
        <v/>
      </c>
      <c r="C152" s="25"/>
      <c r="D152" s="25"/>
      <c r="E152" s="25"/>
      <c r="F152" s="25"/>
      <c r="G152" s="25"/>
      <c r="H152" s="31"/>
      <c r="I152" s="31"/>
      <c r="J152" s="21" t="str">
        <f t="shared" si="10"/>
        <v/>
      </c>
      <c r="K152" s="22" t="str">
        <f t="shared" si="13"/>
        <v/>
      </c>
      <c r="L152" s="22" t="str">
        <f t="shared" si="14"/>
        <v/>
      </c>
      <c r="M152" s="19"/>
      <c r="N152" s="23" t="str">
        <f t="shared" si="11"/>
        <v/>
      </c>
      <c r="O152" s="36"/>
      <c r="P152" s="37"/>
      <c r="Q152" s="21" t="str">
        <f t="shared" si="15"/>
        <v/>
      </c>
      <c r="R152" s="20" t="str">
        <f t="shared" si="16"/>
        <v/>
      </c>
      <c r="S152" s="32" t="str">
        <f t="shared" si="17"/>
        <v/>
      </c>
      <c r="T152" s="25"/>
      <c r="U152" s="94" t="str">
        <f t="shared" si="18"/>
        <v/>
      </c>
      <c r="V152" s="21" t="str">
        <f t="shared" si="19"/>
        <v/>
      </c>
      <c r="W152" s="21"/>
    </row>
    <row r="153" spans="1:23" s="6" customFormat="1" ht="15" customHeight="1">
      <c r="A153" s="19" t="str">
        <f t="shared" si="12"/>
        <v/>
      </c>
      <c r="B153" s="25" t="str">
        <f>IFERROR(IF(C153&lt;&gt;"",MAX($B$27:$B152)+1,""),1)</f>
        <v/>
      </c>
      <c r="C153" s="25"/>
      <c r="D153" s="25"/>
      <c r="E153" s="25"/>
      <c r="F153" s="25"/>
      <c r="G153" s="25"/>
      <c r="H153" s="31"/>
      <c r="I153" s="31"/>
      <c r="J153" s="21" t="str">
        <f t="shared" si="10"/>
        <v/>
      </c>
      <c r="K153" s="22" t="str">
        <f t="shared" si="13"/>
        <v/>
      </c>
      <c r="L153" s="22" t="str">
        <f t="shared" si="14"/>
        <v/>
      </c>
      <c r="M153" s="19"/>
      <c r="N153" s="23" t="str">
        <f t="shared" si="11"/>
        <v/>
      </c>
      <c r="O153" s="36"/>
      <c r="P153" s="37"/>
      <c r="Q153" s="21" t="str">
        <f t="shared" si="15"/>
        <v/>
      </c>
      <c r="R153" s="20" t="str">
        <f t="shared" si="16"/>
        <v/>
      </c>
      <c r="S153" s="32" t="str">
        <f t="shared" si="17"/>
        <v/>
      </c>
      <c r="T153" s="25"/>
      <c r="U153" s="94" t="str">
        <f t="shared" si="18"/>
        <v/>
      </c>
      <c r="V153" s="21" t="str">
        <f t="shared" si="19"/>
        <v/>
      </c>
      <c r="W153" s="21"/>
    </row>
    <row r="154" spans="1:23" s="6" customFormat="1" ht="15" customHeight="1">
      <c r="A154" s="19" t="str">
        <f t="shared" si="12"/>
        <v/>
      </c>
      <c r="B154" s="25" t="str">
        <f>IFERROR(IF(C154&lt;&gt;"",MAX($B$27:$B153)+1,""),1)</f>
        <v/>
      </c>
      <c r="C154" s="25"/>
      <c r="D154" s="25"/>
      <c r="E154" s="25"/>
      <c r="F154" s="25"/>
      <c r="G154" s="25"/>
      <c r="H154" s="31"/>
      <c r="I154" s="31"/>
      <c r="J154" s="21" t="str">
        <f t="shared" si="10"/>
        <v/>
      </c>
      <c r="K154" s="22" t="str">
        <f t="shared" si="13"/>
        <v/>
      </c>
      <c r="L154" s="22" t="str">
        <f t="shared" si="14"/>
        <v/>
      </c>
      <c r="M154" s="19"/>
      <c r="N154" s="23" t="str">
        <f t="shared" si="11"/>
        <v/>
      </c>
      <c r="O154" s="36"/>
      <c r="P154" s="37"/>
      <c r="Q154" s="21" t="str">
        <f t="shared" si="15"/>
        <v/>
      </c>
      <c r="R154" s="20" t="str">
        <f t="shared" si="16"/>
        <v/>
      </c>
      <c r="S154" s="32" t="str">
        <f t="shared" si="17"/>
        <v/>
      </c>
      <c r="T154" s="25"/>
      <c r="U154" s="94" t="str">
        <f t="shared" si="18"/>
        <v/>
      </c>
      <c r="V154" s="21" t="str">
        <f t="shared" si="19"/>
        <v/>
      </c>
      <c r="W154" s="21"/>
    </row>
    <row r="155" spans="1:23" s="6" customFormat="1" ht="15" customHeight="1">
      <c r="A155" s="19" t="str">
        <f t="shared" si="12"/>
        <v/>
      </c>
      <c r="B155" s="25" t="str">
        <f>IFERROR(IF(C155&lt;&gt;"",MAX($B$27:$B154)+1,""),1)</f>
        <v/>
      </c>
      <c r="C155" s="25"/>
      <c r="D155" s="25"/>
      <c r="E155" s="25"/>
      <c r="F155" s="25"/>
      <c r="G155" s="25"/>
      <c r="H155" s="31"/>
      <c r="I155" s="31"/>
      <c r="J155" s="21" t="str">
        <f t="shared" si="10"/>
        <v/>
      </c>
      <c r="K155" s="22" t="str">
        <f t="shared" si="13"/>
        <v/>
      </c>
      <c r="L155" s="22" t="str">
        <f t="shared" si="14"/>
        <v/>
      </c>
      <c r="M155" s="19"/>
      <c r="N155" s="23" t="str">
        <f t="shared" si="11"/>
        <v/>
      </c>
      <c r="O155" s="36"/>
      <c r="P155" s="37"/>
      <c r="Q155" s="21" t="str">
        <f t="shared" si="15"/>
        <v/>
      </c>
      <c r="R155" s="20" t="str">
        <f t="shared" si="16"/>
        <v/>
      </c>
      <c r="S155" s="32" t="str">
        <f t="shared" si="17"/>
        <v/>
      </c>
      <c r="T155" s="25"/>
      <c r="U155" s="94" t="str">
        <f t="shared" si="18"/>
        <v/>
      </c>
      <c r="V155" s="21" t="str">
        <f t="shared" si="19"/>
        <v/>
      </c>
      <c r="W155" s="21"/>
    </row>
    <row r="156" spans="1:23" s="6" customFormat="1" ht="15" customHeight="1">
      <c r="A156" s="19" t="str">
        <f t="shared" si="12"/>
        <v/>
      </c>
      <c r="B156" s="25" t="str">
        <f>IFERROR(IF(C156&lt;&gt;"",MAX($B$27:$B155)+1,""),1)</f>
        <v/>
      </c>
      <c r="C156" s="25"/>
      <c r="D156" s="25"/>
      <c r="E156" s="25"/>
      <c r="F156" s="25"/>
      <c r="G156" s="25"/>
      <c r="H156" s="31"/>
      <c r="I156" s="31"/>
      <c r="J156" s="21" t="str">
        <f t="shared" ref="J156:J197" si="20">IF(I156="","",-I156)</f>
        <v/>
      </c>
      <c r="K156" s="22" t="str">
        <f t="shared" si="13"/>
        <v/>
      </c>
      <c r="L156" s="22" t="str">
        <f t="shared" si="14"/>
        <v/>
      </c>
      <c r="M156" s="19"/>
      <c r="N156" s="23" t="str">
        <f t="shared" ref="N156:N197" si="21">IFERROR(VLOOKUP(LEFT(M156,SEARCH(" :",M156)-1),GDT_Ref,3,FALSE),"")</f>
        <v/>
      </c>
      <c r="O156" s="36"/>
      <c r="P156" s="37"/>
      <c r="Q156" s="21" t="str">
        <f t="shared" si="15"/>
        <v/>
      </c>
      <c r="R156" s="20" t="str">
        <f t="shared" si="16"/>
        <v/>
      </c>
      <c r="S156" s="32" t="str">
        <f t="shared" si="17"/>
        <v/>
      </c>
      <c r="T156" s="25"/>
      <c r="U156" s="94" t="str">
        <f t="shared" si="18"/>
        <v/>
      </c>
      <c r="V156" s="21" t="str">
        <f t="shared" si="19"/>
        <v/>
      </c>
      <c r="W156" s="21"/>
    </row>
    <row r="157" spans="1:23" s="6" customFormat="1" ht="15" customHeight="1">
      <c r="A157" s="19" t="str">
        <f t="shared" ref="A157:A197" si="22">IF(C157&lt;&gt;0,1,"")</f>
        <v/>
      </c>
      <c r="B157" s="25" t="str">
        <f>IFERROR(IF(C157&lt;&gt;"",MAX($B$27:$B156)+1,""),1)</f>
        <v/>
      </c>
      <c r="C157" s="25"/>
      <c r="D157" s="25"/>
      <c r="E157" s="25"/>
      <c r="F157" s="25"/>
      <c r="G157" s="25"/>
      <c r="H157" s="31"/>
      <c r="I157" s="31"/>
      <c r="J157" s="21" t="str">
        <f t="shared" si="20"/>
        <v/>
      </c>
      <c r="K157" s="22" t="str">
        <f t="shared" ref="K157:K197" si="23">IF(H157="","",IF(J157="",H157,H157+(I157+J157)/2)*IF(G157="-",-1,1))</f>
        <v/>
      </c>
      <c r="L157" s="22" t="str">
        <f t="shared" ref="L157:L197" si="24">IF(I157="","",IF(J157&lt;&gt;"",(I157-J157)/2,I157))</f>
        <v/>
      </c>
      <c r="M157" s="19"/>
      <c r="N157" s="23" t="str">
        <f t="shared" si="21"/>
        <v/>
      </c>
      <c r="O157" s="36"/>
      <c r="P157" s="37"/>
      <c r="Q157" s="21" t="str">
        <f t="shared" ref="Q157:Q197" si="25">IF(L157="","",IFERROR(IF(A157=0,0,L157*N157*O157/P157),""))</f>
        <v/>
      </c>
      <c r="R157" s="20" t="str">
        <f t="shared" ref="R157:R197" si="26">IF(Q157&lt;&gt;"",Q157^2,"")</f>
        <v/>
      </c>
      <c r="S157" s="32" t="str">
        <f t="shared" ref="S157:S197" si="27">IFERROR(R157/SUM($R$28:$R$102),"")</f>
        <v/>
      </c>
      <c r="T157" s="25"/>
      <c r="U157" s="94" t="str">
        <f t="shared" ref="U157:U197" si="28">IFERROR(IF(T157="",R157,0)/SUMIFS($R$28:$R$197,$T$28:$T$197,""),"")</f>
        <v/>
      </c>
      <c r="V157" s="21" t="str">
        <f t="shared" ref="V157:V197" si="29">IF(H157&lt;&gt;"",IF(G157="-",-1,1)*H157*O157+IF(ISNUMBER(V156),V156,0),"")</f>
        <v/>
      </c>
      <c r="W157" s="21"/>
    </row>
    <row r="158" spans="1:23" s="6" customFormat="1" ht="15" customHeight="1">
      <c r="A158" s="19" t="str">
        <f t="shared" si="22"/>
        <v/>
      </c>
      <c r="B158" s="25" t="str">
        <f>IFERROR(IF(C158&lt;&gt;"",MAX($B$27:$B157)+1,""),1)</f>
        <v/>
      </c>
      <c r="C158" s="25"/>
      <c r="D158" s="25"/>
      <c r="E158" s="25"/>
      <c r="F158" s="25"/>
      <c r="G158" s="25"/>
      <c r="H158" s="31"/>
      <c r="I158" s="31"/>
      <c r="J158" s="21" t="str">
        <f t="shared" si="20"/>
        <v/>
      </c>
      <c r="K158" s="22" t="str">
        <f t="shared" si="23"/>
        <v/>
      </c>
      <c r="L158" s="22" t="str">
        <f t="shared" si="24"/>
        <v/>
      </c>
      <c r="M158" s="19"/>
      <c r="N158" s="23" t="str">
        <f t="shared" si="21"/>
        <v/>
      </c>
      <c r="O158" s="36"/>
      <c r="P158" s="37"/>
      <c r="Q158" s="21" t="str">
        <f t="shared" si="25"/>
        <v/>
      </c>
      <c r="R158" s="20" t="str">
        <f t="shared" si="26"/>
        <v/>
      </c>
      <c r="S158" s="32" t="str">
        <f t="shared" si="27"/>
        <v/>
      </c>
      <c r="T158" s="25"/>
      <c r="U158" s="94" t="str">
        <f t="shared" si="28"/>
        <v/>
      </c>
      <c r="V158" s="21" t="str">
        <f t="shared" si="29"/>
        <v/>
      </c>
      <c r="W158" s="21"/>
    </row>
    <row r="159" spans="1:23" s="6" customFormat="1" ht="15" customHeight="1">
      <c r="A159" s="19" t="str">
        <f t="shared" si="22"/>
        <v/>
      </c>
      <c r="B159" s="25" t="str">
        <f>IFERROR(IF(C159&lt;&gt;"",MAX($B$27:$B158)+1,""),1)</f>
        <v/>
      </c>
      <c r="C159" s="25"/>
      <c r="D159" s="25"/>
      <c r="E159" s="25"/>
      <c r="F159" s="25"/>
      <c r="G159" s="25"/>
      <c r="H159" s="31"/>
      <c r="I159" s="31"/>
      <c r="J159" s="21" t="str">
        <f t="shared" si="20"/>
        <v/>
      </c>
      <c r="K159" s="22" t="str">
        <f t="shared" si="23"/>
        <v/>
      </c>
      <c r="L159" s="22" t="str">
        <f t="shared" si="24"/>
        <v/>
      </c>
      <c r="M159" s="19"/>
      <c r="N159" s="23" t="str">
        <f t="shared" si="21"/>
        <v/>
      </c>
      <c r="O159" s="36"/>
      <c r="P159" s="37"/>
      <c r="Q159" s="21" t="str">
        <f t="shared" si="25"/>
        <v/>
      </c>
      <c r="R159" s="20" t="str">
        <f t="shared" si="26"/>
        <v/>
      </c>
      <c r="S159" s="32" t="str">
        <f t="shared" si="27"/>
        <v/>
      </c>
      <c r="T159" s="25"/>
      <c r="U159" s="94" t="str">
        <f t="shared" si="28"/>
        <v/>
      </c>
      <c r="V159" s="21" t="str">
        <f t="shared" si="29"/>
        <v/>
      </c>
      <c r="W159" s="21"/>
    </row>
    <row r="160" spans="1:23" s="6" customFormat="1" ht="15" customHeight="1">
      <c r="A160" s="19" t="str">
        <f t="shared" si="22"/>
        <v/>
      </c>
      <c r="B160" s="25" t="str">
        <f>IFERROR(IF(C160&lt;&gt;"",MAX($B$27:$B159)+1,""),1)</f>
        <v/>
      </c>
      <c r="C160" s="25"/>
      <c r="D160" s="25"/>
      <c r="E160" s="25"/>
      <c r="F160" s="25"/>
      <c r="G160" s="25"/>
      <c r="H160" s="31"/>
      <c r="I160" s="31"/>
      <c r="J160" s="21" t="str">
        <f t="shared" si="20"/>
        <v/>
      </c>
      <c r="K160" s="22" t="str">
        <f t="shared" si="23"/>
        <v/>
      </c>
      <c r="L160" s="22" t="str">
        <f t="shared" si="24"/>
        <v/>
      </c>
      <c r="M160" s="19"/>
      <c r="N160" s="23" t="str">
        <f t="shared" si="21"/>
        <v/>
      </c>
      <c r="O160" s="36"/>
      <c r="P160" s="37"/>
      <c r="Q160" s="21" t="str">
        <f t="shared" si="25"/>
        <v/>
      </c>
      <c r="R160" s="20" t="str">
        <f t="shared" si="26"/>
        <v/>
      </c>
      <c r="S160" s="32" t="str">
        <f t="shared" si="27"/>
        <v/>
      </c>
      <c r="T160" s="25"/>
      <c r="U160" s="94" t="str">
        <f t="shared" si="28"/>
        <v/>
      </c>
      <c r="V160" s="21" t="str">
        <f t="shared" si="29"/>
        <v/>
      </c>
      <c r="W160" s="21"/>
    </row>
    <row r="161" spans="1:23" s="6" customFormat="1" ht="15" customHeight="1">
      <c r="A161" s="19" t="str">
        <f t="shared" si="22"/>
        <v/>
      </c>
      <c r="B161" s="25" t="str">
        <f>IFERROR(IF(C161&lt;&gt;"",MAX($B$27:$B160)+1,""),1)</f>
        <v/>
      </c>
      <c r="C161" s="25"/>
      <c r="D161" s="25"/>
      <c r="E161" s="25"/>
      <c r="F161" s="25"/>
      <c r="G161" s="25"/>
      <c r="H161" s="31"/>
      <c r="I161" s="31"/>
      <c r="J161" s="21" t="str">
        <f t="shared" si="20"/>
        <v/>
      </c>
      <c r="K161" s="22" t="str">
        <f t="shared" si="23"/>
        <v/>
      </c>
      <c r="L161" s="22" t="str">
        <f t="shared" si="24"/>
        <v/>
      </c>
      <c r="M161" s="19"/>
      <c r="N161" s="23" t="str">
        <f t="shared" si="21"/>
        <v/>
      </c>
      <c r="O161" s="36"/>
      <c r="P161" s="37"/>
      <c r="Q161" s="21" t="str">
        <f t="shared" si="25"/>
        <v/>
      </c>
      <c r="R161" s="20" t="str">
        <f t="shared" si="26"/>
        <v/>
      </c>
      <c r="S161" s="32" t="str">
        <f t="shared" si="27"/>
        <v/>
      </c>
      <c r="T161" s="25"/>
      <c r="U161" s="94" t="str">
        <f t="shared" si="28"/>
        <v/>
      </c>
      <c r="V161" s="21" t="str">
        <f t="shared" si="29"/>
        <v/>
      </c>
      <c r="W161" s="21"/>
    </row>
    <row r="162" spans="1:23" s="6" customFormat="1" ht="15" customHeight="1">
      <c r="A162" s="19" t="str">
        <f t="shared" si="22"/>
        <v/>
      </c>
      <c r="B162" s="25" t="str">
        <f>IFERROR(IF(C162&lt;&gt;"",MAX($B$27:$B161)+1,""),1)</f>
        <v/>
      </c>
      <c r="C162" s="25"/>
      <c r="D162" s="25"/>
      <c r="E162" s="25"/>
      <c r="F162" s="25"/>
      <c r="G162" s="25"/>
      <c r="H162" s="31"/>
      <c r="I162" s="31"/>
      <c r="J162" s="21" t="str">
        <f t="shared" si="20"/>
        <v/>
      </c>
      <c r="K162" s="22" t="str">
        <f t="shared" si="23"/>
        <v/>
      </c>
      <c r="L162" s="22" t="str">
        <f t="shared" si="24"/>
        <v/>
      </c>
      <c r="M162" s="19"/>
      <c r="N162" s="23" t="str">
        <f t="shared" si="21"/>
        <v/>
      </c>
      <c r="O162" s="36"/>
      <c r="P162" s="37"/>
      <c r="Q162" s="21" t="str">
        <f t="shared" si="25"/>
        <v/>
      </c>
      <c r="R162" s="20" t="str">
        <f t="shared" si="26"/>
        <v/>
      </c>
      <c r="S162" s="32" t="str">
        <f t="shared" si="27"/>
        <v/>
      </c>
      <c r="T162" s="25"/>
      <c r="U162" s="94" t="str">
        <f t="shared" si="28"/>
        <v/>
      </c>
      <c r="V162" s="21" t="str">
        <f t="shared" si="29"/>
        <v/>
      </c>
      <c r="W162" s="21"/>
    </row>
    <row r="163" spans="1:23" s="6" customFormat="1" ht="15" customHeight="1">
      <c r="A163" s="19" t="str">
        <f t="shared" si="22"/>
        <v/>
      </c>
      <c r="B163" s="25" t="str">
        <f>IFERROR(IF(C163&lt;&gt;"",MAX($B$27:$B162)+1,""),1)</f>
        <v/>
      </c>
      <c r="C163" s="25"/>
      <c r="D163" s="25"/>
      <c r="E163" s="25"/>
      <c r="F163" s="25"/>
      <c r="G163" s="25"/>
      <c r="H163" s="31"/>
      <c r="I163" s="31"/>
      <c r="J163" s="21" t="str">
        <f t="shared" si="20"/>
        <v/>
      </c>
      <c r="K163" s="22" t="str">
        <f t="shared" si="23"/>
        <v/>
      </c>
      <c r="L163" s="22" t="str">
        <f t="shared" si="24"/>
        <v/>
      </c>
      <c r="M163" s="19"/>
      <c r="N163" s="23" t="str">
        <f t="shared" si="21"/>
        <v/>
      </c>
      <c r="O163" s="36"/>
      <c r="P163" s="37"/>
      <c r="Q163" s="21" t="str">
        <f t="shared" si="25"/>
        <v/>
      </c>
      <c r="R163" s="20" t="str">
        <f t="shared" si="26"/>
        <v/>
      </c>
      <c r="S163" s="32" t="str">
        <f t="shared" si="27"/>
        <v/>
      </c>
      <c r="T163" s="25"/>
      <c r="U163" s="94" t="str">
        <f t="shared" si="28"/>
        <v/>
      </c>
      <c r="V163" s="21" t="str">
        <f t="shared" si="29"/>
        <v/>
      </c>
      <c r="W163" s="21"/>
    </row>
    <row r="164" spans="1:23" s="6" customFormat="1" ht="15" customHeight="1">
      <c r="A164" s="19" t="str">
        <f t="shared" si="22"/>
        <v/>
      </c>
      <c r="B164" s="25" t="str">
        <f>IFERROR(IF(C164&lt;&gt;"",MAX($B$27:$B163)+1,""),1)</f>
        <v/>
      </c>
      <c r="C164" s="25"/>
      <c r="D164" s="25"/>
      <c r="E164" s="25"/>
      <c r="F164" s="25"/>
      <c r="G164" s="25"/>
      <c r="H164" s="31"/>
      <c r="I164" s="31"/>
      <c r="J164" s="21" t="str">
        <f t="shared" si="20"/>
        <v/>
      </c>
      <c r="K164" s="22" t="str">
        <f t="shared" si="23"/>
        <v/>
      </c>
      <c r="L164" s="22" t="str">
        <f t="shared" si="24"/>
        <v/>
      </c>
      <c r="M164" s="19"/>
      <c r="N164" s="23" t="str">
        <f t="shared" si="21"/>
        <v/>
      </c>
      <c r="O164" s="36"/>
      <c r="P164" s="37"/>
      <c r="Q164" s="21" t="str">
        <f t="shared" si="25"/>
        <v/>
      </c>
      <c r="R164" s="20" t="str">
        <f t="shared" si="26"/>
        <v/>
      </c>
      <c r="S164" s="32" t="str">
        <f t="shared" si="27"/>
        <v/>
      </c>
      <c r="T164" s="25"/>
      <c r="U164" s="94" t="str">
        <f t="shared" si="28"/>
        <v/>
      </c>
      <c r="V164" s="21" t="str">
        <f t="shared" si="29"/>
        <v/>
      </c>
      <c r="W164" s="21"/>
    </row>
    <row r="165" spans="1:23" s="6" customFormat="1" ht="15" customHeight="1">
      <c r="A165" s="19" t="str">
        <f t="shared" si="22"/>
        <v/>
      </c>
      <c r="B165" s="25" t="str">
        <f>IFERROR(IF(C165&lt;&gt;"",MAX($B$27:$B164)+1,""),1)</f>
        <v/>
      </c>
      <c r="C165" s="25"/>
      <c r="D165" s="25"/>
      <c r="E165" s="25"/>
      <c r="F165" s="25"/>
      <c r="G165" s="25"/>
      <c r="H165" s="31"/>
      <c r="I165" s="31"/>
      <c r="J165" s="21" t="str">
        <f t="shared" si="20"/>
        <v/>
      </c>
      <c r="K165" s="22" t="str">
        <f t="shared" si="23"/>
        <v/>
      </c>
      <c r="L165" s="22" t="str">
        <f t="shared" si="24"/>
        <v/>
      </c>
      <c r="M165" s="19"/>
      <c r="N165" s="23" t="str">
        <f t="shared" si="21"/>
        <v/>
      </c>
      <c r="O165" s="36"/>
      <c r="P165" s="37"/>
      <c r="Q165" s="21" t="str">
        <f t="shared" si="25"/>
        <v/>
      </c>
      <c r="R165" s="20" t="str">
        <f t="shared" si="26"/>
        <v/>
      </c>
      <c r="S165" s="32" t="str">
        <f t="shared" si="27"/>
        <v/>
      </c>
      <c r="T165" s="25"/>
      <c r="U165" s="94" t="str">
        <f t="shared" si="28"/>
        <v/>
      </c>
      <c r="V165" s="21" t="str">
        <f t="shared" si="29"/>
        <v/>
      </c>
      <c r="W165" s="21"/>
    </row>
    <row r="166" spans="1:23" s="6" customFormat="1" ht="15" customHeight="1">
      <c r="A166" s="19" t="str">
        <f t="shared" si="22"/>
        <v/>
      </c>
      <c r="B166" s="25" t="str">
        <f>IFERROR(IF(C166&lt;&gt;"",MAX($B$27:$B165)+1,""),1)</f>
        <v/>
      </c>
      <c r="C166" s="25"/>
      <c r="D166" s="25"/>
      <c r="E166" s="25"/>
      <c r="F166" s="25"/>
      <c r="G166" s="25"/>
      <c r="H166" s="31"/>
      <c r="I166" s="31"/>
      <c r="J166" s="21" t="str">
        <f t="shared" si="20"/>
        <v/>
      </c>
      <c r="K166" s="22" t="str">
        <f t="shared" si="23"/>
        <v/>
      </c>
      <c r="L166" s="22" t="str">
        <f t="shared" si="24"/>
        <v/>
      </c>
      <c r="M166" s="19"/>
      <c r="N166" s="23" t="str">
        <f t="shared" si="21"/>
        <v/>
      </c>
      <c r="O166" s="36"/>
      <c r="P166" s="37"/>
      <c r="Q166" s="21" t="str">
        <f t="shared" si="25"/>
        <v/>
      </c>
      <c r="R166" s="20" t="str">
        <f t="shared" si="26"/>
        <v/>
      </c>
      <c r="S166" s="32" t="str">
        <f t="shared" si="27"/>
        <v/>
      </c>
      <c r="T166" s="25"/>
      <c r="U166" s="94" t="str">
        <f t="shared" si="28"/>
        <v/>
      </c>
      <c r="V166" s="21" t="str">
        <f t="shared" si="29"/>
        <v/>
      </c>
      <c r="W166" s="21"/>
    </row>
    <row r="167" spans="1:23" s="6" customFormat="1" ht="15" customHeight="1">
      <c r="A167" s="19" t="str">
        <f t="shared" si="22"/>
        <v/>
      </c>
      <c r="B167" s="25" t="str">
        <f>IFERROR(IF(C167&lt;&gt;"",MAX($B$27:$B166)+1,""),1)</f>
        <v/>
      </c>
      <c r="C167" s="25"/>
      <c r="D167" s="25"/>
      <c r="E167" s="25"/>
      <c r="F167" s="25"/>
      <c r="G167" s="25"/>
      <c r="H167" s="31"/>
      <c r="I167" s="31"/>
      <c r="J167" s="21" t="str">
        <f t="shared" si="20"/>
        <v/>
      </c>
      <c r="K167" s="22" t="str">
        <f t="shared" si="23"/>
        <v/>
      </c>
      <c r="L167" s="22" t="str">
        <f t="shared" si="24"/>
        <v/>
      </c>
      <c r="M167" s="19"/>
      <c r="N167" s="23" t="str">
        <f t="shared" si="21"/>
        <v/>
      </c>
      <c r="O167" s="36"/>
      <c r="P167" s="37"/>
      <c r="Q167" s="21" t="str">
        <f t="shared" si="25"/>
        <v/>
      </c>
      <c r="R167" s="20" t="str">
        <f t="shared" si="26"/>
        <v/>
      </c>
      <c r="S167" s="32" t="str">
        <f t="shared" si="27"/>
        <v/>
      </c>
      <c r="T167" s="25"/>
      <c r="U167" s="94" t="str">
        <f t="shared" si="28"/>
        <v/>
      </c>
      <c r="V167" s="21" t="str">
        <f t="shared" si="29"/>
        <v/>
      </c>
      <c r="W167" s="21"/>
    </row>
    <row r="168" spans="1:23" s="6" customFormat="1" ht="15" customHeight="1">
      <c r="A168" s="19" t="str">
        <f t="shared" si="22"/>
        <v/>
      </c>
      <c r="B168" s="25" t="str">
        <f>IFERROR(IF(C168&lt;&gt;"",MAX($B$27:$B167)+1,""),1)</f>
        <v/>
      </c>
      <c r="C168" s="25"/>
      <c r="D168" s="25"/>
      <c r="E168" s="25"/>
      <c r="F168" s="25"/>
      <c r="G168" s="25"/>
      <c r="H168" s="31"/>
      <c r="I168" s="31"/>
      <c r="J168" s="21" t="str">
        <f t="shared" si="20"/>
        <v/>
      </c>
      <c r="K168" s="22" t="str">
        <f t="shared" si="23"/>
        <v/>
      </c>
      <c r="L168" s="22" t="str">
        <f t="shared" si="24"/>
        <v/>
      </c>
      <c r="M168" s="19"/>
      <c r="N168" s="23" t="str">
        <f t="shared" si="21"/>
        <v/>
      </c>
      <c r="O168" s="36"/>
      <c r="P168" s="37"/>
      <c r="Q168" s="21" t="str">
        <f t="shared" si="25"/>
        <v/>
      </c>
      <c r="R168" s="20" t="str">
        <f t="shared" si="26"/>
        <v/>
      </c>
      <c r="S168" s="32" t="str">
        <f t="shared" si="27"/>
        <v/>
      </c>
      <c r="T168" s="25"/>
      <c r="U168" s="94" t="str">
        <f t="shared" si="28"/>
        <v/>
      </c>
      <c r="V168" s="21" t="str">
        <f t="shared" si="29"/>
        <v/>
      </c>
      <c r="W168" s="21"/>
    </row>
    <row r="169" spans="1:23" s="6" customFormat="1" ht="15" customHeight="1">
      <c r="A169" s="19" t="str">
        <f t="shared" si="22"/>
        <v/>
      </c>
      <c r="B169" s="25" t="str">
        <f>IFERROR(IF(C169&lt;&gt;"",MAX($B$27:$B168)+1,""),1)</f>
        <v/>
      </c>
      <c r="C169" s="25"/>
      <c r="D169" s="25"/>
      <c r="E169" s="25"/>
      <c r="F169" s="25"/>
      <c r="G169" s="25"/>
      <c r="H169" s="31"/>
      <c r="I169" s="31"/>
      <c r="J169" s="21" t="str">
        <f t="shared" si="20"/>
        <v/>
      </c>
      <c r="K169" s="22" t="str">
        <f t="shared" si="23"/>
        <v/>
      </c>
      <c r="L169" s="22" t="str">
        <f t="shared" si="24"/>
        <v/>
      </c>
      <c r="M169" s="19"/>
      <c r="N169" s="23" t="str">
        <f t="shared" si="21"/>
        <v/>
      </c>
      <c r="O169" s="36"/>
      <c r="P169" s="37"/>
      <c r="Q169" s="21" t="str">
        <f t="shared" si="25"/>
        <v/>
      </c>
      <c r="R169" s="20" t="str">
        <f t="shared" si="26"/>
        <v/>
      </c>
      <c r="S169" s="32" t="str">
        <f t="shared" si="27"/>
        <v/>
      </c>
      <c r="T169" s="25"/>
      <c r="U169" s="94" t="str">
        <f t="shared" si="28"/>
        <v/>
      </c>
      <c r="V169" s="21" t="str">
        <f t="shared" si="29"/>
        <v/>
      </c>
      <c r="W169" s="21"/>
    </row>
    <row r="170" spans="1:23" s="6" customFormat="1" ht="15" customHeight="1">
      <c r="A170" s="19" t="str">
        <f t="shared" si="22"/>
        <v/>
      </c>
      <c r="B170" s="25" t="str">
        <f>IFERROR(IF(C170&lt;&gt;"",MAX($B$27:$B169)+1,""),1)</f>
        <v/>
      </c>
      <c r="C170" s="25"/>
      <c r="D170" s="25"/>
      <c r="E170" s="25"/>
      <c r="F170" s="25"/>
      <c r="G170" s="25"/>
      <c r="H170" s="31"/>
      <c r="I170" s="31"/>
      <c r="J170" s="21" t="str">
        <f t="shared" si="20"/>
        <v/>
      </c>
      <c r="K170" s="22" t="str">
        <f t="shared" si="23"/>
        <v/>
      </c>
      <c r="L170" s="22" t="str">
        <f t="shared" si="24"/>
        <v/>
      </c>
      <c r="M170" s="19"/>
      <c r="N170" s="23" t="str">
        <f t="shared" si="21"/>
        <v/>
      </c>
      <c r="O170" s="36"/>
      <c r="P170" s="37"/>
      <c r="Q170" s="21" t="str">
        <f t="shared" si="25"/>
        <v/>
      </c>
      <c r="R170" s="20" t="str">
        <f t="shared" si="26"/>
        <v/>
      </c>
      <c r="S170" s="32" t="str">
        <f t="shared" si="27"/>
        <v/>
      </c>
      <c r="T170" s="25"/>
      <c r="U170" s="94" t="str">
        <f t="shared" si="28"/>
        <v/>
      </c>
      <c r="V170" s="21" t="str">
        <f t="shared" si="29"/>
        <v/>
      </c>
      <c r="W170" s="21"/>
    </row>
    <row r="171" spans="1:23" s="6" customFormat="1" ht="15" customHeight="1">
      <c r="A171" s="19" t="str">
        <f t="shared" si="22"/>
        <v/>
      </c>
      <c r="B171" s="25" t="str">
        <f>IFERROR(IF(C171&lt;&gt;"",MAX($B$27:$B170)+1,""),1)</f>
        <v/>
      </c>
      <c r="C171" s="25"/>
      <c r="D171" s="25"/>
      <c r="E171" s="25"/>
      <c r="F171" s="25"/>
      <c r="G171" s="25"/>
      <c r="H171" s="31"/>
      <c r="I171" s="31"/>
      <c r="J171" s="21" t="str">
        <f t="shared" si="20"/>
        <v/>
      </c>
      <c r="K171" s="22" t="str">
        <f t="shared" si="23"/>
        <v/>
      </c>
      <c r="L171" s="22" t="str">
        <f t="shared" si="24"/>
        <v/>
      </c>
      <c r="M171" s="19"/>
      <c r="N171" s="23" t="str">
        <f t="shared" si="21"/>
        <v/>
      </c>
      <c r="O171" s="36"/>
      <c r="P171" s="37"/>
      <c r="Q171" s="21" t="str">
        <f t="shared" si="25"/>
        <v/>
      </c>
      <c r="R171" s="20" t="str">
        <f t="shared" si="26"/>
        <v/>
      </c>
      <c r="S171" s="32" t="str">
        <f t="shared" si="27"/>
        <v/>
      </c>
      <c r="T171" s="25"/>
      <c r="U171" s="94" t="str">
        <f t="shared" si="28"/>
        <v/>
      </c>
      <c r="V171" s="21" t="str">
        <f t="shared" si="29"/>
        <v/>
      </c>
      <c r="W171" s="21"/>
    </row>
    <row r="172" spans="1:23" s="6" customFormat="1" ht="15" customHeight="1">
      <c r="A172" s="19" t="str">
        <f t="shared" si="22"/>
        <v/>
      </c>
      <c r="B172" s="25" t="str">
        <f>IFERROR(IF(C172&lt;&gt;"",MAX($B$27:$B171)+1,""),1)</f>
        <v/>
      </c>
      <c r="C172" s="25"/>
      <c r="D172" s="25"/>
      <c r="E172" s="25"/>
      <c r="F172" s="25"/>
      <c r="G172" s="25"/>
      <c r="H172" s="31"/>
      <c r="I172" s="31"/>
      <c r="J172" s="21" t="str">
        <f t="shared" si="20"/>
        <v/>
      </c>
      <c r="K172" s="22" t="str">
        <f t="shared" si="23"/>
        <v/>
      </c>
      <c r="L172" s="22" t="str">
        <f t="shared" si="24"/>
        <v/>
      </c>
      <c r="M172" s="19"/>
      <c r="N172" s="23" t="str">
        <f t="shared" si="21"/>
        <v/>
      </c>
      <c r="O172" s="36"/>
      <c r="P172" s="37"/>
      <c r="Q172" s="21" t="str">
        <f t="shared" si="25"/>
        <v/>
      </c>
      <c r="R172" s="20" t="str">
        <f t="shared" si="26"/>
        <v/>
      </c>
      <c r="S172" s="32" t="str">
        <f t="shared" si="27"/>
        <v/>
      </c>
      <c r="T172" s="25"/>
      <c r="U172" s="94" t="str">
        <f t="shared" si="28"/>
        <v/>
      </c>
      <c r="V172" s="21" t="str">
        <f t="shared" si="29"/>
        <v/>
      </c>
      <c r="W172" s="21"/>
    </row>
    <row r="173" spans="1:23" s="6" customFormat="1" ht="15" customHeight="1">
      <c r="A173" s="19" t="str">
        <f t="shared" si="22"/>
        <v/>
      </c>
      <c r="B173" s="25" t="str">
        <f>IFERROR(IF(C173&lt;&gt;"",MAX($B$27:$B172)+1,""),1)</f>
        <v/>
      </c>
      <c r="C173" s="25"/>
      <c r="D173" s="25"/>
      <c r="E173" s="25"/>
      <c r="F173" s="25"/>
      <c r="G173" s="25"/>
      <c r="H173" s="31"/>
      <c r="I173" s="31"/>
      <c r="J173" s="21" t="str">
        <f t="shared" si="20"/>
        <v/>
      </c>
      <c r="K173" s="22" t="str">
        <f t="shared" si="23"/>
        <v/>
      </c>
      <c r="L173" s="22" t="str">
        <f t="shared" si="24"/>
        <v/>
      </c>
      <c r="M173" s="19"/>
      <c r="N173" s="23" t="str">
        <f t="shared" si="21"/>
        <v/>
      </c>
      <c r="O173" s="36"/>
      <c r="P173" s="37"/>
      <c r="Q173" s="21" t="str">
        <f t="shared" si="25"/>
        <v/>
      </c>
      <c r="R173" s="20" t="str">
        <f t="shared" si="26"/>
        <v/>
      </c>
      <c r="S173" s="32" t="str">
        <f t="shared" si="27"/>
        <v/>
      </c>
      <c r="T173" s="25"/>
      <c r="U173" s="94" t="str">
        <f t="shared" si="28"/>
        <v/>
      </c>
      <c r="V173" s="21" t="str">
        <f t="shared" si="29"/>
        <v/>
      </c>
      <c r="W173" s="21"/>
    </row>
    <row r="174" spans="1:23" s="6" customFormat="1" ht="15" customHeight="1">
      <c r="A174" s="19" t="str">
        <f t="shared" si="22"/>
        <v/>
      </c>
      <c r="B174" s="25" t="str">
        <f>IFERROR(IF(C174&lt;&gt;"",MAX($B$27:$B173)+1,""),1)</f>
        <v/>
      </c>
      <c r="C174" s="25"/>
      <c r="D174" s="25"/>
      <c r="E174" s="25"/>
      <c r="F174" s="25"/>
      <c r="G174" s="25"/>
      <c r="H174" s="31"/>
      <c r="I174" s="31"/>
      <c r="J174" s="21" t="str">
        <f t="shared" si="20"/>
        <v/>
      </c>
      <c r="K174" s="22" t="str">
        <f t="shared" si="23"/>
        <v/>
      </c>
      <c r="L174" s="22" t="str">
        <f t="shared" si="24"/>
        <v/>
      </c>
      <c r="M174" s="19"/>
      <c r="N174" s="23" t="str">
        <f t="shared" si="21"/>
        <v/>
      </c>
      <c r="O174" s="36"/>
      <c r="P174" s="37"/>
      <c r="Q174" s="21" t="str">
        <f t="shared" si="25"/>
        <v/>
      </c>
      <c r="R174" s="20" t="str">
        <f t="shared" si="26"/>
        <v/>
      </c>
      <c r="S174" s="32" t="str">
        <f t="shared" si="27"/>
        <v/>
      </c>
      <c r="T174" s="25"/>
      <c r="U174" s="94" t="str">
        <f t="shared" si="28"/>
        <v/>
      </c>
      <c r="V174" s="21" t="str">
        <f t="shared" si="29"/>
        <v/>
      </c>
      <c r="W174" s="21"/>
    </row>
    <row r="175" spans="1:23" s="6" customFormat="1" ht="15" customHeight="1">
      <c r="A175" s="19" t="str">
        <f t="shared" si="22"/>
        <v/>
      </c>
      <c r="B175" s="25" t="str">
        <f>IFERROR(IF(C175&lt;&gt;"",MAX($B$27:$B174)+1,""),1)</f>
        <v/>
      </c>
      <c r="C175" s="25"/>
      <c r="D175" s="25"/>
      <c r="E175" s="25"/>
      <c r="F175" s="25"/>
      <c r="G175" s="25"/>
      <c r="H175" s="31"/>
      <c r="I175" s="31"/>
      <c r="J175" s="21" t="str">
        <f t="shared" si="20"/>
        <v/>
      </c>
      <c r="K175" s="22" t="str">
        <f t="shared" si="23"/>
        <v/>
      </c>
      <c r="L175" s="22" t="str">
        <f t="shared" si="24"/>
        <v/>
      </c>
      <c r="M175" s="19"/>
      <c r="N175" s="23" t="str">
        <f t="shared" si="21"/>
        <v/>
      </c>
      <c r="O175" s="36"/>
      <c r="P175" s="37"/>
      <c r="Q175" s="21" t="str">
        <f t="shared" si="25"/>
        <v/>
      </c>
      <c r="R175" s="20" t="str">
        <f t="shared" si="26"/>
        <v/>
      </c>
      <c r="S175" s="32" t="str">
        <f t="shared" si="27"/>
        <v/>
      </c>
      <c r="T175" s="25"/>
      <c r="U175" s="94" t="str">
        <f t="shared" si="28"/>
        <v/>
      </c>
      <c r="V175" s="21" t="str">
        <f t="shared" si="29"/>
        <v/>
      </c>
      <c r="W175" s="21"/>
    </row>
    <row r="176" spans="1:23" s="6" customFormat="1" ht="15" customHeight="1">
      <c r="A176" s="19" t="str">
        <f t="shared" si="22"/>
        <v/>
      </c>
      <c r="B176" s="25" t="str">
        <f>IFERROR(IF(C176&lt;&gt;"",MAX($B$27:$B175)+1,""),1)</f>
        <v/>
      </c>
      <c r="C176" s="25"/>
      <c r="D176" s="25"/>
      <c r="E176" s="25"/>
      <c r="F176" s="25"/>
      <c r="G176" s="25"/>
      <c r="H176" s="31"/>
      <c r="I176" s="31"/>
      <c r="J176" s="21" t="str">
        <f t="shared" si="20"/>
        <v/>
      </c>
      <c r="K176" s="22" t="str">
        <f t="shared" si="23"/>
        <v/>
      </c>
      <c r="L176" s="22" t="str">
        <f t="shared" si="24"/>
        <v/>
      </c>
      <c r="M176" s="19"/>
      <c r="N176" s="23" t="str">
        <f t="shared" si="21"/>
        <v/>
      </c>
      <c r="O176" s="36"/>
      <c r="P176" s="37"/>
      <c r="Q176" s="21" t="str">
        <f t="shared" si="25"/>
        <v/>
      </c>
      <c r="R176" s="20" t="str">
        <f t="shared" si="26"/>
        <v/>
      </c>
      <c r="S176" s="32" t="str">
        <f t="shared" si="27"/>
        <v/>
      </c>
      <c r="T176" s="25"/>
      <c r="U176" s="94" t="str">
        <f t="shared" si="28"/>
        <v/>
      </c>
      <c r="V176" s="21" t="str">
        <f t="shared" si="29"/>
        <v/>
      </c>
      <c r="W176" s="21"/>
    </row>
    <row r="177" spans="1:23" s="6" customFormat="1" ht="15" customHeight="1">
      <c r="A177" s="19" t="str">
        <f t="shared" si="22"/>
        <v/>
      </c>
      <c r="B177" s="25" t="str">
        <f>IFERROR(IF(C177&lt;&gt;"",MAX($B$27:$B176)+1,""),1)</f>
        <v/>
      </c>
      <c r="C177" s="25"/>
      <c r="D177" s="25"/>
      <c r="E177" s="25"/>
      <c r="F177" s="25"/>
      <c r="G177" s="25"/>
      <c r="H177" s="31"/>
      <c r="I177" s="31"/>
      <c r="J177" s="21" t="str">
        <f t="shared" si="20"/>
        <v/>
      </c>
      <c r="K177" s="22" t="str">
        <f t="shared" si="23"/>
        <v/>
      </c>
      <c r="L177" s="22" t="str">
        <f t="shared" si="24"/>
        <v/>
      </c>
      <c r="M177" s="19"/>
      <c r="N177" s="23" t="str">
        <f t="shared" si="21"/>
        <v/>
      </c>
      <c r="O177" s="36"/>
      <c r="P177" s="37"/>
      <c r="Q177" s="21" t="str">
        <f t="shared" si="25"/>
        <v/>
      </c>
      <c r="R177" s="20" t="str">
        <f t="shared" si="26"/>
        <v/>
      </c>
      <c r="S177" s="32" t="str">
        <f t="shared" si="27"/>
        <v/>
      </c>
      <c r="T177" s="25"/>
      <c r="U177" s="94" t="str">
        <f t="shared" si="28"/>
        <v/>
      </c>
      <c r="V177" s="21" t="str">
        <f t="shared" si="29"/>
        <v/>
      </c>
      <c r="W177" s="21"/>
    </row>
    <row r="178" spans="1:23" s="6" customFormat="1" ht="15" customHeight="1">
      <c r="A178" s="19" t="str">
        <f t="shared" si="22"/>
        <v/>
      </c>
      <c r="B178" s="25" t="str">
        <f>IFERROR(IF(C178&lt;&gt;"",MAX($B$27:$B177)+1,""),1)</f>
        <v/>
      </c>
      <c r="C178" s="25"/>
      <c r="D178" s="25"/>
      <c r="E178" s="25"/>
      <c r="F178" s="25"/>
      <c r="G178" s="25"/>
      <c r="H178" s="31"/>
      <c r="I178" s="31"/>
      <c r="J178" s="21" t="str">
        <f t="shared" si="20"/>
        <v/>
      </c>
      <c r="K178" s="22" t="str">
        <f t="shared" si="23"/>
        <v/>
      </c>
      <c r="L178" s="22" t="str">
        <f t="shared" si="24"/>
        <v/>
      </c>
      <c r="M178" s="19"/>
      <c r="N178" s="23" t="str">
        <f t="shared" si="21"/>
        <v/>
      </c>
      <c r="O178" s="36"/>
      <c r="P178" s="37"/>
      <c r="Q178" s="21" t="str">
        <f t="shared" si="25"/>
        <v/>
      </c>
      <c r="R178" s="20" t="str">
        <f t="shared" si="26"/>
        <v/>
      </c>
      <c r="S178" s="32" t="str">
        <f t="shared" si="27"/>
        <v/>
      </c>
      <c r="T178" s="25"/>
      <c r="U178" s="94" t="str">
        <f t="shared" si="28"/>
        <v/>
      </c>
      <c r="V178" s="21" t="str">
        <f t="shared" si="29"/>
        <v/>
      </c>
      <c r="W178" s="21"/>
    </row>
    <row r="179" spans="1:23" s="6" customFormat="1" ht="15" customHeight="1">
      <c r="A179" s="19" t="str">
        <f t="shared" si="22"/>
        <v/>
      </c>
      <c r="B179" s="25" t="str">
        <f>IFERROR(IF(C179&lt;&gt;"",MAX($B$27:$B178)+1,""),1)</f>
        <v/>
      </c>
      <c r="C179" s="25"/>
      <c r="D179" s="25"/>
      <c r="E179" s="25"/>
      <c r="F179" s="25"/>
      <c r="G179" s="25"/>
      <c r="H179" s="31"/>
      <c r="I179" s="31"/>
      <c r="J179" s="21" t="str">
        <f t="shared" si="20"/>
        <v/>
      </c>
      <c r="K179" s="22" t="str">
        <f t="shared" si="23"/>
        <v/>
      </c>
      <c r="L179" s="22" t="str">
        <f t="shared" si="24"/>
        <v/>
      </c>
      <c r="M179" s="19"/>
      <c r="N179" s="23" t="str">
        <f t="shared" si="21"/>
        <v/>
      </c>
      <c r="O179" s="36"/>
      <c r="P179" s="37"/>
      <c r="Q179" s="21" t="str">
        <f t="shared" si="25"/>
        <v/>
      </c>
      <c r="R179" s="20" t="str">
        <f t="shared" si="26"/>
        <v/>
      </c>
      <c r="S179" s="32" t="str">
        <f t="shared" si="27"/>
        <v/>
      </c>
      <c r="T179" s="25"/>
      <c r="U179" s="94" t="str">
        <f t="shared" si="28"/>
        <v/>
      </c>
      <c r="V179" s="21" t="str">
        <f t="shared" si="29"/>
        <v/>
      </c>
      <c r="W179" s="21"/>
    </row>
    <row r="180" spans="1:23" s="6" customFormat="1" ht="15" customHeight="1">
      <c r="A180" s="19" t="str">
        <f t="shared" si="22"/>
        <v/>
      </c>
      <c r="B180" s="25" t="str">
        <f>IFERROR(IF(C180&lt;&gt;"",MAX($B$27:$B179)+1,""),1)</f>
        <v/>
      </c>
      <c r="C180" s="25"/>
      <c r="D180" s="25"/>
      <c r="E180" s="25"/>
      <c r="F180" s="25"/>
      <c r="G180" s="25"/>
      <c r="H180" s="31"/>
      <c r="I180" s="31"/>
      <c r="J180" s="21" t="str">
        <f t="shared" si="20"/>
        <v/>
      </c>
      <c r="K180" s="22" t="str">
        <f t="shared" si="23"/>
        <v/>
      </c>
      <c r="L180" s="22" t="str">
        <f t="shared" si="24"/>
        <v/>
      </c>
      <c r="M180" s="19"/>
      <c r="N180" s="23" t="str">
        <f t="shared" si="21"/>
        <v/>
      </c>
      <c r="O180" s="36"/>
      <c r="P180" s="37"/>
      <c r="Q180" s="21" t="str">
        <f t="shared" si="25"/>
        <v/>
      </c>
      <c r="R180" s="20" t="str">
        <f t="shared" si="26"/>
        <v/>
      </c>
      <c r="S180" s="32" t="str">
        <f t="shared" si="27"/>
        <v/>
      </c>
      <c r="T180" s="25"/>
      <c r="U180" s="94" t="str">
        <f t="shared" si="28"/>
        <v/>
      </c>
      <c r="V180" s="21" t="str">
        <f t="shared" si="29"/>
        <v/>
      </c>
      <c r="W180" s="21"/>
    </row>
    <row r="181" spans="1:23" s="6" customFormat="1" ht="15" customHeight="1">
      <c r="A181" s="19" t="str">
        <f t="shared" si="22"/>
        <v/>
      </c>
      <c r="B181" s="25" t="str">
        <f>IFERROR(IF(C181&lt;&gt;"",MAX($B$27:$B180)+1,""),1)</f>
        <v/>
      </c>
      <c r="C181" s="25"/>
      <c r="D181" s="25"/>
      <c r="E181" s="25"/>
      <c r="F181" s="25"/>
      <c r="G181" s="25"/>
      <c r="H181" s="31"/>
      <c r="I181" s="31"/>
      <c r="J181" s="21" t="str">
        <f t="shared" si="20"/>
        <v/>
      </c>
      <c r="K181" s="22" t="str">
        <f t="shared" si="23"/>
        <v/>
      </c>
      <c r="L181" s="22" t="str">
        <f t="shared" si="24"/>
        <v/>
      </c>
      <c r="M181" s="19"/>
      <c r="N181" s="23" t="str">
        <f t="shared" si="21"/>
        <v/>
      </c>
      <c r="O181" s="36"/>
      <c r="P181" s="37"/>
      <c r="Q181" s="21" t="str">
        <f t="shared" si="25"/>
        <v/>
      </c>
      <c r="R181" s="20" t="str">
        <f t="shared" si="26"/>
        <v/>
      </c>
      <c r="S181" s="32" t="str">
        <f t="shared" si="27"/>
        <v/>
      </c>
      <c r="T181" s="25"/>
      <c r="U181" s="94" t="str">
        <f t="shared" si="28"/>
        <v/>
      </c>
      <c r="V181" s="21" t="str">
        <f t="shared" si="29"/>
        <v/>
      </c>
      <c r="W181" s="21"/>
    </row>
    <row r="182" spans="1:23" s="6" customFormat="1" ht="15" customHeight="1">
      <c r="A182" s="19" t="str">
        <f t="shared" si="22"/>
        <v/>
      </c>
      <c r="B182" s="25" t="str">
        <f>IFERROR(IF(C182&lt;&gt;"",MAX($B$27:$B181)+1,""),1)</f>
        <v/>
      </c>
      <c r="C182" s="25"/>
      <c r="D182" s="25"/>
      <c r="E182" s="25"/>
      <c r="F182" s="25"/>
      <c r="G182" s="25"/>
      <c r="H182" s="31"/>
      <c r="I182" s="31"/>
      <c r="J182" s="21" t="str">
        <f t="shared" si="20"/>
        <v/>
      </c>
      <c r="K182" s="22" t="str">
        <f t="shared" si="23"/>
        <v/>
      </c>
      <c r="L182" s="22" t="str">
        <f t="shared" si="24"/>
        <v/>
      </c>
      <c r="M182" s="19"/>
      <c r="N182" s="23" t="str">
        <f t="shared" si="21"/>
        <v/>
      </c>
      <c r="O182" s="36"/>
      <c r="P182" s="37"/>
      <c r="Q182" s="21" t="str">
        <f t="shared" si="25"/>
        <v/>
      </c>
      <c r="R182" s="20" t="str">
        <f t="shared" si="26"/>
        <v/>
      </c>
      <c r="S182" s="32" t="str">
        <f t="shared" si="27"/>
        <v/>
      </c>
      <c r="T182" s="25"/>
      <c r="U182" s="94" t="str">
        <f t="shared" si="28"/>
        <v/>
      </c>
      <c r="V182" s="21" t="str">
        <f t="shared" si="29"/>
        <v/>
      </c>
      <c r="W182" s="21"/>
    </row>
    <row r="183" spans="1:23" s="6" customFormat="1" ht="15" customHeight="1">
      <c r="A183" s="19" t="str">
        <f t="shared" si="22"/>
        <v/>
      </c>
      <c r="B183" s="25" t="str">
        <f>IFERROR(IF(C183&lt;&gt;"",MAX($B$27:$B182)+1,""),1)</f>
        <v/>
      </c>
      <c r="C183" s="25"/>
      <c r="D183" s="25"/>
      <c r="E183" s="25"/>
      <c r="F183" s="25"/>
      <c r="G183" s="25"/>
      <c r="H183" s="31"/>
      <c r="I183" s="31"/>
      <c r="J183" s="21" t="str">
        <f t="shared" si="20"/>
        <v/>
      </c>
      <c r="K183" s="22" t="str">
        <f t="shared" si="23"/>
        <v/>
      </c>
      <c r="L183" s="22" t="str">
        <f t="shared" si="24"/>
        <v/>
      </c>
      <c r="M183" s="19"/>
      <c r="N183" s="23" t="str">
        <f t="shared" si="21"/>
        <v/>
      </c>
      <c r="O183" s="36"/>
      <c r="P183" s="37"/>
      <c r="Q183" s="21" t="str">
        <f t="shared" si="25"/>
        <v/>
      </c>
      <c r="R183" s="20" t="str">
        <f t="shared" si="26"/>
        <v/>
      </c>
      <c r="S183" s="32" t="str">
        <f t="shared" si="27"/>
        <v/>
      </c>
      <c r="T183" s="25"/>
      <c r="U183" s="94" t="str">
        <f t="shared" si="28"/>
        <v/>
      </c>
      <c r="V183" s="21" t="str">
        <f t="shared" si="29"/>
        <v/>
      </c>
      <c r="W183" s="21"/>
    </row>
    <row r="184" spans="1:23" s="6" customFormat="1" ht="15" customHeight="1">
      <c r="A184" s="19" t="str">
        <f t="shared" si="22"/>
        <v/>
      </c>
      <c r="B184" s="25" t="str">
        <f>IFERROR(IF(C184&lt;&gt;"",MAX($B$27:$B183)+1,""),1)</f>
        <v/>
      </c>
      <c r="C184" s="25"/>
      <c r="D184" s="25"/>
      <c r="E184" s="25"/>
      <c r="F184" s="25"/>
      <c r="G184" s="25"/>
      <c r="H184" s="31"/>
      <c r="I184" s="31"/>
      <c r="J184" s="21" t="str">
        <f t="shared" si="20"/>
        <v/>
      </c>
      <c r="K184" s="22" t="str">
        <f t="shared" si="23"/>
        <v/>
      </c>
      <c r="L184" s="22" t="str">
        <f t="shared" si="24"/>
        <v/>
      </c>
      <c r="M184" s="19"/>
      <c r="N184" s="23" t="str">
        <f t="shared" si="21"/>
        <v/>
      </c>
      <c r="O184" s="36"/>
      <c r="P184" s="37"/>
      <c r="Q184" s="21" t="str">
        <f t="shared" si="25"/>
        <v/>
      </c>
      <c r="R184" s="20" t="str">
        <f t="shared" si="26"/>
        <v/>
      </c>
      <c r="S184" s="32" t="str">
        <f t="shared" si="27"/>
        <v/>
      </c>
      <c r="T184" s="25"/>
      <c r="U184" s="94" t="str">
        <f t="shared" si="28"/>
        <v/>
      </c>
      <c r="V184" s="21" t="str">
        <f t="shared" si="29"/>
        <v/>
      </c>
      <c r="W184" s="21"/>
    </row>
    <row r="185" spans="1:23" s="6" customFormat="1" ht="15" customHeight="1">
      <c r="A185" s="19" t="str">
        <f t="shared" si="22"/>
        <v/>
      </c>
      <c r="B185" s="25" t="str">
        <f>IFERROR(IF(C185&lt;&gt;"",MAX($B$27:$B184)+1,""),1)</f>
        <v/>
      </c>
      <c r="C185" s="25"/>
      <c r="D185" s="25"/>
      <c r="E185" s="25"/>
      <c r="F185" s="25"/>
      <c r="G185" s="25"/>
      <c r="H185" s="31"/>
      <c r="I185" s="31"/>
      <c r="J185" s="21" t="str">
        <f t="shared" si="20"/>
        <v/>
      </c>
      <c r="K185" s="22" t="str">
        <f t="shared" si="23"/>
        <v/>
      </c>
      <c r="L185" s="22" t="str">
        <f t="shared" si="24"/>
        <v/>
      </c>
      <c r="M185" s="19"/>
      <c r="N185" s="23" t="str">
        <f t="shared" si="21"/>
        <v/>
      </c>
      <c r="O185" s="36"/>
      <c r="P185" s="37"/>
      <c r="Q185" s="21" t="str">
        <f t="shared" si="25"/>
        <v/>
      </c>
      <c r="R185" s="20" t="str">
        <f t="shared" si="26"/>
        <v/>
      </c>
      <c r="S185" s="32" t="str">
        <f t="shared" si="27"/>
        <v/>
      </c>
      <c r="T185" s="25"/>
      <c r="U185" s="94" t="str">
        <f t="shared" si="28"/>
        <v/>
      </c>
      <c r="V185" s="21" t="str">
        <f t="shared" si="29"/>
        <v/>
      </c>
      <c r="W185" s="21"/>
    </row>
    <row r="186" spans="1:23" s="6" customFormat="1" ht="15" customHeight="1">
      <c r="A186" s="19" t="str">
        <f t="shared" si="22"/>
        <v/>
      </c>
      <c r="B186" s="25" t="str">
        <f>IFERROR(IF(C186&lt;&gt;"",MAX($B$27:$B185)+1,""),1)</f>
        <v/>
      </c>
      <c r="C186" s="25"/>
      <c r="D186" s="25"/>
      <c r="E186" s="25"/>
      <c r="F186" s="25"/>
      <c r="G186" s="25"/>
      <c r="H186" s="31"/>
      <c r="I186" s="31"/>
      <c r="J186" s="21" t="str">
        <f t="shared" si="20"/>
        <v/>
      </c>
      <c r="K186" s="22" t="str">
        <f t="shared" si="23"/>
        <v/>
      </c>
      <c r="L186" s="22" t="str">
        <f t="shared" si="24"/>
        <v/>
      </c>
      <c r="M186" s="19"/>
      <c r="N186" s="23" t="str">
        <f t="shared" si="21"/>
        <v/>
      </c>
      <c r="O186" s="36"/>
      <c r="P186" s="37"/>
      <c r="Q186" s="21" t="str">
        <f t="shared" si="25"/>
        <v/>
      </c>
      <c r="R186" s="20" t="str">
        <f t="shared" si="26"/>
        <v/>
      </c>
      <c r="S186" s="32" t="str">
        <f t="shared" si="27"/>
        <v/>
      </c>
      <c r="T186" s="25"/>
      <c r="U186" s="94" t="str">
        <f t="shared" si="28"/>
        <v/>
      </c>
      <c r="V186" s="21" t="str">
        <f t="shared" si="29"/>
        <v/>
      </c>
      <c r="W186" s="21"/>
    </row>
    <row r="187" spans="1:23" s="6" customFormat="1" ht="15" customHeight="1">
      <c r="A187" s="19" t="str">
        <f t="shared" si="22"/>
        <v/>
      </c>
      <c r="B187" s="25" t="str">
        <f>IFERROR(IF(C187&lt;&gt;"",MAX($B$27:$B186)+1,""),1)</f>
        <v/>
      </c>
      <c r="C187" s="25"/>
      <c r="D187" s="25"/>
      <c r="E187" s="25"/>
      <c r="F187" s="25"/>
      <c r="G187" s="25"/>
      <c r="H187" s="31"/>
      <c r="I187" s="31"/>
      <c r="J187" s="21" t="str">
        <f t="shared" si="20"/>
        <v/>
      </c>
      <c r="K187" s="22" t="str">
        <f t="shared" si="23"/>
        <v/>
      </c>
      <c r="L187" s="22" t="str">
        <f t="shared" si="24"/>
        <v/>
      </c>
      <c r="M187" s="19"/>
      <c r="N187" s="23" t="str">
        <f t="shared" si="21"/>
        <v/>
      </c>
      <c r="O187" s="36"/>
      <c r="P187" s="37"/>
      <c r="Q187" s="21" t="str">
        <f t="shared" si="25"/>
        <v/>
      </c>
      <c r="R187" s="20" t="str">
        <f t="shared" si="26"/>
        <v/>
      </c>
      <c r="S187" s="32" t="str">
        <f t="shared" si="27"/>
        <v/>
      </c>
      <c r="T187" s="25"/>
      <c r="U187" s="94" t="str">
        <f t="shared" si="28"/>
        <v/>
      </c>
      <c r="V187" s="21" t="str">
        <f t="shared" si="29"/>
        <v/>
      </c>
      <c r="W187" s="21"/>
    </row>
    <row r="188" spans="1:23" s="6" customFormat="1" ht="15" customHeight="1">
      <c r="A188" s="19" t="str">
        <f t="shared" si="22"/>
        <v/>
      </c>
      <c r="B188" s="25" t="str">
        <f>IFERROR(IF(C188&lt;&gt;"",MAX($B$27:$B187)+1,""),1)</f>
        <v/>
      </c>
      <c r="C188" s="25"/>
      <c r="D188" s="25"/>
      <c r="E188" s="25"/>
      <c r="F188" s="25"/>
      <c r="G188" s="25"/>
      <c r="H188" s="31"/>
      <c r="I188" s="31"/>
      <c r="J188" s="21" t="str">
        <f t="shared" si="20"/>
        <v/>
      </c>
      <c r="K188" s="22" t="str">
        <f t="shared" si="23"/>
        <v/>
      </c>
      <c r="L188" s="22" t="str">
        <f t="shared" si="24"/>
        <v/>
      </c>
      <c r="M188" s="19"/>
      <c r="N188" s="23" t="str">
        <f t="shared" si="21"/>
        <v/>
      </c>
      <c r="O188" s="36"/>
      <c r="P188" s="37"/>
      <c r="Q188" s="21" t="str">
        <f t="shared" si="25"/>
        <v/>
      </c>
      <c r="R188" s="20" t="str">
        <f t="shared" si="26"/>
        <v/>
      </c>
      <c r="S188" s="32" t="str">
        <f t="shared" si="27"/>
        <v/>
      </c>
      <c r="T188" s="25"/>
      <c r="U188" s="94" t="str">
        <f t="shared" si="28"/>
        <v/>
      </c>
      <c r="V188" s="21" t="str">
        <f t="shared" si="29"/>
        <v/>
      </c>
      <c r="W188" s="21"/>
    </row>
    <row r="189" spans="1:23" s="6" customFormat="1" ht="15" customHeight="1">
      <c r="A189" s="19" t="str">
        <f t="shared" si="22"/>
        <v/>
      </c>
      <c r="B189" s="25" t="str">
        <f>IFERROR(IF(C189&lt;&gt;"",MAX($B$27:$B188)+1,""),1)</f>
        <v/>
      </c>
      <c r="C189" s="25"/>
      <c r="D189" s="25"/>
      <c r="E189" s="25"/>
      <c r="F189" s="25"/>
      <c r="G189" s="25"/>
      <c r="H189" s="31"/>
      <c r="I189" s="31"/>
      <c r="J189" s="21" t="str">
        <f t="shared" si="20"/>
        <v/>
      </c>
      <c r="K189" s="22" t="str">
        <f t="shared" si="23"/>
        <v/>
      </c>
      <c r="L189" s="22" t="str">
        <f t="shared" si="24"/>
        <v/>
      </c>
      <c r="M189" s="19"/>
      <c r="N189" s="23" t="str">
        <f t="shared" si="21"/>
        <v/>
      </c>
      <c r="O189" s="36"/>
      <c r="P189" s="37"/>
      <c r="Q189" s="21" t="str">
        <f t="shared" si="25"/>
        <v/>
      </c>
      <c r="R189" s="20" t="str">
        <f t="shared" si="26"/>
        <v/>
      </c>
      <c r="S189" s="32" t="str">
        <f t="shared" si="27"/>
        <v/>
      </c>
      <c r="T189" s="25"/>
      <c r="U189" s="94" t="str">
        <f t="shared" si="28"/>
        <v/>
      </c>
      <c r="V189" s="21" t="str">
        <f t="shared" si="29"/>
        <v/>
      </c>
      <c r="W189" s="21"/>
    </row>
    <row r="190" spans="1:23" s="6" customFormat="1" ht="15" customHeight="1">
      <c r="A190" s="19" t="str">
        <f t="shared" si="22"/>
        <v/>
      </c>
      <c r="B190" s="25" t="str">
        <f>IFERROR(IF(C190&lt;&gt;"",MAX($B$27:$B189)+1,""),1)</f>
        <v/>
      </c>
      <c r="C190" s="25"/>
      <c r="D190" s="25"/>
      <c r="E190" s="25"/>
      <c r="F190" s="25"/>
      <c r="G190" s="25"/>
      <c r="H190" s="31"/>
      <c r="I190" s="31"/>
      <c r="J190" s="21" t="str">
        <f t="shared" si="20"/>
        <v/>
      </c>
      <c r="K190" s="22" t="str">
        <f t="shared" si="23"/>
        <v/>
      </c>
      <c r="L190" s="22" t="str">
        <f t="shared" si="24"/>
        <v/>
      </c>
      <c r="M190" s="19"/>
      <c r="N190" s="23" t="str">
        <f t="shared" si="21"/>
        <v/>
      </c>
      <c r="O190" s="36"/>
      <c r="P190" s="37"/>
      <c r="Q190" s="21" t="str">
        <f t="shared" si="25"/>
        <v/>
      </c>
      <c r="R190" s="20" t="str">
        <f t="shared" si="26"/>
        <v/>
      </c>
      <c r="S190" s="32" t="str">
        <f t="shared" si="27"/>
        <v/>
      </c>
      <c r="T190" s="25"/>
      <c r="U190" s="94" t="str">
        <f t="shared" si="28"/>
        <v/>
      </c>
      <c r="V190" s="21" t="str">
        <f t="shared" si="29"/>
        <v/>
      </c>
      <c r="W190" s="21"/>
    </row>
    <row r="191" spans="1:23" s="6" customFormat="1" ht="15" customHeight="1">
      <c r="A191" s="19" t="str">
        <f t="shared" si="22"/>
        <v/>
      </c>
      <c r="B191" s="25" t="str">
        <f>IFERROR(IF(C191&lt;&gt;"",MAX($B$27:$B190)+1,""),1)</f>
        <v/>
      </c>
      <c r="C191" s="25"/>
      <c r="D191" s="25"/>
      <c r="E191" s="25"/>
      <c r="F191" s="25"/>
      <c r="G191" s="25"/>
      <c r="H191" s="31"/>
      <c r="I191" s="31"/>
      <c r="J191" s="21" t="str">
        <f t="shared" si="20"/>
        <v/>
      </c>
      <c r="K191" s="22" t="str">
        <f t="shared" si="23"/>
        <v/>
      </c>
      <c r="L191" s="22" t="str">
        <f t="shared" si="24"/>
        <v/>
      </c>
      <c r="M191" s="19"/>
      <c r="N191" s="23" t="str">
        <f t="shared" si="21"/>
        <v/>
      </c>
      <c r="O191" s="36"/>
      <c r="P191" s="37"/>
      <c r="Q191" s="21" t="str">
        <f t="shared" si="25"/>
        <v/>
      </c>
      <c r="R191" s="20" t="str">
        <f t="shared" si="26"/>
        <v/>
      </c>
      <c r="S191" s="32" t="str">
        <f t="shared" si="27"/>
        <v/>
      </c>
      <c r="T191" s="25"/>
      <c r="U191" s="94" t="str">
        <f t="shared" si="28"/>
        <v/>
      </c>
      <c r="V191" s="21" t="str">
        <f t="shared" si="29"/>
        <v/>
      </c>
      <c r="W191" s="21"/>
    </row>
    <row r="192" spans="1:23" s="6" customFormat="1" ht="15" customHeight="1">
      <c r="A192" s="19" t="str">
        <f t="shared" si="22"/>
        <v/>
      </c>
      <c r="B192" s="25" t="str">
        <f>IFERROR(IF(C192&lt;&gt;"",MAX($B$27:$B191)+1,""),1)</f>
        <v/>
      </c>
      <c r="C192" s="25"/>
      <c r="D192" s="25"/>
      <c r="E192" s="25"/>
      <c r="F192" s="25"/>
      <c r="G192" s="25"/>
      <c r="H192" s="31"/>
      <c r="I192" s="31"/>
      <c r="J192" s="21" t="str">
        <f t="shared" si="20"/>
        <v/>
      </c>
      <c r="K192" s="22" t="str">
        <f t="shared" si="23"/>
        <v/>
      </c>
      <c r="L192" s="22" t="str">
        <f t="shared" si="24"/>
        <v/>
      </c>
      <c r="M192" s="19"/>
      <c r="N192" s="23" t="str">
        <f t="shared" si="21"/>
        <v/>
      </c>
      <c r="O192" s="36"/>
      <c r="P192" s="37"/>
      <c r="Q192" s="21" t="str">
        <f t="shared" si="25"/>
        <v/>
      </c>
      <c r="R192" s="20" t="str">
        <f t="shared" si="26"/>
        <v/>
      </c>
      <c r="S192" s="32" t="str">
        <f t="shared" si="27"/>
        <v/>
      </c>
      <c r="T192" s="25"/>
      <c r="U192" s="94" t="str">
        <f t="shared" si="28"/>
        <v/>
      </c>
      <c r="V192" s="21" t="str">
        <f t="shared" si="29"/>
        <v/>
      </c>
      <c r="W192" s="21"/>
    </row>
    <row r="193" spans="1:23" s="6" customFormat="1" ht="15" customHeight="1">
      <c r="A193" s="19" t="str">
        <f t="shared" si="22"/>
        <v/>
      </c>
      <c r="B193" s="25" t="str">
        <f>IFERROR(IF(C193&lt;&gt;"",MAX($B$27:$B192)+1,""),1)</f>
        <v/>
      </c>
      <c r="C193" s="25"/>
      <c r="D193" s="25"/>
      <c r="E193" s="25"/>
      <c r="F193" s="25"/>
      <c r="G193" s="25"/>
      <c r="H193" s="31"/>
      <c r="I193" s="31"/>
      <c r="J193" s="21" t="str">
        <f t="shared" si="20"/>
        <v/>
      </c>
      <c r="K193" s="22" t="str">
        <f t="shared" si="23"/>
        <v/>
      </c>
      <c r="L193" s="22" t="str">
        <f t="shared" si="24"/>
        <v/>
      </c>
      <c r="M193" s="19"/>
      <c r="N193" s="23" t="str">
        <f t="shared" si="21"/>
        <v/>
      </c>
      <c r="O193" s="36"/>
      <c r="P193" s="37"/>
      <c r="Q193" s="21" t="str">
        <f t="shared" si="25"/>
        <v/>
      </c>
      <c r="R193" s="20" t="str">
        <f t="shared" si="26"/>
        <v/>
      </c>
      <c r="S193" s="32" t="str">
        <f t="shared" si="27"/>
        <v/>
      </c>
      <c r="T193" s="25"/>
      <c r="U193" s="94" t="str">
        <f t="shared" si="28"/>
        <v/>
      </c>
      <c r="V193" s="21" t="str">
        <f t="shared" si="29"/>
        <v/>
      </c>
      <c r="W193" s="21"/>
    </row>
    <row r="194" spans="1:23" s="6" customFormat="1" ht="15" customHeight="1">
      <c r="A194" s="19" t="str">
        <f t="shared" si="22"/>
        <v/>
      </c>
      <c r="B194" s="25" t="str">
        <f>IFERROR(IF(C194&lt;&gt;"",MAX($B$27:$B193)+1,""),1)</f>
        <v/>
      </c>
      <c r="C194" s="25"/>
      <c r="D194" s="25"/>
      <c r="E194" s="25"/>
      <c r="F194" s="25"/>
      <c r="G194" s="25"/>
      <c r="H194" s="31"/>
      <c r="I194" s="31"/>
      <c r="J194" s="21" t="str">
        <f t="shared" si="20"/>
        <v/>
      </c>
      <c r="K194" s="22" t="str">
        <f t="shared" si="23"/>
        <v/>
      </c>
      <c r="L194" s="22" t="str">
        <f t="shared" si="24"/>
        <v/>
      </c>
      <c r="M194" s="19"/>
      <c r="N194" s="23" t="str">
        <f t="shared" si="21"/>
        <v/>
      </c>
      <c r="O194" s="36"/>
      <c r="P194" s="37"/>
      <c r="Q194" s="21" t="str">
        <f t="shared" si="25"/>
        <v/>
      </c>
      <c r="R194" s="20" t="str">
        <f t="shared" si="26"/>
        <v/>
      </c>
      <c r="S194" s="32" t="str">
        <f t="shared" si="27"/>
        <v/>
      </c>
      <c r="T194" s="25"/>
      <c r="U194" s="94" t="str">
        <f t="shared" si="28"/>
        <v/>
      </c>
      <c r="V194" s="21" t="str">
        <f t="shared" si="29"/>
        <v/>
      </c>
      <c r="W194" s="21"/>
    </row>
    <row r="195" spans="1:23" s="6" customFormat="1" ht="15" customHeight="1">
      <c r="A195" s="19" t="str">
        <f t="shared" si="22"/>
        <v/>
      </c>
      <c r="B195" s="25" t="str">
        <f>IFERROR(IF(C195&lt;&gt;"",MAX($B$27:$B194)+1,""),1)</f>
        <v/>
      </c>
      <c r="C195" s="25"/>
      <c r="D195" s="25"/>
      <c r="E195" s="25"/>
      <c r="F195" s="25"/>
      <c r="G195" s="25"/>
      <c r="H195" s="31"/>
      <c r="I195" s="31"/>
      <c r="J195" s="21" t="str">
        <f t="shared" si="20"/>
        <v/>
      </c>
      <c r="K195" s="22" t="str">
        <f t="shared" si="23"/>
        <v/>
      </c>
      <c r="L195" s="22" t="str">
        <f t="shared" si="24"/>
        <v/>
      </c>
      <c r="M195" s="19"/>
      <c r="N195" s="23" t="str">
        <f t="shared" si="21"/>
        <v/>
      </c>
      <c r="O195" s="36"/>
      <c r="P195" s="37"/>
      <c r="Q195" s="21" t="str">
        <f t="shared" si="25"/>
        <v/>
      </c>
      <c r="R195" s="20" t="str">
        <f t="shared" si="26"/>
        <v/>
      </c>
      <c r="S195" s="32" t="str">
        <f t="shared" si="27"/>
        <v/>
      </c>
      <c r="T195" s="25"/>
      <c r="U195" s="94" t="str">
        <f t="shared" si="28"/>
        <v/>
      </c>
      <c r="V195" s="21" t="str">
        <f t="shared" si="29"/>
        <v/>
      </c>
      <c r="W195" s="21"/>
    </row>
    <row r="196" spans="1:23" s="6" customFormat="1" ht="15" customHeight="1">
      <c r="A196" s="19" t="str">
        <f t="shared" si="22"/>
        <v/>
      </c>
      <c r="B196" s="25" t="str">
        <f>IFERROR(IF(C196&lt;&gt;"",MAX($B$27:$B195)+1,""),1)</f>
        <v/>
      </c>
      <c r="C196" s="25"/>
      <c r="D196" s="25"/>
      <c r="E196" s="25"/>
      <c r="F196" s="25"/>
      <c r="G196" s="25"/>
      <c r="H196" s="31"/>
      <c r="I196" s="31"/>
      <c r="J196" s="21" t="str">
        <f t="shared" si="20"/>
        <v/>
      </c>
      <c r="K196" s="22" t="str">
        <f t="shared" si="23"/>
        <v/>
      </c>
      <c r="L196" s="22" t="str">
        <f t="shared" si="24"/>
        <v/>
      </c>
      <c r="M196" s="19"/>
      <c r="N196" s="23" t="str">
        <f t="shared" si="21"/>
        <v/>
      </c>
      <c r="O196" s="36"/>
      <c r="P196" s="37"/>
      <c r="Q196" s="21" t="str">
        <f t="shared" si="25"/>
        <v/>
      </c>
      <c r="R196" s="20" t="str">
        <f t="shared" si="26"/>
        <v/>
      </c>
      <c r="S196" s="32" t="str">
        <f t="shared" si="27"/>
        <v/>
      </c>
      <c r="T196" s="25"/>
      <c r="U196" s="94" t="str">
        <f t="shared" si="28"/>
        <v/>
      </c>
      <c r="V196" s="21" t="str">
        <f t="shared" si="29"/>
        <v/>
      </c>
      <c r="W196" s="21"/>
    </row>
    <row r="197" spans="1:23" s="6" customFormat="1" ht="15" customHeight="1">
      <c r="A197" s="19" t="str">
        <f t="shared" si="22"/>
        <v/>
      </c>
      <c r="B197" s="25" t="str">
        <f>IFERROR(IF(C197&lt;&gt;"",MAX($B$27:$B196)+1,""),1)</f>
        <v/>
      </c>
      <c r="C197" s="25"/>
      <c r="D197" s="25"/>
      <c r="E197" s="25"/>
      <c r="F197" s="25"/>
      <c r="G197" s="25"/>
      <c r="H197" s="31"/>
      <c r="I197" s="31"/>
      <c r="J197" s="21" t="str">
        <f t="shared" si="20"/>
        <v/>
      </c>
      <c r="K197" s="22" t="str">
        <f t="shared" si="23"/>
        <v/>
      </c>
      <c r="L197" s="22" t="str">
        <f t="shared" si="24"/>
        <v/>
      </c>
      <c r="M197" s="19"/>
      <c r="N197" s="23" t="str">
        <f t="shared" si="21"/>
        <v/>
      </c>
      <c r="O197" s="36"/>
      <c r="P197" s="37"/>
      <c r="Q197" s="21" t="str">
        <f t="shared" si="25"/>
        <v/>
      </c>
      <c r="R197" s="20" t="str">
        <f t="shared" si="26"/>
        <v/>
      </c>
      <c r="S197" s="32" t="str">
        <f t="shared" si="27"/>
        <v/>
      </c>
      <c r="T197" s="25"/>
      <c r="U197" s="94" t="str">
        <f t="shared" si="28"/>
        <v/>
      </c>
      <c r="V197" s="21" t="str">
        <f t="shared" si="29"/>
        <v/>
      </c>
      <c r="W197" s="21"/>
    </row>
    <row r="198" spans="1:23" s="6" customFormat="1" ht="15" customHeight="1">
      <c r="A198" s="25"/>
      <c r="B198" s="25"/>
      <c r="C198" s="25"/>
      <c r="D198" s="25"/>
      <c r="E198" s="25"/>
      <c r="F198" s="25"/>
      <c r="G198" s="25"/>
      <c r="H198" s="31"/>
      <c r="I198" s="31"/>
      <c r="J198" s="31"/>
      <c r="K198" s="25"/>
      <c r="L198" s="31"/>
      <c r="M198" s="25"/>
      <c r="N198" s="25"/>
      <c r="O198" s="36"/>
      <c r="P198" s="37"/>
      <c r="Q198" s="31"/>
      <c r="R198" s="35"/>
      <c r="S198" s="94"/>
      <c r="T198" s="25"/>
      <c r="U198" s="38"/>
      <c r="V198" s="25"/>
      <c r="W198" s="25"/>
    </row>
    <row r="199" spans="1:23" s="6" customFormat="1" ht="15" customHeight="1">
      <c r="A199" s="25"/>
      <c r="B199" s="25"/>
      <c r="C199" s="25"/>
      <c r="D199" s="25"/>
      <c r="E199" s="25"/>
      <c r="F199" s="25"/>
      <c r="G199" s="25"/>
      <c r="H199" s="31"/>
      <c r="I199" s="31"/>
      <c r="J199" s="31"/>
      <c r="K199" s="25"/>
      <c r="L199" s="31"/>
      <c r="M199" s="25"/>
      <c r="N199" s="25"/>
      <c r="O199" s="36"/>
      <c r="P199" s="37"/>
      <c r="Q199" s="31"/>
      <c r="R199" s="35"/>
      <c r="S199" s="94"/>
      <c r="T199" s="25"/>
      <c r="U199" s="38"/>
      <c r="V199" s="25"/>
      <c r="W199" s="25"/>
    </row>
    <row r="200" spans="1:23" s="6" customFormat="1" ht="15" customHeight="1">
      <c r="A200" s="25"/>
      <c r="B200" s="25"/>
      <c r="C200" s="25"/>
      <c r="D200" s="25"/>
      <c r="E200" s="25"/>
      <c r="F200" s="25"/>
      <c r="G200" s="25"/>
      <c r="H200" s="31"/>
      <c r="I200" s="31"/>
      <c r="J200" s="31"/>
      <c r="K200" s="25"/>
      <c r="L200" s="31"/>
      <c r="M200" s="25"/>
      <c r="N200" s="25"/>
      <c r="O200" s="36"/>
      <c r="P200" s="37"/>
      <c r="Q200" s="31"/>
      <c r="R200" s="35"/>
      <c r="S200" s="94"/>
      <c r="T200" s="25"/>
      <c r="U200" s="38"/>
      <c r="V200" s="25"/>
      <c r="W200" s="25"/>
    </row>
    <row r="201" spans="1:23" s="6" customFormat="1" ht="15" customHeight="1">
      <c r="A201" s="25"/>
      <c r="B201" s="25"/>
      <c r="C201" s="25"/>
      <c r="D201" s="25"/>
      <c r="E201" s="25"/>
      <c r="F201" s="25"/>
      <c r="G201" s="25"/>
      <c r="H201" s="31"/>
      <c r="I201" s="31"/>
      <c r="J201" s="31"/>
      <c r="K201" s="25"/>
      <c r="L201" s="31"/>
      <c r="M201" s="25"/>
      <c r="N201" s="25"/>
      <c r="O201" s="36"/>
      <c r="P201" s="37"/>
      <c r="Q201" s="31"/>
      <c r="R201" s="35"/>
      <c r="S201" s="94"/>
      <c r="T201" s="25"/>
      <c r="U201" s="38"/>
      <c r="V201" s="25"/>
      <c r="W201" s="25"/>
    </row>
    <row r="202" spans="1:23" s="6" customFormat="1" ht="15" customHeight="1">
      <c r="A202" s="25"/>
      <c r="B202" s="25"/>
      <c r="C202" s="25"/>
      <c r="D202" s="25"/>
      <c r="E202" s="25"/>
      <c r="F202" s="25"/>
      <c r="G202" s="25"/>
      <c r="H202" s="31"/>
      <c r="I202" s="31"/>
      <c r="J202" s="31"/>
      <c r="K202" s="25"/>
      <c r="L202" s="31"/>
      <c r="M202" s="25"/>
      <c r="N202" s="25"/>
      <c r="O202" s="36"/>
      <c r="P202" s="37"/>
      <c r="Q202" s="31"/>
      <c r="R202" s="35"/>
      <c r="S202" s="94"/>
      <c r="T202" s="25"/>
      <c r="U202" s="38"/>
      <c r="V202" s="25"/>
      <c r="W202" s="25"/>
    </row>
    <row r="203" spans="1:23" s="6" customFormat="1" ht="15" customHeight="1">
      <c r="A203" s="25"/>
      <c r="B203" s="25"/>
      <c r="C203" s="25"/>
      <c r="D203" s="25"/>
      <c r="E203" s="25"/>
      <c r="F203" s="25"/>
      <c r="G203" s="25"/>
      <c r="H203" s="31"/>
      <c r="I203" s="31"/>
      <c r="J203" s="31"/>
      <c r="K203" s="25"/>
      <c r="L203" s="31"/>
      <c r="M203" s="25"/>
      <c r="N203" s="25"/>
      <c r="O203" s="36"/>
      <c r="P203" s="37"/>
      <c r="Q203" s="31"/>
      <c r="R203" s="35"/>
      <c r="S203" s="94"/>
      <c r="T203" s="25"/>
      <c r="U203" s="38"/>
      <c r="V203" s="25"/>
      <c r="W203" s="25"/>
    </row>
    <row r="204" spans="1:23" s="6" customFormat="1" ht="15" customHeight="1">
      <c r="A204" s="25"/>
      <c r="B204" s="25"/>
      <c r="C204" s="25"/>
      <c r="D204" s="25"/>
      <c r="E204" s="25"/>
      <c r="F204" s="25"/>
      <c r="G204" s="25"/>
      <c r="H204" s="31"/>
      <c r="I204" s="31"/>
      <c r="J204" s="31"/>
      <c r="K204" s="25"/>
      <c r="L204" s="31"/>
      <c r="M204" s="25"/>
      <c r="N204" s="25"/>
      <c r="O204" s="36"/>
      <c r="P204" s="37"/>
      <c r="Q204" s="31"/>
      <c r="R204" s="35"/>
      <c r="S204" s="94"/>
      <c r="T204" s="25"/>
      <c r="U204" s="38"/>
      <c r="V204" s="25"/>
      <c r="W204" s="25"/>
    </row>
    <row r="205" spans="1:23" s="6" customFormat="1" ht="15" customHeight="1">
      <c r="A205" s="25"/>
      <c r="B205" s="25"/>
      <c r="C205" s="25"/>
      <c r="D205" s="25"/>
      <c r="E205" s="25"/>
      <c r="F205" s="25"/>
      <c r="G205" s="25"/>
      <c r="H205" s="31"/>
      <c r="I205" s="31"/>
      <c r="J205" s="31"/>
      <c r="K205" s="25"/>
      <c r="L205" s="31"/>
      <c r="M205" s="25"/>
      <c r="N205" s="25"/>
      <c r="O205" s="36"/>
      <c r="P205" s="37"/>
      <c r="Q205" s="31"/>
      <c r="R205" s="35"/>
      <c r="S205" s="94"/>
      <c r="T205" s="25"/>
      <c r="U205" s="38"/>
      <c r="V205" s="25"/>
      <c r="W205" s="25"/>
    </row>
    <row r="206" spans="1:23" s="6" customFormat="1" ht="15" customHeight="1">
      <c r="A206" s="25"/>
      <c r="B206" s="25"/>
      <c r="C206" s="25"/>
      <c r="D206" s="25"/>
      <c r="E206" s="25"/>
      <c r="F206" s="25"/>
      <c r="G206" s="25"/>
      <c r="H206" s="31"/>
      <c r="I206" s="31"/>
      <c r="J206" s="31"/>
      <c r="K206" s="25"/>
      <c r="L206" s="31"/>
      <c r="M206" s="25"/>
      <c r="N206" s="25"/>
      <c r="O206" s="36"/>
      <c r="P206" s="37"/>
      <c r="Q206" s="31"/>
      <c r="R206" s="35"/>
      <c r="S206" s="94"/>
      <c r="T206" s="25"/>
      <c r="U206" s="38"/>
      <c r="V206" s="25"/>
      <c r="W206" s="25"/>
    </row>
    <row r="207" spans="1:23" s="6" customFormat="1" ht="15" customHeight="1">
      <c r="A207" s="25"/>
      <c r="B207" s="25"/>
      <c r="C207" s="25"/>
      <c r="D207" s="25"/>
      <c r="E207" s="25"/>
      <c r="F207" s="25"/>
      <c r="G207" s="25"/>
      <c r="H207" s="31"/>
      <c r="I207" s="31"/>
      <c r="J207" s="31"/>
      <c r="K207" s="25"/>
      <c r="L207" s="31"/>
      <c r="M207" s="25"/>
      <c r="N207" s="25"/>
      <c r="O207" s="36"/>
      <c r="P207" s="37"/>
      <c r="Q207" s="31"/>
      <c r="R207" s="35"/>
      <c r="S207" s="94"/>
      <c r="T207" s="25"/>
      <c r="U207" s="38"/>
      <c r="V207" s="25"/>
      <c r="W207" s="25"/>
    </row>
    <row r="208" spans="1:23" s="6" customFormat="1" ht="15" customHeight="1">
      <c r="A208" s="25"/>
      <c r="B208" s="25"/>
      <c r="C208" s="25"/>
      <c r="D208" s="25"/>
      <c r="E208" s="25"/>
      <c r="F208" s="25"/>
      <c r="G208" s="25"/>
      <c r="H208" s="31"/>
      <c r="I208" s="31"/>
      <c r="J208" s="31"/>
      <c r="K208" s="25"/>
      <c r="L208" s="31"/>
      <c r="M208" s="25"/>
      <c r="N208" s="25"/>
      <c r="O208" s="36"/>
      <c r="P208" s="37"/>
      <c r="Q208" s="31"/>
      <c r="R208" s="35"/>
      <c r="S208" s="94"/>
      <c r="T208" s="25"/>
      <c r="U208" s="38"/>
      <c r="V208" s="25"/>
      <c r="W208" s="25"/>
    </row>
    <row r="209" spans="1:23" s="6" customFormat="1" ht="15" customHeight="1">
      <c r="A209" s="25"/>
      <c r="B209" s="25"/>
      <c r="C209" s="25"/>
      <c r="D209" s="25"/>
      <c r="E209" s="25"/>
      <c r="F209" s="25"/>
      <c r="G209" s="25"/>
      <c r="H209" s="31"/>
      <c r="I209" s="31"/>
      <c r="J209" s="31"/>
      <c r="K209" s="25"/>
      <c r="L209" s="31"/>
      <c r="M209" s="25"/>
      <c r="N209" s="25"/>
      <c r="O209" s="36"/>
      <c r="P209" s="37"/>
      <c r="Q209" s="31"/>
      <c r="R209" s="35"/>
      <c r="S209" s="94"/>
      <c r="T209" s="25"/>
      <c r="U209" s="38"/>
      <c r="V209" s="25"/>
      <c r="W209" s="25"/>
    </row>
    <row r="210" spans="1:23" s="6" customFormat="1" ht="15" customHeight="1">
      <c r="A210" s="25"/>
      <c r="B210" s="25"/>
      <c r="C210" s="25"/>
      <c r="D210" s="25"/>
      <c r="E210" s="25"/>
      <c r="F210" s="25"/>
      <c r="G210" s="25"/>
      <c r="H210" s="31"/>
      <c r="I210" s="31"/>
      <c r="J210" s="31"/>
      <c r="K210" s="25"/>
      <c r="L210" s="31"/>
      <c r="M210" s="25"/>
      <c r="N210" s="25"/>
      <c r="O210" s="36"/>
      <c r="P210" s="37"/>
      <c r="Q210" s="31"/>
      <c r="R210" s="35"/>
      <c r="S210" s="94"/>
      <c r="T210" s="25"/>
      <c r="U210" s="38"/>
      <c r="V210" s="25"/>
      <c r="W210" s="25"/>
    </row>
    <row r="211" spans="1:23" s="6" customFormat="1" ht="15" customHeight="1">
      <c r="A211" s="25"/>
      <c r="B211" s="25"/>
      <c r="C211" s="25"/>
      <c r="D211" s="25"/>
      <c r="E211" s="25"/>
      <c r="F211" s="25"/>
      <c r="G211" s="25"/>
      <c r="H211" s="31"/>
      <c r="I211" s="31"/>
      <c r="J211" s="31"/>
      <c r="K211" s="25"/>
      <c r="L211" s="31"/>
      <c r="M211" s="25"/>
      <c r="N211" s="25"/>
      <c r="O211" s="36"/>
      <c r="P211" s="37"/>
      <c r="Q211" s="31"/>
      <c r="R211" s="35"/>
      <c r="S211" s="94"/>
      <c r="T211" s="25"/>
      <c r="U211" s="38"/>
      <c r="V211" s="25"/>
      <c r="W211" s="25"/>
    </row>
    <row r="212" spans="1:23" s="6" customFormat="1" ht="15" customHeight="1">
      <c r="A212" s="25"/>
      <c r="B212" s="25"/>
      <c r="C212" s="25"/>
      <c r="D212" s="25"/>
      <c r="E212" s="25"/>
      <c r="F212" s="25"/>
      <c r="G212" s="25"/>
      <c r="H212" s="31"/>
      <c r="I212" s="31"/>
      <c r="J212" s="31"/>
      <c r="K212" s="25"/>
      <c r="L212" s="31"/>
      <c r="M212" s="25"/>
      <c r="N212" s="25"/>
      <c r="O212" s="36"/>
      <c r="P212" s="37"/>
      <c r="Q212" s="31"/>
      <c r="R212" s="35"/>
      <c r="S212" s="94"/>
      <c r="T212" s="25"/>
      <c r="U212" s="38"/>
      <c r="V212" s="25"/>
      <c r="W212" s="25"/>
    </row>
    <row r="213" spans="1:23" s="6" customFormat="1" ht="15" customHeight="1">
      <c r="A213" s="25"/>
      <c r="B213" s="25"/>
      <c r="C213" s="25"/>
      <c r="D213" s="25"/>
      <c r="E213" s="25"/>
      <c r="F213" s="25"/>
      <c r="G213" s="25"/>
      <c r="H213" s="31"/>
      <c r="I213" s="31"/>
      <c r="J213" s="31"/>
      <c r="K213" s="25"/>
      <c r="L213" s="31"/>
      <c r="M213" s="25"/>
      <c r="N213" s="25"/>
      <c r="O213" s="36"/>
      <c r="P213" s="37"/>
      <c r="Q213" s="31"/>
      <c r="R213" s="35"/>
      <c r="S213" s="94"/>
      <c r="T213" s="25"/>
      <c r="U213" s="38"/>
      <c r="V213" s="25"/>
      <c r="W213" s="25"/>
    </row>
    <row r="214" spans="1:23" s="6" customFormat="1" ht="15" customHeight="1">
      <c r="A214" s="25"/>
      <c r="B214" s="25"/>
      <c r="C214" s="25"/>
      <c r="D214" s="25"/>
      <c r="E214" s="25"/>
      <c r="F214" s="25"/>
      <c r="G214" s="25"/>
      <c r="H214" s="31"/>
      <c r="I214" s="31"/>
      <c r="J214" s="31"/>
      <c r="K214" s="25"/>
      <c r="L214" s="31"/>
      <c r="M214" s="25"/>
      <c r="N214" s="25"/>
      <c r="O214" s="36"/>
      <c r="P214" s="37"/>
      <c r="Q214" s="31"/>
      <c r="R214" s="35"/>
      <c r="S214" s="94"/>
      <c r="T214" s="25"/>
      <c r="U214" s="38"/>
      <c r="V214" s="25"/>
      <c r="W214" s="25"/>
    </row>
    <row r="215" spans="1:23" s="6" customFormat="1" ht="15" customHeight="1">
      <c r="A215" s="25"/>
      <c r="B215" s="25"/>
      <c r="C215" s="25"/>
      <c r="D215" s="25"/>
      <c r="E215" s="25"/>
      <c r="F215" s="25"/>
      <c r="G215" s="25"/>
      <c r="H215" s="31"/>
      <c r="I215" s="31"/>
      <c r="J215" s="31"/>
      <c r="K215" s="25"/>
      <c r="L215" s="31"/>
      <c r="M215" s="25"/>
      <c r="N215" s="25"/>
      <c r="O215" s="36"/>
      <c r="P215" s="37"/>
      <c r="Q215" s="31"/>
      <c r="R215" s="35"/>
      <c r="S215" s="94"/>
      <c r="T215" s="25"/>
      <c r="U215" s="38"/>
      <c r="V215" s="25"/>
      <c r="W215" s="25"/>
    </row>
    <row r="216" spans="1:23" s="6" customFormat="1" ht="15" customHeight="1">
      <c r="A216" s="25"/>
      <c r="B216" s="25"/>
      <c r="C216" s="25"/>
      <c r="D216" s="25"/>
      <c r="E216" s="25"/>
      <c r="F216" s="25"/>
      <c r="G216" s="25"/>
      <c r="H216" s="31"/>
      <c r="I216" s="31"/>
      <c r="J216" s="31"/>
      <c r="K216" s="25"/>
      <c r="L216" s="31"/>
      <c r="M216" s="25"/>
      <c r="N216" s="25"/>
      <c r="O216" s="36"/>
      <c r="P216" s="37"/>
      <c r="Q216" s="31"/>
      <c r="R216" s="35"/>
      <c r="S216" s="94"/>
      <c r="T216" s="25"/>
      <c r="U216" s="38"/>
      <c r="V216" s="25"/>
      <c r="W216" s="25"/>
    </row>
    <row r="217" spans="1:23" s="6" customFormat="1" ht="15" customHeight="1">
      <c r="A217" s="25"/>
      <c r="B217" s="25"/>
      <c r="C217" s="25"/>
      <c r="D217" s="25"/>
      <c r="E217" s="25"/>
      <c r="F217" s="25"/>
      <c r="G217" s="25"/>
      <c r="H217" s="31"/>
      <c r="I217" s="31"/>
      <c r="J217" s="31"/>
      <c r="K217" s="25"/>
      <c r="L217" s="31"/>
      <c r="M217" s="25"/>
      <c r="N217" s="25"/>
      <c r="O217" s="36"/>
      <c r="P217" s="37"/>
      <c r="Q217" s="31"/>
      <c r="R217" s="35"/>
      <c r="S217" s="94"/>
      <c r="T217" s="25"/>
      <c r="U217" s="38"/>
      <c r="V217" s="25"/>
      <c r="W217" s="25"/>
    </row>
    <row r="218" spans="1:23" s="6" customFormat="1" ht="15" customHeight="1">
      <c r="A218" s="25"/>
      <c r="B218" s="25"/>
      <c r="C218" s="25"/>
      <c r="D218" s="25"/>
      <c r="E218" s="25"/>
      <c r="F218" s="25"/>
      <c r="G218" s="25"/>
      <c r="H218" s="31"/>
      <c r="I218" s="31"/>
      <c r="J218" s="31"/>
      <c r="K218" s="25"/>
      <c r="L218" s="31"/>
      <c r="M218" s="25"/>
      <c r="N218" s="25"/>
      <c r="O218" s="36"/>
      <c r="P218" s="37"/>
      <c r="Q218" s="31"/>
      <c r="R218" s="35"/>
      <c r="S218" s="94"/>
      <c r="T218" s="25"/>
      <c r="U218" s="38"/>
      <c r="V218" s="25"/>
      <c r="W218" s="25"/>
    </row>
    <row r="219" spans="1:23" s="6" customFormat="1" ht="15" customHeight="1">
      <c r="A219" s="25"/>
      <c r="B219" s="25"/>
      <c r="C219" s="25"/>
      <c r="D219" s="25"/>
      <c r="E219" s="25"/>
      <c r="F219" s="25"/>
      <c r="G219" s="25"/>
      <c r="H219" s="31"/>
      <c r="I219" s="31"/>
      <c r="J219" s="31"/>
      <c r="K219" s="25"/>
      <c r="L219" s="31"/>
      <c r="M219" s="25"/>
      <c r="N219" s="25"/>
      <c r="O219" s="36"/>
      <c r="P219" s="37"/>
      <c r="Q219" s="31"/>
      <c r="R219" s="35"/>
      <c r="S219" s="94"/>
      <c r="T219" s="25"/>
      <c r="U219" s="38"/>
      <c r="V219" s="25"/>
      <c r="W219" s="25"/>
    </row>
    <row r="220" spans="1:23" s="6" customFormat="1" ht="15" customHeight="1">
      <c r="A220" s="25"/>
      <c r="B220" s="25"/>
      <c r="C220" s="25"/>
      <c r="D220" s="25"/>
      <c r="E220" s="25"/>
      <c r="F220" s="25"/>
      <c r="G220" s="25"/>
      <c r="H220" s="31"/>
      <c r="I220" s="31"/>
      <c r="J220" s="31"/>
      <c r="K220" s="25"/>
      <c r="L220" s="31"/>
      <c r="M220" s="25"/>
      <c r="N220" s="25"/>
      <c r="O220" s="36"/>
      <c r="P220" s="37"/>
      <c r="Q220" s="31"/>
      <c r="R220" s="35"/>
      <c r="S220" s="94"/>
      <c r="T220" s="25"/>
      <c r="U220" s="38"/>
      <c r="V220" s="25"/>
      <c r="W220" s="25"/>
    </row>
    <row r="221" spans="1:23" s="6" customFormat="1" ht="15" customHeight="1">
      <c r="A221" s="25"/>
      <c r="B221" s="25"/>
      <c r="C221" s="25"/>
      <c r="D221" s="25"/>
      <c r="E221" s="25"/>
      <c r="F221" s="25"/>
      <c r="G221" s="25"/>
      <c r="H221" s="31"/>
      <c r="I221" s="31"/>
      <c r="J221" s="31"/>
      <c r="K221" s="25"/>
      <c r="L221" s="31"/>
      <c r="M221" s="25"/>
      <c r="N221" s="25"/>
      <c r="O221" s="36"/>
      <c r="P221" s="37"/>
      <c r="Q221" s="31"/>
      <c r="R221" s="35"/>
      <c r="S221" s="94"/>
      <c r="T221" s="25"/>
      <c r="U221" s="38"/>
      <c r="V221" s="25"/>
      <c r="W221" s="25"/>
    </row>
    <row r="222" spans="1:23" s="6" customFormat="1" ht="15" customHeight="1">
      <c r="A222" s="25"/>
      <c r="B222" s="25"/>
      <c r="C222" s="25"/>
      <c r="D222" s="25"/>
      <c r="E222" s="25"/>
      <c r="F222" s="25"/>
      <c r="G222" s="25"/>
      <c r="H222" s="31"/>
      <c r="I222" s="31"/>
      <c r="J222" s="31"/>
      <c r="K222" s="25"/>
      <c r="L222" s="31"/>
      <c r="M222" s="25"/>
      <c r="N222" s="25"/>
      <c r="O222" s="36"/>
      <c r="P222" s="37"/>
      <c r="Q222" s="31"/>
      <c r="R222" s="35"/>
      <c r="S222" s="94"/>
      <c r="T222" s="25"/>
      <c r="U222" s="38"/>
      <c r="V222" s="25"/>
      <c r="W222" s="25"/>
    </row>
    <row r="223" spans="1:23" s="6" customFormat="1" ht="15" customHeight="1">
      <c r="A223" s="25"/>
      <c r="B223" s="25"/>
      <c r="C223" s="25"/>
      <c r="D223" s="25"/>
      <c r="E223" s="25"/>
      <c r="F223" s="25"/>
      <c r="G223" s="25"/>
      <c r="H223" s="31"/>
      <c r="I223" s="31"/>
      <c r="J223" s="31"/>
      <c r="K223" s="25"/>
      <c r="L223" s="31"/>
      <c r="M223" s="25"/>
      <c r="N223" s="25"/>
      <c r="O223" s="36"/>
      <c r="P223" s="37"/>
      <c r="Q223" s="31"/>
      <c r="R223" s="35"/>
      <c r="S223" s="94"/>
      <c r="T223" s="25"/>
      <c r="U223" s="38"/>
      <c r="V223" s="25"/>
      <c r="W223" s="25"/>
    </row>
    <row r="224" spans="1:23" s="6" customFormat="1" ht="15" customHeight="1">
      <c r="A224" s="25"/>
      <c r="B224" s="25"/>
      <c r="C224" s="25"/>
      <c r="D224" s="25"/>
      <c r="E224" s="25"/>
      <c r="F224" s="25"/>
      <c r="G224" s="25"/>
      <c r="H224" s="31"/>
      <c r="I224" s="31"/>
      <c r="J224" s="31"/>
      <c r="K224" s="25"/>
      <c r="L224" s="31"/>
      <c r="M224" s="25"/>
      <c r="N224" s="25"/>
      <c r="O224" s="36"/>
      <c r="P224" s="37"/>
      <c r="Q224" s="31"/>
      <c r="R224" s="35"/>
      <c r="S224" s="94"/>
      <c r="T224" s="25"/>
      <c r="U224" s="38"/>
      <c r="V224" s="25"/>
      <c r="W224" s="25"/>
    </row>
    <row r="225" spans="1:23" s="6" customFormat="1" ht="15" customHeight="1">
      <c r="A225" s="25"/>
      <c r="B225" s="25"/>
      <c r="C225" s="25"/>
      <c r="D225" s="25"/>
      <c r="E225" s="25"/>
      <c r="F225" s="25"/>
      <c r="G225" s="25"/>
      <c r="H225" s="31"/>
      <c r="I225" s="31"/>
      <c r="J225" s="31"/>
      <c r="K225" s="25"/>
      <c r="L225" s="31"/>
      <c r="M225" s="25"/>
      <c r="N225" s="25"/>
      <c r="O225" s="36"/>
      <c r="P225" s="37"/>
      <c r="Q225" s="31"/>
      <c r="R225" s="35"/>
      <c r="S225" s="94"/>
      <c r="T225" s="25"/>
      <c r="U225" s="38"/>
      <c r="V225" s="25"/>
      <c r="W225" s="25"/>
    </row>
  </sheetData>
  <sheetProtection formatCells="0" formatColumns="0" formatRows="0" insertColumns="0" insertRows="0" deleteRows="0"/>
  <protectedRanges>
    <protectedRange sqref="N5:N6" name="Impact and Sigma"/>
    <protectedRange sqref="C2:C6" name="Title_Info"/>
    <protectedRange sqref="B18:E22 N18:V22" name="Comments"/>
    <protectedRange sqref="T28:T201 A198:A201 C28:J201 M28:M201 O28:P201" name="Table_Editable"/>
    <protectedRange sqref="A23:XFD26" name="Below Comments"/>
  </protectedRanges>
  <mergeCells count="5">
    <mergeCell ref="B17:E17"/>
    <mergeCell ref="I17:L17"/>
    <mergeCell ref="N17:V17"/>
    <mergeCell ref="B18:E24"/>
    <mergeCell ref="N18:V25"/>
  </mergeCells>
  <conditionalFormatting sqref="Q28:R197">
    <cfRule type="expression" dxfId="15" priority="16">
      <formula>IF($A28=0,1,0)</formula>
    </cfRule>
  </conditionalFormatting>
  <conditionalFormatting sqref="J28:J197">
    <cfRule type="expression" dxfId="14" priority="15">
      <formula>IF(J28=-I28,1,0)</formula>
    </cfRule>
  </conditionalFormatting>
  <conditionalFormatting sqref="U28:U197">
    <cfRule type="expression" dxfId="13" priority="14">
      <formula>IF(AND($U28=0,$T28&lt;&gt;""),1,0)</formula>
    </cfRule>
  </conditionalFormatting>
  <conditionalFormatting sqref="T28:T201 A28:A197 C28:J197 M28:M197 O28:P197">
    <cfRule type="expression" dxfId="12" priority="12">
      <formula>IF(AND($C27&lt;&gt;"",MOD(ROW($C27),2)=0),1,0)</formula>
    </cfRule>
    <cfRule type="expression" dxfId="11" priority="13">
      <formula>IF($C27&lt;&gt;"",1,0)</formula>
    </cfRule>
  </conditionalFormatting>
  <conditionalFormatting sqref="N10:O12">
    <cfRule type="expression" dxfId="10" priority="11">
      <formula>IF($O10&lt;&gt;"Valid",1,0)</formula>
    </cfRule>
  </conditionalFormatting>
  <conditionalFormatting sqref="N10:O12">
    <cfRule type="expression" dxfId="9" priority="10">
      <formula>IF(AND($O10="Valid", $N10=$L$18),1,0)</formula>
    </cfRule>
  </conditionalFormatting>
  <conditionalFormatting sqref="S28:S197 U28:U197">
    <cfRule type="expression" dxfId="8" priority="8">
      <formula>IF(AND(S28&gt;$N$5,S28&lt;&gt;""),1,0)</formula>
    </cfRule>
    <cfRule type="expression" dxfId="7" priority="9">
      <formula>IF(AND(S28&gt;0.75*$N$5, S28&lt;&gt;""),1,0)</formula>
    </cfRule>
  </conditionalFormatting>
  <conditionalFormatting sqref="N11">
    <cfRule type="expression" dxfId="6" priority="7">
      <formula>IF($O11&lt;&gt;"Valid",1,0)</formula>
    </cfRule>
  </conditionalFormatting>
  <conditionalFormatting sqref="N11">
    <cfRule type="expression" dxfId="5" priority="6">
      <formula>IF(AND($O11="Valid", $N11=$L$18),1,0)</formula>
    </cfRule>
  </conditionalFormatting>
  <conditionalFormatting sqref="N11">
    <cfRule type="expression" dxfId="4" priority="5">
      <formula>IF($O11&lt;&gt;"Valid",1,0)</formula>
    </cfRule>
  </conditionalFormatting>
  <conditionalFormatting sqref="N11">
    <cfRule type="expression" dxfId="3" priority="4">
      <formula>IF(AND($O11="Valid", $N11=$L$18),1,0)</formula>
    </cfRule>
  </conditionalFormatting>
  <conditionalFormatting sqref="N11">
    <cfRule type="expression" dxfId="2" priority="3">
      <formula>IF($O11&lt;&gt;"Valid",1,0)</formula>
    </cfRule>
  </conditionalFormatting>
  <conditionalFormatting sqref="N11">
    <cfRule type="expression" dxfId="1" priority="2">
      <formula>IF(AND($O11="Valid", $N11=$L$18),1,0)</formula>
    </cfRule>
  </conditionalFormatting>
  <conditionalFormatting sqref="S28:S197 U28:U197">
    <cfRule type="expression" dxfId="0" priority="1">
      <formula>IF($A28=0,1,0)</formula>
    </cfRule>
  </conditionalFormatting>
  <dataValidations count="4">
    <dataValidation type="list" allowBlank="1" showInputMessage="1" showErrorMessage="1" sqref="M28:M197">
      <formula1>GDT_List</formula1>
    </dataValidation>
    <dataValidation type="list" showInputMessage="1" showErrorMessage="1" sqref="A28:A197">
      <formula1>"0,1"</formula1>
    </dataValidation>
    <dataValidation type="list" showInputMessage="1" showErrorMessage="1" sqref="G28:G197">
      <formula1>"+,-, ,"</formula1>
    </dataValidation>
    <dataValidation type="custom" allowBlank="1" showInputMessage="1" showErrorMessage="1" sqref="T28:T201">
      <formula1>IF(T28&lt;&gt;" ",1,0)</formula1>
    </dataValidation>
  </dataValidations>
  <printOptions horizontalCentered="1"/>
  <pageMargins left="2.5000000000000001E-2" right="0.25" top="0.5" bottom="0.5" header="0.3" footer="0.3"/>
  <pageSetup paperSize="17" scale="72" fitToHeight="0" orientation="landscape" r:id="rId1"/>
  <headerFooter>
    <oddHeader>&amp;RTemplate #: 721014736 v01</oddHeader>
    <oddFooter>&amp;L&amp;A&amp;CPage &amp;P&amp;R&amp;D  &amp;T</oddFooter>
  </headerFooter>
</worksheet>
</file>

<file path=xl/worksheets/sheet3.xml><?xml version="1.0" encoding="utf-8"?>
<worksheet xmlns="http://schemas.openxmlformats.org/spreadsheetml/2006/main" xmlns:r="http://schemas.openxmlformats.org/officeDocument/2006/relationships">
  <dimension ref="B2:K34"/>
  <sheetViews>
    <sheetView zoomScale="85" zoomScaleNormal="85" workbookViewId="0">
      <selection activeCell="J33" sqref="J33"/>
    </sheetView>
  </sheetViews>
  <sheetFormatPr defaultRowHeight="14.25"/>
  <cols>
    <col min="1" max="7" width="9.140625" style="75"/>
    <col min="8" max="8" width="16.42578125" style="75" customWidth="1"/>
    <col min="9" max="16384" width="9.140625" style="75"/>
  </cols>
  <sheetData>
    <row r="2" spans="2:11" ht="23.25">
      <c r="B2" s="126" t="s">
        <v>71</v>
      </c>
      <c r="C2" s="126"/>
      <c r="D2" s="126"/>
      <c r="E2" s="126"/>
      <c r="F2" s="126"/>
      <c r="G2" s="126"/>
      <c r="H2" s="126"/>
      <c r="I2" s="126"/>
    </row>
    <row r="3" spans="2:11" ht="15" customHeight="1">
      <c r="D3" s="46"/>
      <c r="E3" s="46"/>
    </row>
    <row r="4" spans="2:11" ht="15" thickBot="1">
      <c r="B4" s="69" t="s">
        <v>42</v>
      </c>
      <c r="C4" s="125" t="s">
        <v>54</v>
      </c>
      <c r="D4" s="125"/>
      <c r="E4" s="125"/>
      <c r="G4" s="128" t="s">
        <v>41</v>
      </c>
      <c r="H4" s="128"/>
      <c r="I4" s="128"/>
    </row>
    <row r="5" spans="2:11">
      <c r="B5" s="51">
        <v>1</v>
      </c>
      <c r="C5" s="129">
        <v>0.68269999999999997</v>
      </c>
      <c r="D5" s="129"/>
      <c r="E5" s="130"/>
      <c r="G5" s="64" t="s">
        <v>8</v>
      </c>
      <c r="H5" s="17" t="s">
        <v>49</v>
      </c>
      <c r="I5" s="48">
        <v>1</v>
      </c>
    </row>
    <row r="6" spans="2:11" ht="20.25">
      <c r="B6" s="53">
        <v>2</v>
      </c>
      <c r="C6" s="131">
        <v>0.95450000000000002</v>
      </c>
      <c r="D6" s="131"/>
      <c r="E6" s="132"/>
      <c r="G6" s="66" t="s">
        <v>27</v>
      </c>
      <c r="H6" s="16" t="s">
        <v>3</v>
      </c>
      <c r="I6" s="50">
        <v>0.5</v>
      </c>
    </row>
    <row r="7" spans="2:11">
      <c r="B7" s="53">
        <v>3</v>
      </c>
      <c r="C7" s="131">
        <v>0.99729999999999996</v>
      </c>
      <c r="D7" s="131"/>
      <c r="E7" s="132"/>
      <c r="G7" s="65" t="s">
        <v>22</v>
      </c>
      <c r="H7" s="16" t="s">
        <v>2</v>
      </c>
      <c r="I7" s="50">
        <v>0.5</v>
      </c>
    </row>
    <row r="8" spans="2:11">
      <c r="B8" s="53">
        <v>4.5</v>
      </c>
      <c r="C8" s="133">
        <v>0.99999320000000003</v>
      </c>
      <c r="D8" s="133"/>
      <c r="E8" s="134"/>
      <c r="G8" s="65" t="s">
        <v>28</v>
      </c>
      <c r="H8" s="16" t="s">
        <v>4</v>
      </c>
      <c r="I8" s="50">
        <v>0.5</v>
      </c>
    </row>
    <row r="9" spans="2:11" ht="15" thickBot="1">
      <c r="B9" s="56">
        <v>6</v>
      </c>
      <c r="C9" s="135">
        <v>0.99999998999999995</v>
      </c>
      <c r="D9" s="135"/>
      <c r="E9" s="136"/>
      <c r="G9" s="65" t="s">
        <v>21</v>
      </c>
      <c r="H9" s="16" t="s">
        <v>5</v>
      </c>
      <c r="I9" s="50">
        <v>0.5</v>
      </c>
    </row>
    <row r="10" spans="2:11" ht="20.25">
      <c r="G10" s="68" t="s">
        <v>29</v>
      </c>
      <c r="H10" s="16" t="s">
        <v>6</v>
      </c>
      <c r="I10" s="50">
        <v>0.5</v>
      </c>
    </row>
    <row r="11" spans="2:11">
      <c r="G11" s="65" t="s">
        <v>26</v>
      </c>
      <c r="H11" s="16" t="s">
        <v>7</v>
      </c>
      <c r="I11" s="50">
        <v>0.5</v>
      </c>
    </row>
    <row r="12" spans="2:11">
      <c r="G12" s="65" t="s">
        <v>25</v>
      </c>
      <c r="H12" s="16" t="s">
        <v>1</v>
      </c>
      <c r="I12" s="50">
        <v>0.5</v>
      </c>
    </row>
    <row r="13" spans="2:11" ht="21" thickBot="1">
      <c r="G13" s="67" t="s">
        <v>30</v>
      </c>
      <c r="H13" s="18" t="s">
        <v>9</v>
      </c>
      <c r="I13" s="58">
        <v>0.5</v>
      </c>
    </row>
    <row r="14" spans="2:11">
      <c r="K14" s="6"/>
    </row>
    <row r="15" spans="2:11" ht="49.5" customHeight="1">
      <c r="G15" s="127" t="s">
        <v>72</v>
      </c>
      <c r="H15" s="127"/>
      <c r="I15" s="127"/>
      <c r="K15" s="6"/>
    </row>
    <row r="16" spans="2:11">
      <c r="K16" s="6"/>
    </row>
    <row r="17" spans="2:11" ht="15" thickBot="1">
      <c r="K17" s="6"/>
    </row>
    <row r="18" spans="2:11" ht="15" thickBot="1">
      <c r="B18" s="122" t="s">
        <v>73</v>
      </c>
      <c r="C18" s="123"/>
      <c r="D18" s="123"/>
      <c r="E18" s="123"/>
      <c r="F18" s="123"/>
      <c r="G18" s="123"/>
      <c r="H18" s="123"/>
      <c r="I18" s="124"/>
      <c r="K18" s="6"/>
    </row>
    <row r="19" spans="2:11" ht="15" customHeight="1">
      <c r="B19" s="101" t="s">
        <v>74</v>
      </c>
      <c r="C19" s="120" t="s">
        <v>76</v>
      </c>
      <c r="D19" s="120"/>
      <c r="E19" s="120"/>
      <c r="F19" s="120"/>
      <c r="G19" s="120"/>
      <c r="H19" s="120"/>
      <c r="I19" s="121"/>
      <c r="K19" s="6"/>
    </row>
    <row r="20" spans="2:11" ht="15.75" customHeight="1" thickBot="1">
      <c r="B20" s="102" t="s">
        <v>75</v>
      </c>
      <c r="C20" s="118" t="s">
        <v>77</v>
      </c>
      <c r="D20" s="118"/>
      <c r="E20" s="118"/>
      <c r="F20" s="118"/>
      <c r="G20" s="118"/>
      <c r="H20" s="118"/>
      <c r="I20" s="119"/>
      <c r="K20" s="6"/>
    </row>
    <row r="21" spans="2:11">
      <c r="G21" s="6"/>
      <c r="H21" s="6"/>
      <c r="I21" s="6"/>
      <c r="J21" s="6"/>
      <c r="K21" s="6"/>
    </row>
    <row r="22" spans="2:11">
      <c r="G22" s="6"/>
      <c r="H22" s="6"/>
      <c r="I22" s="6"/>
      <c r="J22" s="6"/>
      <c r="K22" s="6"/>
    </row>
    <row r="23" spans="2:11">
      <c r="G23" s="6"/>
      <c r="H23" s="6"/>
      <c r="I23" s="6"/>
      <c r="J23" s="6"/>
      <c r="K23" s="6"/>
    </row>
    <row r="24" spans="2:11">
      <c r="J24" s="6"/>
      <c r="K24" s="6"/>
    </row>
    <row r="25" spans="2:11">
      <c r="J25" s="6"/>
      <c r="K25" s="6"/>
    </row>
    <row r="26" spans="2:11">
      <c r="J26" s="6"/>
      <c r="K26" s="6"/>
    </row>
    <row r="27" spans="2:11">
      <c r="J27" s="6"/>
      <c r="K27" s="6"/>
    </row>
    <row r="28" spans="2:11">
      <c r="J28" s="6"/>
      <c r="K28" s="6"/>
    </row>
    <row r="29" spans="2:11">
      <c r="J29" s="6"/>
      <c r="K29" s="6"/>
    </row>
    <row r="30" spans="2:11">
      <c r="J30" s="6"/>
      <c r="K30" s="6"/>
    </row>
    <row r="31" spans="2:11">
      <c r="J31" s="6"/>
      <c r="K31" s="6"/>
    </row>
    <row r="32" spans="2:11">
      <c r="J32" s="6"/>
      <c r="K32" s="6"/>
    </row>
    <row r="33" spans="7:11">
      <c r="J33" s="6"/>
      <c r="K33" s="6"/>
    </row>
    <row r="34" spans="7:11">
      <c r="G34" s="6"/>
      <c r="H34" s="6"/>
      <c r="I34" s="6"/>
      <c r="J34" s="6"/>
      <c r="K34" s="6"/>
    </row>
  </sheetData>
  <sheetProtection sheet="1" objects="1" scenarios="1" formatCells="0" formatColumns="0" formatRows="0"/>
  <mergeCells count="12">
    <mergeCell ref="C20:I20"/>
    <mergeCell ref="C19:I19"/>
    <mergeCell ref="B18:I18"/>
    <mergeCell ref="C4:E4"/>
    <mergeCell ref="B2:I2"/>
    <mergeCell ref="G15:I15"/>
    <mergeCell ref="G4:I4"/>
    <mergeCell ref="C5:E5"/>
    <mergeCell ref="C6:E6"/>
    <mergeCell ref="C7:E7"/>
    <mergeCell ref="C8:E8"/>
    <mergeCell ref="C9:E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B2:B11"/>
  <sheetViews>
    <sheetView workbookViewId="0">
      <selection activeCell="B3" sqref="B3"/>
    </sheetView>
  </sheetViews>
  <sheetFormatPr defaultRowHeight="15"/>
  <cols>
    <col min="2" max="2" width="27" customWidth="1"/>
  </cols>
  <sheetData>
    <row r="2" spans="2:2">
      <c r="B2" s="30" t="s">
        <v>57</v>
      </c>
    </row>
    <row r="3" spans="2:2">
      <c r="B3" s="29" t="str">
        <f>CONCATENATE(Reference!G5," :   ",Reference!H5)</f>
        <v>± :   Size or Position</v>
      </c>
    </row>
    <row r="4" spans="2:2">
      <c r="B4" s="29" t="str">
        <f>CONCATENATE(Reference!G6," :   ",Reference!H6)</f>
        <v>⌖ :   True Position</v>
      </c>
    </row>
    <row r="5" spans="2:2">
      <c r="B5" s="29" t="str">
        <f>CONCATENATE(Reference!G7," :   ",Reference!H7)</f>
        <v>// :   Parallelism</v>
      </c>
    </row>
    <row r="6" spans="2:2">
      <c r="B6" s="29" t="str">
        <f>CONCATENATE(Reference!G8," :   ",Reference!H8)</f>
        <v>⌓ :   Surface Profile</v>
      </c>
    </row>
    <row r="7" spans="2:2">
      <c r="B7" s="29" t="str">
        <f>CONCATENATE(Reference!G9," :   ",Reference!H9)</f>
        <v>↗ :   Circular Runout</v>
      </c>
    </row>
    <row r="8" spans="2:2">
      <c r="B8" s="29" t="str">
        <f>CONCATENATE(Reference!G10," :   ",Reference!H10)</f>
        <v>⌰ :   Total Runout</v>
      </c>
    </row>
    <row r="9" spans="2:2">
      <c r="B9" s="29" t="str">
        <f>CONCATENATE(Reference!G11," :   ",Reference!H11)</f>
        <v>O :   Concentricity</v>
      </c>
    </row>
    <row r="10" spans="2:2">
      <c r="B10" s="29" t="str">
        <f>CONCATENATE(Reference!G12," :   ",Reference!H12)</f>
        <v>⊥ :   Perpendicularity</v>
      </c>
    </row>
    <row r="11" spans="2:2">
      <c r="B11" s="29" t="str">
        <f>CONCATENATE(Reference!G13," :   ",Reference!H13)</f>
        <v>▱ :   Flatness</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Old seal pack</vt:lpstr>
      <vt:lpstr>New seal pack</vt:lpstr>
      <vt:lpstr>Reference</vt:lpstr>
      <vt:lpstr>DataVal Lists</vt:lpstr>
      <vt:lpstr>GDT_List</vt:lpstr>
      <vt:lpstr>GDT_Ref</vt:lpstr>
      <vt:lpstr>'New seal pack'!Print_Area</vt:lpstr>
      <vt:lpstr>'Old seal pack'!Print_Area</vt:lpstr>
      <vt:lpstr>'New seal pack'!Print_Titles</vt:lpstr>
      <vt:lpstr>'Old seal pack'!Print_Titles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Simpson</dc:creator>
  <cp:lastModifiedBy>Joshua Burnett</cp:lastModifiedBy>
  <cp:lastPrinted>2017-10-26T13:00:40Z</cp:lastPrinted>
  <dcterms:created xsi:type="dcterms:W3CDTF">2017-09-29T16:10:03Z</dcterms:created>
  <dcterms:modified xsi:type="dcterms:W3CDTF">2018-02-16T20:05:27Z</dcterms:modified>
</cp:coreProperties>
</file>