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CEI Batam/"/>
    </mc:Choice>
  </mc:AlternateContent>
  <xr:revisionPtr revIDLastSave="0" documentId="8_{9885720E-0FD7-4003-AAF5-51EED413611E}" xr6:coauthVersionLast="45" xr6:coauthVersionMax="45" xr10:uidLastSave="{00000000-0000-0000-0000-000000000000}"/>
  <bookViews>
    <workbookView minimized="1" xWindow="5115" yWindow="3030" windowWidth="15375" windowHeight="7890" xr2:uid="{DDD27649-CC8B-4970-B144-52057808F2BF}"/>
  </bookViews>
  <sheets>
    <sheet name="10 Oct 2020 GTS1GTS2 RACAL" sheetId="1" r:id="rId1"/>
  </sheets>
  <definedNames>
    <definedName name="_xlnm._FilterDatabase" localSheetId="0" hidden="1">'10 Oct 2020 GTS1GTS2 RACAL'!$A$4:$U$4</definedName>
    <definedName name="D3008_NO_SOLDER">#REF!</definedName>
    <definedName name="_xlnm.Print_Area" localSheetId="0">'10 Oct 2020 GTS1GTS2 RACAL'!$A$1:$L$64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1" l="1"/>
  <c r="J2" i="1"/>
  <c r="H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  <author>Terng Buk Ngoh, Meryl</author>
  </authors>
  <commentList>
    <comment ref="F9" authorId="0" shapeId="0" xr:uid="{24982F33-37E6-4528-8F4D-80867F98C7ED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33" authorId="1" shapeId="0" xr:uid="{33E29B22-8EDF-4D27-BED7-E3CBC45AD5FF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</commentList>
</comments>
</file>

<file path=xl/sharedStrings.xml><?xml version="1.0" encoding="utf-8"?>
<sst xmlns="http://schemas.openxmlformats.org/spreadsheetml/2006/main" count="573" uniqueCount="254">
  <si>
    <t>ISO / IEC 17025: 2017</t>
  </si>
  <si>
    <t>ESSCO CALIBRATION LABORATORY</t>
  </si>
  <si>
    <t>Certificate Number: L2151</t>
  </si>
  <si>
    <t xml:space="preserve"> February 28, 2022</t>
  </si>
  <si>
    <t>ANSI/NCSL Z540-1-1994 (R2002) and
ANSI/NCSL Z540.3-2006 (R2013)</t>
  </si>
  <si>
    <t>Tra-Cal, LLC</t>
  </si>
  <si>
    <t>LA-1996-0102-C</t>
  </si>
  <si>
    <t>Mitutoyo Asia Pacific Pte. Ltd.</t>
  </si>
  <si>
    <t>LA-2014-0575-C</t>
  </si>
  <si>
    <t>Keysight Technologies Singapore (Sales) Pte Ltd</t>
  </si>
  <si>
    <t>LA-2008-0417-C</t>
  </si>
  <si>
    <t>ProBiz Technology Pte Ltd</t>
  </si>
  <si>
    <t>LA-2000-0175-C</t>
  </si>
  <si>
    <t>Techsystem Services &amp; Integration Asia Pte Ltd</t>
  </si>
  <si>
    <t>LA_1993-0051-C</t>
  </si>
  <si>
    <t>Setsco Service Pte Ltd</t>
  </si>
  <si>
    <t>AC-1969.15</t>
  </si>
  <si>
    <t xml:space="preserve"> October 31, 2022</t>
  </si>
  <si>
    <t>Micro Precision Calibration PTE LTD</t>
  </si>
  <si>
    <t>Remarks</t>
  </si>
  <si>
    <t>Date expiry</t>
  </si>
  <si>
    <t>Date issue</t>
  </si>
  <si>
    <t>ISO17025 Cert. No.</t>
  </si>
  <si>
    <t>Cal. Lab</t>
  </si>
  <si>
    <t>Meryl</t>
  </si>
  <si>
    <t>GTS2</t>
  </si>
  <si>
    <t>Waters consigned</t>
  </si>
  <si>
    <t>2 Yearly</t>
  </si>
  <si>
    <t>11640241 (IZ-BK-BA-000)</t>
  </si>
  <si>
    <t>GX 1164-01</t>
  </si>
  <si>
    <t xml:space="preserve">GEOTEST  </t>
  </si>
  <si>
    <t>PXI PROGRAMMABLE RESISTOR MODULE</t>
  </si>
  <si>
    <t>GTS2 82988-9 ID# 93181</t>
  </si>
  <si>
    <t>GTS1</t>
  </si>
  <si>
    <t>2Yearly</t>
  </si>
  <si>
    <t>551220083579160</t>
  </si>
  <si>
    <t>91743 [ 002061-BH-BA-00)</t>
  </si>
  <si>
    <t>GTS1 91743</t>
  </si>
  <si>
    <t>Racal</t>
  </si>
  <si>
    <t>yearly</t>
  </si>
  <si>
    <t>B070519</t>
  </si>
  <si>
    <t>TDS460A</t>
  </si>
  <si>
    <t>Tektronics</t>
  </si>
  <si>
    <t>Tektronics 4-Channel Digitizing Oscilloscope</t>
  </si>
  <si>
    <t>Racal system [old serial number B071897]</t>
  </si>
  <si>
    <t>Yearly</t>
  </si>
  <si>
    <t>551220083788834</t>
  </si>
  <si>
    <t>US37244128</t>
  </si>
  <si>
    <t>60502B</t>
  </si>
  <si>
    <t>HP</t>
  </si>
  <si>
    <t>Electronic Load</t>
  </si>
  <si>
    <t>Racal system ID:92222 12MOWP72</t>
  </si>
  <si>
    <t>Replacement unit from Waters Paul</t>
  </si>
  <si>
    <t>551220083788842</t>
  </si>
  <si>
    <t>US37243391</t>
  </si>
  <si>
    <t>Hewlett Packard</t>
  </si>
  <si>
    <t>Racal system ID: 90246WP72</t>
  </si>
  <si>
    <t>551220083786926</t>
  </si>
  <si>
    <t>US37244138</t>
  </si>
  <si>
    <t>Racal system ID:92224 12MO WP72</t>
  </si>
  <si>
    <t>551220083786915</t>
  </si>
  <si>
    <t>US37244141</t>
  </si>
  <si>
    <t>Racal system ID:92225 12MOWP72</t>
  </si>
  <si>
    <t>551220083789414</t>
  </si>
  <si>
    <t>3011A-01246</t>
  </si>
  <si>
    <t>60502A</t>
  </si>
  <si>
    <t>Racal system ID:90242WP72</t>
  </si>
  <si>
    <t>551220083786887</t>
  </si>
  <si>
    <t>US37244144</t>
  </si>
  <si>
    <t>Agilent Technologies</t>
  </si>
  <si>
    <t>Racal system ID:90245WP72</t>
  </si>
  <si>
    <t>MY40000535</t>
  </si>
  <si>
    <t>66101A</t>
  </si>
  <si>
    <t>HP66101A DC Power Module 8V/16A</t>
  </si>
  <si>
    <t>Racal system ID:92231 12MOWP72</t>
  </si>
  <si>
    <t>US34442070</t>
  </si>
  <si>
    <t>Racal system  ID: 92231 12MOWP72</t>
  </si>
  <si>
    <t>US34212670</t>
  </si>
  <si>
    <t>66103A</t>
  </si>
  <si>
    <t>HP66103A DC Power Module 35V/4.5A</t>
  </si>
  <si>
    <t>US34212672</t>
  </si>
  <si>
    <t>US34212669</t>
  </si>
  <si>
    <t>US34212667</t>
  </si>
  <si>
    <t>Racal system ID:92231 12MO WP72</t>
  </si>
  <si>
    <t>US34212664</t>
  </si>
  <si>
    <t>US38010520</t>
  </si>
  <si>
    <t>4152A</t>
  </si>
  <si>
    <t>Racal-Dana instruments Inc</t>
  </si>
  <si>
    <t>6½ Digit VXI Multimeter ID#91360</t>
  </si>
  <si>
    <t>Racal system control No. 91360</t>
  </si>
  <si>
    <t>ESSCO Calibration Laboratory</t>
  </si>
  <si>
    <t>0782275</t>
  </si>
  <si>
    <t>236</t>
  </si>
  <si>
    <t>Keithley</t>
  </si>
  <si>
    <t>Keithley Source Measurement Unit control number : 90221</t>
  </si>
  <si>
    <t>Racal system unit Tektronix not able to cal. Will sent to Paul D Milford in ship out from Batam 18 May2022</t>
  </si>
  <si>
    <t>551220083587385</t>
  </si>
  <si>
    <t>C012641</t>
  </si>
  <si>
    <t>TDS3054C</t>
  </si>
  <si>
    <t>TEKTRONIX</t>
  </si>
  <si>
    <t xml:space="preserve"> 4 CH 500MHz OSCILLOSCOPE</t>
  </si>
  <si>
    <t>GTS2 82988-9 ID# 93246  12M WP72</t>
  </si>
  <si>
    <t>551220083587377</t>
  </si>
  <si>
    <t>12M4069Z</t>
  </si>
  <si>
    <t>GENH60-12.5</t>
  </si>
  <si>
    <t>TDK Lambda</t>
  </si>
  <si>
    <t>Programmable DC Power supply</t>
  </si>
  <si>
    <t>GTS2 82988-9 ID# 93184</t>
  </si>
  <si>
    <t xml:space="preserve"> 551220083587371</t>
  </si>
  <si>
    <t>12M4068Z</t>
  </si>
  <si>
    <t>GTS2 82988-9 ID# 93183</t>
  </si>
  <si>
    <t>551220083587361</t>
  </si>
  <si>
    <t>12M4064Z</t>
  </si>
  <si>
    <t>GTS2 82988-9 ID# 93182</t>
  </si>
  <si>
    <t>551220083587353</t>
  </si>
  <si>
    <t>12M4063Z</t>
  </si>
  <si>
    <t xml:space="preserve">GENH30-25 </t>
  </si>
  <si>
    <t>GTS2 82988-9 ID# 93187</t>
  </si>
  <si>
    <t xml:space="preserve"> 551220083587333</t>
  </si>
  <si>
    <t>12M4062Z</t>
  </si>
  <si>
    <t>GTS2 82988-9 ID# 93186</t>
  </si>
  <si>
    <t>551220083587389</t>
  </si>
  <si>
    <t>17E3259</t>
  </si>
  <si>
    <t>PXI-6229</t>
  </si>
  <si>
    <t>National Instruments</t>
  </si>
  <si>
    <t>NI [ M series ]  MULTIFUNCTION DAQ  Device</t>
  </si>
  <si>
    <t>GTS2 82988-9 ID# 93189</t>
  </si>
  <si>
    <t>551220083587378</t>
  </si>
  <si>
    <t>09M1038A</t>
  </si>
  <si>
    <t>GENH60-12.5-LAN-U</t>
  </si>
  <si>
    <t>GTS2 82988-9 ID# 93185</t>
  </si>
  <si>
    <t>551220083587336</t>
  </si>
  <si>
    <t>MY48003752</t>
  </si>
  <si>
    <t>34411A</t>
  </si>
  <si>
    <t xml:space="preserve">Agilent </t>
  </si>
  <si>
    <t>Agilent 61/2 Digit Multimeter</t>
  </si>
  <si>
    <t>GTS2 ID# 93245 12M WP72</t>
  </si>
  <si>
    <t>551220083588298</t>
  </si>
  <si>
    <t>63103A005472</t>
  </si>
  <si>
    <t>63103A</t>
  </si>
  <si>
    <t xml:space="preserve">Chroma </t>
  </si>
  <si>
    <t>DC Electronic Load 6A/60A/80V 300W</t>
  </si>
  <si>
    <t>GTS2 82988-9 ID# 93180</t>
  </si>
  <si>
    <t>551220083588300</t>
  </si>
  <si>
    <t>63103A005485</t>
  </si>
  <si>
    <t>GTS2 82988-9 ID# 93179</t>
  </si>
  <si>
    <t>551220083588304</t>
  </si>
  <si>
    <t>63103A005457</t>
  </si>
  <si>
    <t>GTS2_ 82988-9 ID# 93178</t>
  </si>
  <si>
    <t>551220083588302</t>
  </si>
  <si>
    <t>63103A005460</t>
  </si>
  <si>
    <t>GTS2 82988-9 ID# 93168</t>
  </si>
  <si>
    <t>6314A0002902</t>
  </si>
  <si>
    <t>6314A</t>
  </si>
  <si>
    <t>DC Electronic Load Main Frame 8 Channel</t>
  </si>
  <si>
    <t>GTS2 82988-9 ID#</t>
  </si>
  <si>
    <t xml:space="preserve"> 551220083587387</t>
  </si>
  <si>
    <t>160B92C</t>
  </si>
  <si>
    <t>PXI-4130</t>
  </si>
  <si>
    <t>NI  Programmable DC Power supply Power SMU</t>
  </si>
  <si>
    <t>GTS2 82988-9 ID# 93190</t>
  </si>
  <si>
    <t>551220083587362</t>
  </si>
  <si>
    <t>MY44052037</t>
  </si>
  <si>
    <t>33220A</t>
  </si>
  <si>
    <t>20MHz Function Arbitrary Waveform Generator</t>
  </si>
  <si>
    <t>GTS2 ID# 93244 12M WP72</t>
  </si>
  <si>
    <t>551220083587388</t>
  </si>
  <si>
    <t>17E3258</t>
  </si>
  <si>
    <t>GTS2 82988-9 ID# 93188</t>
  </si>
  <si>
    <t>551220083578973</t>
  </si>
  <si>
    <t>631030017030</t>
  </si>
  <si>
    <t xml:space="preserve"> 63103</t>
  </si>
  <si>
    <t>CHROMA</t>
  </si>
  <si>
    <t xml:space="preserve">DC ELECTRONIC LOAD MODULE 0-60 A, 80 V, 300 W </t>
  </si>
  <si>
    <t>GTS1 95194</t>
  </si>
  <si>
    <t>551220083578963</t>
  </si>
  <si>
    <t>631030017042</t>
  </si>
  <si>
    <t>GTS1 95192</t>
  </si>
  <si>
    <t>551220083578964</t>
  </si>
  <si>
    <t>631030017023</t>
  </si>
  <si>
    <t>GTS1 95193</t>
  </si>
  <si>
    <t>551220083578984</t>
  </si>
  <si>
    <t>631030017022</t>
  </si>
  <si>
    <t>GTS1 95195</t>
  </si>
  <si>
    <t>551220083577902</t>
  </si>
  <si>
    <t>MY44046858</t>
  </si>
  <si>
    <t>Agilent Tech</t>
  </si>
  <si>
    <t>20MHZ FUNCTION.ARBITRARY WAVEFORM GENERATOR</t>
  </si>
  <si>
    <t>GTS1 91773</t>
  </si>
  <si>
    <t>Cal. With DC load</t>
  </si>
  <si>
    <t>DC ELECTRONIC LOAD MAINFRAME</t>
  </si>
  <si>
    <t>GTS1 95175</t>
  </si>
  <si>
    <t>551220083579112</t>
  </si>
  <si>
    <t>1450264</t>
  </si>
  <si>
    <t>NI  Programmable DC Power supply</t>
  </si>
  <si>
    <t>GTS1 91746</t>
  </si>
  <si>
    <t>551220083578939</t>
  </si>
  <si>
    <t>09M1032A</t>
  </si>
  <si>
    <t>GTS1 95172</t>
  </si>
  <si>
    <t>551220083577887</t>
  </si>
  <si>
    <t>09M1029A</t>
  </si>
  <si>
    <t>GTS1 95173</t>
  </si>
  <si>
    <t>551220083577871</t>
  </si>
  <si>
    <t>09M1028A</t>
  </si>
  <si>
    <t>GTS1 95177</t>
  </si>
  <si>
    <t>551220083577877</t>
  </si>
  <si>
    <t>09M1026A</t>
  </si>
  <si>
    <t>GTS1 95176</t>
  </si>
  <si>
    <t>551220083577996</t>
  </si>
  <si>
    <t>145DF42</t>
  </si>
  <si>
    <t>GTS1 91744</t>
  </si>
  <si>
    <t>551220083577998</t>
  </si>
  <si>
    <t>145DF14</t>
  </si>
  <si>
    <t>GTS1 91745</t>
  </si>
  <si>
    <t>551220083579045</t>
  </si>
  <si>
    <t>C011085</t>
  </si>
  <si>
    <t>GTS1 95158</t>
  </si>
  <si>
    <t>551220083579113</t>
  </si>
  <si>
    <t>MY46000358</t>
  </si>
  <si>
    <t xml:space="preserve"> 34411A</t>
  </si>
  <si>
    <t>6½ DIGITAL MULTIMETER</t>
  </si>
  <si>
    <t>GTS1 95153</t>
  </si>
  <si>
    <t>551220083577857</t>
  </si>
  <si>
    <t>09M1020A</t>
  </si>
  <si>
    <t>GTS1 95169</t>
  </si>
  <si>
    <t>551220083577851</t>
  </si>
  <si>
    <t>09M1019A</t>
  </si>
  <si>
    <t>GTS1 95168</t>
  </si>
  <si>
    <t>08051445</t>
  </si>
  <si>
    <t>2461-CD</t>
  </si>
  <si>
    <t>Racal Inc</t>
  </si>
  <si>
    <t>VX1 Universal Counter 200MHz  [ID#91361 ]</t>
  </si>
  <si>
    <t>Racal system 2461-CD control No. 91361</t>
  </si>
  <si>
    <t>3151 VX1 Waveform Generator ID#91359 CEI</t>
  </si>
  <si>
    <t>Racal system control No.91359</t>
  </si>
  <si>
    <t>Buy / consign</t>
  </si>
  <si>
    <t>Interval</t>
  </si>
  <si>
    <t>Calibrated By</t>
  </si>
  <si>
    <t>Report Number</t>
  </si>
  <si>
    <t>Calibration Due Date</t>
  </si>
  <si>
    <t>Date Calibrated</t>
  </si>
  <si>
    <t>Serial  Number</t>
  </si>
  <si>
    <t>Model</t>
  </si>
  <si>
    <t>Brand</t>
  </si>
  <si>
    <t>Description</t>
  </si>
  <si>
    <t>Location</t>
  </si>
  <si>
    <t>S/N</t>
  </si>
  <si>
    <t>Update 10 Oct 2020</t>
  </si>
  <si>
    <t>Test Department</t>
  </si>
  <si>
    <t>Current date:</t>
  </si>
  <si>
    <t>Trigger 2 weeks advance alert:</t>
  </si>
  <si>
    <t>Coordinator : Meryl</t>
  </si>
  <si>
    <t>P.T. SURYA TEKNOLOGI</t>
  </si>
  <si>
    <t>Calibration masterlist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</si>
</sst>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Arial"/>
      <family val="2"/>
    </font>
    <font>
      <b/>
      <sz val="9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9"/>
      <color rgb="FF000000"/>
      <name val="Calibri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63">
    <xf numFmtId="0" fontId="0" fillId="0" borderId="0" xfId="0"/>
    <xf numFmtId="0" fontId="2" fillId="0" borderId="0" xfId="1"/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5" xfId="1" applyFont="1" applyBorder="1" applyAlignment="1">
      <alignment vertical="center"/>
    </xf>
    <xf numFmtId="15" fontId="3" fillId="0" borderId="6" xfId="1" applyNumberFormat="1" applyFont="1" applyBorder="1" applyAlignment="1">
      <alignment horizontal="center" vertical="center"/>
    </xf>
    <xf numFmtId="15" fontId="3" fillId="0" borderId="7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15" fontId="3" fillId="0" borderId="10" xfId="1" applyNumberFormat="1" applyFont="1" applyBorder="1" applyAlignment="1">
      <alignment horizontal="center" vertical="center"/>
    </xf>
    <xf numFmtId="15" fontId="3" fillId="0" borderId="0" xfId="1" applyNumberFormat="1" applyFont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 wrapText="1"/>
    </xf>
    <xf numFmtId="0" fontId="3" fillId="0" borderId="12" xfId="1" applyFont="1" applyBorder="1" applyAlignment="1">
      <alignment vertical="center"/>
    </xf>
    <xf numFmtId="15" fontId="3" fillId="0" borderId="13" xfId="1" applyNumberFormat="1" applyFont="1" applyBorder="1" applyAlignment="1">
      <alignment horizontal="center" vertical="center"/>
    </xf>
    <xf numFmtId="15" fontId="3" fillId="0" borderId="14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14" xfId="1" applyFont="1" applyBorder="1" applyAlignment="1">
      <alignment vertical="center"/>
    </xf>
    <xf numFmtId="15" fontId="3" fillId="0" borderId="1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16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15" fontId="3" fillId="0" borderId="17" xfId="1" applyNumberFormat="1" applyFont="1" applyBorder="1" applyAlignment="1">
      <alignment horizontal="center" vertical="center"/>
    </xf>
    <xf numFmtId="15" fontId="3" fillId="0" borderId="18" xfId="1" applyNumberFormat="1" applyFont="1" applyBorder="1" applyAlignment="1">
      <alignment horizontal="center" vertical="center"/>
    </xf>
    <xf numFmtId="0" fontId="3" fillId="0" borderId="17" xfId="1" applyFont="1" applyBorder="1" applyAlignment="1">
      <alignment vertical="center" wrapText="1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3" fillId="0" borderId="0" xfId="1" applyFont="1" applyAlignment="1">
      <alignment horizontal="centerContinuous"/>
    </xf>
    <xf numFmtId="0" fontId="3" fillId="0" borderId="3" xfId="1" applyFont="1" applyBorder="1" applyAlignment="1">
      <alignment horizontal="centerContinuous"/>
    </xf>
    <xf numFmtId="0" fontId="3" fillId="0" borderId="3" xfId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5" fontId="3" fillId="0" borderId="0" xfId="1" applyNumberFormat="1" applyFont="1" applyAlignment="1">
      <alignment horizontal="center"/>
    </xf>
    <xf numFmtId="49" fontId="3" fillId="0" borderId="0" xfId="2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left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5" xfId="1" applyFont="1" applyBorder="1" applyAlignment="1">
      <alignment horizontal="left" vertical="center"/>
    </xf>
    <xf numFmtId="1" fontId="9" fillId="0" borderId="24" xfId="1" applyNumberFormat="1" applyFont="1" applyBorder="1" applyAlignment="1">
      <alignment horizontal="center"/>
    </xf>
    <xf numFmtId="15" fontId="3" fillId="0" borderId="24" xfId="1" applyNumberFormat="1" applyFont="1" applyBorder="1" applyAlignment="1">
      <alignment horizontal="center"/>
    </xf>
    <xf numFmtId="0" fontId="3" fillId="0" borderId="24" xfId="1" quotePrefix="1" applyFont="1" applyBorder="1" applyAlignment="1">
      <alignment horizontal="center"/>
    </xf>
    <xf numFmtId="49" fontId="0" fillId="0" borderId="26" xfId="2" applyNumberFormat="1" applyFont="1" applyBorder="1" applyAlignment="1">
      <alignment horizontal="center"/>
    </xf>
    <xf numFmtId="49" fontId="0" fillId="0" borderId="24" xfId="2" applyNumberFormat="1" applyFont="1" applyBorder="1"/>
    <xf numFmtId="0" fontId="3" fillId="0" borderId="27" xfId="1" applyFont="1" applyBorder="1"/>
    <xf numFmtId="0" fontId="3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9" xfId="1" applyFont="1" applyBorder="1" applyAlignment="1">
      <alignment horizontal="left" vertical="center"/>
    </xf>
    <xf numFmtId="49" fontId="9" fillId="0" borderId="28" xfId="2" applyNumberFormat="1" applyFont="1" applyBorder="1" applyAlignment="1">
      <alignment horizontal="center" vertical="center"/>
    </xf>
    <xf numFmtId="15" fontId="3" fillId="0" borderId="28" xfId="1" applyNumberFormat="1" applyFont="1" applyBorder="1" applyAlignment="1">
      <alignment horizontal="center"/>
    </xf>
    <xf numFmtId="49" fontId="9" fillId="0" borderId="28" xfId="2" applyNumberFormat="1" applyFont="1" applyBorder="1" applyAlignment="1">
      <alignment horizontal="center"/>
    </xf>
    <xf numFmtId="49" fontId="9" fillId="0" borderId="30" xfId="2" applyNumberFormat="1" applyFont="1" applyBorder="1" applyAlignment="1">
      <alignment horizontal="center"/>
    </xf>
    <xf numFmtId="49" fontId="3" fillId="0" borderId="28" xfId="2" applyNumberFormat="1" applyFont="1" applyBorder="1" applyAlignment="1">
      <alignment horizontal="left" vertical="center" wrapText="1"/>
    </xf>
    <xf numFmtId="49" fontId="3" fillId="0" borderId="31" xfId="1" applyNumberFormat="1" applyFont="1" applyBorder="1" applyAlignment="1">
      <alignment horizontal="left"/>
    </xf>
    <xf numFmtId="0" fontId="10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left"/>
    </xf>
    <xf numFmtId="1" fontId="3" fillId="0" borderId="28" xfId="1" quotePrefix="1" applyNumberFormat="1" applyFont="1" applyBorder="1" applyAlignment="1">
      <alignment horizontal="center" vertical="center"/>
    </xf>
    <xf numFmtId="15" fontId="3" fillId="0" borderId="28" xfId="1" applyNumberFormat="1" applyFont="1" applyBorder="1" applyAlignment="1">
      <alignment horizontal="center" vertical="center"/>
    </xf>
    <xf numFmtId="15" fontId="10" fillId="0" borderId="28" xfId="1" applyNumberFormat="1" applyFont="1" applyBorder="1" applyAlignment="1">
      <alignment horizontal="center" vertical="center"/>
    </xf>
    <xf numFmtId="49" fontId="2" fillId="0" borderId="28" xfId="2" applyNumberFormat="1" applyBorder="1" applyAlignment="1">
      <alignment horizontal="center"/>
    </xf>
    <xf numFmtId="49" fontId="2" fillId="0" borderId="30" xfId="2" applyNumberFormat="1" applyBorder="1" applyAlignment="1">
      <alignment horizontal="center"/>
    </xf>
    <xf numFmtId="49" fontId="2" fillId="0" borderId="28" xfId="2" applyNumberFormat="1" applyBorder="1"/>
    <xf numFmtId="0" fontId="3" fillId="0" borderId="31" xfId="1" applyFont="1" applyBorder="1" applyAlignment="1">
      <alignment horizontal="left"/>
    </xf>
    <xf numFmtId="49" fontId="0" fillId="0" borderId="28" xfId="2" applyNumberFormat="1" applyFont="1" applyBorder="1" applyAlignment="1">
      <alignment horizontal="center" vertical="center"/>
    </xf>
    <xf numFmtId="15" fontId="3" fillId="0" borderId="31" xfId="1" applyNumberFormat="1" applyFont="1" applyBorder="1" applyAlignment="1">
      <alignment horizontal="center" vertical="center"/>
    </xf>
    <xf numFmtId="49" fontId="2" fillId="0" borderId="30" xfId="2" applyNumberFormat="1" applyBorder="1" applyAlignment="1">
      <alignment horizontal="center" vertical="center"/>
    </xf>
    <xf numFmtId="49" fontId="2" fillId="0" borderId="28" xfId="2" applyNumberForma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49" fontId="2" fillId="0" borderId="31" xfId="2" applyNumberFormat="1" applyBorder="1" applyAlignment="1">
      <alignment vertical="center"/>
    </xf>
    <xf numFmtId="0" fontId="3" fillId="0" borderId="31" xfId="1" applyFont="1" applyBorder="1" applyAlignment="1">
      <alignment horizontal="left" vertical="center"/>
    </xf>
    <xf numFmtId="0" fontId="3" fillId="0" borderId="13" xfId="1" applyFont="1" applyBorder="1" applyAlignment="1">
      <alignment horizontal="center" wrapText="1"/>
    </xf>
    <xf numFmtId="0" fontId="3" fillId="0" borderId="12" xfId="1" applyFont="1" applyBorder="1" applyAlignment="1">
      <alignment horizontal="center"/>
    </xf>
    <xf numFmtId="49" fontId="11" fillId="0" borderId="28" xfId="2" applyNumberFormat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49" fontId="11" fillId="0" borderId="31" xfId="2" applyNumberFormat="1" applyFont="1" applyBorder="1" applyAlignment="1">
      <alignment vertical="center"/>
    </xf>
    <xf numFmtId="0" fontId="10" fillId="0" borderId="31" xfId="1" applyFont="1" applyBorder="1" applyAlignment="1">
      <alignment horizontal="left" vertical="center"/>
    </xf>
    <xf numFmtId="0" fontId="3" fillId="0" borderId="28" xfId="1" applyFont="1" applyBorder="1" applyAlignment="1">
      <alignment horizontal="center" wrapText="1"/>
    </xf>
    <xf numFmtId="49" fontId="12" fillId="0" borderId="30" xfId="2" applyNumberFormat="1" applyFont="1" applyBorder="1" applyAlignment="1">
      <alignment horizontal="center" vertical="center"/>
    </xf>
    <xf numFmtId="1" fontId="5" fillId="0" borderId="28" xfId="1" quotePrefix="1" applyNumberFormat="1" applyFont="1" applyBorder="1" applyAlignment="1">
      <alignment horizontal="center" vertical="center"/>
    </xf>
    <xf numFmtId="49" fontId="2" fillId="0" borderId="32" xfId="2" applyNumberForma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 wrapText="1"/>
    </xf>
    <xf numFmtId="0" fontId="9" fillId="0" borderId="31" xfId="1" applyFont="1" applyBorder="1" applyAlignment="1">
      <alignment vertical="center"/>
    </xf>
    <xf numFmtId="0" fontId="7" fillId="0" borderId="33" xfId="1" applyFont="1" applyBorder="1" applyAlignment="1">
      <alignment vertical="center"/>
    </xf>
    <xf numFmtId="0" fontId="10" fillId="0" borderId="0" xfId="1" applyFont="1" applyAlignment="1">
      <alignment vertical="center" wrapText="1"/>
    </xf>
    <xf numFmtId="0" fontId="10" fillId="0" borderId="29" xfId="1" applyFont="1" applyBorder="1" applyAlignment="1">
      <alignment horizontal="left" vertical="center"/>
    </xf>
    <xf numFmtId="49" fontId="1" fillId="0" borderId="28" xfId="2" applyNumberFormat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49" fontId="11" fillId="0" borderId="28" xfId="2" applyNumberFormat="1" applyFont="1" applyBorder="1" applyAlignment="1">
      <alignment vertical="center"/>
    </xf>
    <xf numFmtId="0" fontId="10" fillId="0" borderId="31" xfId="1" applyFont="1" applyBorder="1" applyAlignment="1">
      <alignment horizontal="left" vertical="center" wrapText="1"/>
    </xf>
    <xf numFmtId="0" fontId="3" fillId="0" borderId="31" xfId="1" applyFont="1" applyBorder="1"/>
    <xf numFmtId="0" fontId="9" fillId="0" borderId="28" xfId="3" applyFont="1" applyBorder="1" applyAlignment="1">
      <alignment horizontal="center" vertical="center"/>
    </xf>
    <xf numFmtId="49" fontId="3" fillId="0" borderId="28" xfId="3" applyNumberFormat="1" applyFont="1" applyBorder="1" applyAlignment="1">
      <alignment horizontal="left" vertical="center" wrapText="1"/>
    </xf>
    <xf numFmtId="0" fontId="3" fillId="0" borderId="10" xfId="1" applyFont="1" applyBorder="1" applyAlignment="1">
      <alignment horizontal="center"/>
    </xf>
    <xf numFmtId="11" fontId="3" fillId="0" borderId="28" xfId="1" applyNumberFormat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4" fillId="0" borderId="30" xfId="1" applyFont="1" applyBorder="1"/>
    <xf numFmtId="0" fontId="9" fillId="0" borderId="30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8" xfId="1" applyFont="1" applyBorder="1"/>
    <xf numFmtId="0" fontId="3" fillId="0" borderId="30" xfId="1" applyFont="1" applyBorder="1" applyAlignment="1">
      <alignment horizontal="center"/>
    </xf>
    <xf numFmtId="0" fontId="3" fillId="0" borderId="28" xfId="1" applyFont="1" applyBorder="1"/>
    <xf numFmtId="0" fontId="3" fillId="0" borderId="28" xfId="1" quotePrefix="1" applyFont="1" applyBorder="1" applyAlignment="1">
      <alignment horizontal="center"/>
    </xf>
    <xf numFmtId="0" fontId="3" fillId="0" borderId="28" xfId="1" applyFont="1" applyBorder="1" applyAlignment="1">
      <alignment horizontal="left"/>
    </xf>
    <xf numFmtId="49" fontId="9" fillId="0" borderId="28" xfId="3" applyNumberFormat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9" fillId="0" borderId="28" xfId="3" applyFont="1" applyBorder="1" applyAlignment="1">
      <alignment horizontal="left" vertical="center" indent="1"/>
    </xf>
    <xf numFmtId="49" fontId="3" fillId="0" borderId="28" xfId="1" applyNumberFormat="1" applyFont="1" applyBorder="1" applyAlignment="1">
      <alignment horizontal="left" vertical="center" wrapText="1"/>
    </xf>
    <xf numFmtId="0" fontId="9" fillId="0" borderId="13" xfId="1" applyFont="1" applyBorder="1" applyAlignment="1">
      <alignment horizontal="center"/>
    </xf>
    <xf numFmtId="0" fontId="9" fillId="0" borderId="28" xfId="1" applyFont="1" applyBorder="1" applyAlignment="1">
      <alignment horizontal="center" wrapText="1"/>
    </xf>
    <xf numFmtId="0" fontId="3" fillId="0" borderId="34" xfId="1" applyFont="1" applyBorder="1" applyAlignment="1">
      <alignment horizontal="center"/>
    </xf>
    <xf numFmtId="49" fontId="3" fillId="0" borderId="35" xfId="3" applyNumberFormat="1" applyFont="1" applyBorder="1" applyAlignment="1">
      <alignment horizontal="left" vertical="center" wrapText="1"/>
    </xf>
    <xf numFmtId="49" fontId="3" fillId="0" borderId="13" xfId="3" applyNumberFormat="1" applyFont="1" applyBorder="1" applyAlignment="1">
      <alignment horizontal="left" vertical="center" wrapText="1"/>
    </xf>
    <xf numFmtId="0" fontId="10" fillId="0" borderId="29" xfId="1" applyFont="1" applyBorder="1" applyAlignment="1">
      <alignment horizontal="center"/>
    </xf>
    <xf numFmtId="0" fontId="15" fillId="0" borderId="28" xfId="1" applyFont="1" applyBorder="1" applyAlignment="1">
      <alignment horizontal="center" vertical="center"/>
    </xf>
    <xf numFmtId="0" fontId="9" fillId="0" borderId="30" xfId="1" quotePrefix="1" applyFont="1" applyBorder="1" applyAlignment="1">
      <alignment horizontal="center" vertical="center"/>
    </xf>
    <xf numFmtId="0" fontId="15" fillId="0" borderId="31" xfId="1" applyFont="1" applyBorder="1" applyAlignment="1">
      <alignment vertical="center"/>
    </xf>
    <xf numFmtId="0" fontId="10" fillId="0" borderId="36" xfId="1" applyFont="1" applyBorder="1" applyAlignment="1">
      <alignment horizontal="center"/>
    </xf>
    <xf numFmtId="0" fontId="10" fillId="0" borderId="37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15" fillId="0" borderId="36" xfId="1" applyFont="1" applyBorder="1" applyAlignment="1">
      <alignment horizontal="center" vertical="center"/>
    </xf>
    <xf numFmtId="15" fontId="3" fillId="0" borderId="36" xfId="1" applyNumberFormat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15" fillId="0" borderId="38" xfId="1" applyFont="1" applyBorder="1" applyAlignment="1">
      <alignment vertical="center"/>
    </xf>
    <xf numFmtId="0" fontId="10" fillId="0" borderId="38" xfId="1" applyFont="1" applyBorder="1" applyAlignment="1">
      <alignment horizontal="left" vertical="center"/>
    </xf>
    <xf numFmtId="0" fontId="8" fillId="0" borderId="39" xfId="1" applyFont="1" applyBorder="1" applyAlignment="1">
      <alignment horizontal="center" vertical="center" wrapText="1"/>
    </xf>
    <xf numFmtId="0" fontId="8" fillId="0" borderId="40" xfId="1" applyFont="1" applyBorder="1" applyAlignment="1">
      <alignment wrapText="1"/>
    </xf>
    <xf numFmtId="0" fontId="8" fillId="0" borderId="40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8" fillId="0" borderId="39" xfId="1" applyFont="1" applyBorder="1" applyAlignment="1">
      <alignment horizontal="center" wrapText="1"/>
    </xf>
    <xf numFmtId="0" fontId="8" fillId="0" borderId="41" xfId="1" applyFont="1" applyBorder="1" applyAlignment="1">
      <alignment horizontal="center"/>
    </xf>
    <xf numFmtId="0" fontId="8" fillId="0" borderId="39" xfId="1" quotePrefix="1" applyFont="1" applyBorder="1" applyAlignment="1">
      <alignment horizontal="center"/>
    </xf>
    <xf numFmtId="0" fontId="8" fillId="0" borderId="41" xfId="1" quotePrefix="1" applyFont="1" applyBorder="1" applyAlignment="1">
      <alignment horizontal="center"/>
    </xf>
    <xf numFmtId="0" fontId="3" fillId="0" borderId="0" xfId="1" quotePrefix="1" applyFont="1" applyAlignment="1">
      <alignment horizontal="left"/>
    </xf>
    <xf numFmtId="15" fontId="3" fillId="2" borderId="39" xfId="1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 wrapText="1"/>
    </xf>
    <xf numFmtId="0" fontId="16" fillId="0" borderId="0" xfId="1" applyFont="1" applyAlignment="1">
      <alignment horizontal="center"/>
    </xf>
  </cellXfs>
  <cellStyles count="4">
    <cellStyle name="Normal" xfId="0" builtinId="0"/>
    <cellStyle name="Normal 10 2" xfId="1" xr:uid="{A64AC988-A269-44EE-B56B-6A09E3D58403}"/>
    <cellStyle name="Normal_Racal List --15 july'05" xfId="2" xr:uid="{98DB2649-61A1-4A90-BB49-1F5514322D34}"/>
    <cellStyle name="Normal_Waters GTS Eq List" xfId="3" xr:uid="{0169F440-B1C7-42F8-A87C-558AEF63BCA7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58</xdr:row>
      <xdr:rowOff>79375</xdr:rowOff>
    </xdr:from>
    <xdr:to>
      <xdr:col>1</xdr:col>
      <xdr:colOff>1762126</xdr:colOff>
      <xdr:row>63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F92EE973-8C76-4AE5-A6B2-8FC1CD2E26CC}"/>
            </a:ext>
          </a:extLst>
        </xdr:cNvPr>
        <xdr:cNvSpPr/>
      </xdr:nvSpPr>
      <xdr:spPr>
        <a:xfrm>
          <a:off x="1279526" y="10760075"/>
          <a:ext cx="0" cy="95497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64549-AAC3-4373-9713-C77B615779AB}">
  <dimension ref="A1:U82"/>
  <sheetViews>
    <sheetView tabSelected="1" zoomScaleNormal="100" workbookViewId="0">
      <selection activeCell="C2" sqref="C2"/>
    </sheetView>
  </sheetViews>
  <sheetFormatPr defaultColWidth="9.140625" defaultRowHeight="12.75" x14ac:dyDescent="0.2"/>
  <cols>
    <col min="1" max="1" width="4.28515625" style="3" customWidth="1"/>
    <col min="2" max="2" width="32.42578125" style="3" customWidth="1"/>
    <col min="3" max="3" width="48.42578125" style="3" customWidth="1"/>
    <col min="4" max="4" width="18.42578125" style="3" customWidth="1"/>
    <col min="5" max="5" width="19.5703125" style="3" customWidth="1"/>
    <col min="6" max="6" width="26.42578125" style="3" customWidth="1"/>
    <col min="7" max="7" width="18.7109375" style="3" customWidth="1"/>
    <col min="8" max="8" width="16.5703125" style="3" customWidth="1"/>
    <col min="9" max="9" width="25" style="2" customWidth="1"/>
    <col min="10" max="10" width="31.85546875" style="3" customWidth="1"/>
    <col min="11" max="11" width="11" style="2" customWidth="1"/>
    <col min="12" max="12" width="20.28515625" style="2" customWidth="1"/>
    <col min="13" max="16384" width="9.140625" style="1"/>
  </cols>
  <sheetData>
    <row r="1" spans="1:13" ht="24.95" customHeight="1" thickBot="1" x14ac:dyDescent="0.35">
      <c r="A1" s="162" t="s">
        <v>253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ht="24.95" customHeight="1" thickBot="1" x14ac:dyDescent="0.25">
      <c r="A2" s="158" t="s">
        <v>252</v>
      </c>
      <c r="F2" s="3" t="s">
        <v>251</v>
      </c>
      <c r="G2" s="161" t="s">
        <v>250</v>
      </c>
      <c r="H2" s="159">
        <f ca="1">TODAY()+14</f>
        <v>44159</v>
      </c>
      <c r="I2" s="160" t="s">
        <v>249</v>
      </c>
      <c r="J2" s="159">
        <f ca="1">NOW()</f>
        <v>44145.574981018515</v>
      </c>
    </row>
    <row r="3" spans="1:13" ht="24.95" customHeight="1" thickBot="1" x14ac:dyDescent="0.25">
      <c r="A3" s="158" t="s">
        <v>248</v>
      </c>
      <c r="F3" s="3" t="s">
        <v>247</v>
      </c>
    </row>
    <row r="4" spans="1:13" ht="24.95" customHeight="1" thickBot="1" x14ac:dyDescent="0.25">
      <c r="A4" s="153" t="s">
        <v>246</v>
      </c>
      <c r="B4" s="157" t="s">
        <v>245</v>
      </c>
      <c r="C4" s="156" t="s">
        <v>244</v>
      </c>
      <c r="D4" s="156" t="s">
        <v>243</v>
      </c>
      <c r="E4" s="157" t="s">
        <v>242</v>
      </c>
      <c r="F4" s="156" t="s">
        <v>241</v>
      </c>
      <c r="G4" s="155" t="s">
        <v>240</v>
      </c>
      <c r="H4" s="154" t="s">
        <v>239</v>
      </c>
      <c r="I4" s="153" t="s">
        <v>238</v>
      </c>
      <c r="J4" s="152" t="s">
        <v>237</v>
      </c>
      <c r="K4" s="151" t="s">
        <v>236</v>
      </c>
      <c r="L4" s="150" t="s">
        <v>235</v>
      </c>
    </row>
    <row r="5" spans="1:13" ht="24.95" customHeight="1" x14ac:dyDescent="0.2">
      <c r="A5" s="66">
        <v>1</v>
      </c>
      <c r="B5" s="149" t="s">
        <v>234</v>
      </c>
      <c r="C5" s="148" t="s">
        <v>233</v>
      </c>
      <c r="D5" s="144" t="s">
        <v>230</v>
      </c>
      <c r="E5" s="147">
        <v>3151</v>
      </c>
      <c r="F5" s="146">
        <v>9809968</v>
      </c>
      <c r="G5" s="145">
        <v>43889</v>
      </c>
      <c r="H5" s="145">
        <f t="shared" ref="H5:H40" si="0">EDATE(G5,12)</f>
        <v>44255</v>
      </c>
      <c r="I5" s="144">
        <v>2039234</v>
      </c>
      <c r="J5" s="143" t="s">
        <v>90</v>
      </c>
      <c r="K5" s="142" t="s">
        <v>45</v>
      </c>
      <c r="L5" s="141" t="s">
        <v>26</v>
      </c>
      <c r="M5" s="1" t="s">
        <v>38</v>
      </c>
    </row>
    <row r="6" spans="1:13" ht="24.95" customHeight="1" x14ac:dyDescent="0.2">
      <c r="A6" s="66">
        <f t="shared" ref="A6:A37" si="1">A5+1</f>
        <v>2</v>
      </c>
      <c r="B6" s="96" t="s">
        <v>232</v>
      </c>
      <c r="C6" s="140" t="s">
        <v>231</v>
      </c>
      <c r="D6" s="138" t="s">
        <v>230</v>
      </c>
      <c r="E6" s="138" t="s">
        <v>229</v>
      </c>
      <c r="F6" s="139" t="s">
        <v>228</v>
      </c>
      <c r="G6" s="78">
        <v>43943</v>
      </c>
      <c r="H6" s="78">
        <f t="shared" si="0"/>
        <v>44308</v>
      </c>
      <c r="I6" s="138">
        <v>2020000899</v>
      </c>
      <c r="J6" s="67" t="s">
        <v>5</v>
      </c>
      <c r="K6" s="137" t="s">
        <v>45</v>
      </c>
      <c r="L6" s="75" t="s">
        <v>26</v>
      </c>
      <c r="M6" s="1" t="s">
        <v>38</v>
      </c>
    </row>
    <row r="7" spans="1:13" ht="24.95" customHeight="1" x14ac:dyDescent="0.2">
      <c r="A7" s="66">
        <f t="shared" si="1"/>
        <v>3</v>
      </c>
      <c r="B7" s="74" t="s">
        <v>227</v>
      </c>
      <c r="C7" s="115" t="s">
        <v>106</v>
      </c>
      <c r="D7" s="130" t="s">
        <v>105</v>
      </c>
      <c r="E7" s="72" t="s">
        <v>116</v>
      </c>
      <c r="F7" s="127" t="s">
        <v>226</v>
      </c>
      <c r="G7" s="70">
        <v>43942</v>
      </c>
      <c r="H7" s="70">
        <f t="shared" si="0"/>
        <v>44307</v>
      </c>
      <c r="I7" s="69" t="s">
        <v>225</v>
      </c>
      <c r="J7" s="68" t="s">
        <v>18</v>
      </c>
      <c r="K7" s="67" t="s">
        <v>39</v>
      </c>
      <c r="L7" s="66" t="s">
        <v>26</v>
      </c>
      <c r="M7" s="1" t="s">
        <v>33</v>
      </c>
    </row>
    <row r="8" spans="1:13" ht="24.95" customHeight="1" x14ac:dyDescent="0.2">
      <c r="A8" s="66">
        <f t="shared" si="1"/>
        <v>4</v>
      </c>
      <c r="B8" s="74" t="s">
        <v>224</v>
      </c>
      <c r="C8" s="136" t="s">
        <v>106</v>
      </c>
      <c r="D8" s="130" t="s">
        <v>105</v>
      </c>
      <c r="E8" s="72" t="s">
        <v>116</v>
      </c>
      <c r="F8" s="127" t="s">
        <v>223</v>
      </c>
      <c r="G8" s="70">
        <v>43942</v>
      </c>
      <c r="H8" s="70">
        <f t="shared" si="0"/>
        <v>44307</v>
      </c>
      <c r="I8" s="69" t="s">
        <v>222</v>
      </c>
      <c r="J8" s="68" t="s">
        <v>18</v>
      </c>
      <c r="K8" s="67" t="s">
        <v>39</v>
      </c>
      <c r="L8" s="66" t="s">
        <v>26</v>
      </c>
      <c r="M8" s="1" t="s">
        <v>33</v>
      </c>
    </row>
    <row r="9" spans="1:13" ht="24.95" customHeight="1" x14ac:dyDescent="0.2">
      <c r="A9" s="66">
        <f t="shared" si="1"/>
        <v>5</v>
      </c>
      <c r="B9" s="74" t="s">
        <v>221</v>
      </c>
      <c r="C9" s="115" t="s">
        <v>220</v>
      </c>
      <c r="D9" s="130" t="s">
        <v>186</v>
      </c>
      <c r="E9" s="128" t="s">
        <v>219</v>
      </c>
      <c r="F9" s="121" t="s">
        <v>218</v>
      </c>
      <c r="G9" s="70">
        <v>43942</v>
      </c>
      <c r="H9" s="70">
        <f t="shared" si="0"/>
        <v>44307</v>
      </c>
      <c r="I9" s="69" t="s">
        <v>217</v>
      </c>
      <c r="J9" s="68" t="s">
        <v>18</v>
      </c>
      <c r="K9" s="67" t="s">
        <v>39</v>
      </c>
      <c r="L9" s="66" t="s">
        <v>26</v>
      </c>
      <c r="M9" s="1" t="s">
        <v>33</v>
      </c>
    </row>
    <row r="10" spans="1:13" ht="24.95" customHeight="1" x14ac:dyDescent="0.2">
      <c r="A10" s="66">
        <f t="shared" si="1"/>
        <v>6</v>
      </c>
      <c r="B10" s="74" t="s">
        <v>216</v>
      </c>
      <c r="C10" s="73" t="s">
        <v>100</v>
      </c>
      <c r="D10" s="66" t="s">
        <v>99</v>
      </c>
      <c r="E10" s="72" t="s">
        <v>98</v>
      </c>
      <c r="F10" s="71" t="s">
        <v>215</v>
      </c>
      <c r="G10" s="70">
        <v>43942</v>
      </c>
      <c r="H10" s="70">
        <f t="shared" si="0"/>
        <v>44307</v>
      </c>
      <c r="I10" s="69" t="s">
        <v>214</v>
      </c>
      <c r="J10" s="68" t="s">
        <v>18</v>
      </c>
      <c r="K10" s="67" t="s">
        <v>39</v>
      </c>
      <c r="L10" s="66" t="s">
        <v>26</v>
      </c>
      <c r="M10" s="1" t="s">
        <v>33</v>
      </c>
    </row>
    <row r="11" spans="1:13" ht="24.95" customHeight="1" x14ac:dyDescent="0.2">
      <c r="A11" s="66">
        <f t="shared" si="1"/>
        <v>7</v>
      </c>
      <c r="B11" s="74" t="s">
        <v>213</v>
      </c>
      <c r="C11" s="115" t="s">
        <v>125</v>
      </c>
      <c r="D11" s="66" t="s">
        <v>124</v>
      </c>
      <c r="E11" s="128" t="s">
        <v>123</v>
      </c>
      <c r="F11" s="127" t="s">
        <v>212</v>
      </c>
      <c r="G11" s="70">
        <v>43942</v>
      </c>
      <c r="H11" s="70">
        <f t="shared" si="0"/>
        <v>44307</v>
      </c>
      <c r="I11" s="69" t="s">
        <v>211</v>
      </c>
      <c r="J11" s="68" t="s">
        <v>18</v>
      </c>
      <c r="K11" s="67" t="s">
        <v>39</v>
      </c>
      <c r="L11" s="66" t="s">
        <v>26</v>
      </c>
      <c r="M11" s="1" t="s">
        <v>33</v>
      </c>
    </row>
    <row r="12" spans="1:13" ht="24.95" customHeight="1" x14ac:dyDescent="0.2">
      <c r="A12" s="66">
        <f t="shared" si="1"/>
        <v>8</v>
      </c>
      <c r="B12" s="74" t="s">
        <v>210</v>
      </c>
      <c r="C12" s="136" t="s">
        <v>125</v>
      </c>
      <c r="D12" s="66" t="s">
        <v>124</v>
      </c>
      <c r="E12" s="72" t="s">
        <v>123</v>
      </c>
      <c r="F12" s="127" t="s">
        <v>209</v>
      </c>
      <c r="G12" s="70">
        <v>43942</v>
      </c>
      <c r="H12" s="70">
        <f t="shared" si="0"/>
        <v>44307</v>
      </c>
      <c r="I12" s="69" t="s">
        <v>208</v>
      </c>
      <c r="J12" s="68" t="s">
        <v>18</v>
      </c>
      <c r="K12" s="67" t="s">
        <v>39</v>
      </c>
      <c r="L12" s="66" t="s">
        <v>26</v>
      </c>
      <c r="M12" s="1" t="s">
        <v>33</v>
      </c>
    </row>
    <row r="13" spans="1:13" ht="24.95" customHeight="1" x14ac:dyDescent="0.2">
      <c r="A13" s="66">
        <f t="shared" si="1"/>
        <v>9</v>
      </c>
      <c r="B13" s="74" t="s">
        <v>207</v>
      </c>
      <c r="C13" s="115" t="s">
        <v>106</v>
      </c>
      <c r="D13" s="130" t="s">
        <v>105</v>
      </c>
      <c r="E13" s="72" t="s">
        <v>104</v>
      </c>
      <c r="F13" s="127" t="s">
        <v>206</v>
      </c>
      <c r="G13" s="70">
        <v>43942</v>
      </c>
      <c r="H13" s="70">
        <f t="shared" si="0"/>
        <v>44307</v>
      </c>
      <c r="I13" s="69" t="s">
        <v>205</v>
      </c>
      <c r="J13" s="68" t="s">
        <v>18</v>
      </c>
      <c r="K13" s="67" t="s">
        <v>39</v>
      </c>
      <c r="L13" s="66" t="s">
        <v>26</v>
      </c>
      <c r="M13" s="1" t="s">
        <v>33</v>
      </c>
    </row>
    <row r="14" spans="1:13" ht="24.95" customHeight="1" x14ac:dyDescent="0.2">
      <c r="A14" s="66">
        <f t="shared" si="1"/>
        <v>10</v>
      </c>
      <c r="B14" s="74" t="s">
        <v>204</v>
      </c>
      <c r="C14" s="115" t="s">
        <v>106</v>
      </c>
      <c r="D14" s="130" t="s">
        <v>105</v>
      </c>
      <c r="E14" s="72" t="s">
        <v>104</v>
      </c>
      <c r="F14" s="71" t="s">
        <v>203</v>
      </c>
      <c r="G14" s="70">
        <v>43942</v>
      </c>
      <c r="H14" s="70">
        <f t="shared" si="0"/>
        <v>44307</v>
      </c>
      <c r="I14" s="69" t="s">
        <v>202</v>
      </c>
      <c r="J14" s="68" t="s">
        <v>18</v>
      </c>
      <c r="K14" s="67" t="s">
        <v>39</v>
      </c>
      <c r="L14" s="66" t="s">
        <v>26</v>
      </c>
      <c r="M14" s="1" t="s">
        <v>33</v>
      </c>
    </row>
    <row r="15" spans="1:13" ht="24.95" customHeight="1" x14ac:dyDescent="0.2">
      <c r="A15" s="66">
        <f t="shared" si="1"/>
        <v>11</v>
      </c>
      <c r="B15" s="74" t="s">
        <v>201</v>
      </c>
      <c r="C15" s="115" t="s">
        <v>106</v>
      </c>
      <c r="D15" s="130" t="s">
        <v>105</v>
      </c>
      <c r="E15" s="72" t="s">
        <v>104</v>
      </c>
      <c r="F15" s="71" t="s">
        <v>200</v>
      </c>
      <c r="G15" s="70">
        <v>43942</v>
      </c>
      <c r="H15" s="70">
        <f t="shared" si="0"/>
        <v>44307</v>
      </c>
      <c r="I15" s="69" t="s">
        <v>199</v>
      </c>
      <c r="J15" s="68" t="s">
        <v>18</v>
      </c>
      <c r="K15" s="67" t="s">
        <v>39</v>
      </c>
      <c r="L15" s="66" t="s">
        <v>26</v>
      </c>
      <c r="M15" s="1" t="s">
        <v>33</v>
      </c>
    </row>
    <row r="16" spans="1:13" ht="24.95" customHeight="1" x14ac:dyDescent="0.2">
      <c r="A16" s="66">
        <f t="shared" si="1"/>
        <v>12</v>
      </c>
      <c r="B16" s="74" t="s">
        <v>198</v>
      </c>
      <c r="C16" s="115" t="s">
        <v>106</v>
      </c>
      <c r="D16" s="130" t="s">
        <v>105</v>
      </c>
      <c r="E16" s="72" t="s">
        <v>104</v>
      </c>
      <c r="F16" s="71" t="s">
        <v>197</v>
      </c>
      <c r="G16" s="70">
        <v>43942</v>
      </c>
      <c r="H16" s="70">
        <f t="shared" si="0"/>
        <v>44307</v>
      </c>
      <c r="I16" s="69" t="s">
        <v>196</v>
      </c>
      <c r="J16" s="68" t="s">
        <v>18</v>
      </c>
      <c r="K16" s="67" t="s">
        <v>39</v>
      </c>
      <c r="L16" s="66" t="s">
        <v>26</v>
      </c>
      <c r="M16" s="1" t="s">
        <v>33</v>
      </c>
    </row>
    <row r="17" spans="1:13" ht="24.95" customHeight="1" x14ac:dyDescent="0.2">
      <c r="A17" s="66">
        <f t="shared" si="1"/>
        <v>13</v>
      </c>
      <c r="B17" s="74" t="s">
        <v>195</v>
      </c>
      <c r="C17" s="135" t="s">
        <v>194</v>
      </c>
      <c r="D17" s="134" t="s">
        <v>124</v>
      </c>
      <c r="E17" s="72" t="s">
        <v>158</v>
      </c>
      <c r="F17" s="127" t="s">
        <v>193</v>
      </c>
      <c r="G17" s="70">
        <v>43942</v>
      </c>
      <c r="H17" s="70">
        <f t="shared" si="0"/>
        <v>44307</v>
      </c>
      <c r="I17" s="69" t="s">
        <v>192</v>
      </c>
      <c r="J17" s="68" t="s">
        <v>18</v>
      </c>
      <c r="K17" s="67" t="s">
        <v>39</v>
      </c>
      <c r="L17" s="66" t="s">
        <v>26</v>
      </c>
      <c r="M17" s="1" t="s">
        <v>33</v>
      </c>
    </row>
    <row r="18" spans="1:13" ht="24.95" customHeight="1" x14ac:dyDescent="0.2">
      <c r="A18" s="66">
        <f t="shared" si="1"/>
        <v>14</v>
      </c>
      <c r="B18" s="74" t="s">
        <v>191</v>
      </c>
      <c r="C18" s="115" t="s">
        <v>190</v>
      </c>
      <c r="D18" s="121" t="s">
        <v>172</v>
      </c>
      <c r="E18" s="129">
        <v>6314</v>
      </c>
      <c r="F18" s="133">
        <v>63140009193</v>
      </c>
      <c r="G18" s="70">
        <v>43942</v>
      </c>
      <c r="H18" s="70">
        <f t="shared" si="0"/>
        <v>44307</v>
      </c>
      <c r="I18" s="132" t="s">
        <v>189</v>
      </c>
      <c r="J18" s="68" t="s">
        <v>18</v>
      </c>
      <c r="K18" s="67" t="s">
        <v>39</v>
      </c>
      <c r="L18" s="66" t="s">
        <v>26</v>
      </c>
      <c r="M18" s="1" t="s">
        <v>33</v>
      </c>
    </row>
    <row r="19" spans="1:13" ht="24.95" customHeight="1" x14ac:dyDescent="0.2">
      <c r="A19" s="66">
        <f t="shared" si="1"/>
        <v>15</v>
      </c>
      <c r="B19" s="74" t="s">
        <v>188</v>
      </c>
      <c r="C19" s="131" t="s">
        <v>187</v>
      </c>
      <c r="D19" s="130" t="s">
        <v>186</v>
      </c>
      <c r="E19" s="129" t="s">
        <v>163</v>
      </c>
      <c r="F19" s="121" t="s">
        <v>185</v>
      </c>
      <c r="G19" s="70">
        <v>43942</v>
      </c>
      <c r="H19" s="70">
        <f t="shared" si="0"/>
        <v>44307</v>
      </c>
      <c r="I19" s="69" t="s">
        <v>184</v>
      </c>
      <c r="J19" s="68" t="s">
        <v>18</v>
      </c>
      <c r="K19" s="67" t="s">
        <v>39</v>
      </c>
      <c r="L19" s="66" t="s">
        <v>26</v>
      </c>
      <c r="M19" s="1" t="s">
        <v>33</v>
      </c>
    </row>
    <row r="20" spans="1:13" ht="24.95" customHeight="1" x14ac:dyDescent="0.2">
      <c r="A20" s="66">
        <f t="shared" si="1"/>
        <v>16</v>
      </c>
      <c r="B20" s="74" t="s">
        <v>183</v>
      </c>
      <c r="C20" s="115" t="s">
        <v>173</v>
      </c>
      <c r="D20" s="66" t="s">
        <v>172</v>
      </c>
      <c r="E20" s="72" t="s">
        <v>171</v>
      </c>
      <c r="F20" s="127" t="s">
        <v>182</v>
      </c>
      <c r="G20" s="70">
        <v>43943</v>
      </c>
      <c r="H20" s="70">
        <f t="shared" si="0"/>
        <v>44308</v>
      </c>
      <c r="I20" s="69" t="s">
        <v>181</v>
      </c>
      <c r="J20" s="68" t="s">
        <v>18</v>
      </c>
      <c r="K20" s="67" t="s">
        <v>39</v>
      </c>
      <c r="L20" s="66" t="s">
        <v>26</v>
      </c>
      <c r="M20" s="1" t="s">
        <v>33</v>
      </c>
    </row>
    <row r="21" spans="1:13" ht="24.95" customHeight="1" x14ac:dyDescent="0.2">
      <c r="A21" s="66">
        <f t="shared" si="1"/>
        <v>17</v>
      </c>
      <c r="B21" s="74" t="s">
        <v>180</v>
      </c>
      <c r="C21" s="115" t="s">
        <v>173</v>
      </c>
      <c r="D21" s="66" t="s">
        <v>172</v>
      </c>
      <c r="E21" s="128" t="s">
        <v>171</v>
      </c>
      <c r="F21" s="127" t="s">
        <v>179</v>
      </c>
      <c r="G21" s="70">
        <v>43943</v>
      </c>
      <c r="H21" s="70">
        <f t="shared" si="0"/>
        <v>44308</v>
      </c>
      <c r="I21" s="69" t="s">
        <v>178</v>
      </c>
      <c r="J21" s="68" t="s">
        <v>18</v>
      </c>
      <c r="K21" s="67" t="s">
        <v>39</v>
      </c>
      <c r="L21" s="66" t="s">
        <v>26</v>
      </c>
      <c r="M21" s="1" t="s">
        <v>33</v>
      </c>
    </row>
    <row r="22" spans="1:13" ht="24.95" customHeight="1" x14ac:dyDescent="0.2">
      <c r="A22" s="66">
        <f t="shared" si="1"/>
        <v>18</v>
      </c>
      <c r="B22" s="74" t="s">
        <v>177</v>
      </c>
      <c r="C22" s="115" t="s">
        <v>173</v>
      </c>
      <c r="D22" s="66" t="s">
        <v>172</v>
      </c>
      <c r="E22" s="72" t="s">
        <v>171</v>
      </c>
      <c r="F22" s="127" t="s">
        <v>176</v>
      </c>
      <c r="G22" s="70">
        <v>43943</v>
      </c>
      <c r="H22" s="70">
        <f t="shared" si="0"/>
        <v>44308</v>
      </c>
      <c r="I22" s="69" t="s">
        <v>175</v>
      </c>
      <c r="J22" s="68" t="s">
        <v>18</v>
      </c>
      <c r="K22" s="67" t="s">
        <v>39</v>
      </c>
      <c r="L22" s="66" t="s">
        <v>26</v>
      </c>
      <c r="M22" s="1" t="s">
        <v>33</v>
      </c>
    </row>
    <row r="23" spans="1:13" ht="24.95" customHeight="1" x14ac:dyDescent="0.2">
      <c r="A23" s="66">
        <f t="shared" si="1"/>
        <v>19</v>
      </c>
      <c r="B23" s="74" t="s">
        <v>174</v>
      </c>
      <c r="C23" s="115" t="s">
        <v>173</v>
      </c>
      <c r="D23" s="66" t="s">
        <v>172</v>
      </c>
      <c r="E23" s="128" t="s">
        <v>171</v>
      </c>
      <c r="F23" s="127" t="s">
        <v>170</v>
      </c>
      <c r="G23" s="70">
        <v>43943</v>
      </c>
      <c r="H23" s="70">
        <f t="shared" si="0"/>
        <v>44308</v>
      </c>
      <c r="I23" s="69" t="s">
        <v>169</v>
      </c>
      <c r="J23" s="68" t="s">
        <v>18</v>
      </c>
      <c r="K23" s="67" t="s">
        <v>39</v>
      </c>
      <c r="L23" s="66" t="s">
        <v>26</v>
      </c>
      <c r="M23" s="1" t="s">
        <v>33</v>
      </c>
    </row>
    <row r="24" spans="1:13" ht="24.95" customHeight="1" x14ac:dyDescent="0.2">
      <c r="A24" s="66">
        <f t="shared" si="1"/>
        <v>20</v>
      </c>
      <c r="B24" s="113" t="s">
        <v>168</v>
      </c>
      <c r="C24" s="115" t="s">
        <v>125</v>
      </c>
      <c r="D24" s="66" t="s">
        <v>124</v>
      </c>
      <c r="E24" s="72" t="s">
        <v>123</v>
      </c>
      <c r="F24" s="117" t="s">
        <v>167</v>
      </c>
      <c r="G24" s="70">
        <v>43949</v>
      </c>
      <c r="H24" s="70">
        <f t="shared" si="0"/>
        <v>44314</v>
      </c>
      <c r="I24" s="69" t="s">
        <v>166</v>
      </c>
      <c r="J24" s="68" t="s">
        <v>18</v>
      </c>
      <c r="K24" s="67" t="s">
        <v>45</v>
      </c>
      <c r="L24" s="66" t="s">
        <v>26</v>
      </c>
      <c r="M24" s="1" t="s">
        <v>25</v>
      </c>
    </row>
    <row r="25" spans="1:13" ht="24.95" customHeight="1" x14ac:dyDescent="0.2">
      <c r="A25" s="66">
        <f t="shared" si="1"/>
        <v>21</v>
      </c>
      <c r="B25" s="113" t="s">
        <v>165</v>
      </c>
      <c r="C25" s="122" t="s">
        <v>164</v>
      </c>
      <c r="D25" s="66" t="s">
        <v>69</v>
      </c>
      <c r="E25" s="120" t="s">
        <v>163</v>
      </c>
      <c r="F25" s="66" t="s">
        <v>162</v>
      </c>
      <c r="G25" s="70">
        <v>43949</v>
      </c>
      <c r="H25" s="70">
        <f t="shared" si="0"/>
        <v>44314</v>
      </c>
      <c r="I25" s="69" t="s">
        <v>161</v>
      </c>
      <c r="J25" s="68" t="s">
        <v>18</v>
      </c>
      <c r="K25" s="67" t="s">
        <v>45</v>
      </c>
      <c r="L25" s="66" t="s">
        <v>26</v>
      </c>
      <c r="M25" s="1" t="s">
        <v>25</v>
      </c>
    </row>
    <row r="26" spans="1:13" ht="24.95" customHeight="1" x14ac:dyDescent="0.2">
      <c r="A26" s="66">
        <f t="shared" si="1"/>
        <v>22</v>
      </c>
      <c r="B26" s="113" t="s">
        <v>160</v>
      </c>
      <c r="C26" s="115" t="s">
        <v>159</v>
      </c>
      <c r="D26" s="126" t="s">
        <v>124</v>
      </c>
      <c r="E26" s="72" t="s">
        <v>158</v>
      </c>
      <c r="F26" s="125" t="s">
        <v>157</v>
      </c>
      <c r="G26" s="70">
        <v>43949</v>
      </c>
      <c r="H26" s="70">
        <f t="shared" si="0"/>
        <v>44314</v>
      </c>
      <c r="I26" s="69" t="s">
        <v>156</v>
      </c>
      <c r="J26" s="68" t="s">
        <v>18</v>
      </c>
      <c r="K26" s="67" t="s">
        <v>45</v>
      </c>
      <c r="L26" s="66" t="s">
        <v>26</v>
      </c>
      <c r="M26" s="1" t="s">
        <v>25</v>
      </c>
    </row>
    <row r="27" spans="1:13" ht="24.95" customHeight="1" x14ac:dyDescent="0.2">
      <c r="A27" s="66">
        <f t="shared" si="1"/>
        <v>23</v>
      </c>
      <c r="B27" s="113" t="s">
        <v>155</v>
      </c>
      <c r="C27" s="124" t="s">
        <v>154</v>
      </c>
      <c r="D27" s="66" t="s">
        <v>140</v>
      </c>
      <c r="E27" s="123" t="s">
        <v>153</v>
      </c>
      <c r="F27" s="66" t="s">
        <v>152</v>
      </c>
      <c r="G27" s="70">
        <v>43949</v>
      </c>
      <c r="H27" s="70">
        <f t="shared" si="0"/>
        <v>44314</v>
      </c>
      <c r="I27" s="66"/>
      <c r="J27" s="76" t="s">
        <v>18</v>
      </c>
      <c r="K27" s="67"/>
      <c r="L27" s="66" t="s">
        <v>26</v>
      </c>
      <c r="M27" s="1" t="s">
        <v>25</v>
      </c>
    </row>
    <row r="28" spans="1:13" ht="24.95" customHeight="1" x14ac:dyDescent="0.2">
      <c r="A28" s="66">
        <f t="shared" si="1"/>
        <v>24</v>
      </c>
      <c r="B28" s="113" t="s">
        <v>151</v>
      </c>
      <c r="C28" s="124" t="s">
        <v>141</v>
      </c>
      <c r="D28" s="66" t="s">
        <v>140</v>
      </c>
      <c r="E28" s="123" t="s">
        <v>139</v>
      </c>
      <c r="F28" s="66" t="s">
        <v>150</v>
      </c>
      <c r="G28" s="70">
        <v>43949</v>
      </c>
      <c r="H28" s="70">
        <f t="shared" si="0"/>
        <v>44314</v>
      </c>
      <c r="I28" s="69" t="s">
        <v>149</v>
      </c>
      <c r="J28" s="68" t="s">
        <v>18</v>
      </c>
      <c r="K28" s="67" t="s">
        <v>45</v>
      </c>
      <c r="L28" s="66" t="s">
        <v>26</v>
      </c>
      <c r="M28" s="1" t="s">
        <v>25</v>
      </c>
    </row>
    <row r="29" spans="1:13" ht="24.95" customHeight="1" x14ac:dyDescent="0.2">
      <c r="A29" s="66">
        <f t="shared" si="1"/>
        <v>25</v>
      </c>
      <c r="B29" s="113" t="s">
        <v>148</v>
      </c>
      <c r="C29" s="124" t="s">
        <v>141</v>
      </c>
      <c r="D29" s="66" t="s">
        <v>140</v>
      </c>
      <c r="E29" s="123" t="s">
        <v>139</v>
      </c>
      <c r="F29" s="66" t="s">
        <v>147</v>
      </c>
      <c r="G29" s="70">
        <v>43949</v>
      </c>
      <c r="H29" s="70">
        <f t="shared" si="0"/>
        <v>44314</v>
      </c>
      <c r="I29" s="69" t="s">
        <v>146</v>
      </c>
      <c r="J29" s="68" t="s">
        <v>18</v>
      </c>
      <c r="K29" s="67" t="s">
        <v>45</v>
      </c>
      <c r="L29" s="66" t="s">
        <v>26</v>
      </c>
      <c r="M29" s="1" t="s">
        <v>25</v>
      </c>
    </row>
    <row r="30" spans="1:13" ht="24.95" customHeight="1" x14ac:dyDescent="0.2">
      <c r="A30" s="66">
        <f t="shared" si="1"/>
        <v>26</v>
      </c>
      <c r="B30" s="113" t="s">
        <v>145</v>
      </c>
      <c r="C30" s="124" t="s">
        <v>141</v>
      </c>
      <c r="D30" s="66" t="s">
        <v>140</v>
      </c>
      <c r="E30" s="123" t="s">
        <v>139</v>
      </c>
      <c r="F30" s="66" t="s">
        <v>144</v>
      </c>
      <c r="G30" s="70">
        <v>43949</v>
      </c>
      <c r="H30" s="70">
        <f t="shared" si="0"/>
        <v>44314</v>
      </c>
      <c r="I30" s="69" t="s">
        <v>143</v>
      </c>
      <c r="J30" s="68" t="s">
        <v>18</v>
      </c>
      <c r="K30" s="67" t="s">
        <v>45</v>
      </c>
      <c r="L30" s="66" t="s">
        <v>26</v>
      </c>
      <c r="M30" s="1" t="s">
        <v>25</v>
      </c>
    </row>
    <row r="31" spans="1:13" ht="24.95" customHeight="1" x14ac:dyDescent="0.2">
      <c r="A31" s="66">
        <f t="shared" si="1"/>
        <v>27</v>
      </c>
      <c r="B31" s="113" t="s">
        <v>142</v>
      </c>
      <c r="C31" s="124" t="s">
        <v>141</v>
      </c>
      <c r="D31" s="66" t="s">
        <v>140</v>
      </c>
      <c r="E31" s="123" t="s">
        <v>139</v>
      </c>
      <c r="F31" s="66" t="s">
        <v>138</v>
      </c>
      <c r="G31" s="70">
        <v>43949</v>
      </c>
      <c r="H31" s="70">
        <f t="shared" si="0"/>
        <v>44314</v>
      </c>
      <c r="I31" s="69" t="s">
        <v>137</v>
      </c>
      <c r="J31" s="68" t="s">
        <v>18</v>
      </c>
      <c r="K31" s="67" t="s">
        <v>45</v>
      </c>
      <c r="L31" s="66" t="s">
        <v>26</v>
      </c>
      <c r="M31" s="1" t="s">
        <v>25</v>
      </c>
    </row>
    <row r="32" spans="1:13" ht="24.95" customHeight="1" x14ac:dyDescent="0.2">
      <c r="A32" s="66">
        <f t="shared" si="1"/>
        <v>28</v>
      </c>
      <c r="B32" s="113" t="s">
        <v>136</v>
      </c>
      <c r="C32" s="122" t="s">
        <v>135</v>
      </c>
      <c r="D32" s="121" t="s">
        <v>134</v>
      </c>
      <c r="E32" s="120" t="s">
        <v>133</v>
      </c>
      <c r="F32" s="66" t="s">
        <v>132</v>
      </c>
      <c r="G32" s="70">
        <v>43949</v>
      </c>
      <c r="H32" s="70">
        <f t="shared" si="0"/>
        <v>44314</v>
      </c>
      <c r="I32" s="69" t="s">
        <v>131</v>
      </c>
      <c r="J32" s="68" t="s">
        <v>18</v>
      </c>
      <c r="K32" s="67" t="s">
        <v>45</v>
      </c>
      <c r="L32" s="66" t="s">
        <v>26</v>
      </c>
      <c r="M32" s="1" t="s">
        <v>25</v>
      </c>
    </row>
    <row r="33" spans="1:21" ht="24.95" customHeight="1" x14ac:dyDescent="0.2">
      <c r="A33" s="66">
        <f t="shared" si="1"/>
        <v>29</v>
      </c>
      <c r="B33" s="113" t="s">
        <v>130</v>
      </c>
      <c r="C33" s="115" t="s">
        <v>106</v>
      </c>
      <c r="D33" s="114" t="s">
        <v>105</v>
      </c>
      <c r="E33" s="119" t="s">
        <v>129</v>
      </c>
      <c r="F33" s="118" t="s">
        <v>128</v>
      </c>
      <c r="G33" s="70">
        <v>43949</v>
      </c>
      <c r="H33" s="70">
        <f t="shared" si="0"/>
        <v>44314</v>
      </c>
      <c r="I33" s="69" t="s">
        <v>127</v>
      </c>
      <c r="J33" s="68" t="s">
        <v>18</v>
      </c>
      <c r="K33" s="67" t="s">
        <v>45</v>
      </c>
      <c r="L33" s="66" t="s">
        <v>26</v>
      </c>
      <c r="M33" s="1" t="s">
        <v>25</v>
      </c>
    </row>
    <row r="34" spans="1:21" ht="24.95" customHeight="1" x14ac:dyDescent="0.2">
      <c r="A34" s="66">
        <f t="shared" si="1"/>
        <v>30</v>
      </c>
      <c r="B34" s="113" t="s">
        <v>126</v>
      </c>
      <c r="C34" s="115" t="s">
        <v>125</v>
      </c>
      <c r="D34" s="66" t="s">
        <v>124</v>
      </c>
      <c r="E34" s="72" t="s">
        <v>123</v>
      </c>
      <c r="F34" s="117" t="s">
        <v>122</v>
      </c>
      <c r="G34" s="70">
        <v>43949</v>
      </c>
      <c r="H34" s="70">
        <f t="shared" si="0"/>
        <v>44314</v>
      </c>
      <c r="I34" s="69" t="s">
        <v>121</v>
      </c>
      <c r="J34" s="68" t="s">
        <v>18</v>
      </c>
      <c r="K34" s="67" t="s">
        <v>45</v>
      </c>
      <c r="L34" s="66" t="s">
        <v>26</v>
      </c>
      <c r="M34" s="1" t="s">
        <v>25</v>
      </c>
    </row>
    <row r="35" spans="1:21" ht="24.95" customHeight="1" x14ac:dyDescent="0.2">
      <c r="A35" s="66">
        <f t="shared" si="1"/>
        <v>31</v>
      </c>
      <c r="B35" s="113" t="s">
        <v>120</v>
      </c>
      <c r="C35" s="115" t="s">
        <v>106</v>
      </c>
      <c r="D35" s="114" t="s">
        <v>105</v>
      </c>
      <c r="E35" s="72" t="s">
        <v>116</v>
      </c>
      <c r="F35" s="66" t="s">
        <v>119</v>
      </c>
      <c r="G35" s="70">
        <v>43949</v>
      </c>
      <c r="H35" s="70">
        <f t="shared" si="0"/>
        <v>44314</v>
      </c>
      <c r="I35" s="69" t="s">
        <v>118</v>
      </c>
      <c r="J35" s="68" t="s">
        <v>18</v>
      </c>
      <c r="K35" s="67" t="s">
        <v>45</v>
      </c>
      <c r="L35" s="66" t="s">
        <v>26</v>
      </c>
      <c r="M35" s="1" t="s">
        <v>25</v>
      </c>
    </row>
    <row r="36" spans="1:21" ht="24.95" customHeight="1" x14ac:dyDescent="0.2">
      <c r="A36" s="66">
        <f t="shared" si="1"/>
        <v>32</v>
      </c>
      <c r="B36" s="113" t="s">
        <v>117</v>
      </c>
      <c r="C36" s="115" t="s">
        <v>106</v>
      </c>
      <c r="D36" s="114" t="s">
        <v>105</v>
      </c>
      <c r="E36" s="72" t="s">
        <v>116</v>
      </c>
      <c r="F36" s="66" t="s">
        <v>115</v>
      </c>
      <c r="G36" s="70">
        <v>43949</v>
      </c>
      <c r="H36" s="70">
        <f t="shared" si="0"/>
        <v>44314</v>
      </c>
      <c r="I36" s="69" t="s">
        <v>114</v>
      </c>
      <c r="J36" s="68" t="s">
        <v>18</v>
      </c>
      <c r="K36" s="67" t="s">
        <v>45</v>
      </c>
      <c r="L36" s="66" t="s">
        <v>26</v>
      </c>
      <c r="M36" s="1" t="s">
        <v>25</v>
      </c>
    </row>
    <row r="37" spans="1:21" ht="24.95" customHeight="1" x14ac:dyDescent="0.2">
      <c r="A37" s="66">
        <f t="shared" si="1"/>
        <v>33</v>
      </c>
      <c r="B37" s="113" t="s">
        <v>113</v>
      </c>
      <c r="C37" s="115" t="s">
        <v>106</v>
      </c>
      <c r="D37" s="114" t="s">
        <v>105</v>
      </c>
      <c r="E37" s="72" t="s">
        <v>104</v>
      </c>
      <c r="F37" s="116" t="s">
        <v>112</v>
      </c>
      <c r="G37" s="70">
        <v>43949</v>
      </c>
      <c r="H37" s="70">
        <f t="shared" si="0"/>
        <v>44314</v>
      </c>
      <c r="I37" s="69" t="s">
        <v>111</v>
      </c>
      <c r="J37" s="68" t="s">
        <v>18</v>
      </c>
      <c r="K37" s="67" t="s">
        <v>45</v>
      </c>
      <c r="L37" s="66" t="s">
        <v>26</v>
      </c>
      <c r="M37" s="1" t="s">
        <v>25</v>
      </c>
    </row>
    <row r="38" spans="1:21" ht="24.95" customHeight="1" x14ac:dyDescent="0.2">
      <c r="A38" s="66">
        <f t="shared" ref="A38:A58" si="2">A37+1</f>
        <v>34</v>
      </c>
      <c r="B38" s="113" t="s">
        <v>110</v>
      </c>
      <c r="C38" s="115" t="s">
        <v>106</v>
      </c>
      <c r="D38" s="114" t="s">
        <v>105</v>
      </c>
      <c r="E38" s="72" t="s">
        <v>104</v>
      </c>
      <c r="F38" s="66" t="s">
        <v>109</v>
      </c>
      <c r="G38" s="70">
        <v>43949</v>
      </c>
      <c r="H38" s="70">
        <f t="shared" si="0"/>
        <v>44314</v>
      </c>
      <c r="I38" s="69" t="s">
        <v>108</v>
      </c>
      <c r="J38" s="68" t="s">
        <v>18</v>
      </c>
      <c r="K38" s="67" t="s">
        <v>45</v>
      </c>
      <c r="L38" s="66" t="s">
        <v>26</v>
      </c>
      <c r="M38" s="1" t="s">
        <v>25</v>
      </c>
    </row>
    <row r="39" spans="1:21" ht="24.95" customHeight="1" x14ac:dyDescent="0.2">
      <c r="A39" s="66">
        <f t="shared" si="2"/>
        <v>35</v>
      </c>
      <c r="B39" s="113" t="s">
        <v>107</v>
      </c>
      <c r="C39" s="115" t="s">
        <v>106</v>
      </c>
      <c r="D39" s="114" t="s">
        <v>105</v>
      </c>
      <c r="E39" s="72" t="s">
        <v>104</v>
      </c>
      <c r="F39" s="66" t="s">
        <v>103</v>
      </c>
      <c r="G39" s="70">
        <v>43949</v>
      </c>
      <c r="H39" s="70">
        <f t="shared" si="0"/>
        <v>44314</v>
      </c>
      <c r="I39" s="69" t="s">
        <v>102</v>
      </c>
      <c r="J39" s="68" t="s">
        <v>18</v>
      </c>
      <c r="K39" s="67" t="s">
        <v>45</v>
      </c>
      <c r="L39" s="66" t="s">
        <v>26</v>
      </c>
      <c r="M39" s="1" t="s">
        <v>25</v>
      </c>
    </row>
    <row r="40" spans="1:21" ht="24.95" customHeight="1" x14ac:dyDescent="0.2">
      <c r="A40" s="66">
        <f t="shared" si="2"/>
        <v>36</v>
      </c>
      <c r="B40" s="113" t="s">
        <v>101</v>
      </c>
      <c r="C40" s="73" t="s">
        <v>100</v>
      </c>
      <c r="D40" s="66" t="s">
        <v>99</v>
      </c>
      <c r="E40" s="72" t="s">
        <v>98</v>
      </c>
      <c r="F40" s="66" t="s">
        <v>97</v>
      </c>
      <c r="G40" s="70">
        <v>43949</v>
      </c>
      <c r="H40" s="70">
        <f t="shared" si="0"/>
        <v>44314</v>
      </c>
      <c r="I40" s="69" t="s">
        <v>96</v>
      </c>
      <c r="J40" s="68" t="s">
        <v>18</v>
      </c>
      <c r="K40" s="67" t="s">
        <v>45</v>
      </c>
      <c r="L40" s="66" t="s">
        <v>26</v>
      </c>
      <c r="M40" s="1" t="s">
        <v>25</v>
      </c>
    </row>
    <row r="41" spans="1:21" s="106" customFormat="1" ht="38.25" customHeight="1" x14ac:dyDescent="0.2">
      <c r="A41" s="66">
        <f t="shared" si="2"/>
        <v>37</v>
      </c>
      <c r="B41" s="112" t="s">
        <v>95</v>
      </c>
      <c r="C41" s="111" t="s">
        <v>94</v>
      </c>
      <c r="D41" s="110" t="s">
        <v>93</v>
      </c>
      <c r="E41" s="109" t="s">
        <v>92</v>
      </c>
      <c r="F41" s="86" t="s">
        <v>91</v>
      </c>
      <c r="G41" s="78">
        <v>44026</v>
      </c>
      <c r="H41" s="78">
        <v>44408</v>
      </c>
      <c r="I41" s="103">
        <v>2115483</v>
      </c>
      <c r="J41" s="108" t="s">
        <v>90</v>
      </c>
      <c r="K41" s="67" t="s">
        <v>45</v>
      </c>
      <c r="L41" s="66" t="s">
        <v>26</v>
      </c>
      <c r="M41" s="1" t="s">
        <v>38</v>
      </c>
      <c r="N41" s="6"/>
      <c r="O41" s="107"/>
      <c r="P41" s="35"/>
      <c r="Q41" s="35"/>
      <c r="R41" s="35"/>
      <c r="S41" s="35"/>
      <c r="T41" s="35"/>
      <c r="U41" s="35"/>
    </row>
    <row r="42" spans="1:21" ht="24.95" customHeight="1" x14ac:dyDescent="0.2">
      <c r="A42" s="66">
        <f t="shared" si="2"/>
        <v>38</v>
      </c>
      <c r="B42" s="90" t="s">
        <v>89</v>
      </c>
      <c r="C42" s="105" t="s">
        <v>88</v>
      </c>
      <c r="D42" s="104" t="s">
        <v>87</v>
      </c>
      <c r="E42" s="103" t="s">
        <v>86</v>
      </c>
      <c r="F42" s="102" t="s">
        <v>85</v>
      </c>
      <c r="G42" s="78">
        <v>44055</v>
      </c>
      <c r="H42" s="85">
        <f t="shared" ref="H42:H56" si="3">EDATE(G42,12)</f>
        <v>44420</v>
      </c>
      <c r="I42" s="101">
        <v>2020000900</v>
      </c>
      <c r="J42" s="68" t="s">
        <v>5</v>
      </c>
      <c r="K42" s="67" t="s">
        <v>45</v>
      </c>
      <c r="L42" s="66" t="s">
        <v>26</v>
      </c>
      <c r="M42" s="1" t="s">
        <v>38</v>
      </c>
    </row>
    <row r="43" spans="1:21" ht="24.95" customHeight="1" x14ac:dyDescent="0.2">
      <c r="A43" s="66">
        <f t="shared" si="2"/>
        <v>39</v>
      </c>
      <c r="B43" s="90" t="s">
        <v>83</v>
      </c>
      <c r="C43" s="89" t="s">
        <v>79</v>
      </c>
      <c r="D43" s="88" t="s">
        <v>69</v>
      </c>
      <c r="E43" s="87" t="s">
        <v>78</v>
      </c>
      <c r="F43" s="86" t="s">
        <v>84</v>
      </c>
      <c r="G43" s="79">
        <v>44058</v>
      </c>
      <c r="H43" s="85">
        <f t="shared" si="3"/>
        <v>44423</v>
      </c>
      <c r="I43" s="99">
        <v>551220083774210</v>
      </c>
      <c r="J43" s="68" t="s">
        <v>18</v>
      </c>
      <c r="K43" s="67" t="s">
        <v>45</v>
      </c>
      <c r="L43" s="75" t="s">
        <v>26</v>
      </c>
      <c r="M43" s="1" t="s">
        <v>38</v>
      </c>
    </row>
    <row r="44" spans="1:21" ht="24.95" customHeight="1" x14ac:dyDescent="0.2">
      <c r="A44" s="66">
        <f t="shared" si="2"/>
        <v>40</v>
      </c>
      <c r="B44" s="90" t="s">
        <v>83</v>
      </c>
      <c r="C44" s="89" t="s">
        <v>79</v>
      </c>
      <c r="D44" s="88" t="s">
        <v>69</v>
      </c>
      <c r="E44" s="87" t="s">
        <v>78</v>
      </c>
      <c r="F44" s="86" t="s">
        <v>82</v>
      </c>
      <c r="G44" s="79">
        <v>44058</v>
      </c>
      <c r="H44" s="85">
        <f t="shared" si="3"/>
        <v>44423</v>
      </c>
      <c r="I44" s="99">
        <v>551220083774320</v>
      </c>
      <c r="J44" s="68" t="s">
        <v>18</v>
      </c>
      <c r="K44" s="67" t="s">
        <v>45</v>
      </c>
      <c r="L44" s="75" t="s">
        <v>26</v>
      </c>
      <c r="M44" s="1" t="s">
        <v>38</v>
      </c>
    </row>
    <row r="45" spans="1:21" ht="24.95" customHeight="1" x14ac:dyDescent="0.2">
      <c r="A45" s="66">
        <f t="shared" si="2"/>
        <v>41</v>
      </c>
      <c r="B45" s="90" t="s">
        <v>74</v>
      </c>
      <c r="C45" s="89" t="s">
        <v>79</v>
      </c>
      <c r="D45" s="88" t="s">
        <v>69</v>
      </c>
      <c r="E45" s="87" t="s">
        <v>78</v>
      </c>
      <c r="F45" s="86" t="s">
        <v>81</v>
      </c>
      <c r="G45" s="79">
        <v>44058</v>
      </c>
      <c r="H45" s="85">
        <f t="shared" si="3"/>
        <v>44423</v>
      </c>
      <c r="I45" s="99">
        <v>551220083774199</v>
      </c>
      <c r="J45" s="68" t="s">
        <v>18</v>
      </c>
      <c r="K45" s="67" t="s">
        <v>45</v>
      </c>
      <c r="L45" s="75" t="s">
        <v>26</v>
      </c>
      <c r="M45" s="1" t="s">
        <v>38</v>
      </c>
    </row>
    <row r="46" spans="1:21" ht="24.95" customHeight="1" x14ac:dyDescent="0.2">
      <c r="A46" s="66">
        <f t="shared" si="2"/>
        <v>42</v>
      </c>
      <c r="B46" s="90" t="s">
        <v>74</v>
      </c>
      <c r="C46" s="89" t="s">
        <v>79</v>
      </c>
      <c r="D46" s="88" t="s">
        <v>69</v>
      </c>
      <c r="E46" s="87" t="s">
        <v>78</v>
      </c>
      <c r="F46" s="86" t="s">
        <v>80</v>
      </c>
      <c r="G46" s="79">
        <v>44058</v>
      </c>
      <c r="H46" s="85">
        <f t="shared" si="3"/>
        <v>44423</v>
      </c>
      <c r="I46" s="99">
        <v>551220083774122</v>
      </c>
      <c r="J46" s="68" t="s">
        <v>18</v>
      </c>
      <c r="K46" s="67" t="s">
        <v>45</v>
      </c>
      <c r="L46" s="75" t="s">
        <v>26</v>
      </c>
      <c r="M46" s="1" t="s">
        <v>38</v>
      </c>
    </row>
    <row r="47" spans="1:21" ht="24.95" customHeight="1" x14ac:dyDescent="0.2">
      <c r="A47" s="66">
        <f t="shared" si="2"/>
        <v>43</v>
      </c>
      <c r="B47" s="90" t="s">
        <v>74</v>
      </c>
      <c r="C47" s="89" t="s">
        <v>79</v>
      </c>
      <c r="D47" s="88" t="s">
        <v>69</v>
      </c>
      <c r="E47" s="87" t="s">
        <v>78</v>
      </c>
      <c r="F47" s="100" t="s">
        <v>77</v>
      </c>
      <c r="G47" s="79">
        <v>44058</v>
      </c>
      <c r="H47" s="85">
        <f t="shared" si="3"/>
        <v>44423</v>
      </c>
      <c r="I47" s="99">
        <v>551220083774162</v>
      </c>
      <c r="J47" s="68" t="s">
        <v>18</v>
      </c>
      <c r="K47" s="67" t="s">
        <v>45</v>
      </c>
      <c r="L47" s="75" t="s">
        <v>26</v>
      </c>
      <c r="M47" s="1" t="s">
        <v>38</v>
      </c>
    </row>
    <row r="48" spans="1:21" ht="24.95" customHeight="1" x14ac:dyDescent="0.2">
      <c r="A48" s="66">
        <f t="shared" si="2"/>
        <v>44</v>
      </c>
      <c r="B48" s="90" t="s">
        <v>76</v>
      </c>
      <c r="C48" s="89" t="s">
        <v>73</v>
      </c>
      <c r="D48" s="88" t="s">
        <v>69</v>
      </c>
      <c r="E48" s="87" t="s">
        <v>72</v>
      </c>
      <c r="F48" s="86" t="s">
        <v>75</v>
      </c>
      <c r="G48" s="79">
        <v>44058</v>
      </c>
      <c r="H48" s="85">
        <f t="shared" si="3"/>
        <v>44423</v>
      </c>
      <c r="I48" s="99">
        <v>551220083789348</v>
      </c>
      <c r="J48" s="68" t="s">
        <v>18</v>
      </c>
      <c r="K48" s="67" t="s">
        <v>45</v>
      </c>
      <c r="L48" s="75" t="s">
        <v>26</v>
      </c>
      <c r="M48" s="1" t="s">
        <v>38</v>
      </c>
    </row>
    <row r="49" spans="1:13" ht="24.95" customHeight="1" x14ac:dyDescent="0.2">
      <c r="A49" s="66">
        <f t="shared" si="2"/>
        <v>45</v>
      </c>
      <c r="B49" s="90" t="s">
        <v>74</v>
      </c>
      <c r="C49" s="89" t="s">
        <v>73</v>
      </c>
      <c r="D49" s="88" t="s">
        <v>69</v>
      </c>
      <c r="E49" s="87" t="s">
        <v>72</v>
      </c>
      <c r="F49" s="86" t="s">
        <v>71</v>
      </c>
      <c r="G49" s="79">
        <v>44058</v>
      </c>
      <c r="H49" s="85">
        <f t="shared" si="3"/>
        <v>44423</v>
      </c>
      <c r="I49" s="99">
        <v>551220083789355</v>
      </c>
      <c r="J49" s="68" t="s">
        <v>18</v>
      </c>
      <c r="K49" s="67" t="s">
        <v>45</v>
      </c>
      <c r="L49" s="75" t="s">
        <v>26</v>
      </c>
      <c r="M49" s="1" t="s">
        <v>38</v>
      </c>
    </row>
    <row r="50" spans="1:13" ht="24.95" customHeight="1" x14ac:dyDescent="0.2">
      <c r="A50" s="66">
        <f t="shared" si="2"/>
        <v>46</v>
      </c>
      <c r="B50" s="96" t="s">
        <v>70</v>
      </c>
      <c r="C50" s="95" t="s">
        <v>50</v>
      </c>
      <c r="D50" s="94" t="s">
        <v>69</v>
      </c>
      <c r="E50" s="93" t="s">
        <v>48</v>
      </c>
      <c r="F50" s="86" t="s">
        <v>68</v>
      </c>
      <c r="G50" s="79">
        <v>44058</v>
      </c>
      <c r="H50" s="85">
        <f t="shared" si="3"/>
        <v>44423</v>
      </c>
      <c r="I50" s="84" t="s">
        <v>67</v>
      </c>
      <c r="J50" s="68" t="s">
        <v>18</v>
      </c>
      <c r="K50" s="67" t="s">
        <v>45</v>
      </c>
      <c r="L50" s="97" t="s">
        <v>52</v>
      </c>
      <c r="M50" s="1" t="s">
        <v>38</v>
      </c>
    </row>
    <row r="51" spans="1:13" ht="24.95" customHeight="1" x14ac:dyDescent="0.2">
      <c r="A51" s="66">
        <f t="shared" si="2"/>
        <v>47</v>
      </c>
      <c r="B51" s="96" t="s">
        <v>66</v>
      </c>
      <c r="C51" s="95" t="s">
        <v>50</v>
      </c>
      <c r="D51" s="94" t="s">
        <v>55</v>
      </c>
      <c r="E51" s="93" t="s">
        <v>65</v>
      </c>
      <c r="F51" s="98" t="s">
        <v>64</v>
      </c>
      <c r="G51" s="79">
        <v>44058</v>
      </c>
      <c r="H51" s="85">
        <f t="shared" si="3"/>
        <v>44423</v>
      </c>
      <c r="I51" s="84" t="s">
        <v>63</v>
      </c>
      <c r="J51" s="68" t="s">
        <v>18</v>
      </c>
      <c r="K51" s="67" t="s">
        <v>45</v>
      </c>
      <c r="L51" s="97" t="s">
        <v>52</v>
      </c>
      <c r="M51" s="1" t="s">
        <v>38</v>
      </c>
    </row>
    <row r="52" spans="1:13" ht="24.95" customHeight="1" x14ac:dyDescent="0.2">
      <c r="A52" s="66">
        <f t="shared" si="2"/>
        <v>48</v>
      </c>
      <c r="B52" s="90" t="s">
        <v>62</v>
      </c>
      <c r="C52" s="89" t="s">
        <v>50</v>
      </c>
      <c r="D52" s="88" t="s">
        <v>49</v>
      </c>
      <c r="E52" s="87" t="s">
        <v>48</v>
      </c>
      <c r="F52" s="86" t="s">
        <v>61</v>
      </c>
      <c r="G52" s="79">
        <v>44058</v>
      </c>
      <c r="H52" s="85">
        <f t="shared" si="3"/>
        <v>44423</v>
      </c>
      <c r="I52" s="84" t="s">
        <v>60</v>
      </c>
      <c r="J52" s="68" t="s">
        <v>18</v>
      </c>
      <c r="K52" s="67" t="s">
        <v>45</v>
      </c>
      <c r="L52" s="75" t="s">
        <v>26</v>
      </c>
      <c r="M52" s="1" t="s">
        <v>38</v>
      </c>
    </row>
    <row r="53" spans="1:13" ht="24.95" customHeight="1" x14ac:dyDescent="0.2">
      <c r="A53" s="66">
        <f t="shared" si="2"/>
        <v>49</v>
      </c>
      <c r="B53" s="90" t="s">
        <v>59</v>
      </c>
      <c r="C53" s="89" t="s">
        <v>50</v>
      </c>
      <c r="D53" s="88" t="s">
        <v>49</v>
      </c>
      <c r="E53" s="87" t="s">
        <v>48</v>
      </c>
      <c r="F53" s="86" t="s">
        <v>58</v>
      </c>
      <c r="G53" s="79">
        <v>44058</v>
      </c>
      <c r="H53" s="85">
        <f t="shared" si="3"/>
        <v>44423</v>
      </c>
      <c r="I53" s="84" t="s">
        <v>57</v>
      </c>
      <c r="J53" s="68" t="s">
        <v>18</v>
      </c>
      <c r="K53" s="67" t="s">
        <v>45</v>
      </c>
      <c r="L53" s="75" t="s">
        <v>26</v>
      </c>
      <c r="M53" s="1" t="s">
        <v>38</v>
      </c>
    </row>
    <row r="54" spans="1:13" ht="33" customHeight="1" x14ac:dyDescent="0.2">
      <c r="A54" s="66">
        <f t="shared" si="2"/>
        <v>50</v>
      </c>
      <c r="B54" s="96" t="s">
        <v>56</v>
      </c>
      <c r="C54" s="95" t="s">
        <v>50</v>
      </c>
      <c r="D54" s="94" t="s">
        <v>55</v>
      </c>
      <c r="E54" s="93" t="s">
        <v>48</v>
      </c>
      <c r="F54" s="86" t="s">
        <v>54</v>
      </c>
      <c r="G54" s="79">
        <v>44058</v>
      </c>
      <c r="H54" s="85">
        <f t="shared" si="3"/>
        <v>44423</v>
      </c>
      <c r="I54" s="84" t="s">
        <v>53</v>
      </c>
      <c r="J54" s="68" t="s">
        <v>18</v>
      </c>
      <c r="K54" s="92" t="s">
        <v>45</v>
      </c>
      <c r="L54" s="91" t="s">
        <v>52</v>
      </c>
      <c r="M54" s="1" t="s">
        <v>38</v>
      </c>
    </row>
    <row r="55" spans="1:13" ht="24.95" customHeight="1" x14ac:dyDescent="0.2">
      <c r="A55" s="66">
        <f t="shared" si="2"/>
        <v>51</v>
      </c>
      <c r="B55" s="90" t="s">
        <v>51</v>
      </c>
      <c r="C55" s="89" t="s">
        <v>50</v>
      </c>
      <c r="D55" s="88" t="s">
        <v>49</v>
      </c>
      <c r="E55" s="87" t="s">
        <v>48</v>
      </c>
      <c r="F55" s="86" t="s">
        <v>47</v>
      </c>
      <c r="G55" s="79">
        <v>44058</v>
      </c>
      <c r="H55" s="85">
        <f t="shared" si="3"/>
        <v>44423</v>
      </c>
      <c r="I55" s="84" t="s">
        <v>46</v>
      </c>
      <c r="J55" s="68" t="s">
        <v>18</v>
      </c>
      <c r="K55" s="67" t="s">
        <v>45</v>
      </c>
      <c r="L55" s="75" t="s">
        <v>26</v>
      </c>
      <c r="M55" s="1" t="s">
        <v>38</v>
      </c>
    </row>
    <row r="56" spans="1:13" ht="24.95" customHeight="1" x14ac:dyDescent="0.2">
      <c r="A56" s="66">
        <f t="shared" si="2"/>
        <v>52</v>
      </c>
      <c r="B56" s="83" t="s">
        <v>44</v>
      </c>
      <c r="C56" s="82" t="s">
        <v>43</v>
      </c>
      <c r="D56" s="66" t="s">
        <v>42</v>
      </c>
      <c r="E56" s="81" t="s">
        <v>41</v>
      </c>
      <c r="F56" s="80" t="s">
        <v>40</v>
      </c>
      <c r="G56" s="79">
        <v>44086</v>
      </c>
      <c r="H56" s="78">
        <f t="shared" si="3"/>
        <v>44451</v>
      </c>
      <c r="I56" s="77">
        <v>551220083820716</v>
      </c>
      <c r="J56" s="76" t="s">
        <v>18</v>
      </c>
      <c r="K56" s="67" t="s">
        <v>39</v>
      </c>
      <c r="L56" s="75" t="s">
        <v>26</v>
      </c>
      <c r="M56" s="1" t="s">
        <v>38</v>
      </c>
    </row>
    <row r="57" spans="1:13" ht="24.95" customHeight="1" x14ac:dyDescent="0.2">
      <c r="A57" s="66">
        <f t="shared" si="2"/>
        <v>53</v>
      </c>
      <c r="B57" s="74" t="s">
        <v>37</v>
      </c>
      <c r="C57" s="73" t="s">
        <v>31</v>
      </c>
      <c r="D57" s="66" t="s">
        <v>30</v>
      </c>
      <c r="E57" s="72" t="s">
        <v>29</v>
      </c>
      <c r="F57" s="71" t="s">
        <v>36</v>
      </c>
      <c r="G57" s="70">
        <v>43942</v>
      </c>
      <c r="H57" s="70">
        <f>EDATE(G57,24)</f>
        <v>44672</v>
      </c>
      <c r="I57" s="69" t="s">
        <v>35</v>
      </c>
      <c r="J57" s="68" t="s">
        <v>18</v>
      </c>
      <c r="K57" s="67" t="s">
        <v>34</v>
      </c>
      <c r="L57" s="66" t="s">
        <v>26</v>
      </c>
      <c r="M57" s="1" t="s">
        <v>33</v>
      </c>
    </row>
    <row r="58" spans="1:13" ht="24.95" customHeight="1" thickBot="1" x14ac:dyDescent="0.3">
      <c r="A58" s="66">
        <f t="shared" si="2"/>
        <v>54</v>
      </c>
      <c r="B58" s="65" t="s">
        <v>32</v>
      </c>
      <c r="C58" s="64" t="s">
        <v>31</v>
      </c>
      <c r="D58" s="57" t="s">
        <v>30</v>
      </c>
      <c r="E58" s="63" t="s">
        <v>29</v>
      </c>
      <c r="F58" s="62" t="s">
        <v>28</v>
      </c>
      <c r="G58" s="61">
        <v>43950</v>
      </c>
      <c r="H58" s="61">
        <f>EDATE(G58,24)</f>
        <v>44680</v>
      </c>
      <c r="I58" s="60">
        <v>551220083588369</v>
      </c>
      <c r="J58" s="59" t="s">
        <v>18</v>
      </c>
      <c r="K58" s="58" t="s">
        <v>27</v>
      </c>
      <c r="L58" s="57" t="s">
        <v>26</v>
      </c>
      <c r="M58" s="1" t="s">
        <v>25</v>
      </c>
    </row>
    <row r="59" spans="1:13" ht="24.95" customHeight="1" x14ac:dyDescent="0.2">
      <c r="A59" s="2"/>
      <c r="B59" s="56"/>
      <c r="C59" s="55"/>
      <c r="D59" s="2"/>
      <c r="E59" s="53"/>
      <c r="F59" s="53"/>
      <c r="G59" s="54"/>
      <c r="H59" s="54"/>
      <c r="I59" s="53"/>
      <c r="J59" s="2"/>
    </row>
    <row r="60" spans="1:13" ht="24.95" customHeight="1" x14ac:dyDescent="0.2">
      <c r="A60" s="2"/>
      <c r="B60" s="56"/>
      <c r="C60" s="55"/>
      <c r="D60" s="2"/>
      <c r="E60" s="53"/>
      <c r="F60" s="53"/>
      <c r="G60" s="54"/>
      <c r="H60" s="54"/>
      <c r="I60" s="53"/>
      <c r="J60" s="2"/>
    </row>
    <row r="61" spans="1:13" ht="24.95" customHeight="1" thickBot="1" x14ac:dyDescent="0.25">
      <c r="A61" s="52"/>
      <c r="B61" s="51"/>
    </row>
    <row r="62" spans="1:13" ht="24.95" customHeight="1" x14ac:dyDescent="0.2">
      <c r="A62" s="2"/>
      <c r="B62" s="50" t="s">
        <v>24</v>
      </c>
    </row>
    <row r="63" spans="1:13" ht="24.95" customHeight="1" x14ac:dyDescent="0.2"/>
    <row r="64" spans="1:13" ht="24.95" customHeight="1" thickBot="1" x14ac:dyDescent="0.25"/>
    <row r="65" spans="1:15" s="4" customFormat="1" ht="14.25" x14ac:dyDescent="0.25">
      <c r="B65" s="13"/>
      <c r="C65" s="8"/>
      <c r="D65" s="6"/>
      <c r="E65" s="49" t="s">
        <v>23</v>
      </c>
      <c r="F65" s="48" t="s">
        <v>22</v>
      </c>
      <c r="G65" s="47" t="s">
        <v>21</v>
      </c>
      <c r="H65" s="46" t="s">
        <v>20</v>
      </c>
      <c r="I65" s="45" t="s">
        <v>19</v>
      </c>
      <c r="J65" s="6"/>
      <c r="K65" s="8"/>
      <c r="L65" s="7"/>
      <c r="M65" s="7"/>
      <c r="N65" s="6"/>
      <c r="O65" s="5"/>
    </row>
    <row r="66" spans="1:15" s="4" customFormat="1" ht="15" thickBot="1" x14ac:dyDescent="0.3">
      <c r="B66" s="13"/>
      <c r="C66" s="8"/>
      <c r="D66" s="6"/>
      <c r="E66" s="44"/>
      <c r="F66" s="42"/>
      <c r="G66" s="43"/>
      <c r="H66" s="42"/>
      <c r="I66" s="41"/>
      <c r="J66" s="6"/>
      <c r="K66" s="8"/>
      <c r="L66" s="36"/>
      <c r="M66" s="36"/>
      <c r="N66" s="6"/>
      <c r="O66" s="5"/>
    </row>
    <row r="67" spans="1:15" s="4" customFormat="1" ht="36.75" thickTop="1" x14ac:dyDescent="0.25">
      <c r="B67" s="13"/>
      <c r="C67" s="8"/>
      <c r="E67" s="40" t="s">
        <v>18</v>
      </c>
      <c r="F67" s="39" t="s">
        <v>4</v>
      </c>
      <c r="G67" s="38">
        <v>44069</v>
      </c>
      <c r="H67" s="37" t="s">
        <v>17</v>
      </c>
      <c r="I67" s="34" t="s">
        <v>0</v>
      </c>
      <c r="K67" s="8"/>
      <c r="L67" s="36"/>
      <c r="M67" s="36"/>
      <c r="N67" s="6"/>
      <c r="O67" s="5"/>
    </row>
    <row r="68" spans="1:15" s="4" customFormat="1" ht="14.25" x14ac:dyDescent="0.25">
      <c r="B68" s="13"/>
      <c r="C68" s="8"/>
      <c r="E68" s="29"/>
      <c r="F68" s="28" t="s">
        <v>16</v>
      </c>
      <c r="G68" s="27"/>
      <c r="H68" s="26"/>
      <c r="I68" s="25"/>
      <c r="K68" s="8"/>
      <c r="L68" s="36"/>
      <c r="M68" s="36"/>
      <c r="N68" s="6"/>
      <c r="O68" s="5"/>
    </row>
    <row r="69" spans="1:15" s="4" customFormat="1" ht="14.25" x14ac:dyDescent="0.25">
      <c r="B69" s="13"/>
      <c r="C69" s="8"/>
      <c r="D69" s="35"/>
      <c r="E69" s="23" t="s">
        <v>15</v>
      </c>
      <c r="F69" s="22" t="s">
        <v>14</v>
      </c>
      <c r="G69" s="21">
        <v>43937</v>
      </c>
      <c r="H69" s="20">
        <v>45397</v>
      </c>
      <c r="I69" s="34" t="s">
        <v>0</v>
      </c>
      <c r="K69" s="33"/>
      <c r="L69" s="7"/>
      <c r="M69" s="7"/>
      <c r="N69" s="6"/>
      <c r="O69" s="5"/>
    </row>
    <row r="70" spans="1:15" s="4" customFormat="1" ht="14.25" x14ac:dyDescent="0.25">
      <c r="B70" s="13"/>
      <c r="C70" s="8"/>
      <c r="E70" s="23"/>
      <c r="F70" s="22"/>
      <c r="G70" s="21"/>
      <c r="H70" s="26"/>
      <c r="I70" s="25"/>
      <c r="K70" s="8"/>
      <c r="L70" s="7"/>
      <c r="M70" s="7"/>
      <c r="N70" s="6"/>
      <c r="O70" s="5"/>
    </row>
    <row r="71" spans="1:15" s="8" customFormat="1" ht="14.25" x14ac:dyDescent="0.25">
      <c r="A71" s="4"/>
      <c r="B71" s="13"/>
      <c r="D71" s="4"/>
      <c r="E71" s="23" t="s">
        <v>13</v>
      </c>
      <c r="F71" s="22" t="s">
        <v>12</v>
      </c>
      <c r="G71" s="21">
        <v>43645</v>
      </c>
      <c r="H71" s="20">
        <v>44377</v>
      </c>
      <c r="I71" s="19" t="s">
        <v>0</v>
      </c>
      <c r="J71" s="4"/>
      <c r="L71" s="7"/>
      <c r="M71" s="7"/>
      <c r="N71" s="6"/>
      <c r="O71" s="5"/>
    </row>
    <row r="72" spans="1:15" s="8" customFormat="1" ht="15" x14ac:dyDescent="0.25">
      <c r="B72" s="30"/>
      <c r="D72" s="4"/>
      <c r="E72" s="29"/>
      <c r="F72" s="28"/>
      <c r="G72" s="31"/>
      <c r="H72" s="28"/>
      <c r="I72" s="25"/>
      <c r="J72" s="4"/>
      <c r="L72" s="7"/>
      <c r="M72" s="7"/>
      <c r="N72" s="6"/>
      <c r="O72" s="5"/>
    </row>
    <row r="73" spans="1:15" s="8" customFormat="1" ht="15" x14ac:dyDescent="0.25">
      <c r="B73" s="30"/>
      <c r="D73" s="4"/>
      <c r="E73" s="23" t="s">
        <v>11</v>
      </c>
      <c r="F73" s="22" t="s">
        <v>10</v>
      </c>
      <c r="G73" s="32">
        <v>43659</v>
      </c>
      <c r="H73" s="20">
        <v>44743</v>
      </c>
      <c r="I73" s="19" t="s">
        <v>0</v>
      </c>
      <c r="J73" s="4"/>
      <c r="L73" s="7"/>
      <c r="M73" s="7"/>
      <c r="N73" s="6"/>
      <c r="O73" s="5"/>
    </row>
    <row r="74" spans="1:15" s="8" customFormat="1" ht="15" x14ac:dyDescent="0.25">
      <c r="B74" s="30"/>
      <c r="D74" s="4"/>
      <c r="E74" s="29"/>
      <c r="F74" s="28"/>
      <c r="G74" s="31"/>
      <c r="H74" s="28"/>
      <c r="I74" s="25"/>
      <c r="J74" s="4"/>
      <c r="L74" s="7"/>
      <c r="M74" s="7"/>
      <c r="N74" s="6"/>
      <c r="O74" s="5"/>
    </row>
    <row r="75" spans="1:15" s="8" customFormat="1" ht="15" x14ac:dyDescent="0.25">
      <c r="B75" s="30"/>
      <c r="C75" s="6"/>
      <c r="D75" s="4"/>
      <c r="E75" s="23" t="s">
        <v>9</v>
      </c>
      <c r="F75" s="22" t="s">
        <v>8</v>
      </c>
      <c r="G75" s="21">
        <v>43342</v>
      </c>
      <c r="H75" s="20">
        <v>44802</v>
      </c>
      <c r="I75" s="19" t="s">
        <v>0</v>
      </c>
      <c r="J75" s="4"/>
      <c r="L75" s="7"/>
      <c r="M75" s="7"/>
      <c r="N75" s="6"/>
      <c r="O75" s="5"/>
    </row>
    <row r="76" spans="1:15" s="8" customFormat="1" ht="15" x14ac:dyDescent="0.25">
      <c r="B76" s="30"/>
      <c r="D76" s="4"/>
      <c r="E76" s="29"/>
      <c r="F76" s="28"/>
      <c r="G76" s="31"/>
      <c r="H76" s="28"/>
      <c r="I76" s="25"/>
      <c r="J76" s="4"/>
      <c r="L76" s="7"/>
      <c r="M76" s="7"/>
      <c r="N76" s="6"/>
      <c r="O76" s="5"/>
    </row>
    <row r="77" spans="1:15" s="4" customFormat="1" ht="15" x14ac:dyDescent="0.25">
      <c r="A77" s="8"/>
      <c r="B77" s="30"/>
      <c r="C77" s="6"/>
      <c r="E77" s="23" t="s">
        <v>7</v>
      </c>
      <c r="F77" s="22" t="s">
        <v>6</v>
      </c>
      <c r="G77" s="21">
        <v>43735</v>
      </c>
      <c r="H77" s="20">
        <v>44856</v>
      </c>
      <c r="I77" s="19" t="s">
        <v>0</v>
      </c>
      <c r="K77" s="8"/>
      <c r="L77" s="7"/>
      <c r="M77" s="7"/>
      <c r="N77" s="6"/>
      <c r="O77" s="5"/>
    </row>
    <row r="78" spans="1:15" s="4" customFormat="1" ht="14.25" x14ac:dyDescent="0.25">
      <c r="B78" s="13"/>
      <c r="C78" s="6"/>
      <c r="E78" s="29"/>
      <c r="F78" s="28"/>
      <c r="G78" s="27"/>
      <c r="H78" s="26"/>
      <c r="I78" s="25"/>
      <c r="K78" s="8"/>
      <c r="L78" s="7"/>
      <c r="M78" s="7"/>
      <c r="N78" s="6"/>
      <c r="O78" s="5"/>
    </row>
    <row r="79" spans="1:15" s="4" customFormat="1" ht="36" x14ac:dyDescent="0.25">
      <c r="B79" s="13"/>
      <c r="C79" s="6"/>
      <c r="D79" s="6"/>
      <c r="E79" s="23" t="s">
        <v>5</v>
      </c>
      <c r="F79" s="24" t="s">
        <v>4</v>
      </c>
      <c r="G79" s="21">
        <v>43616</v>
      </c>
      <c r="H79" s="20" t="s">
        <v>3</v>
      </c>
      <c r="I79" s="19" t="s">
        <v>0</v>
      </c>
      <c r="J79" s="6"/>
      <c r="K79" s="8"/>
      <c r="L79" s="7"/>
      <c r="M79" s="7"/>
      <c r="N79" s="6"/>
      <c r="O79" s="5"/>
    </row>
    <row r="80" spans="1:15" s="4" customFormat="1" ht="15" thickBot="1" x14ac:dyDescent="0.3">
      <c r="B80" s="13"/>
      <c r="C80" s="6"/>
      <c r="D80" s="6"/>
      <c r="E80" s="23"/>
      <c r="F80" s="22" t="s">
        <v>2</v>
      </c>
      <c r="G80" s="21"/>
      <c r="H80" s="20"/>
      <c r="I80" s="19"/>
      <c r="J80" s="6"/>
      <c r="K80" s="8"/>
      <c r="L80" s="7"/>
      <c r="M80" s="7"/>
      <c r="N80" s="6"/>
      <c r="O80" s="5"/>
    </row>
    <row r="81" spans="2:15" s="4" customFormat="1" ht="14.25" x14ac:dyDescent="0.25">
      <c r="B81" s="13"/>
      <c r="C81" s="6"/>
      <c r="D81" s="6"/>
      <c r="E81" s="18" t="s">
        <v>1</v>
      </c>
      <c r="F81" s="17"/>
      <c r="G81" s="16">
        <v>44001</v>
      </c>
      <c r="H81" s="15">
        <v>44377</v>
      </c>
      <c r="I81" s="14" t="s">
        <v>0</v>
      </c>
      <c r="J81" s="6"/>
      <c r="K81" s="8"/>
      <c r="L81" s="7"/>
      <c r="M81" s="7"/>
      <c r="N81" s="6"/>
      <c r="O81" s="5"/>
    </row>
    <row r="82" spans="2:15" s="4" customFormat="1" ht="15" thickBot="1" x14ac:dyDescent="0.3">
      <c r="B82" s="13"/>
      <c r="C82" s="6"/>
      <c r="D82" s="6"/>
      <c r="E82" s="12"/>
      <c r="F82" s="10"/>
      <c r="G82" s="11"/>
      <c r="H82" s="10"/>
      <c r="I82" s="9"/>
      <c r="J82" s="6"/>
      <c r="K82" s="8"/>
      <c r="L82" s="7"/>
      <c r="M82" s="7"/>
      <c r="N82" s="6"/>
      <c r="O82" s="5"/>
    </row>
  </sheetData>
  <mergeCells count="1">
    <mergeCell ref="A1:L1"/>
  </mergeCells>
  <conditionalFormatting sqref="H4">
    <cfRule type="expression" dxfId="29" priority="30" stopIfTrue="1">
      <formula>LEFT(H4,4)=LEFT(I130,4)</formula>
    </cfRule>
  </conditionalFormatting>
  <conditionalFormatting sqref="H4">
    <cfRule type="cellIs" dxfId="28" priority="29" operator="equal">
      <formula>$J$2</formula>
    </cfRule>
  </conditionalFormatting>
  <conditionalFormatting sqref="H4">
    <cfRule type="expression" dxfId="27" priority="28" stopIfTrue="1">
      <formula>LEFT(H4,4)=LEFT(I130,4)</formula>
    </cfRule>
  </conditionalFormatting>
  <conditionalFormatting sqref="H4">
    <cfRule type="expression" dxfId="26" priority="27" stopIfTrue="1">
      <formula>LEFT(H4,4)=LEFT(G224,4)</formula>
    </cfRule>
  </conditionalFormatting>
  <conditionalFormatting sqref="H4">
    <cfRule type="expression" dxfId="25" priority="26" stopIfTrue="1">
      <formula>LEFT(H4,4)=LEFT(I676,4)</formula>
    </cfRule>
  </conditionalFormatting>
  <conditionalFormatting sqref="H4">
    <cfRule type="expression" dxfId="24" priority="25" stopIfTrue="1">
      <formula>LEFT(H4,4)=LEFT(I667,4)</formula>
    </cfRule>
  </conditionalFormatting>
  <conditionalFormatting sqref="H4">
    <cfRule type="expression" dxfId="23" priority="24" stopIfTrue="1">
      <formula>LEFT(H4,4)=LEFT(I667,4)</formula>
    </cfRule>
  </conditionalFormatting>
  <conditionalFormatting sqref="H4">
    <cfRule type="expression" dxfId="22" priority="23" stopIfTrue="1">
      <formula>LEFT(H4,4)=LEFT(I677,4)</formula>
    </cfRule>
  </conditionalFormatting>
  <conditionalFormatting sqref="H4">
    <cfRule type="expression" dxfId="21" priority="22" stopIfTrue="1">
      <formula>LEFT(H4,4)=LEFT(I668,4)</formula>
    </cfRule>
  </conditionalFormatting>
  <conditionalFormatting sqref="H4">
    <cfRule type="expression" dxfId="20" priority="21" stopIfTrue="1">
      <formula>LEFT(H4,4)=LEFT(I664,4)</formula>
    </cfRule>
  </conditionalFormatting>
  <conditionalFormatting sqref="H4">
    <cfRule type="expression" dxfId="19" priority="20" stopIfTrue="1">
      <formula>LEFT(H4,4)=LEFT(I986,4)</formula>
    </cfRule>
  </conditionalFormatting>
  <conditionalFormatting sqref="H4">
    <cfRule type="expression" dxfId="18" priority="19" stopIfTrue="1">
      <formula>LEFT(H4,4)=LEFT(I977,4)</formula>
    </cfRule>
  </conditionalFormatting>
  <conditionalFormatting sqref="H4">
    <cfRule type="expression" dxfId="17" priority="18" stopIfTrue="1">
      <formula>LEFT(H4,4)=LEFT(I980,4)</formula>
    </cfRule>
  </conditionalFormatting>
  <conditionalFormatting sqref="H4">
    <cfRule type="expression" dxfId="16" priority="17" stopIfTrue="1">
      <formula>LEFT(H4,4)=LEFT(G4,4)</formula>
    </cfRule>
  </conditionalFormatting>
  <conditionalFormatting sqref="H4">
    <cfRule type="expression" dxfId="15" priority="16" stopIfTrue="1">
      <formula>LEFT(H4,4)=LEFT(G4,4)</formula>
    </cfRule>
  </conditionalFormatting>
  <conditionalFormatting sqref="H4">
    <cfRule type="expression" dxfId="14" priority="15" stopIfTrue="1">
      <formula>LEFT(H4,4)=LEFT(G4,4)</formula>
    </cfRule>
  </conditionalFormatting>
  <conditionalFormatting sqref="H4">
    <cfRule type="expression" dxfId="13" priority="14" stopIfTrue="1">
      <formula>LEFT(H4,4)=LEFT(G4,4)</formula>
    </cfRule>
  </conditionalFormatting>
  <conditionalFormatting sqref="H4">
    <cfRule type="expression" dxfId="12" priority="13" stopIfTrue="1">
      <formula>LEFT(H4,4)=LEFT(G4,4)</formula>
    </cfRule>
  </conditionalFormatting>
  <conditionalFormatting sqref="H4">
    <cfRule type="expression" dxfId="11" priority="12" stopIfTrue="1">
      <formula>LEFT(H4,4)=LEFT(#REF!,4)</formula>
    </cfRule>
  </conditionalFormatting>
  <conditionalFormatting sqref="H4">
    <cfRule type="expression" dxfId="10" priority="11" stopIfTrue="1">
      <formula>LEFT(H4,4)=LEFT(#REF!,4)</formula>
    </cfRule>
  </conditionalFormatting>
  <conditionalFormatting sqref="G4">
    <cfRule type="expression" dxfId="9" priority="10" stopIfTrue="1">
      <formula>LEFT(G4,4)=LEFT(H458,4)</formula>
    </cfRule>
  </conditionalFormatting>
  <conditionalFormatting sqref="F41">
    <cfRule type="duplicateValues" dxfId="8" priority="9"/>
  </conditionalFormatting>
  <conditionalFormatting sqref="H5:H42 H56:H58">
    <cfRule type="cellIs" dxfId="7" priority="8" operator="lessThanOrEqual">
      <formula>$H$2</formula>
    </cfRule>
  </conditionalFormatting>
  <conditionalFormatting sqref="F6">
    <cfRule type="duplicateValues" dxfId="6" priority="7"/>
  </conditionalFormatting>
  <conditionalFormatting sqref="H42 H56 J65:J82">
    <cfRule type="cellIs" dxfId="5" priority="6" operator="lessThanOrEqual">
      <formula>$J$2</formula>
    </cfRule>
  </conditionalFormatting>
  <conditionalFormatting sqref="H43:H55">
    <cfRule type="cellIs" dxfId="4" priority="4" operator="lessThanOrEqual">
      <formula>$J$2</formula>
    </cfRule>
  </conditionalFormatting>
  <conditionalFormatting sqref="F43:F55">
    <cfRule type="duplicateValues" dxfId="3" priority="5"/>
  </conditionalFormatting>
  <conditionalFormatting sqref="H56">
    <cfRule type="cellIs" dxfId="2" priority="3" operator="lessThanOrEqual">
      <formula>$H$2</formula>
    </cfRule>
  </conditionalFormatting>
  <conditionalFormatting sqref="H82 H65:H80">
    <cfRule type="duplicateValues" dxfId="1" priority="2"/>
  </conditionalFormatting>
  <conditionalFormatting sqref="G73">
    <cfRule type="duplicateValues" dxfId="0" priority="1"/>
  </conditionalFormatting>
  <printOptions horizontalCentered="1"/>
  <pageMargins left="0" right="0" top="0.5" bottom="0" header="0" footer="0"/>
  <pageSetup paperSize="9" scale="41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80AE77-D950-4FB0-83A3-8EC194A8A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94AC36-D569-4D62-8A4A-F36BAFFA0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E163A8-F10F-4208-8F86-1C55FD4705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 Oct 2020 GTS1GTS2 RACAL</vt:lpstr>
      <vt:lpstr>'10 Oct 2020 GTS1GTS2 RACAL'!Print_Area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HuaZhen Luo</cp:lastModifiedBy>
  <dcterms:created xsi:type="dcterms:W3CDTF">2020-11-06T10:03:02Z</dcterms:created>
  <dcterms:modified xsi:type="dcterms:W3CDTF">2020-11-10T05:47:58Z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