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TS cal plan\GTS2 cal cert 2020\"/>
    </mc:Choice>
  </mc:AlternateContent>
  <xr:revisionPtr revIDLastSave="0" documentId="13_ncr:1_{C30E81A4-A903-4A65-AF98-D8A701839FE3}" xr6:coauthVersionLast="45" xr6:coauthVersionMax="45" xr10:uidLastSave="{00000000-0000-0000-0000-000000000000}"/>
  <bookViews>
    <workbookView xWindow="-110" yWindow="-110" windowWidth="19420" windowHeight="10420" xr2:uid="{2037F067-1D37-4AC6-A9F0-4BC4F6845A04}"/>
  </bookViews>
  <sheets>
    <sheet name="GTS2 cal update 4 May2020" sheetId="1" r:id="rId1"/>
  </sheets>
  <definedNames>
    <definedName name="_xlnm._FilterDatabase" localSheetId="0" hidden="1">'GTS2 cal update 4 May2020'!$A$4:$V$22</definedName>
    <definedName name="_xlnm.Print_Area" localSheetId="0">'GTS2 cal update 4 May2020'!$A$1:$M$35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2" i="1" l="1"/>
  <c r="H21" i="1" l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H5" i="1"/>
  <c r="J2" i="1"/>
  <c r="H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Terng Buk Ngoh, Meryl</author>
  </authors>
  <commentList>
    <comment ref="F14" authorId="0" shapeId="0" xr:uid="{E39E7328-BB76-4631-893A-1EE02F83F8BE}">
      <text>
        <r>
          <rPr>
            <b/>
            <sz val="9"/>
            <color indexed="81"/>
            <rFont val="Tahoma"/>
            <family val="2"/>
          </rPr>
          <t>Terng Buk Ngoh, Meryl:</t>
        </r>
        <r>
          <rPr>
            <sz val="9"/>
            <color indexed="81"/>
            <rFont val="Tahoma"/>
            <family val="2"/>
          </rPr>
          <t xml:space="preserve">
Replacement for 12M4070Z </t>
        </r>
      </text>
    </comment>
  </commentList>
</comments>
</file>

<file path=xl/sharedStrings.xml><?xml version="1.0" encoding="utf-8"?>
<sst xmlns="http://schemas.openxmlformats.org/spreadsheetml/2006/main" count="215" uniqueCount="119">
  <si>
    <t>Calibration masterlist</t>
  </si>
  <si>
    <t>P.T. SURYA TEKNOLOGI</t>
  </si>
  <si>
    <t>Coordinator : Meryl</t>
  </si>
  <si>
    <t>Trigger 2 weeks advance alert:</t>
  </si>
  <si>
    <t>Current date:</t>
  </si>
  <si>
    <t>Test Department</t>
  </si>
  <si>
    <t>S/N</t>
  </si>
  <si>
    <t>Location</t>
  </si>
  <si>
    <t>Description</t>
  </si>
  <si>
    <t>Brand</t>
  </si>
  <si>
    <t>Model</t>
  </si>
  <si>
    <t>Serial  Number</t>
  </si>
  <si>
    <t>Date Calibrated</t>
  </si>
  <si>
    <t>Calibration Due Date</t>
  </si>
  <si>
    <t>Report Number</t>
  </si>
  <si>
    <t>Calibrated By</t>
  </si>
  <si>
    <t>Interval</t>
  </si>
  <si>
    <t>Buy / consign</t>
  </si>
  <si>
    <t>Remark [Trigger Packed for shipment date ]</t>
  </si>
  <si>
    <t>GTS2 82988-9 ID# 93188</t>
  </si>
  <si>
    <t>NI [ M series ]  MULTIFUNCTION DAQ  Device</t>
  </si>
  <si>
    <t>National Instruments</t>
  </si>
  <si>
    <t>PXI-6229</t>
  </si>
  <si>
    <t>17E3258</t>
  </si>
  <si>
    <t>Micro Precision Calibration PTE LTD</t>
  </si>
  <si>
    <t>Yearly</t>
  </si>
  <si>
    <t>Waters consigned</t>
  </si>
  <si>
    <t>GTS2</t>
  </si>
  <si>
    <t>GTS2 ID# 93244 12M WP72</t>
  </si>
  <si>
    <t>20MHz Function Arbitrary Waveform Generator</t>
  </si>
  <si>
    <t>Agilent Technologies</t>
  </si>
  <si>
    <t>33220A</t>
  </si>
  <si>
    <t>MY44052037</t>
  </si>
  <si>
    <t>GTS2 82988-9 ID# 93190</t>
  </si>
  <si>
    <t>NI  Programmable DC Power supply Power SMU</t>
  </si>
  <si>
    <t>PXI-4130</t>
  </si>
  <si>
    <t>160B92C</t>
  </si>
  <si>
    <t>GTS2 82988-9 ID#</t>
  </si>
  <si>
    <t>DC Electronic Load Main Frame 8 Channel</t>
  </si>
  <si>
    <t xml:space="preserve">Chroma </t>
  </si>
  <si>
    <t>6314A</t>
  </si>
  <si>
    <t>6314A0002902</t>
  </si>
  <si>
    <t>GTS2 82988-9 ID# 93168</t>
  </si>
  <si>
    <t>DC Electronic Load 6A/60A/80V 300W</t>
  </si>
  <si>
    <t>63103A</t>
  </si>
  <si>
    <t>63103A005460</t>
  </si>
  <si>
    <t>GTS2_ 82988-9 ID# 93178</t>
  </si>
  <si>
    <t>63103A005457</t>
  </si>
  <si>
    <t>GTS2 82988-9 ID# 93179</t>
  </si>
  <si>
    <t>63103A005485</t>
  </si>
  <si>
    <t>GTS2 82988-9 ID# 93180</t>
  </si>
  <si>
    <t>63103A005472</t>
  </si>
  <si>
    <t>GTS2 ID# 93245 12M WP72</t>
  </si>
  <si>
    <t>Agilent 61/2 Digit Multimeter</t>
  </si>
  <si>
    <t xml:space="preserve">Agilent </t>
  </si>
  <si>
    <t>34411A</t>
  </si>
  <si>
    <t>MY48003752</t>
  </si>
  <si>
    <t>GTS2 82988-9 ID# 93185</t>
  </si>
  <si>
    <t>Programmable DC Power supply</t>
  </si>
  <si>
    <t>TDK Lambda</t>
  </si>
  <si>
    <t>GENH60-12.5-LAN-U</t>
  </si>
  <si>
    <t>09M1038A</t>
  </si>
  <si>
    <t>GTS2 82988-9 ID# 93189</t>
  </si>
  <si>
    <t>17E3259</t>
  </si>
  <si>
    <t>GTS2 82988-9 ID# 93186</t>
  </si>
  <si>
    <t xml:space="preserve">GENH30-25 </t>
  </si>
  <si>
    <t>12M4062Z</t>
  </si>
  <si>
    <t>GTS2 82988-9 ID# 93187</t>
  </si>
  <si>
    <t>12M4063Z</t>
  </si>
  <si>
    <t>GTS2 82988-9 ID# 93182</t>
  </si>
  <si>
    <t>GENH60-12.5</t>
  </si>
  <si>
    <t>12M4064Z</t>
  </si>
  <si>
    <t>GTS2 82988-9 ID# 93183</t>
  </si>
  <si>
    <t>12M4068Z</t>
  </si>
  <si>
    <t>GTS2 82988-9 ID# 93184</t>
  </si>
  <si>
    <t>12M4069Z</t>
  </si>
  <si>
    <t>GTS2 82988-9 ID# 93246  12M WP72</t>
  </si>
  <si>
    <t xml:space="preserve"> 4 CH 500MHz OSCILLOSCOPE</t>
  </si>
  <si>
    <t>TEKTRONIX</t>
  </si>
  <si>
    <t>TDS3054C</t>
  </si>
  <si>
    <t>C012641</t>
  </si>
  <si>
    <t>GTS2 82988-9 ID# 93181</t>
  </si>
  <si>
    <t>PXI PROGRAMMABLE RESISTOR MODULE</t>
  </si>
  <si>
    <t xml:space="preserve">GEOTEST  </t>
  </si>
  <si>
    <t>GX 1164-01</t>
  </si>
  <si>
    <t>2 Yearly</t>
  </si>
  <si>
    <t>Notify Waters paul on 30 Mar 2020 for calibration</t>
  </si>
  <si>
    <t>Meryl</t>
  </si>
  <si>
    <t>Cal. Lab</t>
  </si>
  <si>
    <t>ISO17025 Cert. No.</t>
  </si>
  <si>
    <t>Date issue</t>
  </si>
  <si>
    <t>Date expiry</t>
  </si>
  <si>
    <t>Remarks</t>
  </si>
  <si>
    <t>ISO / IEC 17025: 2005</t>
  </si>
  <si>
    <t>AC-1969.15 version 004</t>
  </si>
  <si>
    <t>ISO / IEC 17025: 2017</t>
  </si>
  <si>
    <t>ANAB</t>
  </si>
  <si>
    <t>Techsystem Services &amp; Integration Asia Pte Ltd</t>
  </si>
  <si>
    <t>LA-2000-0175-C</t>
  </si>
  <si>
    <t>Tra-Cal, LLC</t>
  </si>
  <si>
    <t>ESSCO CALIBRATION LABORATORY</t>
  </si>
  <si>
    <t>Update 4 May 2020</t>
  </si>
  <si>
    <t>551220083587378</t>
  </si>
  <si>
    <t xml:space="preserve"> 551220083587333</t>
  </si>
  <si>
    <t>551220083587353</t>
  </si>
  <si>
    <t>551220083587361</t>
  </si>
  <si>
    <t xml:space="preserve"> 551220083587371</t>
  </si>
  <si>
    <t>551220083587377</t>
  </si>
  <si>
    <t>551220083587388</t>
  </si>
  <si>
    <t>551220083587389</t>
  </si>
  <si>
    <t xml:space="preserve"> 551220083587387</t>
  </si>
  <si>
    <t>551220083588304</t>
  </si>
  <si>
    <t>551220083588302</t>
  </si>
  <si>
    <t>551220083588298</t>
  </si>
  <si>
    <t>551220083588300</t>
  </si>
  <si>
    <t>551220083587385</t>
  </si>
  <si>
    <t>11640241[IZ-BK-BA-000]</t>
  </si>
  <si>
    <t>551220083587362</t>
  </si>
  <si>
    <t>551220083587336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</si>
</sst>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rgb="FFFF000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1" fillId="0" borderId="0" xfId="1"/>
    <xf numFmtId="0" fontId="3" fillId="0" borderId="0" xfId="1" quotePrefix="1" applyFont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center" wrapText="1"/>
    </xf>
    <xf numFmtId="15" fontId="3" fillId="2" borderId="1" xfId="1" applyNumberFormat="1" applyFont="1" applyFill="1" applyBorder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quotePrefix="1" applyFont="1" applyBorder="1" applyAlignment="1">
      <alignment horizontal="center"/>
    </xf>
    <xf numFmtId="0" fontId="4" fillId="0" borderId="1" xfId="1" quotePrefix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4" fillId="0" borderId="3" xfId="1" applyFont="1" applyBorder="1" applyAlignment="1">
      <alignment horizontal="center"/>
    </xf>
    <xf numFmtId="0" fontId="4" fillId="0" borderId="3" xfId="1" applyFont="1" applyBorder="1" applyAlignment="1">
      <alignment wrapText="1"/>
    </xf>
    <xf numFmtId="0" fontId="4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3" fillId="0" borderId="5" xfId="1" applyFont="1" applyBorder="1"/>
    <xf numFmtId="49" fontId="3" fillId="0" borderId="4" xfId="2" applyNumberFormat="1" applyFont="1" applyBorder="1" applyAlignment="1">
      <alignment horizontal="left" vertical="center" wrapText="1"/>
    </xf>
    <xf numFmtId="49" fontId="6" fillId="0" borderId="5" xfId="3" applyNumberFormat="1" applyFont="1" applyBorder="1" applyAlignment="1">
      <alignment horizontal="center"/>
    </xf>
    <xf numFmtId="11" fontId="3" fillId="0" borderId="4" xfId="1" applyNumberFormat="1" applyFont="1" applyBorder="1" applyAlignment="1">
      <alignment horizontal="center"/>
    </xf>
    <xf numFmtId="15" fontId="3" fillId="0" borderId="4" xfId="1" applyNumberFormat="1" applyFont="1" applyBorder="1" applyAlignment="1">
      <alignment horizontal="center"/>
    </xf>
    <xf numFmtId="49" fontId="6" fillId="0" borderId="6" xfId="3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/>
    </xf>
    <xf numFmtId="0" fontId="3" fillId="0" borderId="6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4" xfId="1" applyFont="1" applyBorder="1"/>
    <xf numFmtId="0" fontId="6" fillId="0" borderId="4" xfId="1" applyFont="1" applyBorder="1"/>
    <xf numFmtId="0" fontId="6" fillId="0" borderId="5" xfId="1" applyFont="1" applyBorder="1" applyAlignment="1">
      <alignment horizontal="center"/>
    </xf>
    <xf numFmtId="0" fontId="3" fillId="0" borderId="4" xfId="1" applyFont="1" applyBorder="1" applyAlignment="1">
      <alignment horizontal="left"/>
    </xf>
    <xf numFmtId="0" fontId="3" fillId="0" borderId="4" xfId="1" quotePrefix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4" xfId="2" applyFont="1" applyBorder="1" applyAlignment="1">
      <alignment horizontal="center" vertical="center"/>
    </xf>
    <xf numFmtId="0" fontId="7" fillId="0" borderId="5" xfId="1" applyFont="1" applyBorder="1"/>
    <xf numFmtId="0" fontId="8" fillId="0" borderId="7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49" fontId="3" fillId="0" borderId="4" xfId="3" applyNumberFormat="1" applyFont="1" applyBorder="1" applyAlignment="1">
      <alignment horizontal="left" vertical="center" wrapText="1"/>
    </xf>
    <xf numFmtId="49" fontId="0" fillId="0" borderId="4" xfId="3" applyNumberFormat="1" applyFont="1" applyBorder="1"/>
    <xf numFmtId="49" fontId="0" fillId="0" borderId="5" xfId="3" applyNumberFormat="1" applyFont="1" applyBorder="1" applyAlignment="1">
      <alignment horizontal="center"/>
    </xf>
    <xf numFmtId="49" fontId="0" fillId="0" borderId="0" xfId="3" applyNumberFormat="1" applyFont="1"/>
    <xf numFmtId="49" fontId="0" fillId="0" borderId="0" xfId="3" applyNumberFormat="1" applyFont="1" applyAlignment="1">
      <alignment horizontal="center"/>
    </xf>
    <xf numFmtId="0" fontId="3" fillId="0" borderId="0" xfId="1" quotePrefix="1" applyFont="1" applyAlignment="1">
      <alignment horizontal="center"/>
    </xf>
    <xf numFmtId="15" fontId="3" fillId="0" borderId="0" xfId="1" applyNumberFormat="1" applyFont="1" applyAlignment="1">
      <alignment horizontal="center"/>
    </xf>
    <xf numFmtId="49" fontId="3" fillId="0" borderId="0" xfId="1" applyNumberFormat="1" applyFont="1" applyAlignment="1">
      <alignment horizontal="left"/>
    </xf>
    <xf numFmtId="49" fontId="3" fillId="0" borderId="0" xfId="3" applyNumberFormat="1" applyFont="1" applyAlignment="1">
      <alignment horizontal="left" vertical="center" wrapText="1"/>
    </xf>
    <xf numFmtId="49" fontId="6" fillId="0" borderId="0" xfId="3" applyNumberFormat="1" applyFont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8" xfId="1" applyFont="1" applyBorder="1" applyAlignment="1">
      <alignment horizontal="centerContinuous"/>
    </xf>
    <xf numFmtId="0" fontId="3" fillId="0" borderId="0" xfId="1" applyFont="1" applyAlignment="1">
      <alignment horizontal="centerContinuous"/>
    </xf>
    <xf numFmtId="0" fontId="4" fillId="0" borderId="9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11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4" fillId="0" borderId="12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0" fontId="3" fillId="0" borderId="16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15" fontId="3" fillId="0" borderId="0" xfId="1" applyNumberFormat="1" applyFont="1" applyAlignment="1">
      <alignment horizontal="center" vertical="center"/>
    </xf>
    <xf numFmtId="15" fontId="3" fillId="0" borderId="7" xfId="1" applyNumberFormat="1" applyFont="1" applyBorder="1" applyAlignment="1">
      <alignment horizontal="center" vertical="center"/>
    </xf>
    <xf numFmtId="0" fontId="3" fillId="0" borderId="18" xfId="1" applyFont="1" applyBorder="1" applyAlignment="1">
      <alignment vertical="center"/>
    </xf>
    <xf numFmtId="0" fontId="3" fillId="0" borderId="19" xfId="1" applyFont="1" applyBorder="1" applyAlignment="1">
      <alignment vertical="center"/>
    </xf>
    <xf numFmtId="15" fontId="3" fillId="0" borderId="20" xfId="1" applyNumberFormat="1" applyFont="1" applyBorder="1" applyAlignment="1">
      <alignment horizontal="center" vertical="center"/>
    </xf>
    <xf numFmtId="15" fontId="3" fillId="0" borderId="19" xfId="1" applyNumberFormat="1" applyFont="1" applyBorder="1" applyAlignment="1">
      <alignment horizontal="center" vertical="center"/>
    </xf>
    <xf numFmtId="0" fontId="3" fillId="0" borderId="21" xfId="1" applyFont="1" applyBorder="1" applyAlignment="1">
      <alignment vertical="center"/>
    </xf>
    <xf numFmtId="0" fontId="3" fillId="0" borderId="22" xfId="1" applyFont="1" applyBorder="1" applyAlignment="1">
      <alignment vertical="center"/>
    </xf>
    <xf numFmtId="0" fontId="3" fillId="0" borderId="23" xfId="1" applyFont="1" applyBorder="1" applyAlignment="1">
      <alignment vertical="center"/>
    </xf>
    <xf numFmtId="15" fontId="3" fillId="0" borderId="24" xfId="1" applyNumberFormat="1" applyFont="1" applyBorder="1" applyAlignment="1">
      <alignment horizontal="center" vertical="center"/>
    </xf>
    <xf numFmtId="15" fontId="3" fillId="0" borderId="23" xfId="1" applyNumberFormat="1" applyFont="1" applyBorder="1" applyAlignment="1">
      <alignment horizontal="center" vertical="center"/>
    </xf>
    <xf numFmtId="0" fontId="3" fillId="0" borderId="25" xfId="1" applyFont="1" applyBorder="1" applyAlignment="1">
      <alignment vertical="center"/>
    </xf>
    <xf numFmtId="0" fontId="3" fillId="0" borderId="26" xfId="1" applyFont="1" applyBorder="1" applyAlignment="1">
      <alignment vertical="center"/>
    </xf>
    <xf numFmtId="0" fontId="3" fillId="0" borderId="20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15" fontId="3" fillId="0" borderId="11" xfId="1" applyNumberFormat="1" applyFont="1" applyBorder="1" applyAlignment="1">
      <alignment horizontal="center" vertical="center"/>
    </xf>
    <xf numFmtId="15" fontId="3" fillId="0" borderId="10" xfId="1" applyNumberFormat="1" applyFont="1" applyBorder="1" applyAlignment="1">
      <alignment horizontal="center" vertical="center"/>
    </xf>
    <xf numFmtId="0" fontId="3" fillId="0" borderId="12" xfId="1" applyFont="1" applyBorder="1" applyAlignment="1">
      <alignment vertical="center"/>
    </xf>
    <xf numFmtId="0" fontId="3" fillId="0" borderId="27" xfId="1" applyFont="1" applyBorder="1" applyAlignment="1">
      <alignment vertical="center"/>
    </xf>
    <xf numFmtId="0" fontId="3" fillId="0" borderId="28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29" xfId="1" applyFont="1" applyBorder="1" applyAlignment="1">
      <alignment vertical="center"/>
    </xf>
    <xf numFmtId="0" fontId="2" fillId="0" borderId="0" xfId="1" applyFont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3" fillId="0" borderId="4" xfId="1" applyFont="1" applyBorder="1" applyAlignment="1">
      <alignment horizontal="left" vertical="center"/>
    </xf>
    <xf numFmtId="0" fontId="3" fillId="0" borderId="5" xfId="1" applyFont="1" applyFill="1" applyBorder="1"/>
  </cellXfs>
  <cellStyles count="4">
    <cellStyle name="Normal" xfId="0" builtinId="0"/>
    <cellStyle name="Normal 10" xfId="1" xr:uid="{734352E1-2807-4F7A-AC50-F8AE8EEC93A8}"/>
    <cellStyle name="Normal_Racal List --15 july'05" xfId="3" xr:uid="{517C4646-79EC-432F-869D-0BF920A2AC78}"/>
    <cellStyle name="Normal_Waters GTS Eq List" xfId="2" xr:uid="{A9E21C7B-E9FC-4853-860A-6D5489E91EE1}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682626</xdr:colOff>
      <xdr:row>23</xdr:row>
      <xdr:rowOff>79375</xdr:rowOff>
    </xdr:from>
    <xdr:to>
      <xdr:col>1</xdr:col>
      <xdr:colOff>1762126</xdr:colOff>
      <xdr:row>28</xdr:row>
      <xdr:rowOff>113603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16FFA136-5DE1-49DA-B1BD-E2ED510A94A4}"/>
            </a:ext>
          </a:extLst>
        </xdr:cNvPr>
        <xdr:cNvSpPr/>
      </xdr:nvSpPr>
      <xdr:spPr>
        <a:xfrm>
          <a:off x="981076" y="7381875"/>
          <a:ext cx="1079500" cy="1621728"/>
        </a:xfrm>
        <a:custGeom>
          <a:avLst/>
          <a:gdLst>
            <a:gd name="connsiteX0" fmla="*/ 0 w 1127125"/>
            <a:gd name="connsiteY0" fmla="*/ 365125 h 700978"/>
            <a:gd name="connsiteX1" fmla="*/ 63500 w 1127125"/>
            <a:gd name="connsiteY1" fmla="*/ 285750 h 700978"/>
            <a:gd name="connsiteX2" fmla="*/ 111125 w 1127125"/>
            <a:gd name="connsiteY2" fmla="*/ 174625 h 700978"/>
            <a:gd name="connsiteX3" fmla="*/ 142875 w 1127125"/>
            <a:gd name="connsiteY3" fmla="*/ 127000 h 700978"/>
            <a:gd name="connsiteX4" fmla="*/ 174625 w 1127125"/>
            <a:gd name="connsiteY4" fmla="*/ 0 h 700978"/>
            <a:gd name="connsiteX5" fmla="*/ 190500 w 1127125"/>
            <a:gd name="connsiteY5" fmla="*/ 95250 h 700978"/>
            <a:gd name="connsiteX6" fmla="*/ 206375 w 1127125"/>
            <a:gd name="connsiteY6" fmla="*/ 174625 h 700978"/>
            <a:gd name="connsiteX7" fmla="*/ 222250 w 1127125"/>
            <a:gd name="connsiteY7" fmla="*/ 285750 h 700978"/>
            <a:gd name="connsiteX8" fmla="*/ 269875 w 1127125"/>
            <a:gd name="connsiteY8" fmla="*/ 222250 h 700978"/>
            <a:gd name="connsiteX9" fmla="*/ 301625 w 1127125"/>
            <a:gd name="connsiteY9" fmla="*/ 127000 h 700978"/>
            <a:gd name="connsiteX10" fmla="*/ 333375 w 1127125"/>
            <a:gd name="connsiteY10" fmla="*/ 15875 h 700978"/>
            <a:gd name="connsiteX11" fmla="*/ 349250 w 1127125"/>
            <a:gd name="connsiteY11" fmla="*/ 63500 h 700978"/>
            <a:gd name="connsiteX12" fmla="*/ 365125 w 1127125"/>
            <a:gd name="connsiteY12" fmla="*/ 428625 h 700978"/>
            <a:gd name="connsiteX13" fmla="*/ 428625 w 1127125"/>
            <a:gd name="connsiteY13" fmla="*/ 412750 h 700978"/>
            <a:gd name="connsiteX14" fmla="*/ 492125 w 1127125"/>
            <a:gd name="connsiteY14" fmla="*/ 365125 h 700978"/>
            <a:gd name="connsiteX15" fmla="*/ 539750 w 1127125"/>
            <a:gd name="connsiteY15" fmla="*/ 269875 h 700978"/>
            <a:gd name="connsiteX16" fmla="*/ 523875 w 1127125"/>
            <a:gd name="connsiteY16" fmla="*/ 127000 h 700978"/>
            <a:gd name="connsiteX17" fmla="*/ 492125 w 1127125"/>
            <a:gd name="connsiteY17" fmla="*/ 222250 h 700978"/>
            <a:gd name="connsiteX18" fmla="*/ 555625 w 1127125"/>
            <a:gd name="connsiteY18" fmla="*/ 333375 h 700978"/>
            <a:gd name="connsiteX19" fmla="*/ 603250 w 1127125"/>
            <a:gd name="connsiteY19" fmla="*/ 317500 h 700978"/>
            <a:gd name="connsiteX20" fmla="*/ 587375 w 1127125"/>
            <a:gd name="connsiteY20" fmla="*/ 190500 h 700978"/>
            <a:gd name="connsiteX21" fmla="*/ 603250 w 1127125"/>
            <a:gd name="connsiteY21" fmla="*/ 301625 h 700978"/>
            <a:gd name="connsiteX22" fmla="*/ 619125 w 1127125"/>
            <a:gd name="connsiteY22" fmla="*/ 349250 h 700978"/>
            <a:gd name="connsiteX23" fmla="*/ 635000 w 1127125"/>
            <a:gd name="connsiteY23" fmla="*/ 142875 h 700978"/>
            <a:gd name="connsiteX24" fmla="*/ 682625 w 1127125"/>
            <a:gd name="connsiteY24" fmla="*/ 158750 h 700978"/>
            <a:gd name="connsiteX25" fmla="*/ 730250 w 1127125"/>
            <a:gd name="connsiteY25" fmla="*/ 301625 h 700978"/>
            <a:gd name="connsiteX26" fmla="*/ 746125 w 1127125"/>
            <a:gd name="connsiteY26" fmla="*/ 349250 h 700978"/>
            <a:gd name="connsiteX27" fmla="*/ 809625 w 1127125"/>
            <a:gd name="connsiteY27" fmla="*/ 333375 h 700978"/>
            <a:gd name="connsiteX28" fmla="*/ 841375 w 1127125"/>
            <a:gd name="connsiteY28" fmla="*/ 238125 h 700978"/>
            <a:gd name="connsiteX29" fmla="*/ 857250 w 1127125"/>
            <a:gd name="connsiteY29" fmla="*/ 190500 h 700978"/>
            <a:gd name="connsiteX30" fmla="*/ 825500 w 1127125"/>
            <a:gd name="connsiteY30" fmla="*/ 254000 h 700978"/>
            <a:gd name="connsiteX31" fmla="*/ 809625 w 1127125"/>
            <a:gd name="connsiteY31" fmla="*/ 333375 h 700978"/>
            <a:gd name="connsiteX32" fmla="*/ 793750 w 1127125"/>
            <a:gd name="connsiteY32" fmla="*/ 444500 h 700978"/>
            <a:gd name="connsiteX33" fmla="*/ 777875 w 1127125"/>
            <a:gd name="connsiteY33" fmla="*/ 492125 h 700978"/>
            <a:gd name="connsiteX34" fmla="*/ 762000 w 1127125"/>
            <a:gd name="connsiteY34" fmla="*/ 603250 h 700978"/>
            <a:gd name="connsiteX35" fmla="*/ 746125 w 1127125"/>
            <a:gd name="connsiteY35" fmla="*/ 698500 h 700978"/>
            <a:gd name="connsiteX36" fmla="*/ 714375 w 1127125"/>
            <a:gd name="connsiteY36" fmla="*/ 650875 h 700978"/>
            <a:gd name="connsiteX37" fmla="*/ 746125 w 1127125"/>
            <a:gd name="connsiteY37" fmla="*/ 539750 h 700978"/>
            <a:gd name="connsiteX38" fmla="*/ 825500 w 1127125"/>
            <a:gd name="connsiteY38" fmla="*/ 444500 h 700978"/>
            <a:gd name="connsiteX39" fmla="*/ 889000 w 1127125"/>
            <a:gd name="connsiteY39" fmla="*/ 349250 h 700978"/>
            <a:gd name="connsiteX40" fmla="*/ 920750 w 1127125"/>
            <a:gd name="connsiteY40" fmla="*/ 301625 h 700978"/>
            <a:gd name="connsiteX41" fmla="*/ 952500 w 1127125"/>
            <a:gd name="connsiteY41" fmla="*/ 254000 h 700978"/>
            <a:gd name="connsiteX42" fmla="*/ 968375 w 1127125"/>
            <a:gd name="connsiteY42" fmla="*/ 206375 h 700978"/>
            <a:gd name="connsiteX43" fmla="*/ 952500 w 1127125"/>
            <a:gd name="connsiteY43" fmla="*/ 142875 h 700978"/>
            <a:gd name="connsiteX44" fmla="*/ 968375 w 1127125"/>
            <a:gd name="connsiteY44" fmla="*/ 317500 h 700978"/>
            <a:gd name="connsiteX45" fmla="*/ 1016000 w 1127125"/>
            <a:gd name="connsiteY45" fmla="*/ 333375 h 700978"/>
            <a:gd name="connsiteX46" fmla="*/ 1127125 w 1127125"/>
            <a:gd name="connsiteY46" fmla="*/ 317500 h 700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127125" h="700978">
              <a:moveTo>
                <a:pt x="0" y="365125"/>
              </a:moveTo>
              <a:cubicBezTo>
                <a:pt x="21167" y="338667"/>
                <a:pt x="44705" y="313943"/>
                <a:pt x="63500" y="285750"/>
              </a:cubicBezTo>
              <a:cubicBezTo>
                <a:pt x="129568" y="186648"/>
                <a:pt x="68792" y="259292"/>
                <a:pt x="111125" y="174625"/>
              </a:cubicBezTo>
              <a:cubicBezTo>
                <a:pt x="119658" y="157560"/>
                <a:pt x="134342" y="144065"/>
                <a:pt x="142875" y="127000"/>
              </a:cubicBezTo>
              <a:cubicBezTo>
                <a:pt x="159147" y="94457"/>
                <a:pt x="168587" y="30190"/>
                <a:pt x="174625" y="0"/>
              </a:cubicBezTo>
              <a:cubicBezTo>
                <a:pt x="179917" y="31750"/>
                <a:pt x="184742" y="63581"/>
                <a:pt x="190500" y="95250"/>
              </a:cubicBezTo>
              <a:cubicBezTo>
                <a:pt x="195327" y="121797"/>
                <a:pt x="201939" y="148010"/>
                <a:pt x="206375" y="174625"/>
              </a:cubicBezTo>
              <a:cubicBezTo>
                <a:pt x="212526" y="211534"/>
                <a:pt x="216958" y="248708"/>
                <a:pt x="222250" y="285750"/>
              </a:cubicBezTo>
              <a:cubicBezTo>
                <a:pt x="238125" y="264583"/>
                <a:pt x="258042" y="245915"/>
                <a:pt x="269875" y="222250"/>
              </a:cubicBezTo>
              <a:cubicBezTo>
                <a:pt x="284842" y="192316"/>
                <a:pt x="291042" y="158750"/>
                <a:pt x="301625" y="127000"/>
              </a:cubicBezTo>
              <a:cubicBezTo>
                <a:pt x="324399" y="58677"/>
                <a:pt x="313441" y="95609"/>
                <a:pt x="333375" y="15875"/>
              </a:cubicBezTo>
              <a:cubicBezTo>
                <a:pt x="338667" y="31750"/>
                <a:pt x="347967" y="46816"/>
                <a:pt x="349250" y="63500"/>
              </a:cubicBezTo>
              <a:cubicBezTo>
                <a:pt x="358593" y="184964"/>
                <a:pt x="338126" y="309831"/>
                <a:pt x="365125" y="428625"/>
              </a:cubicBezTo>
              <a:cubicBezTo>
                <a:pt x="369960" y="449901"/>
                <a:pt x="407458" y="418042"/>
                <a:pt x="428625" y="412750"/>
              </a:cubicBezTo>
              <a:cubicBezTo>
                <a:pt x="449792" y="396875"/>
                <a:pt x="473416" y="383834"/>
                <a:pt x="492125" y="365125"/>
              </a:cubicBezTo>
              <a:cubicBezTo>
                <a:pt x="522899" y="334351"/>
                <a:pt x="526838" y="308610"/>
                <a:pt x="539750" y="269875"/>
              </a:cubicBezTo>
              <a:cubicBezTo>
                <a:pt x="534458" y="222250"/>
                <a:pt x="557758" y="160883"/>
                <a:pt x="523875" y="127000"/>
              </a:cubicBezTo>
              <a:cubicBezTo>
                <a:pt x="500210" y="103335"/>
                <a:pt x="492125" y="222250"/>
                <a:pt x="492125" y="222250"/>
              </a:cubicBezTo>
              <a:cubicBezTo>
                <a:pt x="502398" y="283891"/>
                <a:pt x="481806" y="333375"/>
                <a:pt x="555625" y="333375"/>
              </a:cubicBezTo>
              <a:cubicBezTo>
                <a:pt x="572359" y="333375"/>
                <a:pt x="587375" y="322792"/>
                <a:pt x="603250" y="317500"/>
              </a:cubicBezTo>
              <a:cubicBezTo>
                <a:pt x="597958" y="275167"/>
                <a:pt x="587375" y="233163"/>
                <a:pt x="587375" y="190500"/>
              </a:cubicBezTo>
              <a:cubicBezTo>
                <a:pt x="587375" y="153082"/>
                <a:pt x="595912" y="264934"/>
                <a:pt x="603250" y="301625"/>
              </a:cubicBezTo>
              <a:cubicBezTo>
                <a:pt x="606532" y="318034"/>
                <a:pt x="613833" y="333375"/>
                <a:pt x="619125" y="349250"/>
              </a:cubicBezTo>
              <a:cubicBezTo>
                <a:pt x="624417" y="280458"/>
                <a:pt x="613182" y="208329"/>
                <a:pt x="635000" y="142875"/>
              </a:cubicBezTo>
              <a:cubicBezTo>
                <a:pt x="640292" y="127000"/>
                <a:pt x="672899" y="145133"/>
                <a:pt x="682625" y="158750"/>
              </a:cubicBezTo>
              <a:lnTo>
                <a:pt x="730250" y="301625"/>
              </a:lnTo>
              <a:lnTo>
                <a:pt x="746125" y="349250"/>
              </a:lnTo>
              <a:cubicBezTo>
                <a:pt x="767292" y="343958"/>
                <a:pt x="795426" y="349941"/>
                <a:pt x="809625" y="333375"/>
              </a:cubicBezTo>
              <a:cubicBezTo>
                <a:pt x="831405" y="307965"/>
                <a:pt x="830792" y="269875"/>
                <a:pt x="841375" y="238125"/>
              </a:cubicBezTo>
              <a:lnTo>
                <a:pt x="857250" y="190500"/>
              </a:lnTo>
              <a:cubicBezTo>
                <a:pt x="864734" y="168049"/>
                <a:pt x="836083" y="232833"/>
                <a:pt x="825500" y="254000"/>
              </a:cubicBezTo>
              <a:cubicBezTo>
                <a:pt x="820208" y="280458"/>
                <a:pt x="814061" y="306760"/>
                <a:pt x="809625" y="333375"/>
              </a:cubicBezTo>
              <a:cubicBezTo>
                <a:pt x="803474" y="370284"/>
                <a:pt x="801088" y="407809"/>
                <a:pt x="793750" y="444500"/>
              </a:cubicBezTo>
              <a:cubicBezTo>
                <a:pt x="790468" y="460909"/>
                <a:pt x="783167" y="476250"/>
                <a:pt x="777875" y="492125"/>
              </a:cubicBezTo>
              <a:cubicBezTo>
                <a:pt x="772583" y="529167"/>
                <a:pt x="767690" y="566267"/>
                <a:pt x="762000" y="603250"/>
              </a:cubicBezTo>
              <a:cubicBezTo>
                <a:pt x="757106" y="635064"/>
                <a:pt x="768885" y="675740"/>
                <a:pt x="746125" y="698500"/>
              </a:cubicBezTo>
              <a:cubicBezTo>
                <a:pt x="732634" y="711991"/>
                <a:pt x="724958" y="666750"/>
                <a:pt x="714375" y="650875"/>
              </a:cubicBezTo>
              <a:cubicBezTo>
                <a:pt x="719461" y="630530"/>
                <a:pt x="734738" y="562524"/>
                <a:pt x="746125" y="539750"/>
              </a:cubicBezTo>
              <a:cubicBezTo>
                <a:pt x="780162" y="471677"/>
                <a:pt x="776347" y="507697"/>
                <a:pt x="825500" y="444500"/>
              </a:cubicBezTo>
              <a:cubicBezTo>
                <a:pt x="848927" y="414379"/>
                <a:pt x="867833" y="381000"/>
                <a:pt x="889000" y="349250"/>
              </a:cubicBezTo>
              <a:lnTo>
                <a:pt x="920750" y="301625"/>
              </a:lnTo>
              <a:cubicBezTo>
                <a:pt x="931333" y="285750"/>
                <a:pt x="946467" y="272100"/>
                <a:pt x="952500" y="254000"/>
              </a:cubicBezTo>
              <a:lnTo>
                <a:pt x="968375" y="206375"/>
              </a:lnTo>
              <a:cubicBezTo>
                <a:pt x="963083" y="185208"/>
                <a:pt x="952500" y="121057"/>
                <a:pt x="952500" y="142875"/>
              </a:cubicBezTo>
              <a:cubicBezTo>
                <a:pt x="952500" y="201323"/>
                <a:pt x="949892" y="262051"/>
                <a:pt x="968375" y="317500"/>
              </a:cubicBezTo>
              <a:cubicBezTo>
                <a:pt x="973667" y="333375"/>
                <a:pt x="1000125" y="328083"/>
                <a:pt x="1016000" y="333375"/>
              </a:cubicBezTo>
              <a:cubicBezTo>
                <a:pt x="1116470" y="316630"/>
                <a:pt x="1079062" y="317500"/>
                <a:pt x="1127125" y="3175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90B3E-ACFA-4526-9046-FD2FD814EF16}">
  <dimension ref="A1:N39"/>
  <sheetViews>
    <sheetView tabSelected="1" topLeftCell="B1" zoomScaleNormal="100" workbookViewId="0">
      <selection activeCell="C41" sqref="C41"/>
    </sheetView>
  </sheetViews>
  <sheetFormatPr defaultColWidth="9.1796875" defaultRowHeight="12.5" x14ac:dyDescent="0.25"/>
  <cols>
    <col min="1" max="1" width="4.26953125" style="3" customWidth="1"/>
    <col min="2" max="2" width="32.453125" style="3" customWidth="1"/>
    <col min="3" max="3" width="48.453125" style="3" customWidth="1"/>
    <col min="4" max="4" width="18.453125" style="3" customWidth="1"/>
    <col min="5" max="5" width="19.54296875" style="3" customWidth="1"/>
    <col min="6" max="6" width="26.453125" style="3" customWidth="1"/>
    <col min="7" max="7" width="18.7265625" style="3" customWidth="1"/>
    <col min="8" max="8" width="13.1796875" style="3" customWidth="1"/>
    <col min="9" max="9" width="25" style="7" customWidth="1"/>
    <col min="10" max="10" width="31.81640625" style="3" customWidth="1"/>
    <col min="11" max="11" width="11" style="7" customWidth="1"/>
    <col min="12" max="12" width="20.26953125" style="7" customWidth="1"/>
    <col min="13" max="13" width="39.7265625" style="3" customWidth="1"/>
    <col min="14" max="16384" width="9.1796875" style="1"/>
  </cols>
  <sheetData>
    <row r="1" spans="1:14" ht="25" customHeight="1" thickBot="1" x14ac:dyDescent="0.4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4" ht="25" customHeight="1" thickBot="1" x14ac:dyDescent="0.3">
      <c r="A2" s="2" t="s">
        <v>1</v>
      </c>
      <c r="F2" s="3" t="s">
        <v>2</v>
      </c>
      <c r="G2" s="4" t="s">
        <v>3</v>
      </c>
      <c r="H2" s="5">
        <f ca="1">TODAY()+14</f>
        <v>43970</v>
      </c>
      <c r="I2" s="6" t="s">
        <v>4</v>
      </c>
      <c r="J2" s="5">
        <f ca="1">NOW()</f>
        <v>43956.75787523148</v>
      </c>
    </row>
    <row r="3" spans="1:14" ht="25" customHeight="1" thickBot="1" x14ac:dyDescent="0.3">
      <c r="A3" s="2" t="s">
        <v>5</v>
      </c>
      <c r="F3" s="3" t="s">
        <v>101</v>
      </c>
    </row>
    <row r="4" spans="1:14" ht="25" customHeight="1" thickBot="1" x14ac:dyDescent="0.3">
      <c r="A4" s="8" t="s">
        <v>6</v>
      </c>
      <c r="B4" s="9" t="s">
        <v>7</v>
      </c>
      <c r="C4" s="10" t="s">
        <v>8</v>
      </c>
      <c r="D4" s="10" t="s">
        <v>9</v>
      </c>
      <c r="E4" s="9" t="s">
        <v>10</v>
      </c>
      <c r="F4" s="10" t="s">
        <v>11</v>
      </c>
      <c r="G4" s="11" t="s">
        <v>12</v>
      </c>
      <c r="H4" s="12" t="s">
        <v>13</v>
      </c>
      <c r="I4" s="13" t="s">
        <v>14</v>
      </c>
      <c r="J4" s="8" t="s">
        <v>15</v>
      </c>
      <c r="K4" s="14" t="s">
        <v>16</v>
      </c>
      <c r="L4" s="15" t="s">
        <v>17</v>
      </c>
      <c r="M4" s="16" t="s">
        <v>18</v>
      </c>
    </row>
    <row r="5" spans="1:14" ht="25" customHeight="1" x14ac:dyDescent="0.3">
      <c r="A5" s="17">
        <v>1</v>
      </c>
      <c r="B5" s="18" t="s">
        <v>19</v>
      </c>
      <c r="C5" s="19" t="s">
        <v>20</v>
      </c>
      <c r="D5" s="17" t="s">
        <v>21</v>
      </c>
      <c r="E5" s="20" t="s">
        <v>22</v>
      </c>
      <c r="F5" s="21" t="s">
        <v>23</v>
      </c>
      <c r="G5" s="22">
        <v>43949</v>
      </c>
      <c r="H5" s="22">
        <f t="shared" ref="H5:H21" si="0">EDATE(G5,12)</f>
        <v>44314</v>
      </c>
      <c r="I5" s="23" t="s">
        <v>108</v>
      </c>
      <c r="J5" s="24" t="s">
        <v>24</v>
      </c>
      <c r="K5" s="25" t="s">
        <v>25</v>
      </c>
      <c r="L5" s="26" t="s">
        <v>26</v>
      </c>
      <c r="M5" s="27"/>
      <c r="N5" s="1" t="s">
        <v>27</v>
      </c>
    </row>
    <row r="6" spans="1:14" ht="25" customHeight="1" x14ac:dyDescent="0.3">
      <c r="A6" s="17">
        <f t="shared" ref="A6:A22" si="1">A5+1</f>
        <v>2</v>
      </c>
      <c r="B6" s="18" t="s">
        <v>28</v>
      </c>
      <c r="C6" s="28" t="s">
        <v>29</v>
      </c>
      <c r="D6" s="17" t="s">
        <v>30</v>
      </c>
      <c r="E6" s="29" t="s">
        <v>31</v>
      </c>
      <c r="F6" s="17" t="s">
        <v>32</v>
      </c>
      <c r="G6" s="22">
        <v>43949</v>
      </c>
      <c r="H6" s="22">
        <f t="shared" si="0"/>
        <v>44314</v>
      </c>
      <c r="I6" s="23" t="s">
        <v>117</v>
      </c>
      <c r="J6" s="24" t="s">
        <v>24</v>
      </c>
      <c r="K6" s="25" t="s">
        <v>25</v>
      </c>
      <c r="L6" s="26" t="s">
        <v>26</v>
      </c>
      <c r="M6" s="27"/>
      <c r="N6" s="1" t="s">
        <v>27</v>
      </c>
    </row>
    <row r="7" spans="1:14" ht="25" customHeight="1" x14ac:dyDescent="0.3">
      <c r="A7" s="17">
        <f t="shared" si="1"/>
        <v>3</v>
      </c>
      <c r="B7" s="18" t="s">
        <v>33</v>
      </c>
      <c r="C7" s="19" t="s">
        <v>34</v>
      </c>
      <c r="D7" s="30" t="s">
        <v>21</v>
      </c>
      <c r="E7" s="20" t="s">
        <v>35</v>
      </c>
      <c r="F7" s="31" t="s">
        <v>36</v>
      </c>
      <c r="G7" s="22">
        <v>43949</v>
      </c>
      <c r="H7" s="22">
        <f t="shared" si="0"/>
        <v>44314</v>
      </c>
      <c r="I7" s="23" t="s">
        <v>110</v>
      </c>
      <c r="J7" s="24" t="s">
        <v>24</v>
      </c>
      <c r="K7" s="25" t="s">
        <v>25</v>
      </c>
      <c r="L7" s="26" t="s">
        <v>26</v>
      </c>
      <c r="M7" s="27"/>
      <c r="N7" s="1" t="s">
        <v>27</v>
      </c>
    </row>
    <row r="8" spans="1:14" ht="25" customHeight="1" x14ac:dyDescent="0.25">
      <c r="A8" s="17">
        <f t="shared" si="1"/>
        <v>4</v>
      </c>
      <c r="B8" s="18" t="s">
        <v>37</v>
      </c>
      <c r="C8" s="27" t="s">
        <v>38</v>
      </c>
      <c r="D8" s="17" t="s">
        <v>39</v>
      </c>
      <c r="E8" s="26" t="s">
        <v>40</v>
      </c>
      <c r="F8" s="17" t="s">
        <v>41</v>
      </c>
      <c r="G8" s="22">
        <v>43949</v>
      </c>
      <c r="H8" s="22">
        <f t="shared" si="0"/>
        <v>44314</v>
      </c>
      <c r="I8" s="26"/>
      <c r="J8" s="30" t="s">
        <v>24</v>
      </c>
      <c r="K8" s="25"/>
      <c r="L8" s="26" t="s">
        <v>26</v>
      </c>
      <c r="M8" s="27"/>
      <c r="N8" s="1" t="s">
        <v>27</v>
      </c>
    </row>
    <row r="9" spans="1:14" ht="25" customHeight="1" x14ac:dyDescent="0.25">
      <c r="A9" s="17">
        <f t="shared" si="1"/>
        <v>5</v>
      </c>
      <c r="B9" s="18" t="s">
        <v>42</v>
      </c>
      <c r="C9" s="27" t="s">
        <v>43</v>
      </c>
      <c r="D9" s="17" t="s">
        <v>39</v>
      </c>
      <c r="E9" s="26" t="s">
        <v>44</v>
      </c>
      <c r="F9" s="17" t="s">
        <v>45</v>
      </c>
      <c r="G9" s="22">
        <v>43949</v>
      </c>
      <c r="H9" s="22">
        <f t="shared" si="0"/>
        <v>44314</v>
      </c>
      <c r="I9" s="23" t="s">
        <v>112</v>
      </c>
      <c r="J9" s="24" t="s">
        <v>24</v>
      </c>
      <c r="K9" s="25" t="s">
        <v>25</v>
      </c>
      <c r="L9" s="26" t="s">
        <v>26</v>
      </c>
      <c r="M9" s="27"/>
      <c r="N9" s="1" t="s">
        <v>27</v>
      </c>
    </row>
    <row r="10" spans="1:14" ht="25" customHeight="1" x14ac:dyDescent="0.25">
      <c r="A10" s="17">
        <f t="shared" si="1"/>
        <v>6</v>
      </c>
      <c r="B10" s="18" t="s">
        <v>46</v>
      </c>
      <c r="C10" s="27" t="s">
        <v>43</v>
      </c>
      <c r="D10" s="17" t="s">
        <v>39</v>
      </c>
      <c r="E10" s="26" t="s">
        <v>44</v>
      </c>
      <c r="F10" s="17" t="s">
        <v>47</v>
      </c>
      <c r="G10" s="22">
        <v>43949</v>
      </c>
      <c r="H10" s="22">
        <f t="shared" si="0"/>
        <v>44314</v>
      </c>
      <c r="I10" s="23" t="s">
        <v>111</v>
      </c>
      <c r="J10" s="24" t="s">
        <v>24</v>
      </c>
      <c r="K10" s="25" t="s">
        <v>25</v>
      </c>
      <c r="L10" s="26" t="s">
        <v>26</v>
      </c>
      <c r="M10" s="27"/>
      <c r="N10" s="1" t="s">
        <v>27</v>
      </c>
    </row>
    <row r="11" spans="1:14" ht="25" customHeight="1" x14ac:dyDescent="0.25">
      <c r="A11" s="17">
        <f t="shared" si="1"/>
        <v>7</v>
      </c>
      <c r="B11" s="18" t="s">
        <v>48</v>
      </c>
      <c r="C11" s="27" t="s">
        <v>43</v>
      </c>
      <c r="D11" s="17" t="s">
        <v>39</v>
      </c>
      <c r="E11" s="26" t="s">
        <v>44</v>
      </c>
      <c r="F11" s="17" t="s">
        <v>49</v>
      </c>
      <c r="G11" s="22">
        <v>43949</v>
      </c>
      <c r="H11" s="22">
        <f t="shared" si="0"/>
        <v>44314</v>
      </c>
      <c r="I11" s="23" t="s">
        <v>114</v>
      </c>
      <c r="J11" s="24" t="s">
        <v>24</v>
      </c>
      <c r="K11" s="25" t="s">
        <v>25</v>
      </c>
      <c r="L11" s="26" t="s">
        <v>26</v>
      </c>
      <c r="M11" s="27"/>
      <c r="N11" s="1" t="s">
        <v>27</v>
      </c>
    </row>
    <row r="12" spans="1:14" ht="25" customHeight="1" x14ac:dyDescent="0.25">
      <c r="A12" s="17">
        <f t="shared" si="1"/>
        <v>8</v>
      </c>
      <c r="B12" s="18" t="s">
        <v>50</v>
      </c>
      <c r="C12" s="27" t="s">
        <v>43</v>
      </c>
      <c r="D12" s="17" t="s">
        <v>39</v>
      </c>
      <c r="E12" s="26" t="s">
        <v>44</v>
      </c>
      <c r="F12" s="17" t="s">
        <v>51</v>
      </c>
      <c r="G12" s="22">
        <v>43949</v>
      </c>
      <c r="H12" s="22">
        <f t="shared" si="0"/>
        <v>44314</v>
      </c>
      <c r="I12" s="23" t="s">
        <v>113</v>
      </c>
      <c r="J12" s="24" t="s">
        <v>24</v>
      </c>
      <c r="K12" s="25" t="s">
        <v>25</v>
      </c>
      <c r="L12" s="26" t="s">
        <v>26</v>
      </c>
      <c r="M12" s="27"/>
      <c r="N12" s="1" t="s">
        <v>27</v>
      </c>
    </row>
    <row r="13" spans="1:14" ht="25" customHeight="1" x14ac:dyDescent="0.3">
      <c r="A13" s="17">
        <f t="shared" si="1"/>
        <v>9</v>
      </c>
      <c r="B13" s="18" t="s">
        <v>52</v>
      </c>
      <c r="C13" s="28" t="s">
        <v>53</v>
      </c>
      <c r="D13" s="32" t="s">
        <v>54</v>
      </c>
      <c r="E13" s="29" t="s">
        <v>55</v>
      </c>
      <c r="F13" s="17" t="s">
        <v>56</v>
      </c>
      <c r="G13" s="22">
        <v>43949</v>
      </c>
      <c r="H13" s="22">
        <f t="shared" si="0"/>
        <v>44314</v>
      </c>
      <c r="I13" s="23" t="s">
        <v>118</v>
      </c>
      <c r="J13" s="24" t="s">
        <v>24</v>
      </c>
      <c r="K13" s="25" t="s">
        <v>25</v>
      </c>
      <c r="L13" s="26" t="s">
        <v>26</v>
      </c>
      <c r="M13" s="27"/>
      <c r="N13" s="1" t="s">
        <v>27</v>
      </c>
    </row>
    <row r="14" spans="1:14" ht="25" customHeight="1" x14ac:dyDescent="0.3">
      <c r="A14" s="17">
        <f t="shared" si="1"/>
        <v>10</v>
      </c>
      <c r="B14" s="18" t="s">
        <v>57</v>
      </c>
      <c r="C14" s="19" t="s">
        <v>58</v>
      </c>
      <c r="D14" s="33" t="s">
        <v>59</v>
      </c>
      <c r="E14" s="34" t="s">
        <v>60</v>
      </c>
      <c r="F14" s="35" t="s">
        <v>61</v>
      </c>
      <c r="G14" s="22">
        <v>43949</v>
      </c>
      <c r="H14" s="22">
        <f t="shared" si="0"/>
        <v>44314</v>
      </c>
      <c r="I14" s="23" t="s">
        <v>102</v>
      </c>
      <c r="J14" s="24" t="s">
        <v>24</v>
      </c>
      <c r="K14" s="25" t="s">
        <v>25</v>
      </c>
      <c r="L14" s="26" t="s">
        <v>26</v>
      </c>
      <c r="M14" s="27"/>
      <c r="N14" s="1" t="s">
        <v>27</v>
      </c>
    </row>
    <row r="15" spans="1:14" ht="25" customHeight="1" x14ac:dyDescent="0.3">
      <c r="A15" s="17">
        <f t="shared" si="1"/>
        <v>11</v>
      </c>
      <c r="B15" s="18" t="s">
        <v>62</v>
      </c>
      <c r="C15" s="19" t="s">
        <v>20</v>
      </c>
      <c r="D15" s="17" t="s">
        <v>21</v>
      </c>
      <c r="E15" s="20" t="s">
        <v>22</v>
      </c>
      <c r="F15" s="21" t="s">
        <v>63</v>
      </c>
      <c r="G15" s="22">
        <v>43949</v>
      </c>
      <c r="H15" s="22">
        <f t="shared" si="0"/>
        <v>44314</v>
      </c>
      <c r="I15" s="23" t="s">
        <v>109</v>
      </c>
      <c r="J15" s="24" t="s">
        <v>24</v>
      </c>
      <c r="K15" s="25" t="s">
        <v>25</v>
      </c>
      <c r="L15" s="26" t="s">
        <v>26</v>
      </c>
      <c r="M15" s="27"/>
      <c r="N15" s="1" t="s">
        <v>27</v>
      </c>
    </row>
    <row r="16" spans="1:14" ht="25" customHeight="1" x14ac:dyDescent="0.3">
      <c r="A16" s="17">
        <f t="shared" si="1"/>
        <v>12</v>
      </c>
      <c r="B16" s="18" t="s">
        <v>64</v>
      </c>
      <c r="C16" s="19" t="s">
        <v>58</v>
      </c>
      <c r="D16" s="33" t="s">
        <v>59</v>
      </c>
      <c r="E16" s="20" t="s">
        <v>65</v>
      </c>
      <c r="F16" s="17" t="s">
        <v>66</v>
      </c>
      <c r="G16" s="22">
        <v>43949</v>
      </c>
      <c r="H16" s="22">
        <f t="shared" si="0"/>
        <v>44314</v>
      </c>
      <c r="I16" s="23" t="s">
        <v>103</v>
      </c>
      <c r="J16" s="24" t="s">
        <v>24</v>
      </c>
      <c r="K16" s="25" t="s">
        <v>25</v>
      </c>
      <c r="L16" s="26" t="s">
        <v>26</v>
      </c>
      <c r="M16" s="27"/>
      <c r="N16" s="1" t="s">
        <v>27</v>
      </c>
    </row>
    <row r="17" spans="1:14" ht="25" customHeight="1" x14ac:dyDescent="0.3">
      <c r="A17" s="17">
        <f t="shared" si="1"/>
        <v>13</v>
      </c>
      <c r="B17" s="18" t="s">
        <v>67</v>
      </c>
      <c r="C17" s="19" t="s">
        <v>58</v>
      </c>
      <c r="D17" s="33" t="s">
        <v>59</v>
      </c>
      <c r="E17" s="20" t="s">
        <v>65</v>
      </c>
      <c r="F17" s="17" t="s">
        <v>68</v>
      </c>
      <c r="G17" s="22">
        <v>43949</v>
      </c>
      <c r="H17" s="22">
        <f t="shared" si="0"/>
        <v>44314</v>
      </c>
      <c r="I17" s="23" t="s">
        <v>104</v>
      </c>
      <c r="J17" s="24" t="s">
        <v>24</v>
      </c>
      <c r="K17" s="25" t="s">
        <v>25</v>
      </c>
      <c r="L17" s="26" t="s">
        <v>26</v>
      </c>
      <c r="M17" s="27"/>
      <c r="N17" s="1" t="s">
        <v>27</v>
      </c>
    </row>
    <row r="18" spans="1:14" ht="25" customHeight="1" x14ac:dyDescent="0.3">
      <c r="A18" s="17">
        <f t="shared" si="1"/>
        <v>14</v>
      </c>
      <c r="B18" s="18" t="s">
        <v>69</v>
      </c>
      <c r="C18" s="19" t="s">
        <v>58</v>
      </c>
      <c r="D18" s="33" t="s">
        <v>59</v>
      </c>
      <c r="E18" s="20" t="s">
        <v>70</v>
      </c>
      <c r="F18" s="36" t="s">
        <v>71</v>
      </c>
      <c r="G18" s="22">
        <v>43949</v>
      </c>
      <c r="H18" s="22">
        <f t="shared" si="0"/>
        <v>44314</v>
      </c>
      <c r="I18" s="23" t="s">
        <v>105</v>
      </c>
      <c r="J18" s="24" t="s">
        <v>24</v>
      </c>
      <c r="K18" s="25" t="s">
        <v>25</v>
      </c>
      <c r="L18" s="26" t="s">
        <v>26</v>
      </c>
      <c r="M18" s="27"/>
      <c r="N18" s="1" t="s">
        <v>27</v>
      </c>
    </row>
    <row r="19" spans="1:14" ht="25" customHeight="1" x14ac:dyDescent="0.3">
      <c r="A19" s="17">
        <f t="shared" si="1"/>
        <v>15</v>
      </c>
      <c r="B19" s="18" t="s">
        <v>72</v>
      </c>
      <c r="C19" s="19" t="s">
        <v>58</v>
      </c>
      <c r="D19" s="33" t="s">
        <v>59</v>
      </c>
      <c r="E19" s="20" t="s">
        <v>70</v>
      </c>
      <c r="F19" s="17" t="s">
        <v>73</v>
      </c>
      <c r="G19" s="22">
        <v>43949</v>
      </c>
      <c r="H19" s="22">
        <f t="shared" si="0"/>
        <v>44314</v>
      </c>
      <c r="I19" s="23" t="s">
        <v>106</v>
      </c>
      <c r="J19" s="24" t="s">
        <v>24</v>
      </c>
      <c r="K19" s="25" t="s">
        <v>25</v>
      </c>
      <c r="L19" s="26" t="s">
        <v>26</v>
      </c>
      <c r="M19" s="27"/>
      <c r="N19" s="1" t="s">
        <v>27</v>
      </c>
    </row>
    <row r="20" spans="1:14" ht="25" customHeight="1" x14ac:dyDescent="0.3">
      <c r="A20" s="17">
        <f t="shared" si="1"/>
        <v>16</v>
      </c>
      <c r="B20" s="18" t="s">
        <v>74</v>
      </c>
      <c r="C20" s="19" t="s">
        <v>58</v>
      </c>
      <c r="D20" s="33" t="s">
        <v>59</v>
      </c>
      <c r="E20" s="20" t="s">
        <v>70</v>
      </c>
      <c r="F20" s="17" t="s">
        <v>75</v>
      </c>
      <c r="G20" s="22">
        <v>43949</v>
      </c>
      <c r="H20" s="22">
        <f t="shared" si="0"/>
        <v>44314</v>
      </c>
      <c r="I20" s="23" t="s">
        <v>107</v>
      </c>
      <c r="J20" s="24" t="s">
        <v>24</v>
      </c>
      <c r="K20" s="25" t="s">
        <v>25</v>
      </c>
      <c r="L20" s="26" t="s">
        <v>26</v>
      </c>
      <c r="M20" s="27"/>
      <c r="N20" s="1" t="s">
        <v>27</v>
      </c>
    </row>
    <row r="21" spans="1:14" ht="25" customHeight="1" x14ac:dyDescent="0.3">
      <c r="A21" s="17">
        <f t="shared" si="1"/>
        <v>17</v>
      </c>
      <c r="B21" s="18" t="s">
        <v>76</v>
      </c>
      <c r="C21" s="37" t="s">
        <v>77</v>
      </c>
      <c r="D21" s="17" t="s">
        <v>78</v>
      </c>
      <c r="E21" s="20" t="s">
        <v>79</v>
      </c>
      <c r="F21" s="17" t="s">
        <v>80</v>
      </c>
      <c r="G21" s="22">
        <v>43949</v>
      </c>
      <c r="H21" s="22">
        <f t="shared" si="0"/>
        <v>44314</v>
      </c>
      <c r="I21" s="23" t="s">
        <v>115</v>
      </c>
      <c r="J21" s="24" t="s">
        <v>24</v>
      </c>
      <c r="K21" s="25" t="s">
        <v>25</v>
      </c>
      <c r="L21" s="26" t="s">
        <v>26</v>
      </c>
      <c r="M21" s="27"/>
      <c r="N21" s="1" t="s">
        <v>27</v>
      </c>
    </row>
    <row r="22" spans="1:14" ht="25" customHeight="1" x14ac:dyDescent="0.35">
      <c r="A22" s="17">
        <f t="shared" si="1"/>
        <v>18</v>
      </c>
      <c r="B22" s="87" t="s">
        <v>81</v>
      </c>
      <c r="C22" s="38" t="s">
        <v>82</v>
      </c>
      <c r="D22" s="17" t="s">
        <v>83</v>
      </c>
      <c r="E22" s="39" t="s">
        <v>84</v>
      </c>
      <c r="F22" s="31" t="s">
        <v>116</v>
      </c>
      <c r="G22" s="22">
        <v>43950</v>
      </c>
      <c r="H22" s="22">
        <f>EDATE(G22,24)</f>
        <v>44680</v>
      </c>
      <c r="I22" s="85">
        <v>551220083588369</v>
      </c>
      <c r="J22" s="86" t="s">
        <v>24</v>
      </c>
      <c r="K22" s="25" t="s">
        <v>85</v>
      </c>
      <c r="L22" s="26" t="s">
        <v>26</v>
      </c>
      <c r="M22" s="27" t="s">
        <v>86</v>
      </c>
      <c r="N22" s="1" t="s">
        <v>27</v>
      </c>
    </row>
    <row r="23" spans="1:14" ht="25" customHeight="1" x14ac:dyDescent="0.35">
      <c r="A23" s="7"/>
      <c r="C23" s="40"/>
      <c r="D23" s="7"/>
      <c r="E23" s="41"/>
      <c r="F23" s="42"/>
      <c r="G23" s="43"/>
      <c r="H23" s="43"/>
      <c r="J23" s="7"/>
    </row>
    <row r="24" spans="1:14" ht="25" customHeight="1" x14ac:dyDescent="0.3">
      <c r="A24" s="7"/>
      <c r="B24" s="44"/>
      <c r="C24" s="45"/>
      <c r="D24" s="7"/>
      <c r="E24" s="46"/>
      <c r="F24" s="46"/>
      <c r="G24" s="43"/>
      <c r="H24" s="43"/>
      <c r="I24" s="46"/>
      <c r="J24" s="7"/>
    </row>
    <row r="25" spans="1:14" ht="25" customHeight="1" x14ac:dyDescent="0.3">
      <c r="A25" s="7"/>
      <c r="B25" s="44"/>
      <c r="C25" s="45"/>
      <c r="D25" s="7"/>
      <c r="E25" s="46"/>
      <c r="F25" s="46"/>
      <c r="G25" s="43"/>
      <c r="H25" s="43"/>
      <c r="I25" s="46"/>
      <c r="J25" s="7"/>
    </row>
    <row r="26" spans="1:14" ht="25" customHeight="1" thickBot="1" x14ac:dyDescent="0.3">
      <c r="A26" s="47"/>
      <c r="B26" s="48"/>
    </row>
    <row r="27" spans="1:14" ht="25" customHeight="1" x14ac:dyDescent="0.25">
      <c r="A27" s="7"/>
      <c r="B27" s="49" t="s">
        <v>87</v>
      </c>
    </row>
    <row r="28" spans="1:14" ht="25" customHeight="1" x14ac:dyDescent="0.25"/>
    <row r="29" spans="1:14" ht="25" customHeight="1" thickBot="1" x14ac:dyDescent="0.3"/>
    <row r="30" spans="1:14" ht="25" customHeight="1" x14ac:dyDescent="0.25">
      <c r="C30" s="50" t="s">
        <v>88</v>
      </c>
      <c r="D30" s="51" t="s">
        <v>89</v>
      </c>
      <c r="E30" s="52" t="s">
        <v>90</v>
      </c>
      <c r="F30" s="53" t="s">
        <v>91</v>
      </c>
      <c r="G30" s="54" t="s">
        <v>92</v>
      </c>
    </row>
    <row r="31" spans="1:14" s="7" customFormat="1" ht="25" customHeight="1" thickBot="1" x14ac:dyDescent="0.3">
      <c r="A31" s="3"/>
      <c r="B31" s="3"/>
      <c r="C31" s="55"/>
      <c r="D31" s="56"/>
      <c r="E31" s="57"/>
      <c r="F31" s="56"/>
      <c r="G31" s="58"/>
      <c r="H31" s="3"/>
      <c r="J31" s="3"/>
      <c r="M31" s="3"/>
      <c r="N31" s="1"/>
    </row>
    <row r="32" spans="1:14" s="7" customFormat="1" ht="25" customHeight="1" thickTop="1" x14ac:dyDescent="0.25">
      <c r="A32" s="3"/>
      <c r="B32" s="3"/>
      <c r="C32" s="68" t="s">
        <v>24</v>
      </c>
      <c r="D32" s="69" t="s">
        <v>94</v>
      </c>
      <c r="E32" s="70">
        <v>43379</v>
      </c>
      <c r="F32" s="71">
        <v>44135</v>
      </c>
      <c r="G32" s="72" t="s">
        <v>95</v>
      </c>
      <c r="H32" s="3"/>
      <c r="J32" s="3"/>
      <c r="M32" s="3"/>
      <c r="N32" s="1"/>
    </row>
    <row r="33" spans="1:14" s="7" customFormat="1" ht="25" customHeight="1" x14ac:dyDescent="0.25">
      <c r="A33" s="3"/>
      <c r="B33" s="3"/>
      <c r="C33" s="63"/>
      <c r="D33" s="64" t="s">
        <v>96</v>
      </c>
      <c r="E33" s="65"/>
      <c r="F33" s="66"/>
      <c r="G33" s="67"/>
      <c r="H33" s="3"/>
      <c r="J33" s="3"/>
      <c r="M33" s="3"/>
      <c r="N33" s="1"/>
    </row>
    <row r="34" spans="1:14" s="3" customFormat="1" ht="25" customHeight="1" x14ac:dyDescent="0.25">
      <c r="A34" s="7"/>
      <c r="C34" s="59" t="s">
        <v>97</v>
      </c>
      <c r="D34" s="60" t="s">
        <v>98</v>
      </c>
      <c r="E34" s="61">
        <v>42917</v>
      </c>
      <c r="F34" s="62">
        <v>44377</v>
      </c>
      <c r="G34" s="73" t="s">
        <v>93</v>
      </c>
      <c r="I34" s="7"/>
      <c r="K34" s="7"/>
      <c r="L34" s="7"/>
      <c r="N34" s="1"/>
    </row>
    <row r="35" spans="1:14" ht="25" customHeight="1" x14ac:dyDescent="0.25">
      <c r="C35" s="63"/>
      <c r="D35" s="64"/>
      <c r="E35" s="74"/>
      <c r="F35" s="64"/>
      <c r="G35" s="67"/>
    </row>
    <row r="36" spans="1:14" x14ac:dyDescent="0.25">
      <c r="C36" s="59" t="s">
        <v>99</v>
      </c>
      <c r="D36" s="60"/>
      <c r="E36" s="61"/>
      <c r="F36" s="62"/>
      <c r="G36" s="72" t="s">
        <v>93</v>
      </c>
    </row>
    <row r="37" spans="1:14" ht="13" thickBot="1" x14ac:dyDescent="0.3">
      <c r="C37" s="59"/>
      <c r="D37" s="60"/>
      <c r="E37" s="61"/>
      <c r="F37" s="62"/>
      <c r="G37" s="73"/>
    </row>
    <row r="38" spans="1:14" x14ac:dyDescent="0.25">
      <c r="C38" s="75" t="s">
        <v>100</v>
      </c>
      <c r="D38" s="76"/>
      <c r="E38" s="77"/>
      <c r="F38" s="78"/>
      <c r="G38" s="79" t="s">
        <v>93</v>
      </c>
    </row>
    <row r="39" spans="1:14" ht="13" thickBot="1" x14ac:dyDescent="0.3">
      <c r="C39" s="80"/>
      <c r="D39" s="81"/>
      <c r="E39" s="82"/>
      <c r="F39" s="81"/>
      <c r="G39" s="83"/>
    </row>
  </sheetData>
  <mergeCells count="1">
    <mergeCell ref="A1:M1"/>
  </mergeCells>
  <conditionalFormatting sqref="H4">
    <cfRule type="expression" dxfId="23" priority="23" stopIfTrue="1">
      <formula>LEFT(H4,4)=LEFT(I107,4)</formula>
    </cfRule>
  </conditionalFormatting>
  <conditionalFormatting sqref="H4">
    <cfRule type="cellIs" dxfId="22" priority="22" operator="equal">
      <formula>$J$2</formula>
    </cfRule>
  </conditionalFormatting>
  <conditionalFormatting sqref="H4">
    <cfRule type="expression" dxfId="21" priority="21" stopIfTrue="1">
      <formula>LEFT(H4,4)=LEFT(I107,4)</formula>
    </cfRule>
  </conditionalFormatting>
  <conditionalFormatting sqref="H4">
    <cfRule type="expression" dxfId="20" priority="20" stopIfTrue="1">
      <formula>LEFT(H4,4)=LEFT(G201,4)</formula>
    </cfRule>
  </conditionalFormatting>
  <conditionalFormatting sqref="H4">
    <cfRule type="expression" dxfId="19" priority="19" stopIfTrue="1">
      <formula>LEFT(H4,4)=LEFT(I653,4)</formula>
    </cfRule>
  </conditionalFormatting>
  <conditionalFormatting sqref="H4">
    <cfRule type="expression" dxfId="18" priority="18" stopIfTrue="1">
      <formula>LEFT(H4,4)=LEFT(I644,4)</formula>
    </cfRule>
  </conditionalFormatting>
  <conditionalFormatting sqref="H4">
    <cfRule type="expression" dxfId="17" priority="17" stopIfTrue="1">
      <formula>LEFT(H4,4)=LEFT(I644,4)</formula>
    </cfRule>
  </conditionalFormatting>
  <conditionalFormatting sqref="H4">
    <cfRule type="expression" dxfId="16" priority="16" stopIfTrue="1">
      <formula>LEFT(H4,4)=LEFT(I654,4)</formula>
    </cfRule>
  </conditionalFormatting>
  <conditionalFormatting sqref="H4">
    <cfRule type="expression" dxfId="15" priority="15" stopIfTrue="1">
      <formula>LEFT(H4,4)=LEFT(I645,4)</formula>
    </cfRule>
  </conditionalFormatting>
  <conditionalFormatting sqref="H4">
    <cfRule type="expression" dxfId="14" priority="14" stopIfTrue="1">
      <formula>LEFT(H4,4)=LEFT(I641,4)</formula>
    </cfRule>
  </conditionalFormatting>
  <conditionalFormatting sqref="H4">
    <cfRule type="expression" dxfId="13" priority="13" stopIfTrue="1">
      <formula>LEFT(H4,4)=LEFT(I963,4)</formula>
    </cfRule>
  </conditionalFormatting>
  <conditionalFormatting sqref="H4">
    <cfRule type="expression" dxfId="12" priority="12" stopIfTrue="1">
      <formula>LEFT(H4,4)=LEFT(I954,4)</formula>
    </cfRule>
  </conditionalFormatting>
  <conditionalFormatting sqref="H4">
    <cfRule type="expression" dxfId="11" priority="11" stopIfTrue="1">
      <formula>LEFT(H4,4)=LEFT(I957,4)</formula>
    </cfRule>
  </conditionalFormatting>
  <conditionalFormatting sqref="H4">
    <cfRule type="expression" dxfId="10" priority="10" stopIfTrue="1">
      <formula>LEFT(H4,4)=LEFT(G4,4)</formula>
    </cfRule>
  </conditionalFormatting>
  <conditionalFormatting sqref="H4">
    <cfRule type="expression" dxfId="9" priority="9" stopIfTrue="1">
      <formula>LEFT(H4,4)=LEFT(G4,4)</formula>
    </cfRule>
  </conditionalFormatting>
  <conditionalFormatting sqref="H4">
    <cfRule type="expression" dxfId="8" priority="8" stopIfTrue="1">
      <formula>LEFT(H4,4)=LEFT(G4,4)</formula>
    </cfRule>
  </conditionalFormatting>
  <conditionalFormatting sqref="H4">
    <cfRule type="expression" dxfId="7" priority="7" stopIfTrue="1">
      <formula>LEFT(H4,4)=LEFT(G4,4)</formula>
    </cfRule>
  </conditionalFormatting>
  <conditionalFormatting sqref="H4">
    <cfRule type="expression" dxfId="6" priority="6" stopIfTrue="1">
      <formula>LEFT(H4,4)=LEFT(G4,4)</formula>
    </cfRule>
  </conditionalFormatting>
  <conditionalFormatting sqref="H4">
    <cfRule type="expression" dxfId="5" priority="5" stopIfTrue="1">
      <formula>LEFT(H4,4)=LEFT(#REF!,4)</formula>
    </cfRule>
  </conditionalFormatting>
  <conditionalFormatting sqref="H4">
    <cfRule type="expression" dxfId="4" priority="4" stopIfTrue="1">
      <formula>LEFT(H4,4)=LEFT(#REF!,4)</formula>
    </cfRule>
  </conditionalFormatting>
  <conditionalFormatting sqref="G4">
    <cfRule type="expression" dxfId="3" priority="3" stopIfTrue="1">
      <formula>LEFT(G4,4)=LEFT(H435,4)</formula>
    </cfRule>
  </conditionalFormatting>
  <conditionalFormatting sqref="H5:H22">
    <cfRule type="cellIs" dxfId="2" priority="2" operator="lessThanOrEqual">
      <formula>$H$2</formula>
    </cfRule>
  </conditionalFormatting>
  <conditionalFormatting sqref="F32:F33">
    <cfRule type="duplicateValues" dxfId="1" priority="1"/>
  </conditionalFormatting>
  <conditionalFormatting sqref="F34:F39 F30:F31">
    <cfRule type="duplicateValues" dxfId="0" priority="25"/>
  </conditionalFormatting>
  <printOptions horizontalCentered="1"/>
  <pageMargins left="0" right="0" top="0.5" bottom="0" header="0" footer="0"/>
  <pageSetup paperSize="9" scale="41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GTS2 cal update 4 May2020</vt:lpstr>
      <vt:lpstr>'GTS2 cal update 4 May2020'!Print_Area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2020-04-11T04:02:38Z</dcterms:created>
  <dcterms:modified xsi:type="dcterms:W3CDTF">2020-05-05T10:11:27Z</dcterms:modified>
</cp:coreProperties>
</file>