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CEI\"/>
    </mc:Choice>
  </mc:AlternateContent>
  <xr:revisionPtr revIDLastSave="0" documentId="13_ncr:1_{55AC2ED4-25B9-4F00-A32F-26A2716400D9}" xr6:coauthVersionLast="44" xr6:coauthVersionMax="45" xr10:uidLastSave="{00000000-0000-0000-0000-000000000000}"/>
  <bookViews>
    <workbookView xWindow="-120" yWindow="-120" windowWidth="20730" windowHeight="11160" activeTab="1" xr2:uid="{56BDF4D1-608F-44AA-81D9-9024C4A08002}"/>
  </bookViews>
  <sheets>
    <sheet name="Racal ship 13 Aug" sheetId="1" r:id="rId1"/>
    <sheet name="GTS2 ship on 27 Apr" sheetId="2" r:id="rId2"/>
    <sheet name="GTS1 ship on 20 Apr" sheetId="3" r:id="rId3"/>
  </sheets>
  <definedNames>
    <definedName name="_xlnm._FilterDatabase" localSheetId="2" hidden="1">'GTS1 ship on 20 Apr'!$A$4:$V$22</definedName>
    <definedName name="_xlnm._FilterDatabase" localSheetId="1" hidden="1">'GTS2 ship on 27 Apr'!$A$4:$V$22</definedName>
    <definedName name="_xlnm._FilterDatabase" localSheetId="0" hidden="1">'Racal ship 13 Aug'!$A$4:$V$23</definedName>
    <definedName name="_xlnm.Print_Area" localSheetId="2">'GTS1 ship on 20 Apr'!$A$1:$M$40</definedName>
    <definedName name="_xlnm.Print_Area" localSheetId="1">'GTS2 ship on 27 Apr'!$A$1:$M$41</definedName>
    <definedName name="_xlnm.Print_Area" localSheetId="0">'Racal ship 13 Aug'!$A$1:$M$41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H8" i="1"/>
  <c r="H7" i="1"/>
  <c r="H6" i="1"/>
  <c r="A6" i="1"/>
  <c r="A7" i="3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A6" i="3"/>
  <c r="J2" i="3"/>
  <c r="H2" i="3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J2" i="2"/>
  <c r="H2" i="2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J2" i="1"/>
  <c r="H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Terng Buk Ngoh, Meryl</author>
  </authors>
  <commentList>
    <comment ref="F14" authorId="0" shapeId="0" xr:uid="{8819CBF7-D307-4ABC-B80F-FB4FB0A8A51B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</authors>
  <commentList>
    <comment ref="F7" authorId="0" shapeId="0" xr:uid="{D39EDAEF-30E8-41E4-BFF9-9732E89E663D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</commentList>
</comments>
</file>

<file path=xl/sharedStrings.xml><?xml version="1.0" encoding="utf-8"?>
<sst xmlns="http://schemas.openxmlformats.org/spreadsheetml/2006/main" count="683" uniqueCount="264">
  <si>
    <t>Calibration masterlist</t>
  </si>
  <si>
    <t>P.T. SURYA TEKNOLOGI</t>
  </si>
  <si>
    <t>Coordinator : Meryl</t>
  </si>
  <si>
    <t>Trigger 2 weeks advance alert:</t>
  </si>
  <si>
    <t>Current date:</t>
  </si>
  <si>
    <t>Test Department</t>
  </si>
  <si>
    <t>Update 10 FEB 2020</t>
  </si>
  <si>
    <t>S/N</t>
  </si>
  <si>
    <t>Location</t>
  </si>
  <si>
    <t>Description</t>
  </si>
  <si>
    <t>Brand</t>
  </si>
  <si>
    <t>Model</t>
  </si>
  <si>
    <t>Serial  Number</t>
  </si>
  <si>
    <t>Date Calibrated</t>
  </si>
  <si>
    <t>Calibration Due Date</t>
  </si>
  <si>
    <t>Report Number</t>
  </si>
  <si>
    <t>Calibrated By</t>
  </si>
  <si>
    <t>Interval</t>
  </si>
  <si>
    <t>Buy / consign</t>
  </si>
  <si>
    <t>Remark [Trigger Packed for shipment date ]</t>
  </si>
  <si>
    <t>Racal system Spare unit Tektronix not able to cal. Will sent to Paul D Milford in ship out from Batam 18 May2020</t>
  </si>
  <si>
    <t>Keithley Source Measurement Unit control number : 90221</t>
  </si>
  <si>
    <t>Keithley</t>
  </si>
  <si>
    <t>236</t>
  </si>
  <si>
    <t>0782275</t>
  </si>
  <si>
    <t>ESSCO Calibration Laboratory</t>
  </si>
  <si>
    <t>Yearly</t>
  </si>
  <si>
    <t>Waters consigned</t>
  </si>
  <si>
    <t>Will need Paul help arange ESSCO cal lab]--ship out on 18 May  2020</t>
  </si>
  <si>
    <t>Racal</t>
  </si>
  <si>
    <t>6½ DIGITAL MULTIMETER</t>
  </si>
  <si>
    <t>Agilent Tech</t>
  </si>
  <si>
    <t xml:space="preserve"> 34411A</t>
  </si>
  <si>
    <t>Tech systems Services &amp; integration</t>
  </si>
  <si>
    <t>Racal system control No. 92239</t>
  </si>
  <si>
    <t>6½ Digit VXI Multimeter ID#92239 12MO V019</t>
  </si>
  <si>
    <t>Racal Inc</t>
  </si>
  <si>
    <t>4152A</t>
  </si>
  <si>
    <t>US38010180</t>
  </si>
  <si>
    <t>Tra-Cal, LLC</t>
  </si>
  <si>
    <t>Pending Paul D calibration return for replacement</t>
  </si>
  <si>
    <t>Racal system control No.98205</t>
  </si>
  <si>
    <t>3151 VX1 Waveform Generator ID#98205 V019 CEI</t>
  </si>
  <si>
    <t>3151A+</t>
  </si>
  <si>
    <t>0305800</t>
  </si>
  <si>
    <t>Racal system 2461-CD control No. 2241</t>
  </si>
  <si>
    <t>VX1 Counter Card [ID#92241 12MO V019]</t>
  </si>
  <si>
    <t>2461-CD</t>
  </si>
  <si>
    <t xml:space="preserve"> 4 CH 500MHz OSCILLOSCOPE</t>
  </si>
  <si>
    <t>yearly</t>
  </si>
  <si>
    <t>GTS1 95168</t>
  </si>
  <si>
    <t>Programmable DC Power supply</t>
  </si>
  <si>
    <t>TDK Lambda</t>
  </si>
  <si>
    <t xml:space="preserve">GENH30-25 </t>
  </si>
  <si>
    <t>09M1019A</t>
  </si>
  <si>
    <t>551220082948272</t>
  </si>
  <si>
    <t>Micro Precision Calibration PTE LTD</t>
  </si>
  <si>
    <t>GTS1</t>
  </si>
  <si>
    <t>GTS1 95169</t>
  </si>
  <si>
    <t>09M1020A</t>
  </si>
  <si>
    <t>551220082948264</t>
  </si>
  <si>
    <t>GTS1 95153</t>
  </si>
  <si>
    <t>MY46000358</t>
  </si>
  <si>
    <t>551220082948125</t>
  </si>
  <si>
    <t>GTS1 95158</t>
  </si>
  <si>
    <t>TEKTRONIX</t>
  </si>
  <si>
    <t>TDS3054C</t>
  </si>
  <si>
    <t>C011085</t>
  </si>
  <si>
    <t>551220082948145</t>
  </si>
  <si>
    <t>GTS1 91745</t>
  </si>
  <si>
    <t>NI [ M series ]  MULTIFUNCTION DAQ  Device</t>
  </si>
  <si>
    <t>National Instruments</t>
  </si>
  <si>
    <t>PXI-6229</t>
  </si>
  <si>
    <t>145DF14</t>
  </si>
  <si>
    <t>551220082948245</t>
  </si>
  <si>
    <t>GTS1 91744</t>
  </si>
  <si>
    <t>145DF42</t>
  </si>
  <si>
    <t>551220082948253</t>
  </si>
  <si>
    <t>GTS1 95176</t>
  </si>
  <si>
    <t>GENH60-12.5</t>
  </si>
  <si>
    <t>09M1026A</t>
  </si>
  <si>
    <t>551220082948258</t>
  </si>
  <si>
    <t>GTS1 95177</t>
  </si>
  <si>
    <t>09M1028A</t>
  </si>
  <si>
    <t>551220082948247</t>
  </si>
  <si>
    <t>GTS1 95173</t>
  </si>
  <si>
    <t>09M1029A</t>
  </si>
  <si>
    <t>551220082948233</t>
  </si>
  <si>
    <t>GTS1 95172</t>
  </si>
  <si>
    <t>09M1032A</t>
  </si>
  <si>
    <t>551220082948241</t>
  </si>
  <si>
    <t>GTS1 91773</t>
  </si>
  <si>
    <t>20MHZ FUNCTION.ARBITRARY WAVEFORM GENERATOR</t>
  </si>
  <si>
    <t>33220A</t>
  </si>
  <si>
    <t>MY44046858</t>
  </si>
  <si>
    <t>551220082948107</t>
  </si>
  <si>
    <t>GTS1 95175</t>
  </si>
  <si>
    <t>DC ELECTRONIC LOAD MAINFRAME</t>
  </si>
  <si>
    <t>CHROMA</t>
  </si>
  <si>
    <t>Cal. With DC load</t>
  </si>
  <si>
    <t>GTS1 95195</t>
  </si>
  <si>
    <t xml:space="preserve">DC ELECTRONIC LOAD MODULE 0-60 A, 80 V, 300 W </t>
  </si>
  <si>
    <t xml:space="preserve"> 63103</t>
  </si>
  <si>
    <t>631030017022</t>
  </si>
  <si>
    <t>551220082948140</t>
  </si>
  <si>
    <t>GTS1 95193</t>
  </si>
  <si>
    <t>631030017023</t>
  </si>
  <si>
    <t>551220082948160</t>
  </si>
  <si>
    <t>GTS1 95194</t>
  </si>
  <si>
    <t>631030017030</t>
  </si>
  <si>
    <t>551220082948153</t>
  </si>
  <si>
    <t>GTS1 95192</t>
  </si>
  <si>
    <t>631030017042</t>
  </si>
  <si>
    <t>551220082948168</t>
  </si>
  <si>
    <t>GTS1 91746</t>
  </si>
  <si>
    <t>NI  Programmable DC Power supply</t>
  </si>
  <si>
    <t>PXI-4130</t>
  </si>
  <si>
    <t>1450264</t>
  </si>
  <si>
    <t>551220082948239</t>
  </si>
  <si>
    <t>GTS2 82988-9 ID# 93188</t>
  </si>
  <si>
    <t>17E3258</t>
  </si>
  <si>
    <t>551220082948260</t>
  </si>
  <si>
    <t>GTS2</t>
  </si>
  <si>
    <t>GTS2 ID# 93244 12M WP72</t>
  </si>
  <si>
    <t>20MHz Function Arbitrary Waveform Generator</t>
  </si>
  <si>
    <t>Agilent Technologies</t>
  </si>
  <si>
    <t>MY44052037</t>
  </si>
  <si>
    <t>551220082948182</t>
  </si>
  <si>
    <t>GTS2 82988-9 ID# 93190</t>
  </si>
  <si>
    <t>NI  Programmable DC Power supply Power SMU</t>
  </si>
  <si>
    <t>160B92C</t>
  </si>
  <si>
    <t>551220082948284</t>
  </si>
  <si>
    <t>GTS2 82988-9 ID#</t>
  </si>
  <si>
    <t>DC Electronic Load Main Frame 8 Channel</t>
  </si>
  <si>
    <t xml:space="preserve">Chroma </t>
  </si>
  <si>
    <t>6314A</t>
  </si>
  <si>
    <t>6314A0002902</t>
  </si>
  <si>
    <t>GTS2 82988-9 ID# 93168</t>
  </si>
  <si>
    <t>DC Electronic Load 6A/60A/80V 300W</t>
  </si>
  <si>
    <t>63103A</t>
  </si>
  <si>
    <t>63103A005460</t>
  </si>
  <si>
    <t>551220082948194</t>
  </si>
  <si>
    <t>GTS2_ 82988-9 ID# 93178</t>
  </si>
  <si>
    <t>63103A005457</t>
  </si>
  <si>
    <t>551220082948199</t>
  </si>
  <si>
    <t>GTS2 82988-9 ID# 93179</t>
  </si>
  <si>
    <t>63103A005485</t>
  </si>
  <si>
    <t>551220082948210</t>
  </si>
  <si>
    <t>GTS2 82988-9 ID# 93180</t>
  </si>
  <si>
    <t>63103A005472</t>
  </si>
  <si>
    <t>551220082948214</t>
  </si>
  <si>
    <t>GTS2 ID# 93245 12M WP72</t>
  </si>
  <si>
    <t>Agilent 61/2 Digit Multimeter</t>
  </si>
  <si>
    <t xml:space="preserve">Agilent </t>
  </si>
  <si>
    <t>34411A</t>
  </si>
  <si>
    <t>MY48003752</t>
  </si>
  <si>
    <t>551220082948177</t>
  </si>
  <si>
    <t>GTS2 82988-9 ID# 93185</t>
  </si>
  <si>
    <t>GENH60-12.5-LAN-U</t>
  </si>
  <si>
    <t>09M1038A</t>
  </si>
  <si>
    <t>551220082948318</t>
  </si>
  <si>
    <t>GTS2 82988-9 ID# 93189</t>
  </si>
  <si>
    <t>17E3259</t>
  </si>
  <si>
    <t>551220082948268</t>
  </si>
  <si>
    <t>GTS2 82988-9 ID# 93186</t>
  </si>
  <si>
    <t>12M4062Z</t>
  </si>
  <si>
    <t>551220082948329</t>
  </si>
  <si>
    <t>GTS2 82988-9 ID# 93187</t>
  </si>
  <si>
    <t>12M4063Z</t>
  </si>
  <si>
    <t>551220082948336</t>
  </si>
  <si>
    <t>GTS2 82988-9 ID# 93182</t>
  </si>
  <si>
    <t>12M4064Z</t>
  </si>
  <si>
    <t>551220082948288</t>
  </si>
  <si>
    <t>GTS2 82988-9 ID# 93183</t>
  </si>
  <si>
    <t>12M4068Z</t>
  </si>
  <si>
    <t>551220082948301</t>
  </si>
  <si>
    <t>GTS2 82988-9 ID# 93184</t>
  </si>
  <si>
    <t>12M4069Z</t>
  </si>
  <si>
    <t>551220082948310</t>
  </si>
  <si>
    <t>GTS2 82988-9 ID# 93246  12M WP72</t>
  </si>
  <si>
    <t>C012641</t>
  </si>
  <si>
    <t>551220082948191</t>
  </si>
  <si>
    <t>GTS2 82988-9 ID# 93181</t>
  </si>
  <si>
    <t>PXI PROGRAMMABLE RESISTOR MODULE</t>
  </si>
  <si>
    <t xml:space="preserve">GEOTEST  </t>
  </si>
  <si>
    <t>GX 1164-01</t>
  </si>
  <si>
    <t>ESSCO cal. Lab</t>
  </si>
  <si>
    <t>2 Yearly</t>
  </si>
  <si>
    <t>Notify Waters paul on 30 Mar 2020 for calibration</t>
  </si>
  <si>
    <t>GTS1 91743</t>
  </si>
  <si>
    <t>91743 [ 002061-BH-BA-00)</t>
  </si>
  <si>
    <t>1722755</t>
  </si>
  <si>
    <t>2Yearly</t>
  </si>
  <si>
    <t>Racal system</t>
  </si>
  <si>
    <t>HP66103A DC Power Module 35V/4.5A</t>
  </si>
  <si>
    <t>66103A</t>
  </si>
  <si>
    <t>US34212664</t>
  </si>
  <si>
    <t>CEI / 2362</t>
  </si>
  <si>
    <t>US34212667</t>
  </si>
  <si>
    <t>CEI / 2363</t>
  </si>
  <si>
    <t>US34212669</t>
  </si>
  <si>
    <t>CEI / 2364</t>
  </si>
  <si>
    <t>US34212672</t>
  </si>
  <si>
    <t>CEI / 2365</t>
  </si>
  <si>
    <t>HP66101A DC Power Module 8V/16A</t>
  </si>
  <si>
    <t>66101A</t>
  </si>
  <si>
    <t>US34442070</t>
  </si>
  <si>
    <t>CEI / 2367</t>
  </si>
  <si>
    <t>MY40000535</t>
  </si>
  <si>
    <t>CEI / 2368</t>
  </si>
  <si>
    <t>US34212670</t>
  </si>
  <si>
    <t>CEI / 2366</t>
  </si>
  <si>
    <t>Racal system ID# 92222 12MO WP72</t>
  </si>
  <si>
    <t>Electronic Load</t>
  </si>
  <si>
    <t>HP</t>
  </si>
  <si>
    <t>60502B</t>
  </si>
  <si>
    <t>US37244128</t>
  </si>
  <si>
    <t>CEI / 2374</t>
  </si>
  <si>
    <t>Racal system ID# 92224 12MO WP72</t>
  </si>
  <si>
    <t>US37244138</t>
  </si>
  <si>
    <t>CEI / 2372</t>
  </si>
  <si>
    <t>Racal system ID#92225 12MO WP72</t>
  </si>
  <si>
    <t>US37244141</t>
  </si>
  <si>
    <t>CEI / 2371</t>
  </si>
  <si>
    <t>Tektronics 4-Channel Digitizing Oscilloscope</t>
  </si>
  <si>
    <t>Tektronics</t>
  </si>
  <si>
    <t>TDS460A</t>
  </si>
  <si>
    <t>B071897</t>
  </si>
  <si>
    <t>CEI / 2375</t>
  </si>
  <si>
    <t>Racal system ID# 90246WP72</t>
  </si>
  <si>
    <t>US37243391</t>
  </si>
  <si>
    <t>CEI/2373</t>
  </si>
  <si>
    <t>Replacement unit from Waters Paul</t>
  </si>
  <si>
    <t>Racal system ID#90245WP72</t>
  </si>
  <si>
    <t>US37244144</t>
  </si>
  <si>
    <t>CEI/2369</t>
  </si>
  <si>
    <t>Racal system ID#90242WP72</t>
  </si>
  <si>
    <t>60502A</t>
  </si>
  <si>
    <t>3011A-01246</t>
  </si>
  <si>
    <t>CEI/2370</t>
  </si>
  <si>
    <t>Keithley Source Measurement Unit  #2</t>
  </si>
  <si>
    <t>0786386</t>
  </si>
  <si>
    <t>'0786386:20190822171221</t>
  </si>
  <si>
    <t>Tektronix Southeast Asia Pte. Ltd</t>
  </si>
  <si>
    <t>Meryl</t>
  </si>
  <si>
    <t>Cal. Lab</t>
  </si>
  <si>
    <t>ISO17025 Cert. No.</t>
  </si>
  <si>
    <t>Date issue</t>
  </si>
  <si>
    <t>Date expiry</t>
  </si>
  <si>
    <t>Remarks</t>
  </si>
  <si>
    <t>Tektronix Southeast Asia Pte ltd</t>
  </si>
  <si>
    <t>LA-1997-0124-C</t>
  </si>
  <si>
    <t>ISO / IEC 17025: 2005</t>
  </si>
  <si>
    <t>AC-1969.15 version 004</t>
  </si>
  <si>
    <t>ISO / IEC 17025: 2017</t>
  </si>
  <si>
    <t>ANAB</t>
  </si>
  <si>
    <t>Setsco Service Pte Ltd</t>
  </si>
  <si>
    <t>LA_1993-0051-C</t>
  </si>
  <si>
    <t>Bestlabs Singapore Pte Ltd</t>
  </si>
  <si>
    <t>LA-2006-0358-C</t>
  </si>
  <si>
    <t>18 Dec'17</t>
  </si>
  <si>
    <t>Techsystem Services &amp; Integration Asia Pte Ltd</t>
  </si>
  <si>
    <t>LA-2000-0175-C</t>
  </si>
  <si>
    <t>ESSCO CALIBRATION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</si>
</sst>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63">
    <xf numFmtId="0" fontId="0" fillId="0" borderId="0" xfId="0"/>
    <xf numFmtId="0" fontId="2" fillId="0" borderId="0" xfId="1"/>
    <xf numFmtId="0" fontId="4" fillId="0" borderId="0" xfId="1" quotePrefix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center" wrapText="1"/>
    </xf>
    <xf numFmtId="15" fontId="4" fillId="2" borderId="1" xfId="1" applyNumberFormat="1" applyFont="1" applyFill="1" applyBorder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quotePrefix="1" applyFont="1" applyBorder="1" applyAlignment="1">
      <alignment horizontal="center"/>
    </xf>
    <xf numFmtId="0" fontId="5" fillId="0" borderId="1" xfId="1" quotePrefix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wrapText="1"/>
    </xf>
    <xf numFmtId="0" fontId="4" fillId="0" borderId="4" xfId="1" applyFont="1" applyBorder="1" applyAlignment="1">
      <alignment horizontal="center"/>
    </xf>
    <xf numFmtId="0" fontId="7" fillId="2" borderId="5" xfId="1" applyFont="1" applyFill="1" applyBorder="1" applyAlignment="1">
      <alignment horizontal="left" vertical="center" wrapText="1"/>
    </xf>
    <xf numFmtId="15" fontId="4" fillId="2" borderId="4" xfId="1" applyNumberFormat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/>
    </xf>
    <xf numFmtId="0" fontId="4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7" fillId="2" borderId="8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vertical="center" wrapText="1"/>
    </xf>
    <xf numFmtId="0" fontId="9" fillId="2" borderId="0" xfId="1" applyFont="1" applyFill="1" applyAlignment="1">
      <alignment vertical="center"/>
    </xf>
    <xf numFmtId="0" fontId="9" fillId="2" borderId="9" xfId="1" applyFont="1" applyFill="1" applyBorder="1" applyAlignment="1">
      <alignment vertical="center"/>
    </xf>
    <xf numFmtId="49" fontId="4" fillId="0" borderId="4" xfId="3" applyNumberFormat="1" applyFont="1" applyBorder="1" applyAlignment="1">
      <alignment horizontal="left" vertical="center" wrapText="1"/>
    </xf>
    <xf numFmtId="0" fontId="10" fillId="0" borderId="4" xfId="3" applyFont="1" applyBorder="1" applyAlignment="1">
      <alignment horizontal="left" vertical="center" indent="1"/>
    </xf>
    <xf numFmtId="49" fontId="10" fillId="0" borderId="6" xfId="2" applyNumberFormat="1" applyFont="1" applyBorder="1" applyAlignment="1">
      <alignment horizontal="center"/>
    </xf>
    <xf numFmtId="15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4" xfId="1" applyFont="1" applyBorder="1" applyAlignment="1">
      <alignment wrapText="1"/>
    </xf>
    <xf numFmtId="0" fontId="10" fillId="0" borderId="4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49" fontId="4" fillId="0" borderId="6" xfId="1" applyNumberFormat="1" applyFont="1" applyBorder="1" applyAlignment="1">
      <alignment horizontal="left"/>
    </xf>
    <xf numFmtId="49" fontId="4" fillId="0" borderId="4" xfId="1" applyNumberFormat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wrapText="1"/>
    </xf>
    <xf numFmtId="0" fontId="4" fillId="0" borderId="4" xfId="1" applyFont="1" applyBorder="1"/>
    <xf numFmtId="49" fontId="10" fillId="0" borderId="4" xfId="3" applyNumberFormat="1" applyFont="1" applyBorder="1" applyAlignment="1">
      <alignment horizontal="center" vertical="center" wrapText="1"/>
    </xf>
    <xf numFmtId="49" fontId="10" fillId="0" borderId="7" xfId="2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49" fontId="4" fillId="0" borderId="10" xfId="3" applyNumberFormat="1" applyFont="1" applyBorder="1" applyAlignment="1">
      <alignment horizontal="left" vertical="center" wrapText="1"/>
    </xf>
    <xf numFmtId="49" fontId="10" fillId="0" borderId="11" xfId="2" applyNumberFormat="1" applyFont="1" applyBorder="1" applyAlignment="1">
      <alignment horizontal="center"/>
    </xf>
    <xf numFmtId="49" fontId="4" fillId="0" borderId="4" xfId="2" applyNumberFormat="1" applyFont="1" applyBorder="1" applyAlignment="1">
      <alignment horizontal="left" vertical="center" wrapText="1"/>
    </xf>
    <xf numFmtId="49" fontId="10" fillId="0" borderId="4" xfId="2" applyNumberFormat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49" fontId="4" fillId="0" borderId="12" xfId="3" applyNumberFormat="1" applyFont="1" applyBorder="1" applyAlignment="1">
      <alignment horizontal="left" vertical="center" wrapText="1"/>
    </xf>
    <xf numFmtId="0" fontId="4" fillId="0" borderId="13" xfId="1" applyFont="1" applyBorder="1" applyAlignment="1">
      <alignment horizontal="center"/>
    </xf>
    <xf numFmtId="0" fontId="4" fillId="0" borderId="6" xfId="1" applyFont="1" applyBorder="1"/>
    <xf numFmtId="11" fontId="4" fillId="0" borderId="4" xfId="1" applyNumberFormat="1" applyFont="1" applyBorder="1" applyAlignment="1">
      <alignment horizontal="center"/>
    </xf>
    <xf numFmtId="0" fontId="10" fillId="0" borderId="4" xfId="1" applyFont="1" applyBorder="1"/>
    <xf numFmtId="0" fontId="4" fillId="0" borderId="4" xfId="1" quotePrefix="1" applyFont="1" applyBorder="1" applyAlignment="1">
      <alignment horizontal="center"/>
    </xf>
    <xf numFmtId="0" fontId="10" fillId="0" borderId="4" xfId="3" applyFont="1" applyBorder="1" applyAlignment="1">
      <alignment horizontal="center" vertical="center"/>
    </xf>
    <xf numFmtId="0" fontId="14" fillId="0" borderId="6" xfId="1" applyFont="1" applyBorder="1"/>
    <xf numFmtId="0" fontId="15" fillId="0" borderId="14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5" fontId="4" fillId="0" borderId="10" xfId="1" applyNumberFormat="1" applyFont="1" applyBorder="1" applyAlignment="1">
      <alignment horizontal="center" vertical="center"/>
    </xf>
    <xf numFmtId="0" fontId="4" fillId="0" borderId="15" xfId="1" applyFont="1" applyBorder="1" applyAlignment="1">
      <alignment horizontal="center"/>
    </xf>
    <xf numFmtId="0" fontId="4" fillId="0" borderId="10" xfId="1" applyFont="1" applyBorder="1"/>
    <xf numFmtId="0" fontId="4" fillId="2" borderId="6" xfId="1" applyFont="1" applyFill="1" applyBorder="1"/>
    <xf numFmtId="49" fontId="0" fillId="0" borderId="4" xfId="2" applyNumberFormat="1" applyFont="1" applyBorder="1"/>
    <xf numFmtId="49" fontId="0" fillId="0" borderId="6" xfId="2" applyNumberFormat="1" applyFont="1" applyBorder="1" applyAlignment="1">
      <alignment horizontal="center"/>
    </xf>
    <xf numFmtId="0" fontId="4" fillId="0" borderId="6" xfId="1" applyFont="1" applyBorder="1" applyAlignment="1">
      <alignment horizontal="left"/>
    </xf>
    <xf numFmtId="49" fontId="2" fillId="0" borderId="10" xfId="2" applyNumberFormat="1" applyBorder="1"/>
    <xf numFmtId="49" fontId="2" fillId="0" borderId="11" xfId="2" applyNumberFormat="1" applyBorder="1" applyAlignment="1">
      <alignment horizontal="center"/>
    </xf>
    <xf numFmtId="49" fontId="2" fillId="0" borderId="10" xfId="2" applyNumberFormat="1" applyBorder="1" applyAlignment="1">
      <alignment horizontal="center"/>
    </xf>
    <xf numFmtId="15" fontId="7" fillId="0" borderId="4" xfId="1" applyNumberFormat="1" applyFont="1" applyBorder="1" applyAlignment="1">
      <alignment horizontal="center" vertical="center"/>
    </xf>
    <xf numFmtId="0" fontId="4" fillId="0" borderId="4" xfId="1" quotePrefix="1" applyFont="1" applyBorder="1" applyAlignment="1">
      <alignment horizontal="center" vertical="center"/>
    </xf>
    <xf numFmtId="49" fontId="2" fillId="0" borderId="4" xfId="2" applyNumberFormat="1" applyBorder="1"/>
    <xf numFmtId="49" fontId="2" fillId="0" borderId="6" xfId="2" applyNumberFormat="1" applyBorder="1" applyAlignment="1">
      <alignment horizontal="center"/>
    </xf>
    <xf numFmtId="49" fontId="2" fillId="0" borderId="4" xfId="2" applyNumberFormat="1" applyBorder="1" applyAlignment="1">
      <alignment horizontal="center"/>
    </xf>
    <xf numFmtId="49" fontId="0" fillId="0" borderId="4" xfId="2" applyNumberFormat="1" applyFont="1" applyBorder="1" applyAlignment="1">
      <alignment horizontal="center" vertical="center"/>
    </xf>
    <xf numFmtId="49" fontId="0" fillId="0" borderId="4" xfId="2" applyNumberFormat="1" applyFont="1" applyBorder="1" applyAlignment="1">
      <alignment horizontal="center"/>
    </xf>
    <xf numFmtId="0" fontId="4" fillId="0" borderId="11" xfId="1" applyFont="1" applyBorder="1" applyAlignment="1">
      <alignment horizontal="left"/>
    </xf>
    <xf numFmtId="0" fontId="4" fillId="0" borderId="11" xfId="1" applyFont="1" applyBorder="1" applyAlignment="1">
      <alignment horizontal="left" wrapText="1"/>
    </xf>
    <xf numFmtId="0" fontId="4" fillId="0" borderId="6" xfId="1" applyFont="1" applyBorder="1" applyAlignment="1">
      <alignment horizontal="left" wrapText="1"/>
    </xf>
    <xf numFmtId="0" fontId="2" fillId="2" borderId="0" xfId="1" applyFill="1"/>
    <xf numFmtId="49" fontId="4" fillId="0" borderId="0" xfId="1" applyNumberFormat="1" applyFont="1" applyAlignment="1">
      <alignment horizontal="left"/>
    </xf>
    <xf numFmtId="49" fontId="4" fillId="0" borderId="0" xfId="2" applyNumberFormat="1" applyFont="1" applyAlignment="1">
      <alignment horizontal="left" vertical="center" wrapText="1"/>
    </xf>
    <xf numFmtId="49" fontId="10" fillId="0" borderId="0" xfId="2" applyNumberFormat="1" applyFont="1" applyAlignment="1">
      <alignment horizontal="center"/>
    </xf>
    <xf numFmtId="15" fontId="4" fillId="0" borderId="0" xfId="1" applyNumberFormat="1" applyFont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6" xfId="1" applyFont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19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5" fillId="0" borderId="20" xfId="1" applyFont="1" applyBorder="1" applyAlignment="1">
      <alignment vertical="center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4" fillId="0" borderId="25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15" fontId="4" fillId="0" borderId="0" xfId="1" applyNumberFormat="1" applyFont="1" applyAlignment="1">
      <alignment horizontal="center" vertical="center"/>
    </xf>
    <xf numFmtId="15" fontId="4" fillId="0" borderId="14" xfId="1" applyNumberFormat="1" applyFont="1" applyBorder="1" applyAlignment="1">
      <alignment horizontal="center" vertical="center"/>
    </xf>
    <xf numFmtId="0" fontId="4" fillId="0" borderId="26" xfId="1" applyFont="1" applyBorder="1" applyAlignment="1">
      <alignment vertical="center"/>
    </xf>
    <xf numFmtId="0" fontId="4" fillId="0" borderId="27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5" fontId="4" fillId="0" borderId="11" xfId="1" applyNumberFormat="1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15" fontId="4" fillId="0" borderId="30" xfId="1" applyNumberFormat="1" applyFont="1" applyBorder="1" applyAlignment="1">
      <alignment horizontal="center" vertical="center"/>
    </xf>
    <xf numFmtId="15" fontId="4" fillId="0" borderId="29" xfId="1" applyNumberFormat="1" applyFont="1" applyBorder="1" applyAlignment="1">
      <alignment horizontal="center" vertical="center"/>
    </xf>
    <xf numFmtId="0" fontId="4" fillId="0" borderId="31" xfId="1" applyFont="1" applyBorder="1" applyAlignment="1">
      <alignment vertical="center"/>
    </xf>
    <xf numFmtId="0" fontId="4" fillId="0" borderId="32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4" fillId="0" borderId="18" xfId="1" applyFont="1" applyBorder="1" applyAlignment="1">
      <alignment vertical="center"/>
    </xf>
    <xf numFmtId="15" fontId="4" fillId="0" borderId="19" xfId="1" applyNumberFormat="1" applyFont="1" applyBorder="1" applyAlignment="1">
      <alignment horizontal="center" vertical="center"/>
    </xf>
    <xf numFmtId="15" fontId="4" fillId="0" borderId="18" xfId="1" applyNumberFormat="1" applyFont="1" applyBorder="1" applyAlignment="1">
      <alignment horizontal="center" vertical="center"/>
    </xf>
    <xf numFmtId="0" fontId="4" fillId="0" borderId="20" xfId="1" applyFont="1" applyBorder="1" applyAlignment="1">
      <alignment vertical="center"/>
    </xf>
    <xf numFmtId="0" fontId="4" fillId="0" borderId="33" xfId="1" applyFont="1" applyBorder="1" applyAlignment="1">
      <alignment vertical="center"/>
    </xf>
    <xf numFmtId="0" fontId="4" fillId="0" borderId="34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4" fillId="0" borderId="35" xfId="1" applyFont="1" applyBorder="1" applyAlignment="1">
      <alignment vertical="center"/>
    </xf>
    <xf numFmtId="0" fontId="4" fillId="0" borderId="0" xfId="1" applyFont="1" applyBorder="1" applyAlignment="1">
      <alignment horizontal="center"/>
    </xf>
    <xf numFmtId="49" fontId="0" fillId="0" borderId="0" xfId="2" applyNumberFormat="1" applyFont="1" applyBorder="1"/>
    <xf numFmtId="49" fontId="0" fillId="0" borderId="0" xfId="2" applyNumberFormat="1" applyFont="1" applyBorder="1" applyAlignment="1">
      <alignment horizontal="center"/>
    </xf>
    <xf numFmtId="0" fontId="4" fillId="0" borderId="0" xfId="1" quotePrefix="1" applyFont="1" applyBorder="1" applyAlignment="1">
      <alignment horizontal="center"/>
    </xf>
    <xf numFmtId="15" fontId="4" fillId="0" borderId="0" xfId="1" applyNumberFormat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Fill="1" applyBorder="1"/>
    <xf numFmtId="0" fontId="4" fillId="2" borderId="4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left"/>
    </xf>
    <xf numFmtId="49" fontId="2" fillId="2" borderId="4" xfId="2" applyNumberFormat="1" applyFill="1" applyBorder="1"/>
    <xf numFmtId="49" fontId="0" fillId="2" borderId="6" xfId="2" applyNumberFormat="1" applyFont="1" applyFill="1" applyBorder="1" applyAlignment="1">
      <alignment horizontal="center"/>
    </xf>
    <xf numFmtId="49" fontId="2" fillId="2" borderId="4" xfId="2" applyNumberFormat="1" applyFill="1" applyBorder="1" applyAlignment="1">
      <alignment horizontal="center"/>
    </xf>
    <xf numFmtId="15" fontId="4" fillId="2" borderId="4" xfId="1" applyNumberFormat="1" applyFont="1" applyFill="1" applyBorder="1" applyAlignment="1">
      <alignment horizontal="center"/>
    </xf>
    <xf numFmtId="49" fontId="0" fillId="2" borderId="6" xfId="2" quotePrefix="1" applyNumberFormat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4" fillId="2" borderId="4" xfId="1" applyFont="1" applyFill="1" applyBorder="1"/>
    <xf numFmtId="49" fontId="8" fillId="2" borderId="4" xfId="2" applyNumberFormat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 vertical="center"/>
    </xf>
    <xf numFmtId="49" fontId="1" fillId="2" borderId="4" xfId="2" applyNumberFormat="1" applyFont="1" applyFill="1" applyBorder="1" applyAlignment="1">
      <alignment horizontal="center" vertical="center"/>
    </xf>
    <xf numFmtId="49" fontId="9" fillId="2" borderId="6" xfId="2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2" borderId="0" xfId="1" applyFont="1" applyFill="1" applyAlignment="1">
      <alignment vertical="center"/>
    </xf>
    <xf numFmtId="0" fontId="4" fillId="2" borderId="5" xfId="1" applyFont="1" applyFill="1" applyBorder="1" applyAlignment="1">
      <alignment horizontal="left" vertical="center"/>
    </xf>
    <xf numFmtId="0" fontId="10" fillId="2" borderId="4" xfId="1" applyFont="1" applyFill="1" applyBorder="1" applyAlignment="1">
      <alignment vertical="center"/>
    </xf>
    <xf numFmtId="0" fontId="10" fillId="2" borderId="4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wrapText="1"/>
    </xf>
    <xf numFmtId="0" fontId="7" fillId="2" borderId="5" xfId="1" applyFont="1" applyFill="1" applyBorder="1" applyAlignment="1">
      <alignment horizontal="left" vertical="center"/>
    </xf>
    <xf numFmtId="0" fontId="12" fillId="2" borderId="4" xfId="1" applyFont="1" applyFill="1" applyBorder="1" applyAlignment="1">
      <alignment vertical="center"/>
    </xf>
    <xf numFmtId="0" fontId="12" fillId="2" borderId="6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2" borderId="0" xfId="0" quotePrefix="1" applyFont="1" applyFill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/>
    </xf>
    <xf numFmtId="0" fontId="12" fillId="2" borderId="4" xfId="1" applyFont="1" applyFill="1" applyBorder="1" applyAlignment="1">
      <alignment horizontal="center" vertical="center"/>
    </xf>
    <xf numFmtId="0" fontId="13" fillId="2" borderId="6" xfId="1" quotePrefix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</cellXfs>
  <cellStyles count="5">
    <cellStyle name="Normal" xfId="0" builtinId="0"/>
    <cellStyle name="Normal 10" xfId="1" xr:uid="{50349EA5-8302-43E7-BF45-12A31FAEC315}"/>
    <cellStyle name="Normal 3 2" xfId="4" xr:uid="{4FC55CD3-4D55-42D3-9984-9EC47186477B}"/>
    <cellStyle name="Normal_Racal List --15 july'05" xfId="2" xr:uid="{EDABED73-059C-432E-80D2-021F9CDE3D75}"/>
    <cellStyle name="Normal_Waters GTS Eq List" xfId="3" xr:uid="{BF9C92E1-FF2E-48B4-B498-0997F8F6FD89}"/>
  </cellStyles>
  <dxfs count="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23</xdr:row>
      <xdr:rowOff>79375</xdr:rowOff>
    </xdr:from>
    <xdr:to>
      <xdr:col>1</xdr:col>
      <xdr:colOff>1762126</xdr:colOff>
      <xdr:row>28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31235146-09BE-4596-84B3-FA216B1AD725}"/>
            </a:ext>
          </a:extLst>
        </xdr:cNvPr>
        <xdr:cNvSpPr/>
      </xdr:nvSpPr>
      <xdr:spPr>
        <a:xfrm>
          <a:off x="981076" y="22888575"/>
          <a:ext cx="1079500" cy="162172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23</xdr:row>
      <xdr:rowOff>79375</xdr:rowOff>
    </xdr:from>
    <xdr:to>
      <xdr:col>1</xdr:col>
      <xdr:colOff>1762126</xdr:colOff>
      <xdr:row>28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7002ED5E-CE6E-4022-875D-AEFF17CDED19}"/>
            </a:ext>
          </a:extLst>
        </xdr:cNvPr>
        <xdr:cNvSpPr/>
      </xdr:nvSpPr>
      <xdr:spPr>
        <a:xfrm>
          <a:off x="981076" y="22888575"/>
          <a:ext cx="1079500" cy="162172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682626</xdr:colOff>
      <xdr:row>22</xdr:row>
      <xdr:rowOff>79375</xdr:rowOff>
    </xdr:from>
    <xdr:to>
      <xdr:col>1</xdr:col>
      <xdr:colOff>1762126</xdr:colOff>
      <xdr:row>27</xdr:row>
      <xdr:rowOff>113603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DCC77708-D7F0-43DA-AFA9-7179D70EFB87}"/>
            </a:ext>
          </a:extLst>
        </xdr:cNvPr>
        <xdr:cNvSpPr/>
      </xdr:nvSpPr>
      <xdr:spPr>
        <a:xfrm>
          <a:off x="981076" y="22888575"/>
          <a:ext cx="1079500" cy="162172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1A70-9D43-4568-B641-D58E62CDF3EB}">
  <dimension ref="A1:V45"/>
  <sheetViews>
    <sheetView zoomScaleNormal="100" workbookViewId="0">
      <selection activeCell="C10" sqref="C10"/>
    </sheetView>
  </sheetViews>
  <sheetFormatPr defaultColWidth="9.140625" defaultRowHeight="12.75" x14ac:dyDescent="0.2"/>
  <cols>
    <col min="1" max="1" width="4.28515625" style="3" customWidth="1"/>
    <col min="2" max="2" width="32.42578125" style="3" customWidth="1"/>
    <col min="3" max="3" width="48.42578125" style="3" customWidth="1"/>
    <col min="4" max="4" width="18.42578125" style="3" customWidth="1"/>
    <col min="5" max="5" width="19.5703125" style="3" customWidth="1"/>
    <col min="6" max="6" width="26.42578125" style="3" customWidth="1"/>
    <col min="7" max="7" width="18.7109375" style="3" customWidth="1"/>
    <col min="8" max="8" width="13.140625" style="3" customWidth="1"/>
    <col min="9" max="9" width="25" style="7" customWidth="1"/>
    <col min="10" max="10" width="31.85546875" style="3" customWidth="1"/>
    <col min="11" max="11" width="11" style="7" customWidth="1"/>
    <col min="12" max="12" width="20.28515625" style="7" customWidth="1"/>
    <col min="13" max="13" width="39.7109375" style="3" customWidth="1"/>
    <col min="14" max="16384" width="9.140625" style="1"/>
  </cols>
  <sheetData>
    <row r="1" spans="1:22" ht="24.95" customHeight="1" thickBot="1" x14ac:dyDescent="0.35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22" ht="24.95" customHeight="1" thickBot="1" x14ac:dyDescent="0.25">
      <c r="A2" s="2" t="s">
        <v>1</v>
      </c>
      <c r="F2" s="3" t="s">
        <v>2</v>
      </c>
      <c r="G2" s="4" t="s">
        <v>3</v>
      </c>
      <c r="H2" s="5">
        <f ca="1">TODAY()+14</f>
        <v>43943</v>
      </c>
      <c r="I2" s="6" t="s">
        <v>4</v>
      </c>
      <c r="J2" s="5">
        <f ca="1">NOW()</f>
        <v>43929.395992245372</v>
      </c>
    </row>
    <row r="3" spans="1:22" ht="24.95" customHeight="1" thickBot="1" x14ac:dyDescent="0.25">
      <c r="A3" s="2" t="s">
        <v>5</v>
      </c>
      <c r="F3" s="3" t="s">
        <v>6</v>
      </c>
    </row>
    <row r="4" spans="1:22" ht="24.95" customHeight="1" thickBot="1" x14ac:dyDescent="0.25">
      <c r="A4" s="8" t="s">
        <v>7</v>
      </c>
      <c r="B4" s="9" t="s">
        <v>8</v>
      </c>
      <c r="C4" s="10" t="s">
        <v>9</v>
      </c>
      <c r="D4" s="10" t="s">
        <v>10</v>
      </c>
      <c r="E4" s="9" t="s">
        <v>11</v>
      </c>
      <c r="F4" s="10" t="s">
        <v>12</v>
      </c>
      <c r="G4" s="11" t="s">
        <v>13</v>
      </c>
      <c r="H4" s="12" t="s">
        <v>14</v>
      </c>
      <c r="I4" s="13" t="s">
        <v>15</v>
      </c>
      <c r="J4" s="8" t="s">
        <v>16</v>
      </c>
      <c r="K4" s="14" t="s">
        <v>17</v>
      </c>
      <c r="L4" s="15" t="s">
        <v>18</v>
      </c>
      <c r="M4" s="16" t="s">
        <v>19</v>
      </c>
    </row>
    <row r="5" spans="1:22" s="27" customFormat="1" ht="38.25" customHeight="1" thickBot="1" x14ac:dyDescent="0.25">
      <c r="A5" s="129">
        <v>1</v>
      </c>
      <c r="B5" s="18" t="s">
        <v>20</v>
      </c>
      <c r="C5" s="140" t="s">
        <v>21</v>
      </c>
      <c r="D5" s="141" t="s">
        <v>22</v>
      </c>
      <c r="E5" s="142" t="s">
        <v>23</v>
      </c>
      <c r="F5" s="143" t="s">
        <v>24</v>
      </c>
      <c r="G5" s="19">
        <v>43480</v>
      </c>
      <c r="H5" s="19">
        <v>43861</v>
      </c>
      <c r="I5" s="20">
        <v>1809763</v>
      </c>
      <c r="J5" s="21" t="s">
        <v>25</v>
      </c>
      <c r="K5" s="137" t="s">
        <v>26</v>
      </c>
      <c r="L5" s="144" t="s">
        <v>27</v>
      </c>
      <c r="M5" s="24" t="s">
        <v>28</v>
      </c>
      <c r="N5" s="80" t="s">
        <v>29</v>
      </c>
      <c r="O5" s="145"/>
      <c r="P5" s="25"/>
      <c r="Q5" s="26"/>
      <c r="R5" s="26"/>
      <c r="S5" s="26"/>
      <c r="T5" s="26"/>
      <c r="U5" s="26"/>
      <c r="V5" s="26"/>
    </row>
    <row r="6" spans="1:22" s="80" customFormat="1" ht="24.95" customHeight="1" x14ac:dyDescent="0.2">
      <c r="A6" s="129">
        <f t="shared" ref="A6:A23" si="0">A5+1</f>
        <v>2</v>
      </c>
      <c r="B6" s="146" t="s">
        <v>34</v>
      </c>
      <c r="C6" s="147" t="s">
        <v>35</v>
      </c>
      <c r="D6" s="148" t="s">
        <v>36</v>
      </c>
      <c r="E6" s="149" t="s">
        <v>37</v>
      </c>
      <c r="F6" s="150" t="s">
        <v>38</v>
      </c>
      <c r="G6" s="19">
        <v>43550</v>
      </c>
      <c r="H6" s="19">
        <f>EDATE(G6,12)</f>
        <v>43916</v>
      </c>
      <c r="I6" s="151">
        <v>2019000642</v>
      </c>
      <c r="J6" s="129" t="s">
        <v>39</v>
      </c>
      <c r="K6" s="137" t="s">
        <v>26</v>
      </c>
      <c r="L6" s="144" t="s">
        <v>27</v>
      </c>
      <c r="M6" s="152" t="s">
        <v>40</v>
      </c>
      <c r="N6" s="80" t="s">
        <v>29</v>
      </c>
    </row>
    <row r="7" spans="1:22" s="80" customFormat="1" ht="24.95" customHeight="1" x14ac:dyDescent="0.2">
      <c r="A7" s="129">
        <f t="shared" si="0"/>
        <v>3</v>
      </c>
      <c r="B7" s="153" t="s">
        <v>41</v>
      </c>
      <c r="C7" s="154" t="s">
        <v>42</v>
      </c>
      <c r="D7" s="155" t="s">
        <v>36</v>
      </c>
      <c r="E7" s="156" t="s">
        <v>43</v>
      </c>
      <c r="F7" s="157" t="s">
        <v>44</v>
      </c>
      <c r="G7" s="19">
        <v>43550</v>
      </c>
      <c r="H7" s="19">
        <f>EDATE(G7,12)</f>
        <v>43916</v>
      </c>
      <c r="I7" s="158">
        <v>2019000643</v>
      </c>
      <c r="J7" s="129" t="s">
        <v>39</v>
      </c>
      <c r="K7" s="159" t="s">
        <v>26</v>
      </c>
      <c r="L7" s="138" t="s">
        <v>27</v>
      </c>
      <c r="M7" s="152" t="s">
        <v>40</v>
      </c>
    </row>
    <row r="8" spans="1:22" s="80" customFormat="1" ht="24.95" customHeight="1" x14ac:dyDescent="0.2">
      <c r="A8" s="129">
        <f t="shared" si="0"/>
        <v>4</v>
      </c>
      <c r="B8" s="153" t="s">
        <v>45</v>
      </c>
      <c r="C8" s="154" t="s">
        <v>46</v>
      </c>
      <c r="D8" s="155" t="s">
        <v>36</v>
      </c>
      <c r="E8" s="160" t="s">
        <v>47</v>
      </c>
      <c r="F8" s="161">
        <v>1100</v>
      </c>
      <c r="G8" s="19">
        <v>43550</v>
      </c>
      <c r="H8" s="19">
        <f>EDATE(G8,12)</f>
        <v>43916</v>
      </c>
      <c r="I8" s="158">
        <v>2019000641</v>
      </c>
      <c r="J8" s="129" t="s">
        <v>39</v>
      </c>
      <c r="K8" s="159" t="s">
        <v>26</v>
      </c>
      <c r="L8" s="138" t="s">
        <v>27</v>
      </c>
      <c r="M8" s="152" t="s">
        <v>40</v>
      </c>
    </row>
    <row r="9" spans="1:22" ht="24.95" customHeight="1" x14ac:dyDescent="0.2">
      <c r="A9" s="17">
        <f t="shared" si="0"/>
        <v>5</v>
      </c>
      <c r="B9" s="66" t="s">
        <v>193</v>
      </c>
      <c r="C9" s="67" t="s">
        <v>194</v>
      </c>
      <c r="D9" s="17" t="s">
        <v>125</v>
      </c>
      <c r="E9" s="68" t="s">
        <v>195</v>
      </c>
      <c r="F9" s="69" t="s">
        <v>196</v>
      </c>
      <c r="G9" s="70">
        <v>43692</v>
      </c>
      <c r="H9" s="31">
        <f t="shared" ref="H9:H22" si="1">EDATE(G9,12)</f>
        <v>44058</v>
      </c>
      <c r="I9" s="71" t="s">
        <v>197</v>
      </c>
      <c r="J9" s="32" t="s">
        <v>33</v>
      </c>
      <c r="K9" s="22" t="s">
        <v>26</v>
      </c>
      <c r="L9" s="36" t="s">
        <v>27</v>
      </c>
      <c r="M9" s="40"/>
      <c r="N9" s="1" t="s">
        <v>29</v>
      </c>
    </row>
    <row r="10" spans="1:22" ht="24.95" customHeight="1" x14ac:dyDescent="0.2">
      <c r="A10" s="17">
        <f t="shared" si="0"/>
        <v>6</v>
      </c>
      <c r="B10" s="66" t="s">
        <v>193</v>
      </c>
      <c r="C10" s="72" t="s">
        <v>194</v>
      </c>
      <c r="D10" s="17" t="s">
        <v>125</v>
      </c>
      <c r="E10" s="73" t="s">
        <v>195</v>
      </c>
      <c r="F10" s="74" t="s">
        <v>198</v>
      </c>
      <c r="G10" s="70">
        <v>43692</v>
      </c>
      <c r="H10" s="31">
        <f t="shared" si="1"/>
        <v>44058</v>
      </c>
      <c r="I10" s="71" t="s">
        <v>199</v>
      </c>
      <c r="J10" s="32" t="s">
        <v>33</v>
      </c>
      <c r="K10" s="22" t="s">
        <v>26</v>
      </c>
      <c r="L10" s="36" t="s">
        <v>27</v>
      </c>
      <c r="M10" s="40"/>
      <c r="N10" s="1" t="s">
        <v>29</v>
      </c>
    </row>
    <row r="11" spans="1:22" ht="24.95" customHeight="1" x14ac:dyDescent="0.2">
      <c r="A11" s="17">
        <f t="shared" si="0"/>
        <v>7</v>
      </c>
      <c r="B11" s="66" t="s">
        <v>193</v>
      </c>
      <c r="C11" s="72" t="s">
        <v>194</v>
      </c>
      <c r="D11" s="17" t="s">
        <v>125</v>
      </c>
      <c r="E11" s="73" t="s">
        <v>195</v>
      </c>
      <c r="F11" s="74" t="s">
        <v>200</v>
      </c>
      <c r="G11" s="70">
        <v>43692</v>
      </c>
      <c r="H11" s="31">
        <f t="shared" si="1"/>
        <v>44058</v>
      </c>
      <c r="I11" s="71" t="s">
        <v>201</v>
      </c>
      <c r="J11" s="32" t="s">
        <v>33</v>
      </c>
      <c r="K11" s="22" t="s">
        <v>26</v>
      </c>
      <c r="L11" s="36" t="s">
        <v>27</v>
      </c>
      <c r="M11" s="40"/>
      <c r="N11" s="1" t="s">
        <v>29</v>
      </c>
    </row>
    <row r="12" spans="1:22" ht="24.95" customHeight="1" x14ac:dyDescent="0.2">
      <c r="A12" s="17">
        <f t="shared" si="0"/>
        <v>8</v>
      </c>
      <c r="B12" s="66" t="s">
        <v>193</v>
      </c>
      <c r="C12" s="72" t="s">
        <v>194</v>
      </c>
      <c r="D12" s="17" t="s">
        <v>125</v>
      </c>
      <c r="E12" s="73" t="s">
        <v>195</v>
      </c>
      <c r="F12" s="74" t="s">
        <v>202</v>
      </c>
      <c r="G12" s="70">
        <v>43692</v>
      </c>
      <c r="H12" s="31">
        <f t="shared" si="1"/>
        <v>44058</v>
      </c>
      <c r="I12" s="71" t="s">
        <v>203</v>
      </c>
      <c r="J12" s="32" t="s">
        <v>33</v>
      </c>
      <c r="K12" s="22" t="s">
        <v>26</v>
      </c>
      <c r="L12" s="36" t="s">
        <v>27</v>
      </c>
      <c r="M12" s="40"/>
      <c r="N12" s="1" t="s">
        <v>29</v>
      </c>
    </row>
    <row r="13" spans="1:22" ht="24.95" customHeight="1" x14ac:dyDescent="0.25">
      <c r="A13" s="17">
        <f t="shared" si="0"/>
        <v>9</v>
      </c>
      <c r="B13" s="66" t="s">
        <v>193</v>
      </c>
      <c r="C13" s="72" t="s">
        <v>204</v>
      </c>
      <c r="D13" s="17" t="s">
        <v>125</v>
      </c>
      <c r="E13" s="65" t="s">
        <v>205</v>
      </c>
      <c r="F13" s="74" t="s">
        <v>206</v>
      </c>
      <c r="G13" s="70">
        <v>43693</v>
      </c>
      <c r="H13" s="31">
        <f t="shared" si="1"/>
        <v>44059</v>
      </c>
      <c r="I13" s="71" t="s">
        <v>207</v>
      </c>
      <c r="J13" s="32" t="s">
        <v>33</v>
      </c>
      <c r="K13" s="22" t="s">
        <v>26</v>
      </c>
      <c r="L13" s="36" t="s">
        <v>27</v>
      </c>
      <c r="M13" s="40"/>
      <c r="N13" s="1" t="s">
        <v>29</v>
      </c>
    </row>
    <row r="14" spans="1:22" ht="24.95" customHeight="1" x14ac:dyDescent="0.2">
      <c r="A14" s="17">
        <f t="shared" si="0"/>
        <v>10</v>
      </c>
      <c r="B14" s="66" t="s">
        <v>193</v>
      </c>
      <c r="C14" s="72" t="s">
        <v>204</v>
      </c>
      <c r="D14" s="17" t="s">
        <v>125</v>
      </c>
      <c r="E14" s="73" t="s">
        <v>205</v>
      </c>
      <c r="F14" s="74" t="s">
        <v>208</v>
      </c>
      <c r="G14" s="70">
        <v>43693</v>
      </c>
      <c r="H14" s="31">
        <f t="shared" si="1"/>
        <v>44059</v>
      </c>
      <c r="I14" s="71" t="s">
        <v>209</v>
      </c>
      <c r="J14" s="32" t="s">
        <v>33</v>
      </c>
      <c r="K14" s="22" t="s">
        <v>26</v>
      </c>
      <c r="L14" s="36" t="s">
        <v>27</v>
      </c>
      <c r="M14" s="40"/>
      <c r="N14" s="1" t="s">
        <v>29</v>
      </c>
    </row>
    <row r="15" spans="1:22" ht="24.95" customHeight="1" x14ac:dyDescent="0.2">
      <c r="A15" s="17">
        <f t="shared" si="0"/>
        <v>11</v>
      </c>
      <c r="B15" s="66" t="s">
        <v>193</v>
      </c>
      <c r="C15" s="72" t="s">
        <v>194</v>
      </c>
      <c r="D15" s="17" t="s">
        <v>125</v>
      </c>
      <c r="E15" s="73" t="s">
        <v>195</v>
      </c>
      <c r="F15" s="74" t="s">
        <v>210</v>
      </c>
      <c r="G15" s="70">
        <v>43693</v>
      </c>
      <c r="H15" s="31">
        <f t="shared" si="1"/>
        <v>44059</v>
      </c>
      <c r="I15" s="71" t="s">
        <v>211</v>
      </c>
      <c r="J15" s="32" t="s">
        <v>33</v>
      </c>
      <c r="K15" s="22" t="s">
        <v>26</v>
      </c>
      <c r="L15" s="36" t="s">
        <v>27</v>
      </c>
      <c r="M15" s="40"/>
      <c r="N15" s="1" t="s">
        <v>29</v>
      </c>
    </row>
    <row r="16" spans="1:22" ht="24.95" customHeight="1" x14ac:dyDescent="0.2">
      <c r="A16" s="17">
        <f t="shared" si="0"/>
        <v>12</v>
      </c>
      <c r="B16" s="66" t="s">
        <v>212</v>
      </c>
      <c r="C16" s="67" t="s">
        <v>213</v>
      </c>
      <c r="D16" s="17" t="s">
        <v>214</v>
      </c>
      <c r="E16" s="68" t="s">
        <v>215</v>
      </c>
      <c r="F16" s="69" t="s">
        <v>216</v>
      </c>
      <c r="G16" s="70">
        <v>43692</v>
      </c>
      <c r="H16" s="31">
        <f t="shared" si="1"/>
        <v>44058</v>
      </c>
      <c r="I16" s="75" t="s">
        <v>217</v>
      </c>
      <c r="J16" s="32" t="s">
        <v>33</v>
      </c>
      <c r="K16" s="22" t="s">
        <v>26</v>
      </c>
      <c r="L16" s="36" t="s">
        <v>27</v>
      </c>
      <c r="M16" s="40"/>
      <c r="N16" s="1" t="s">
        <v>29</v>
      </c>
    </row>
    <row r="17" spans="1:14" ht="24.95" customHeight="1" x14ac:dyDescent="0.25">
      <c r="A17" s="17">
        <f t="shared" si="0"/>
        <v>13</v>
      </c>
      <c r="B17" s="66" t="s">
        <v>218</v>
      </c>
      <c r="C17" s="64" t="s">
        <v>213</v>
      </c>
      <c r="D17" s="17" t="s">
        <v>214</v>
      </c>
      <c r="E17" s="73" t="s">
        <v>215</v>
      </c>
      <c r="F17" s="74" t="s">
        <v>219</v>
      </c>
      <c r="G17" s="70">
        <v>43692</v>
      </c>
      <c r="H17" s="31">
        <f t="shared" si="1"/>
        <v>44058</v>
      </c>
      <c r="I17" s="75" t="s">
        <v>220</v>
      </c>
      <c r="J17" s="32" t="s">
        <v>33</v>
      </c>
      <c r="K17" s="22" t="s">
        <v>26</v>
      </c>
      <c r="L17" s="36" t="s">
        <v>27</v>
      </c>
      <c r="M17" s="33"/>
      <c r="N17" s="1" t="s">
        <v>29</v>
      </c>
    </row>
    <row r="18" spans="1:14" ht="24.95" customHeight="1" x14ac:dyDescent="0.25">
      <c r="A18" s="17">
        <f t="shared" si="0"/>
        <v>14</v>
      </c>
      <c r="B18" s="66" t="s">
        <v>221</v>
      </c>
      <c r="C18" s="72" t="s">
        <v>213</v>
      </c>
      <c r="D18" s="17" t="s">
        <v>214</v>
      </c>
      <c r="E18" s="73" t="s">
        <v>215</v>
      </c>
      <c r="F18" s="76" t="s">
        <v>222</v>
      </c>
      <c r="G18" s="70">
        <v>43692</v>
      </c>
      <c r="H18" s="31">
        <f t="shared" si="1"/>
        <v>44058</v>
      </c>
      <c r="I18" s="75" t="s">
        <v>223</v>
      </c>
      <c r="J18" s="32" t="s">
        <v>33</v>
      </c>
      <c r="K18" s="22" t="s">
        <v>26</v>
      </c>
      <c r="L18" s="36" t="s">
        <v>27</v>
      </c>
      <c r="M18" s="40"/>
      <c r="N18" s="1" t="s">
        <v>29</v>
      </c>
    </row>
    <row r="19" spans="1:14" ht="24.95" customHeight="1" x14ac:dyDescent="0.2">
      <c r="A19" s="17">
        <f t="shared" si="0"/>
        <v>15</v>
      </c>
      <c r="B19" s="66" t="s">
        <v>193</v>
      </c>
      <c r="C19" s="72" t="s">
        <v>224</v>
      </c>
      <c r="D19" s="17" t="s">
        <v>225</v>
      </c>
      <c r="E19" s="73" t="s">
        <v>226</v>
      </c>
      <c r="F19" s="74" t="s">
        <v>227</v>
      </c>
      <c r="G19" s="70">
        <v>43692</v>
      </c>
      <c r="H19" s="31">
        <f t="shared" si="1"/>
        <v>44058</v>
      </c>
      <c r="I19" s="71" t="s">
        <v>228</v>
      </c>
      <c r="J19" s="32" t="s">
        <v>33</v>
      </c>
      <c r="K19" s="22" t="s">
        <v>49</v>
      </c>
      <c r="L19" s="36" t="s">
        <v>27</v>
      </c>
      <c r="M19" s="40"/>
      <c r="N19" s="1" t="s">
        <v>29</v>
      </c>
    </row>
    <row r="20" spans="1:14" ht="33" customHeight="1" x14ac:dyDescent="0.2">
      <c r="A20" s="17">
        <f t="shared" si="0"/>
        <v>16</v>
      </c>
      <c r="B20" s="77" t="s">
        <v>229</v>
      </c>
      <c r="C20" s="67" t="s">
        <v>213</v>
      </c>
      <c r="D20" s="59" t="s">
        <v>214</v>
      </c>
      <c r="E20" s="68" t="s">
        <v>215</v>
      </c>
      <c r="F20" s="69" t="s">
        <v>230</v>
      </c>
      <c r="G20" s="70">
        <v>43692</v>
      </c>
      <c r="H20" s="31">
        <f t="shared" si="1"/>
        <v>44058</v>
      </c>
      <c r="I20" s="75" t="s">
        <v>231</v>
      </c>
      <c r="J20" s="32" t="s">
        <v>33</v>
      </c>
      <c r="K20" s="61" t="s">
        <v>26</v>
      </c>
      <c r="L20" s="78" t="s">
        <v>232</v>
      </c>
      <c r="M20" s="62"/>
      <c r="N20" s="1" t="s">
        <v>29</v>
      </c>
    </row>
    <row r="21" spans="1:14" ht="24.95" customHeight="1" x14ac:dyDescent="0.2">
      <c r="A21" s="17">
        <f t="shared" si="0"/>
        <v>17</v>
      </c>
      <c r="B21" s="66" t="s">
        <v>233</v>
      </c>
      <c r="C21" s="72" t="s">
        <v>213</v>
      </c>
      <c r="D21" s="17" t="s">
        <v>214</v>
      </c>
      <c r="E21" s="73" t="s">
        <v>215</v>
      </c>
      <c r="F21" s="74" t="s">
        <v>234</v>
      </c>
      <c r="G21" s="70">
        <v>43692</v>
      </c>
      <c r="H21" s="31">
        <f t="shared" si="1"/>
        <v>44058</v>
      </c>
      <c r="I21" s="75" t="s">
        <v>235</v>
      </c>
      <c r="J21" s="32" t="s">
        <v>33</v>
      </c>
      <c r="K21" s="22" t="s">
        <v>26</v>
      </c>
      <c r="L21" s="79" t="s">
        <v>232</v>
      </c>
      <c r="M21" s="40"/>
      <c r="N21" s="1" t="s">
        <v>29</v>
      </c>
    </row>
    <row r="22" spans="1:14" ht="24.95" customHeight="1" x14ac:dyDescent="0.25">
      <c r="A22" s="17">
        <f t="shared" si="0"/>
        <v>18</v>
      </c>
      <c r="B22" s="66" t="s">
        <v>236</v>
      </c>
      <c r="C22" s="72" t="s">
        <v>213</v>
      </c>
      <c r="D22" s="17" t="s">
        <v>214</v>
      </c>
      <c r="E22" s="73" t="s">
        <v>237</v>
      </c>
      <c r="F22" s="76" t="s">
        <v>238</v>
      </c>
      <c r="G22" s="70">
        <v>43692</v>
      </c>
      <c r="H22" s="31">
        <f t="shared" si="1"/>
        <v>44058</v>
      </c>
      <c r="I22" s="75" t="s">
        <v>239</v>
      </c>
      <c r="J22" s="32" t="s">
        <v>33</v>
      </c>
      <c r="K22" s="22" t="s">
        <v>26</v>
      </c>
      <c r="L22" s="79" t="s">
        <v>232</v>
      </c>
      <c r="M22" s="33"/>
      <c r="N22" s="1" t="s">
        <v>29</v>
      </c>
    </row>
    <row r="23" spans="1:14" ht="24.95" customHeight="1" x14ac:dyDescent="0.25">
      <c r="A23" s="129">
        <f t="shared" si="0"/>
        <v>19</v>
      </c>
      <c r="B23" s="130" t="s">
        <v>193</v>
      </c>
      <c r="C23" s="131" t="s">
        <v>240</v>
      </c>
      <c r="D23" s="129" t="s">
        <v>22</v>
      </c>
      <c r="E23" s="132" t="s">
        <v>23</v>
      </c>
      <c r="F23" s="133" t="s">
        <v>241</v>
      </c>
      <c r="G23" s="134">
        <v>43699</v>
      </c>
      <c r="H23" s="134">
        <f>EDATE(G23,12)</f>
        <v>44065</v>
      </c>
      <c r="I23" s="135" t="s">
        <v>242</v>
      </c>
      <c r="J23" s="136" t="s">
        <v>243</v>
      </c>
      <c r="K23" s="137" t="s">
        <v>49</v>
      </c>
      <c r="L23" s="138" t="s">
        <v>27</v>
      </c>
      <c r="M23" s="139"/>
      <c r="N23" s="80" t="s">
        <v>29</v>
      </c>
    </row>
    <row r="24" spans="1:14" ht="24.95" customHeight="1" x14ac:dyDescent="0.2">
      <c r="A24" s="7"/>
      <c r="B24" s="81"/>
      <c r="C24" s="82"/>
      <c r="D24" s="7"/>
      <c r="E24" s="83"/>
      <c r="F24" s="83"/>
      <c r="G24" s="84"/>
      <c r="H24" s="84"/>
      <c r="I24" s="83"/>
      <c r="J24" s="7"/>
    </row>
    <row r="25" spans="1:14" ht="24.95" customHeight="1" x14ac:dyDescent="0.2">
      <c r="A25" s="7"/>
      <c r="B25" s="81"/>
      <c r="C25" s="82"/>
      <c r="D25" s="7"/>
      <c r="E25" s="83"/>
      <c r="F25" s="83"/>
      <c r="G25" s="84"/>
      <c r="H25" s="84"/>
      <c r="I25" s="83"/>
      <c r="J25" s="7"/>
    </row>
    <row r="26" spans="1:14" ht="24.95" customHeight="1" thickBot="1" x14ac:dyDescent="0.25">
      <c r="A26" s="85"/>
      <c r="B26" s="86"/>
    </row>
    <row r="27" spans="1:14" ht="24.95" customHeight="1" x14ac:dyDescent="0.2">
      <c r="A27" s="7"/>
      <c r="B27" s="87" t="s">
        <v>244</v>
      </c>
    </row>
    <row r="28" spans="1:14" ht="24.95" customHeight="1" x14ac:dyDescent="0.2"/>
    <row r="29" spans="1:14" ht="24.95" customHeight="1" thickBot="1" x14ac:dyDescent="0.25"/>
    <row r="30" spans="1:14" ht="24.95" customHeight="1" x14ac:dyDescent="0.2">
      <c r="C30" s="88" t="s">
        <v>245</v>
      </c>
      <c r="D30" s="89" t="s">
        <v>246</v>
      </c>
      <c r="E30" s="90" t="s">
        <v>247</v>
      </c>
      <c r="F30" s="91" t="s">
        <v>248</v>
      </c>
      <c r="G30" s="92" t="s">
        <v>249</v>
      </c>
    </row>
    <row r="31" spans="1:14" s="7" customFormat="1" ht="24.95" customHeight="1" thickBot="1" x14ac:dyDescent="0.25">
      <c r="A31" s="3"/>
      <c r="B31" s="3"/>
      <c r="C31" s="93"/>
      <c r="D31" s="94"/>
      <c r="E31" s="95"/>
      <c r="F31" s="94"/>
      <c r="G31" s="96"/>
      <c r="H31" s="3"/>
      <c r="J31" s="3"/>
      <c r="M31" s="3"/>
      <c r="N31" s="1"/>
    </row>
    <row r="32" spans="1:14" s="7" customFormat="1" ht="24.95" customHeight="1" thickTop="1" x14ac:dyDescent="0.2">
      <c r="A32" s="3"/>
      <c r="B32" s="3"/>
      <c r="C32" s="97" t="s">
        <v>250</v>
      </c>
      <c r="D32" s="98" t="s">
        <v>251</v>
      </c>
      <c r="E32" s="99">
        <v>42370</v>
      </c>
      <c r="F32" s="100">
        <v>43830</v>
      </c>
      <c r="G32" s="101" t="s">
        <v>252</v>
      </c>
      <c r="H32" s="3"/>
      <c r="J32" s="3"/>
      <c r="M32" s="3"/>
      <c r="N32" s="1"/>
    </row>
    <row r="33" spans="1:14" s="7" customFormat="1" ht="24.95" customHeight="1" x14ac:dyDescent="0.2">
      <c r="A33" s="3"/>
      <c r="B33" s="3"/>
      <c r="C33" s="102"/>
      <c r="D33" s="103"/>
      <c r="E33" s="104"/>
      <c r="F33" s="60"/>
      <c r="G33" s="105"/>
      <c r="H33" s="3"/>
      <c r="J33" s="3"/>
      <c r="M33" s="3"/>
      <c r="N33" s="1"/>
    </row>
    <row r="34" spans="1:14" s="7" customFormat="1" ht="24.95" customHeight="1" x14ac:dyDescent="0.2">
      <c r="A34" s="3"/>
      <c r="B34" s="3"/>
      <c r="C34" s="106" t="s">
        <v>56</v>
      </c>
      <c r="D34" s="107" t="s">
        <v>253</v>
      </c>
      <c r="E34" s="108">
        <v>43379</v>
      </c>
      <c r="F34" s="109">
        <v>44135</v>
      </c>
      <c r="G34" s="110" t="s">
        <v>254</v>
      </c>
      <c r="H34" s="3"/>
      <c r="J34" s="3"/>
      <c r="M34" s="3"/>
      <c r="N34" s="1"/>
    </row>
    <row r="35" spans="1:14" s="7" customFormat="1" ht="24.95" customHeight="1" x14ac:dyDescent="0.2">
      <c r="A35" s="3"/>
      <c r="B35" s="3"/>
      <c r="C35" s="102"/>
      <c r="D35" s="103" t="s">
        <v>255</v>
      </c>
      <c r="E35" s="104"/>
      <c r="F35" s="60"/>
      <c r="G35" s="105"/>
      <c r="H35" s="3"/>
      <c r="J35" s="3"/>
      <c r="M35" s="3"/>
      <c r="N35" s="1"/>
    </row>
    <row r="36" spans="1:14" s="7" customFormat="1" ht="24.95" customHeight="1" x14ac:dyDescent="0.2">
      <c r="B36" s="3"/>
      <c r="C36" s="97" t="s">
        <v>256</v>
      </c>
      <c r="D36" s="98" t="s">
        <v>257</v>
      </c>
      <c r="E36" s="99">
        <v>42476</v>
      </c>
      <c r="F36" s="100">
        <v>43936</v>
      </c>
      <c r="G36" s="111" t="s">
        <v>252</v>
      </c>
      <c r="H36" s="3"/>
      <c r="J36" s="3"/>
      <c r="M36" s="3"/>
      <c r="N36" s="1"/>
    </row>
    <row r="37" spans="1:14" s="7" customFormat="1" ht="24.95" customHeight="1" x14ac:dyDescent="0.2">
      <c r="B37" s="3"/>
      <c r="C37" s="97"/>
      <c r="D37" s="98"/>
      <c r="E37" s="99"/>
      <c r="F37" s="60"/>
      <c r="G37" s="105"/>
      <c r="H37" s="3"/>
      <c r="J37" s="3"/>
      <c r="M37" s="3"/>
      <c r="N37" s="1"/>
    </row>
    <row r="38" spans="1:14" s="7" customFormat="1" ht="24.95" customHeight="1" x14ac:dyDescent="0.2">
      <c r="B38" s="3"/>
      <c r="C38" s="106" t="s">
        <v>258</v>
      </c>
      <c r="D38" s="107" t="s">
        <v>259</v>
      </c>
      <c r="E38" s="108" t="s">
        <v>260</v>
      </c>
      <c r="F38" s="100">
        <v>44088</v>
      </c>
      <c r="G38" s="111" t="s">
        <v>252</v>
      </c>
      <c r="H38" s="3"/>
      <c r="J38" s="3"/>
      <c r="M38" s="3"/>
      <c r="N38" s="1"/>
    </row>
    <row r="39" spans="1:14" s="7" customFormat="1" ht="24.95" customHeight="1" x14ac:dyDescent="0.2">
      <c r="A39" s="3"/>
      <c r="B39" s="3"/>
      <c r="C39" s="102"/>
      <c r="D39" s="103"/>
      <c r="E39" s="104"/>
      <c r="F39" s="60"/>
      <c r="G39" s="103"/>
      <c r="H39" s="3"/>
      <c r="J39" s="3"/>
      <c r="M39" s="3"/>
      <c r="N39" s="1"/>
    </row>
    <row r="40" spans="1:14" s="3" customFormat="1" ht="24.95" customHeight="1" x14ac:dyDescent="0.2">
      <c r="A40" s="7"/>
      <c r="C40" s="97" t="s">
        <v>261</v>
      </c>
      <c r="D40" s="98" t="s">
        <v>262</v>
      </c>
      <c r="E40" s="99">
        <v>42917</v>
      </c>
      <c r="F40" s="100">
        <v>44377</v>
      </c>
      <c r="G40" s="111" t="s">
        <v>252</v>
      </c>
      <c r="I40" s="7"/>
      <c r="K40" s="7"/>
      <c r="L40" s="7"/>
      <c r="N40" s="1"/>
    </row>
    <row r="41" spans="1:14" ht="24.95" customHeight="1" x14ac:dyDescent="0.2">
      <c r="C41" s="102"/>
      <c r="D41" s="103"/>
      <c r="E41" s="112"/>
      <c r="F41" s="103"/>
      <c r="G41" s="105"/>
    </row>
    <row r="42" spans="1:14" x14ac:dyDescent="0.2">
      <c r="C42" s="97" t="s">
        <v>39</v>
      </c>
      <c r="D42" s="98"/>
      <c r="E42" s="99"/>
      <c r="F42" s="100"/>
      <c r="G42" s="110" t="s">
        <v>252</v>
      </c>
    </row>
    <row r="43" spans="1:14" ht="13.5" thickBot="1" x14ac:dyDescent="0.25">
      <c r="C43" s="97"/>
      <c r="D43" s="98"/>
      <c r="E43" s="99"/>
      <c r="F43" s="100"/>
      <c r="G43" s="111"/>
    </row>
    <row r="44" spans="1:14" x14ac:dyDescent="0.2">
      <c r="C44" s="113" t="s">
        <v>263</v>
      </c>
      <c r="D44" s="114"/>
      <c r="E44" s="115"/>
      <c r="F44" s="116"/>
      <c r="G44" s="117" t="s">
        <v>252</v>
      </c>
    </row>
    <row r="45" spans="1:14" ht="13.5" thickBot="1" x14ac:dyDescent="0.25">
      <c r="C45" s="118"/>
      <c r="D45" s="119"/>
      <c r="E45" s="120"/>
      <c r="F45" s="119"/>
      <c r="G45" s="121"/>
    </row>
  </sheetData>
  <mergeCells count="1">
    <mergeCell ref="A1:M1"/>
  </mergeCells>
  <conditionalFormatting sqref="H4">
    <cfRule type="expression" dxfId="75" priority="29" stopIfTrue="1">
      <formula>LEFT(H4,4)=LEFT(I113,4)</formula>
    </cfRule>
  </conditionalFormatting>
  <conditionalFormatting sqref="H4">
    <cfRule type="cellIs" dxfId="74" priority="28" operator="equal">
      <formula>$J$2</formula>
    </cfRule>
  </conditionalFormatting>
  <conditionalFormatting sqref="H4">
    <cfRule type="expression" dxfId="73" priority="27" stopIfTrue="1">
      <formula>LEFT(H4,4)=LEFT(I113,4)</formula>
    </cfRule>
  </conditionalFormatting>
  <conditionalFormatting sqref="H4">
    <cfRule type="expression" dxfId="72" priority="26" stopIfTrue="1">
      <formula>LEFT(H4,4)=LEFT(G207,4)</formula>
    </cfRule>
  </conditionalFormatting>
  <conditionalFormatting sqref="H4">
    <cfRule type="expression" dxfId="71" priority="25" stopIfTrue="1">
      <formula>LEFT(H4,4)=LEFT(I659,4)</formula>
    </cfRule>
  </conditionalFormatting>
  <conditionalFormatting sqref="H4">
    <cfRule type="expression" dxfId="70" priority="24" stopIfTrue="1">
      <formula>LEFT(H4,4)=LEFT(I650,4)</formula>
    </cfRule>
  </conditionalFormatting>
  <conditionalFormatting sqref="H4">
    <cfRule type="expression" dxfId="69" priority="23" stopIfTrue="1">
      <formula>LEFT(H4,4)=LEFT(I650,4)</formula>
    </cfRule>
  </conditionalFormatting>
  <conditionalFormatting sqref="H4">
    <cfRule type="expression" dxfId="68" priority="22" stopIfTrue="1">
      <formula>LEFT(H4,4)=LEFT(I660,4)</formula>
    </cfRule>
  </conditionalFormatting>
  <conditionalFormatting sqref="H4">
    <cfRule type="expression" dxfId="67" priority="21" stopIfTrue="1">
      <formula>LEFT(H4,4)=LEFT(I651,4)</formula>
    </cfRule>
  </conditionalFormatting>
  <conditionalFormatting sqref="H4">
    <cfRule type="expression" dxfId="66" priority="20" stopIfTrue="1">
      <formula>LEFT(H4,4)=LEFT(I647,4)</formula>
    </cfRule>
  </conditionalFormatting>
  <conditionalFormatting sqref="H4">
    <cfRule type="expression" dxfId="65" priority="19" stopIfTrue="1">
      <formula>LEFT(H4,4)=LEFT(I969,4)</formula>
    </cfRule>
  </conditionalFormatting>
  <conditionalFormatting sqref="H4">
    <cfRule type="expression" dxfId="64" priority="18" stopIfTrue="1">
      <formula>LEFT(H4,4)=LEFT(I960,4)</formula>
    </cfRule>
  </conditionalFormatting>
  <conditionalFormatting sqref="H4">
    <cfRule type="expression" dxfId="63" priority="17" stopIfTrue="1">
      <formula>LEFT(H4,4)=LEFT(I963,4)</formula>
    </cfRule>
  </conditionalFormatting>
  <conditionalFormatting sqref="H4">
    <cfRule type="expression" dxfId="62" priority="16" stopIfTrue="1">
      <formula>LEFT(H4,4)=LEFT(G4,4)</formula>
    </cfRule>
  </conditionalFormatting>
  <conditionalFormatting sqref="H4">
    <cfRule type="expression" dxfId="61" priority="15" stopIfTrue="1">
      <formula>LEFT(H4,4)=LEFT(G4,4)</formula>
    </cfRule>
  </conditionalFormatting>
  <conditionalFormatting sqref="H4">
    <cfRule type="expression" dxfId="60" priority="14" stopIfTrue="1">
      <formula>LEFT(H4,4)=LEFT(G4,4)</formula>
    </cfRule>
  </conditionalFormatting>
  <conditionalFormatting sqref="H4">
    <cfRule type="expression" dxfId="59" priority="13" stopIfTrue="1">
      <formula>LEFT(H4,4)=LEFT(G4,4)</formula>
    </cfRule>
  </conditionalFormatting>
  <conditionalFormatting sqref="H4">
    <cfRule type="expression" dxfId="58" priority="12" stopIfTrue="1">
      <formula>LEFT(H4,4)=LEFT(G4,4)</formula>
    </cfRule>
  </conditionalFormatting>
  <conditionalFormatting sqref="H4">
    <cfRule type="expression" dxfId="57" priority="11" stopIfTrue="1">
      <formula>LEFT(H4,4)=LEFT(#REF!,4)</formula>
    </cfRule>
  </conditionalFormatting>
  <conditionalFormatting sqref="H4">
    <cfRule type="expression" dxfId="56" priority="10" stopIfTrue="1">
      <formula>LEFT(H4,4)=LEFT(#REF!,4)</formula>
    </cfRule>
  </conditionalFormatting>
  <conditionalFormatting sqref="G4">
    <cfRule type="expression" dxfId="55" priority="8" stopIfTrue="1">
      <formula>LEFT(G4,4)=LEFT(H441,4)</formula>
    </cfRule>
  </conditionalFormatting>
  <conditionalFormatting sqref="F5">
    <cfRule type="duplicateValues" dxfId="54" priority="6"/>
  </conditionalFormatting>
  <conditionalFormatting sqref="H5 H9:H23">
    <cfRule type="cellIs" dxfId="53" priority="4" operator="lessThanOrEqual">
      <formula>$H$2</formula>
    </cfRule>
  </conditionalFormatting>
  <conditionalFormatting sqref="F34:F35">
    <cfRule type="duplicateValues" dxfId="52" priority="3"/>
  </conditionalFormatting>
  <conditionalFormatting sqref="F30:F33 F36:F45">
    <cfRule type="duplicateValues" dxfId="51" priority="30"/>
  </conditionalFormatting>
  <conditionalFormatting sqref="F8">
    <cfRule type="duplicateValues" dxfId="50" priority="2"/>
  </conditionalFormatting>
  <conditionalFormatting sqref="H6:H8">
    <cfRule type="cellIs" dxfId="49" priority="1" operator="lessThanOrEqual">
      <formula>$H$2</formula>
    </cfRule>
  </conditionalFormatting>
  <printOptions horizontalCentered="1"/>
  <pageMargins left="0" right="0" top="0.5" bottom="0" header="0" footer="0"/>
  <pageSetup paperSize="9" scale="41" orientation="landscape" r:id="rId1"/>
  <rowBreaks count="1" manualBreakCount="1">
    <brk id="18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6603-D0B1-40A8-8884-CCF189F80BD4}">
  <dimension ref="A1:N45"/>
  <sheetViews>
    <sheetView tabSelected="1" topLeftCell="A18" zoomScaleNormal="100" workbookViewId="0">
      <selection activeCell="B22" sqref="B22"/>
    </sheetView>
  </sheetViews>
  <sheetFormatPr defaultColWidth="9.140625" defaultRowHeight="12.75" x14ac:dyDescent="0.2"/>
  <cols>
    <col min="1" max="1" width="4.28515625" style="3" customWidth="1"/>
    <col min="2" max="2" width="32.42578125" style="3" customWidth="1"/>
    <col min="3" max="3" width="48.42578125" style="3" customWidth="1"/>
    <col min="4" max="4" width="18.42578125" style="3" customWidth="1"/>
    <col min="5" max="5" width="19.5703125" style="3" customWidth="1"/>
    <col min="6" max="6" width="26.42578125" style="3" customWidth="1"/>
    <col min="7" max="7" width="18.7109375" style="3" customWidth="1"/>
    <col min="8" max="8" width="13.140625" style="3" customWidth="1"/>
    <col min="9" max="9" width="25" style="7" customWidth="1"/>
    <col min="10" max="10" width="31.85546875" style="3" customWidth="1"/>
    <col min="11" max="11" width="11" style="7" customWidth="1"/>
    <col min="12" max="12" width="20.28515625" style="7" customWidth="1"/>
    <col min="13" max="13" width="39.7109375" style="3" customWidth="1"/>
    <col min="14" max="16384" width="9.140625" style="1"/>
  </cols>
  <sheetData>
    <row r="1" spans="1:14" ht="24.95" customHeight="1" thickBot="1" x14ac:dyDescent="0.35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4" ht="24.95" customHeight="1" thickBot="1" x14ac:dyDescent="0.25">
      <c r="A2" s="2" t="s">
        <v>1</v>
      </c>
      <c r="F2" s="3" t="s">
        <v>2</v>
      </c>
      <c r="G2" s="4" t="s">
        <v>3</v>
      </c>
      <c r="H2" s="5">
        <f ca="1">TODAY()+14</f>
        <v>43943</v>
      </c>
      <c r="I2" s="6" t="s">
        <v>4</v>
      </c>
      <c r="J2" s="5">
        <f ca="1">NOW()</f>
        <v>43929.395992245372</v>
      </c>
    </row>
    <row r="3" spans="1:14" ht="24.95" customHeight="1" thickBot="1" x14ac:dyDescent="0.25">
      <c r="A3" s="2" t="s">
        <v>5</v>
      </c>
      <c r="F3" s="3" t="s">
        <v>6</v>
      </c>
    </row>
    <row r="4" spans="1:14" ht="24.95" customHeight="1" thickBot="1" x14ac:dyDescent="0.25">
      <c r="A4" s="8" t="s">
        <v>7</v>
      </c>
      <c r="B4" s="9" t="s">
        <v>8</v>
      </c>
      <c r="C4" s="10" t="s">
        <v>9</v>
      </c>
      <c r="D4" s="10" t="s">
        <v>10</v>
      </c>
      <c r="E4" s="9" t="s">
        <v>11</v>
      </c>
      <c r="F4" s="10" t="s">
        <v>12</v>
      </c>
      <c r="G4" s="11" t="s">
        <v>13</v>
      </c>
      <c r="H4" s="12" t="s">
        <v>14</v>
      </c>
      <c r="I4" s="13" t="s">
        <v>15</v>
      </c>
      <c r="J4" s="8" t="s">
        <v>16</v>
      </c>
      <c r="K4" s="14" t="s">
        <v>17</v>
      </c>
      <c r="L4" s="15" t="s">
        <v>18</v>
      </c>
      <c r="M4" s="16" t="s">
        <v>19</v>
      </c>
    </row>
    <row r="5" spans="1:14" ht="24.95" customHeight="1" x14ac:dyDescent="0.2">
      <c r="A5" s="17">
        <v>1</v>
      </c>
      <c r="B5" s="51" t="s">
        <v>119</v>
      </c>
      <c r="C5" s="28" t="s">
        <v>70</v>
      </c>
      <c r="D5" s="17" t="s">
        <v>71</v>
      </c>
      <c r="E5" s="30" t="s">
        <v>72</v>
      </c>
      <c r="F5" s="52" t="s">
        <v>120</v>
      </c>
      <c r="G5" s="31">
        <v>43581</v>
      </c>
      <c r="H5" s="31">
        <f t="shared" ref="H5:H21" si="0">EDATE(G5,12)</f>
        <v>43947</v>
      </c>
      <c r="I5" s="42" t="s">
        <v>121</v>
      </c>
      <c r="J5" s="43" t="s">
        <v>56</v>
      </c>
      <c r="K5" s="22" t="s">
        <v>26</v>
      </c>
      <c r="L5" s="23" t="s">
        <v>27</v>
      </c>
      <c r="M5" s="40"/>
      <c r="N5" s="1" t="s">
        <v>122</v>
      </c>
    </row>
    <row r="6" spans="1:14" ht="24.95" customHeight="1" x14ac:dyDescent="0.2">
      <c r="A6" s="17">
        <f t="shared" ref="A6:A22" si="1">A5+1</f>
        <v>2</v>
      </c>
      <c r="B6" s="51" t="s">
        <v>123</v>
      </c>
      <c r="C6" s="53" t="s">
        <v>124</v>
      </c>
      <c r="D6" s="17" t="s">
        <v>125</v>
      </c>
      <c r="E6" s="35" t="s">
        <v>93</v>
      </c>
      <c r="F6" s="17" t="s">
        <v>126</v>
      </c>
      <c r="G6" s="31">
        <v>43581</v>
      </c>
      <c r="H6" s="31">
        <f t="shared" si="0"/>
        <v>43947</v>
      </c>
      <c r="I6" s="42" t="s">
        <v>127</v>
      </c>
      <c r="J6" s="43" t="s">
        <v>56</v>
      </c>
      <c r="K6" s="22" t="s">
        <v>26</v>
      </c>
      <c r="L6" s="23" t="s">
        <v>27</v>
      </c>
      <c r="M6" s="40"/>
      <c r="N6" s="1" t="s">
        <v>122</v>
      </c>
    </row>
    <row r="7" spans="1:14" ht="24.95" customHeight="1" x14ac:dyDescent="0.2">
      <c r="A7" s="17">
        <f t="shared" si="1"/>
        <v>3</v>
      </c>
      <c r="B7" s="51" t="s">
        <v>128</v>
      </c>
      <c r="C7" s="28" t="s">
        <v>129</v>
      </c>
      <c r="D7" s="32" t="s">
        <v>71</v>
      </c>
      <c r="E7" s="30" t="s">
        <v>116</v>
      </c>
      <c r="F7" s="54" t="s">
        <v>130</v>
      </c>
      <c r="G7" s="31">
        <v>43581</v>
      </c>
      <c r="H7" s="31">
        <f t="shared" si="0"/>
        <v>43947</v>
      </c>
      <c r="I7" s="42" t="s">
        <v>131</v>
      </c>
      <c r="J7" s="43" t="s">
        <v>56</v>
      </c>
      <c r="K7" s="22" t="s">
        <v>26</v>
      </c>
      <c r="L7" s="23" t="s">
        <v>27</v>
      </c>
      <c r="M7" s="40"/>
      <c r="N7" s="1" t="s">
        <v>122</v>
      </c>
    </row>
    <row r="8" spans="1:14" ht="24.95" customHeight="1" x14ac:dyDescent="0.2">
      <c r="A8" s="17">
        <f t="shared" si="1"/>
        <v>4</v>
      </c>
      <c r="B8" s="51" t="s">
        <v>132</v>
      </c>
      <c r="C8" s="40" t="s">
        <v>133</v>
      </c>
      <c r="D8" s="17" t="s">
        <v>134</v>
      </c>
      <c r="E8" s="23" t="s">
        <v>135</v>
      </c>
      <c r="F8" s="17" t="s">
        <v>136</v>
      </c>
      <c r="G8" s="31">
        <v>43581</v>
      </c>
      <c r="H8" s="31">
        <f t="shared" si="0"/>
        <v>43947</v>
      </c>
      <c r="I8" s="23"/>
      <c r="J8" s="32" t="s">
        <v>56</v>
      </c>
      <c r="K8" s="22"/>
      <c r="L8" s="23" t="s">
        <v>27</v>
      </c>
      <c r="M8" s="40"/>
      <c r="N8" s="1" t="s">
        <v>122</v>
      </c>
    </row>
    <row r="9" spans="1:14" ht="24.95" customHeight="1" x14ac:dyDescent="0.2">
      <c r="A9" s="17">
        <f t="shared" si="1"/>
        <v>5</v>
      </c>
      <c r="B9" s="51" t="s">
        <v>137</v>
      </c>
      <c r="C9" s="40" t="s">
        <v>138</v>
      </c>
      <c r="D9" s="17" t="s">
        <v>134</v>
      </c>
      <c r="E9" s="23" t="s">
        <v>139</v>
      </c>
      <c r="F9" s="17" t="s">
        <v>140</v>
      </c>
      <c r="G9" s="31">
        <v>43581</v>
      </c>
      <c r="H9" s="31">
        <f t="shared" si="0"/>
        <v>43947</v>
      </c>
      <c r="I9" s="42" t="s">
        <v>141</v>
      </c>
      <c r="J9" s="43" t="s">
        <v>56</v>
      </c>
      <c r="K9" s="22" t="s">
        <v>26</v>
      </c>
      <c r="L9" s="23" t="s">
        <v>27</v>
      </c>
      <c r="M9" s="40"/>
      <c r="N9" s="1" t="s">
        <v>122</v>
      </c>
    </row>
    <row r="10" spans="1:14" ht="24.95" customHeight="1" x14ac:dyDescent="0.2">
      <c r="A10" s="17">
        <f t="shared" si="1"/>
        <v>6</v>
      </c>
      <c r="B10" s="51" t="s">
        <v>142</v>
      </c>
      <c r="C10" s="40" t="s">
        <v>138</v>
      </c>
      <c r="D10" s="17" t="s">
        <v>134</v>
      </c>
      <c r="E10" s="23" t="s">
        <v>139</v>
      </c>
      <c r="F10" s="17" t="s">
        <v>143</v>
      </c>
      <c r="G10" s="31">
        <v>43581</v>
      </c>
      <c r="H10" s="31">
        <f t="shared" si="0"/>
        <v>43947</v>
      </c>
      <c r="I10" s="42" t="s">
        <v>144</v>
      </c>
      <c r="J10" s="43" t="s">
        <v>56</v>
      </c>
      <c r="K10" s="22" t="s">
        <v>26</v>
      </c>
      <c r="L10" s="23" t="s">
        <v>27</v>
      </c>
      <c r="M10" s="40"/>
      <c r="N10" s="1" t="s">
        <v>122</v>
      </c>
    </row>
    <row r="11" spans="1:14" ht="24.95" customHeight="1" x14ac:dyDescent="0.2">
      <c r="A11" s="17">
        <f t="shared" si="1"/>
        <v>7</v>
      </c>
      <c r="B11" s="51" t="s">
        <v>145</v>
      </c>
      <c r="C11" s="40" t="s">
        <v>138</v>
      </c>
      <c r="D11" s="17" t="s">
        <v>134</v>
      </c>
      <c r="E11" s="23" t="s">
        <v>139</v>
      </c>
      <c r="F11" s="17" t="s">
        <v>146</v>
      </c>
      <c r="G11" s="31">
        <v>43581</v>
      </c>
      <c r="H11" s="31">
        <f t="shared" si="0"/>
        <v>43947</v>
      </c>
      <c r="I11" s="42" t="s">
        <v>147</v>
      </c>
      <c r="J11" s="43" t="s">
        <v>56</v>
      </c>
      <c r="K11" s="22" t="s">
        <v>26</v>
      </c>
      <c r="L11" s="23" t="s">
        <v>27</v>
      </c>
      <c r="M11" s="40"/>
      <c r="N11" s="1" t="s">
        <v>122</v>
      </c>
    </row>
    <row r="12" spans="1:14" ht="24.95" customHeight="1" x14ac:dyDescent="0.2">
      <c r="A12" s="17">
        <f t="shared" si="1"/>
        <v>8</v>
      </c>
      <c r="B12" s="51" t="s">
        <v>148</v>
      </c>
      <c r="C12" s="40" t="s">
        <v>138</v>
      </c>
      <c r="D12" s="17" t="s">
        <v>134</v>
      </c>
      <c r="E12" s="23" t="s">
        <v>139</v>
      </c>
      <c r="F12" s="17" t="s">
        <v>149</v>
      </c>
      <c r="G12" s="31">
        <v>43581</v>
      </c>
      <c r="H12" s="31">
        <f t="shared" si="0"/>
        <v>43947</v>
      </c>
      <c r="I12" s="42" t="s">
        <v>150</v>
      </c>
      <c r="J12" s="43" t="s">
        <v>56</v>
      </c>
      <c r="K12" s="22" t="s">
        <v>26</v>
      </c>
      <c r="L12" s="23" t="s">
        <v>27</v>
      </c>
      <c r="M12" s="40"/>
      <c r="N12" s="1" t="s">
        <v>122</v>
      </c>
    </row>
    <row r="13" spans="1:14" ht="24.95" customHeight="1" x14ac:dyDescent="0.2">
      <c r="A13" s="17">
        <f t="shared" si="1"/>
        <v>9</v>
      </c>
      <c r="B13" s="51" t="s">
        <v>151</v>
      </c>
      <c r="C13" s="53" t="s">
        <v>152</v>
      </c>
      <c r="D13" s="34" t="s">
        <v>153</v>
      </c>
      <c r="E13" s="35" t="s">
        <v>154</v>
      </c>
      <c r="F13" s="17" t="s">
        <v>155</v>
      </c>
      <c r="G13" s="31">
        <v>43581</v>
      </c>
      <c r="H13" s="31">
        <f t="shared" si="0"/>
        <v>43947</v>
      </c>
      <c r="I13" s="42" t="s">
        <v>156</v>
      </c>
      <c r="J13" s="43" t="s">
        <v>56</v>
      </c>
      <c r="K13" s="22" t="s">
        <v>26</v>
      </c>
      <c r="L13" s="23" t="s">
        <v>27</v>
      </c>
      <c r="M13" s="40"/>
      <c r="N13" s="1" t="s">
        <v>122</v>
      </c>
    </row>
    <row r="14" spans="1:14" ht="24.95" customHeight="1" x14ac:dyDescent="0.2">
      <c r="A14" s="17">
        <f t="shared" si="1"/>
        <v>10</v>
      </c>
      <c r="B14" s="51" t="s">
        <v>157</v>
      </c>
      <c r="C14" s="28" t="s">
        <v>51</v>
      </c>
      <c r="D14" s="55" t="s">
        <v>52</v>
      </c>
      <c r="E14" s="56" t="s">
        <v>158</v>
      </c>
      <c r="F14" s="57" t="s">
        <v>159</v>
      </c>
      <c r="G14" s="31">
        <v>43581</v>
      </c>
      <c r="H14" s="31">
        <f t="shared" si="0"/>
        <v>43947</v>
      </c>
      <c r="I14" s="42" t="s">
        <v>160</v>
      </c>
      <c r="J14" s="43" t="s">
        <v>56</v>
      </c>
      <c r="K14" s="22" t="s">
        <v>26</v>
      </c>
      <c r="L14" s="23" t="s">
        <v>27</v>
      </c>
      <c r="M14" s="40"/>
      <c r="N14" s="1" t="s">
        <v>122</v>
      </c>
    </row>
    <row r="15" spans="1:14" ht="24.95" customHeight="1" x14ac:dyDescent="0.2">
      <c r="A15" s="17">
        <f t="shared" si="1"/>
        <v>11</v>
      </c>
      <c r="B15" s="51" t="s">
        <v>161</v>
      </c>
      <c r="C15" s="28" t="s">
        <v>70</v>
      </c>
      <c r="D15" s="17" t="s">
        <v>71</v>
      </c>
      <c r="E15" s="30" t="s">
        <v>72</v>
      </c>
      <c r="F15" s="52" t="s">
        <v>162</v>
      </c>
      <c r="G15" s="31">
        <v>43581</v>
      </c>
      <c r="H15" s="31">
        <f t="shared" si="0"/>
        <v>43947</v>
      </c>
      <c r="I15" s="42" t="s">
        <v>163</v>
      </c>
      <c r="J15" s="43" t="s">
        <v>56</v>
      </c>
      <c r="K15" s="22" t="s">
        <v>26</v>
      </c>
      <c r="L15" s="23" t="s">
        <v>27</v>
      </c>
      <c r="M15" s="40"/>
      <c r="N15" s="1" t="s">
        <v>122</v>
      </c>
    </row>
    <row r="16" spans="1:14" ht="24.95" customHeight="1" x14ac:dyDescent="0.2">
      <c r="A16" s="17">
        <f t="shared" si="1"/>
        <v>12</v>
      </c>
      <c r="B16" s="51" t="s">
        <v>164</v>
      </c>
      <c r="C16" s="28" t="s">
        <v>51</v>
      </c>
      <c r="D16" s="55" t="s">
        <v>52</v>
      </c>
      <c r="E16" s="30" t="s">
        <v>53</v>
      </c>
      <c r="F16" s="17" t="s">
        <v>165</v>
      </c>
      <c r="G16" s="31">
        <v>43581</v>
      </c>
      <c r="H16" s="31">
        <f t="shared" si="0"/>
        <v>43947</v>
      </c>
      <c r="I16" s="42" t="s">
        <v>166</v>
      </c>
      <c r="J16" s="43" t="s">
        <v>56</v>
      </c>
      <c r="K16" s="22" t="s">
        <v>26</v>
      </c>
      <c r="L16" s="23" t="s">
        <v>27</v>
      </c>
      <c r="M16" s="40"/>
      <c r="N16" s="1" t="s">
        <v>122</v>
      </c>
    </row>
    <row r="17" spans="1:14" ht="24.95" customHeight="1" x14ac:dyDescent="0.2">
      <c r="A17" s="17">
        <f t="shared" si="1"/>
        <v>13</v>
      </c>
      <c r="B17" s="51" t="s">
        <v>167</v>
      </c>
      <c r="C17" s="28" t="s">
        <v>51</v>
      </c>
      <c r="D17" s="55" t="s">
        <v>52</v>
      </c>
      <c r="E17" s="30" t="s">
        <v>53</v>
      </c>
      <c r="F17" s="17" t="s">
        <v>168</v>
      </c>
      <c r="G17" s="31">
        <v>43581</v>
      </c>
      <c r="H17" s="31">
        <f t="shared" si="0"/>
        <v>43947</v>
      </c>
      <c r="I17" s="42" t="s">
        <v>169</v>
      </c>
      <c r="J17" s="43" t="s">
        <v>56</v>
      </c>
      <c r="K17" s="22" t="s">
        <v>26</v>
      </c>
      <c r="L17" s="23" t="s">
        <v>27</v>
      </c>
      <c r="M17" s="40"/>
      <c r="N17" s="1" t="s">
        <v>122</v>
      </c>
    </row>
    <row r="18" spans="1:14" ht="24.95" customHeight="1" x14ac:dyDescent="0.2">
      <c r="A18" s="17">
        <f t="shared" si="1"/>
        <v>14</v>
      </c>
      <c r="B18" s="51" t="s">
        <v>170</v>
      </c>
      <c r="C18" s="28" t="s">
        <v>51</v>
      </c>
      <c r="D18" s="55" t="s">
        <v>52</v>
      </c>
      <c r="E18" s="30" t="s">
        <v>79</v>
      </c>
      <c r="F18" s="58" t="s">
        <v>171</v>
      </c>
      <c r="G18" s="31">
        <v>43581</v>
      </c>
      <c r="H18" s="31">
        <f t="shared" si="0"/>
        <v>43947</v>
      </c>
      <c r="I18" s="42" t="s">
        <v>172</v>
      </c>
      <c r="J18" s="43" t="s">
        <v>56</v>
      </c>
      <c r="K18" s="22" t="s">
        <v>26</v>
      </c>
      <c r="L18" s="23" t="s">
        <v>27</v>
      </c>
      <c r="M18" s="40"/>
      <c r="N18" s="1" t="s">
        <v>122</v>
      </c>
    </row>
    <row r="19" spans="1:14" ht="24.95" customHeight="1" x14ac:dyDescent="0.2">
      <c r="A19" s="17">
        <f t="shared" si="1"/>
        <v>15</v>
      </c>
      <c r="B19" s="51" t="s">
        <v>173</v>
      </c>
      <c r="C19" s="28" t="s">
        <v>51</v>
      </c>
      <c r="D19" s="55" t="s">
        <v>52</v>
      </c>
      <c r="E19" s="30" t="s">
        <v>79</v>
      </c>
      <c r="F19" s="17" t="s">
        <v>174</v>
      </c>
      <c r="G19" s="31">
        <v>43581</v>
      </c>
      <c r="H19" s="31">
        <f t="shared" si="0"/>
        <v>43947</v>
      </c>
      <c r="I19" s="42" t="s">
        <v>175</v>
      </c>
      <c r="J19" s="43" t="s">
        <v>56</v>
      </c>
      <c r="K19" s="22" t="s">
        <v>26</v>
      </c>
      <c r="L19" s="23" t="s">
        <v>27</v>
      </c>
      <c r="M19" s="40"/>
      <c r="N19" s="1" t="s">
        <v>122</v>
      </c>
    </row>
    <row r="20" spans="1:14" ht="24.95" customHeight="1" x14ac:dyDescent="0.2">
      <c r="A20" s="17">
        <f t="shared" si="1"/>
        <v>16</v>
      </c>
      <c r="B20" s="51" t="s">
        <v>176</v>
      </c>
      <c r="C20" s="28" t="s">
        <v>51</v>
      </c>
      <c r="D20" s="55" t="s">
        <v>52</v>
      </c>
      <c r="E20" s="30" t="s">
        <v>79</v>
      </c>
      <c r="F20" s="17" t="s">
        <v>177</v>
      </c>
      <c r="G20" s="31">
        <v>43581</v>
      </c>
      <c r="H20" s="31">
        <f t="shared" si="0"/>
        <v>43947</v>
      </c>
      <c r="I20" s="42" t="s">
        <v>178</v>
      </c>
      <c r="J20" s="43" t="s">
        <v>56</v>
      </c>
      <c r="K20" s="22" t="s">
        <v>26</v>
      </c>
      <c r="L20" s="23" t="s">
        <v>27</v>
      </c>
      <c r="M20" s="40"/>
      <c r="N20" s="1" t="s">
        <v>122</v>
      </c>
    </row>
    <row r="21" spans="1:14" ht="24.95" customHeight="1" x14ac:dyDescent="0.2">
      <c r="A21" s="17">
        <f t="shared" si="1"/>
        <v>17</v>
      </c>
      <c r="B21" s="51" t="s">
        <v>179</v>
      </c>
      <c r="C21" s="46" t="s">
        <v>48</v>
      </c>
      <c r="D21" s="17" t="s">
        <v>65</v>
      </c>
      <c r="E21" s="30" t="s">
        <v>66</v>
      </c>
      <c r="F21" s="17" t="s">
        <v>180</v>
      </c>
      <c r="G21" s="31">
        <v>43581</v>
      </c>
      <c r="H21" s="31">
        <f t="shared" si="0"/>
        <v>43947</v>
      </c>
      <c r="I21" s="42" t="s">
        <v>181</v>
      </c>
      <c r="J21" s="43" t="s">
        <v>56</v>
      </c>
      <c r="K21" s="22" t="s">
        <v>26</v>
      </c>
      <c r="L21" s="23" t="s">
        <v>27</v>
      </c>
      <c r="M21" s="40"/>
      <c r="N21" s="1" t="s">
        <v>122</v>
      </c>
    </row>
    <row r="22" spans="1:14" ht="24.95" customHeight="1" x14ac:dyDescent="0.25">
      <c r="A22" s="17">
        <f t="shared" si="1"/>
        <v>18</v>
      </c>
      <c r="B22" s="63" t="s">
        <v>182</v>
      </c>
      <c r="C22" s="64" t="s">
        <v>183</v>
      </c>
      <c r="D22" s="17" t="s">
        <v>184</v>
      </c>
      <c r="E22" s="65" t="s">
        <v>185</v>
      </c>
      <c r="F22" s="54">
        <v>11640241</v>
      </c>
      <c r="G22" s="31">
        <v>43264</v>
      </c>
      <c r="H22" s="31">
        <v>44012</v>
      </c>
      <c r="I22" s="23">
        <v>1698752</v>
      </c>
      <c r="J22" s="17" t="s">
        <v>186</v>
      </c>
      <c r="K22" s="22" t="s">
        <v>187</v>
      </c>
      <c r="L22" s="23" t="s">
        <v>27</v>
      </c>
      <c r="M22" s="40" t="s">
        <v>188</v>
      </c>
      <c r="N22" s="1" t="s">
        <v>122</v>
      </c>
    </row>
    <row r="23" spans="1:14" ht="24.95" customHeight="1" x14ac:dyDescent="0.25">
      <c r="A23" s="122"/>
      <c r="B23" s="128"/>
      <c r="C23" s="123"/>
      <c r="D23" s="122"/>
      <c r="E23" s="124"/>
      <c r="F23" s="125"/>
      <c r="G23" s="126"/>
      <c r="H23" s="126"/>
      <c r="I23" s="122"/>
      <c r="J23" s="122"/>
      <c r="K23" s="122"/>
      <c r="L23" s="122"/>
      <c r="M23" s="127"/>
    </row>
    <row r="24" spans="1:14" ht="24.95" customHeight="1" x14ac:dyDescent="0.2">
      <c r="A24" s="7"/>
      <c r="B24" s="81"/>
      <c r="C24" s="82"/>
      <c r="D24" s="7"/>
      <c r="E24" s="83"/>
      <c r="F24" s="83"/>
      <c r="G24" s="84"/>
      <c r="H24" s="84"/>
      <c r="I24" s="83"/>
      <c r="J24" s="7"/>
    </row>
    <row r="25" spans="1:14" ht="24.95" customHeight="1" x14ac:dyDescent="0.2">
      <c r="A25" s="7"/>
      <c r="B25" s="81"/>
      <c r="C25" s="82"/>
      <c r="D25" s="7"/>
      <c r="E25" s="83"/>
      <c r="F25" s="83"/>
      <c r="G25" s="84"/>
      <c r="H25" s="84"/>
      <c r="I25" s="83"/>
      <c r="J25" s="7"/>
    </row>
    <row r="26" spans="1:14" ht="24.95" customHeight="1" thickBot="1" x14ac:dyDescent="0.25">
      <c r="A26" s="85"/>
      <c r="B26" s="86"/>
    </row>
    <row r="27" spans="1:14" ht="24.95" customHeight="1" x14ac:dyDescent="0.2">
      <c r="A27" s="7"/>
      <c r="B27" s="87" t="s">
        <v>244</v>
      </c>
    </row>
    <row r="28" spans="1:14" ht="24.95" customHeight="1" x14ac:dyDescent="0.2"/>
    <row r="29" spans="1:14" ht="24.95" customHeight="1" thickBot="1" x14ac:dyDescent="0.25"/>
    <row r="30" spans="1:14" ht="24.95" customHeight="1" x14ac:dyDescent="0.2">
      <c r="C30" s="88" t="s">
        <v>245</v>
      </c>
      <c r="D30" s="89" t="s">
        <v>246</v>
      </c>
      <c r="E30" s="90" t="s">
        <v>247</v>
      </c>
      <c r="F30" s="91" t="s">
        <v>248</v>
      </c>
      <c r="G30" s="92" t="s">
        <v>249</v>
      </c>
    </row>
    <row r="31" spans="1:14" s="7" customFormat="1" ht="24.95" customHeight="1" thickBot="1" x14ac:dyDescent="0.25">
      <c r="A31" s="3"/>
      <c r="B31" s="3"/>
      <c r="C31" s="93"/>
      <c r="D31" s="94"/>
      <c r="E31" s="95"/>
      <c r="F31" s="94"/>
      <c r="G31" s="96"/>
      <c r="H31" s="3"/>
      <c r="J31" s="3"/>
      <c r="M31" s="3"/>
      <c r="N31" s="1"/>
    </row>
    <row r="32" spans="1:14" s="7" customFormat="1" ht="24.95" customHeight="1" thickTop="1" x14ac:dyDescent="0.2">
      <c r="A32" s="3"/>
      <c r="B32" s="3"/>
      <c r="C32" s="97" t="s">
        <v>250</v>
      </c>
      <c r="D32" s="98" t="s">
        <v>251</v>
      </c>
      <c r="E32" s="99">
        <v>42370</v>
      </c>
      <c r="F32" s="100">
        <v>43830</v>
      </c>
      <c r="G32" s="101" t="s">
        <v>252</v>
      </c>
      <c r="H32" s="3"/>
      <c r="J32" s="3"/>
      <c r="M32" s="3"/>
      <c r="N32" s="1"/>
    </row>
    <row r="33" spans="1:14" s="7" customFormat="1" ht="24.95" customHeight="1" x14ac:dyDescent="0.2">
      <c r="A33" s="3"/>
      <c r="B33" s="3"/>
      <c r="C33" s="102"/>
      <c r="D33" s="103"/>
      <c r="E33" s="104"/>
      <c r="F33" s="60"/>
      <c r="G33" s="105"/>
      <c r="H33" s="3"/>
      <c r="J33" s="3"/>
      <c r="M33" s="3"/>
      <c r="N33" s="1"/>
    </row>
    <row r="34" spans="1:14" s="7" customFormat="1" ht="24.95" customHeight="1" x14ac:dyDescent="0.2">
      <c r="A34" s="3"/>
      <c r="B34" s="3"/>
      <c r="C34" s="106" t="s">
        <v>56</v>
      </c>
      <c r="D34" s="107" t="s">
        <v>253</v>
      </c>
      <c r="E34" s="108">
        <v>43379</v>
      </c>
      <c r="F34" s="109">
        <v>44135</v>
      </c>
      <c r="G34" s="110" t="s">
        <v>254</v>
      </c>
      <c r="H34" s="3"/>
      <c r="J34" s="3"/>
      <c r="M34" s="3"/>
      <c r="N34" s="1"/>
    </row>
    <row r="35" spans="1:14" s="7" customFormat="1" ht="24.95" customHeight="1" x14ac:dyDescent="0.2">
      <c r="A35" s="3"/>
      <c r="B35" s="3"/>
      <c r="C35" s="102"/>
      <c r="D35" s="103" t="s">
        <v>255</v>
      </c>
      <c r="E35" s="104"/>
      <c r="F35" s="60"/>
      <c r="G35" s="105"/>
      <c r="H35" s="3"/>
      <c r="J35" s="3"/>
      <c r="M35" s="3"/>
      <c r="N35" s="1"/>
    </row>
    <row r="36" spans="1:14" s="7" customFormat="1" ht="24.95" customHeight="1" x14ac:dyDescent="0.2">
      <c r="B36" s="3"/>
      <c r="C36" s="97" t="s">
        <v>256</v>
      </c>
      <c r="D36" s="98" t="s">
        <v>257</v>
      </c>
      <c r="E36" s="99">
        <v>42476</v>
      </c>
      <c r="F36" s="100">
        <v>43936</v>
      </c>
      <c r="G36" s="111" t="s">
        <v>252</v>
      </c>
      <c r="H36" s="3"/>
      <c r="J36" s="3"/>
      <c r="M36" s="3"/>
      <c r="N36" s="1"/>
    </row>
    <row r="37" spans="1:14" s="7" customFormat="1" ht="24.95" customHeight="1" x14ac:dyDescent="0.2">
      <c r="B37" s="3"/>
      <c r="C37" s="97"/>
      <c r="D37" s="98"/>
      <c r="E37" s="99"/>
      <c r="F37" s="60"/>
      <c r="G37" s="105"/>
      <c r="H37" s="3"/>
      <c r="J37" s="3"/>
      <c r="M37" s="3"/>
      <c r="N37" s="1"/>
    </row>
    <row r="38" spans="1:14" s="7" customFormat="1" ht="24.95" customHeight="1" x14ac:dyDescent="0.2">
      <c r="B38" s="3"/>
      <c r="C38" s="106" t="s">
        <v>258</v>
      </c>
      <c r="D38" s="107" t="s">
        <v>259</v>
      </c>
      <c r="E38" s="108" t="s">
        <v>260</v>
      </c>
      <c r="F38" s="100">
        <v>44088</v>
      </c>
      <c r="G38" s="111" t="s">
        <v>252</v>
      </c>
      <c r="H38" s="3"/>
      <c r="J38" s="3"/>
      <c r="M38" s="3"/>
      <c r="N38" s="1"/>
    </row>
    <row r="39" spans="1:14" s="7" customFormat="1" ht="24.95" customHeight="1" x14ac:dyDescent="0.2">
      <c r="A39" s="3"/>
      <c r="B39" s="3"/>
      <c r="C39" s="102"/>
      <c r="D39" s="103"/>
      <c r="E39" s="104"/>
      <c r="F39" s="60"/>
      <c r="G39" s="103"/>
      <c r="H39" s="3"/>
      <c r="J39" s="3"/>
      <c r="M39" s="3"/>
      <c r="N39" s="1"/>
    </row>
    <row r="40" spans="1:14" s="3" customFormat="1" ht="24.95" customHeight="1" x14ac:dyDescent="0.2">
      <c r="A40" s="7"/>
      <c r="C40" s="97" t="s">
        <v>261</v>
      </c>
      <c r="D40" s="98" t="s">
        <v>262</v>
      </c>
      <c r="E40" s="99">
        <v>42917</v>
      </c>
      <c r="F40" s="100">
        <v>44377</v>
      </c>
      <c r="G40" s="111" t="s">
        <v>252</v>
      </c>
      <c r="I40" s="7"/>
      <c r="K40" s="7"/>
      <c r="L40" s="7"/>
      <c r="N40" s="1"/>
    </row>
    <row r="41" spans="1:14" ht="24.95" customHeight="1" x14ac:dyDescent="0.2">
      <c r="C41" s="102"/>
      <c r="D41" s="103"/>
      <c r="E41" s="112"/>
      <c r="F41" s="103"/>
      <c r="G41" s="105"/>
    </row>
    <row r="42" spans="1:14" x14ac:dyDescent="0.2">
      <c r="C42" s="97" t="s">
        <v>39</v>
      </c>
      <c r="D42" s="98"/>
      <c r="E42" s="99"/>
      <c r="F42" s="100"/>
      <c r="G42" s="110" t="s">
        <v>252</v>
      </c>
    </row>
    <row r="43" spans="1:14" ht="13.5" thickBot="1" x14ac:dyDescent="0.25">
      <c r="C43" s="97"/>
      <c r="D43" s="98"/>
      <c r="E43" s="99"/>
      <c r="F43" s="100"/>
      <c r="G43" s="111"/>
    </row>
    <row r="44" spans="1:14" x14ac:dyDescent="0.2">
      <c r="C44" s="113" t="s">
        <v>263</v>
      </c>
      <c r="D44" s="114"/>
      <c r="E44" s="115"/>
      <c r="F44" s="116"/>
      <c r="G44" s="117" t="s">
        <v>252</v>
      </c>
    </row>
    <row r="45" spans="1:14" ht="13.5" thickBot="1" x14ac:dyDescent="0.25">
      <c r="C45" s="118"/>
      <c r="D45" s="119"/>
      <c r="E45" s="120"/>
      <c r="F45" s="119"/>
      <c r="G45" s="121"/>
    </row>
  </sheetData>
  <mergeCells count="1">
    <mergeCell ref="A1:M1"/>
  </mergeCells>
  <conditionalFormatting sqref="H4">
    <cfRule type="expression" dxfId="48" priority="27" stopIfTrue="1">
      <formula>LEFT(H4,4)=LEFT(I113,4)</formula>
    </cfRule>
  </conditionalFormatting>
  <conditionalFormatting sqref="H4">
    <cfRule type="cellIs" dxfId="47" priority="26" operator="equal">
      <formula>$J$2</formula>
    </cfRule>
  </conditionalFormatting>
  <conditionalFormatting sqref="H4">
    <cfRule type="expression" dxfId="46" priority="25" stopIfTrue="1">
      <formula>LEFT(H4,4)=LEFT(I113,4)</formula>
    </cfRule>
  </conditionalFormatting>
  <conditionalFormatting sqref="H4">
    <cfRule type="expression" dxfId="45" priority="24" stopIfTrue="1">
      <formula>LEFT(H4,4)=LEFT(G207,4)</formula>
    </cfRule>
  </conditionalFormatting>
  <conditionalFormatting sqref="H4">
    <cfRule type="expression" dxfId="44" priority="23" stopIfTrue="1">
      <formula>LEFT(H4,4)=LEFT(I659,4)</formula>
    </cfRule>
  </conditionalFormatting>
  <conditionalFormatting sqref="H4">
    <cfRule type="expression" dxfId="43" priority="22" stopIfTrue="1">
      <formula>LEFT(H4,4)=LEFT(I650,4)</formula>
    </cfRule>
  </conditionalFormatting>
  <conditionalFormatting sqref="H4">
    <cfRule type="expression" dxfId="42" priority="21" stopIfTrue="1">
      <formula>LEFT(H4,4)=LEFT(I650,4)</formula>
    </cfRule>
  </conditionalFormatting>
  <conditionalFormatting sqref="H4">
    <cfRule type="expression" dxfId="41" priority="20" stopIfTrue="1">
      <formula>LEFT(H4,4)=LEFT(I660,4)</formula>
    </cfRule>
  </conditionalFormatting>
  <conditionalFormatting sqref="H4">
    <cfRule type="expression" dxfId="40" priority="19" stopIfTrue="1">
      <formula>LEFT(H4,4)=LEFT(I651,4)</formula>
    </cfRule>
  </conditionalFormatting>
  <conditionalFormatting sqref="H4">
    <cfRule type="expression" dxfId="39" priority="18" stopIfTrue="1">
      <formula>LEFT(H4,4)=LEFT(I647,4)</formula>
    </cfRule>
  </conditionalFormatting>
  <conditionalFormatting sqref="H4">
    <cfRule type="expression" dxfId="38" priority="17" stopIfTrue="1">
      <formula>LEFT(H4,4)=LEFT(I969,4)</formula>
    </cfRule>
  </conditionalFormatting>
  <conditionalFormatting sqref="H4">
    <cfRule type="expression" dxfId="37" priority="16" stopIfTrue="1">
      <formula>LEFT(H4,4)=LEFT(I960,4)</formula>
    </cfRule>
  </conditionalFormatting>
  <conditionalFormatting sqref="H4">
    <cfRule type="expression" dxfId="36" priority="15" stopIfTrue="1">
      <formula>LEFT(H4,4)=LEFT(I963,4)</formula>
    </cfRule>
  </conditionalFormatting>
  <conditionalFormatting sqref="H4">
    <cfRule type="expression" dxfId="35" priority="14" stopIfTrue="1">
      <formula>LEFT(H4,4)=LEFT(G4,4)</formula>
    </cfRule>
  </conditionalFormatting>
  <conditionalFormatting sqref="H4">
    <cfRule type="expression" dxfId="34" priority="13" stopIfTrue="1">
      <formula>LEFT(H4,4)=LEFT(G4,4)</formula>
    </cfRule>
  </conditionalFormatting>
  <conditionalFormatting sqref="H4">
    <cfRule type="expression" dxfId="33" priority="12" stopIfTrue="1">
      <formula>LEFT(H4,4)=LEFT(G4,4)</formula>
    </cfRule>
  </conditionalFormatting>
  <conditionalFormatting sqref="H4">
    <cfRule type="expression" dxfId="32" priority="11" stopIfTrue="1">
      <formula>LEFT(H4,4)=LEFT(G4,4)</formula>
    </cfRule>
  </conditionalFormatting>
  <conditionalFormatting sqref="H4">
    <cfRule type="expression" dxfId="31" priority="10" stopIfTrue="1">
      <formula>LEFT(H4,4)=LEFT(G4,4)</formula>
    </cfRule>
  </conditionalFormatting>
  <conditionalFormatting sqref="H4">
    <cfRule type="expression" dxfId="30" priority="9" stopIfTrue="1">
      <formula>LEFT(H4,4)=LEFT(#REF!,4)</formula>
    </cfRule>
  </conditionalFormatting>
  <conditionalFormatting sqref="H4">
    <cfRule type="expression" dxfId="29" priority="8" stopIfTrue="1">
      <formula>LEFT(H4,4)=LEFT(#REF!,4)</formula>
    </cfRule>
  </conditionalFormatting>
  <conditionalFormatting sqref="G4">
    <cfRule type="expression" dxfId="28" priority="6" stopIfTrue="1">
      <formula>LEFT(G4,4)=LEFT(H441,4)</formula>
    </cfRule>
  </conditionalFormatting>
  <conditionalFormatting sqref="H5:H23">
    <cfRule type="cellIs" dxfId="27" priority="2" operator="lessThanOrEqual">
      <formula>$H$2</formula>
    </cfRule>
  </conditionalFormatting>
  <conditionalFormatting sqref="F34:F35">
    <cfRule type="duplicateValues" dxfId="26" priority="1"/>
  </conditionalFormatting>
  <conditionalFormatting sqref="F30:F33 F36:F45">
    <cfRule type="duplicateValues" dxfId="25" priority="28"/>
  </conditionalFormatting>
  <printOptions horizontalCentered="1"/>
  <pageMargins left="0" right="0" top="0.5" bottom="0" header="0" footer="0"/>
  <pageSetup paperSize="9" scale="4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7C74-4F13-4A1D-AB72-69814D6620C0}">
  <dimension ref="A1:N44"/>
  <sheetViews>
    <sheetView topLeftCell="F16" zoomScaleNormal="100" workbookViewId="0">
      <selection activeCell="H22" sqref="H22"/>
    </sheetView>
  </sheetViews>
  <sheetFormatPr defaultColWidth="9.140625" defaultRowHeight="12.75" x14ac:dyDescent="0.2"/>
  <cols>
    <col min="1" max="1" width="4.28515625" style="3" customWidth="1"/>
    <col min="2" max="2" width="32.42578125" style="3" customWidth="1"/>
    <col min="3" max="3" width="48.42578125" style="3" customWidth="1"/>
    <col min="4" max="4" width="18.42578125" style="3" customWidth="1"/>
    <col min="5" max="5" width="19.5703125" style="3" customWidth="1"/>
    <col min="6" max="6" width="26.42578125" style="3" customWidth="1"/>
    <col min="7" max="7" width="18.7109375" style="3" customWidth="1"/>
    <col min="8" max="8" width="13.140625" style="3" customWidth="1"/>
    <col min="9" max="9" width="25" style="7" customWidth="1"/>
    <col min="10" max="10" width="31.85546875" style="3" customWidth="1"/>
    <col min="11" max="11" width="11" style="7" customWidth="1"/>
    <col min="12" max="12" width="20.28515625" style="7" customWidth="1"/>
    <col min="13" max="13" width="39.7109375" style="3" customWidth="1"/>
    <col min="14" max="16384" width="9.140625" style="1"/>
  </cols>
  <sheetData>
    <row r="1" spans="1:14" ht="24.95" customHeight="1" thickBot="1" x14ac:dyDescent="0.35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4" ht="24.95" customHeight="1" thickBot="1" x14ac:dyDescent="0.25">
      <c r="A2" s="2" t="s">
        <v>1</v>
      </c>
      <c r="F2" s="3" t="s">
        <v>2</v>
      </c>
      <c r="G2" s="4" t="s">
        <v>3</v>
      </c>
      <c r="H2" s="5">
        <f ca="1">TODAY()+14</f>
        <v>43943</v>
      </c>
      <c r="I2" s="6" t="s">
        <v>4</v>
      </c>
      <c r="J2" s="5">
        <f ca="1">NOW()</f>
        <v>43929.395992245372</v>
      </c>
    </row>
    <row r="3" spans="1:14" ht="24.95" customHeight="1" thickBot="1" x14ac:dyDescent="0.25">
      <c r="A3" s="2" t="s">
        <v>5</v>
      </c>
      <c r="F3" s="3" t="s">
        <v>6</v>
      </c>
    </row>
    <row r="4" spans="1:14" ht="24.95" customHeight="1" thickBot="1" x14ac:dyDescent="0.25">
      <c r="A4" s="8" t="s">
        <v>7</v>
      </c>
      <c r="B4" s="9" t="s">
        <v>8</v>
      </c>
      <c r="C4" s="10" t="s">
        <v>9</v>
      </c>
      <c r="D4" s="10" t="s">
        <v>10</v>
      </c>
      <c r="E4" s="9" t="s">
        <v>11</v>
      </c>
      <c r="F4" s="10" t="s">
        <v>12</v>
      </c>
      <c r="G4" s="11" t="s">
        <v>13</v>
      </c>
      <c r="H4" s="12" t="s">
        <v>14</v>
      </c>
      <c r="I4" s="13" t="s">
        <v>15</v>
      </c>
      <c r="J4" s="8" t="s">
        <v>16</v>
      </c>
      <c r="K4" s="14" t="s">
        <v>17</v>
      </c>
      <c r="L4" s="15" t="s">
        <v>18</v>
      </c>
      <c r="M4" s="16" t="s">
        <v>19</v>
      </c>
    </row>
    <row r="5" spans="1:14" ht="24.95" customHeight="1" x14ac:dyDescent="0.2">
      <c r="A5" s="17">
        <v>1</v>
      </c>
      <c r="B5" s="37" t="s">
        <v>50</v>
      </c>
      <c r="C5" s="28" t="s">
        <v>51</v>
      </c>
      <c r="D5" s="29" t="s">
        <v>52</v>
      </c>
      <c r="E5" s="30" t="s">
        <v>53</v>
      </c>
      <c r="F5" s="41" t="s">
        <v>54</v>
      </c>
      <c r="G5" s="31">
        <v>43580</v>
      </c>
      <c r="H5" s="31">
        <f t="shared" ref="H5:H21" si="0">EDATE(G5,12)</f>
        <v>43946</v>
      </c>
      <c r="I5" s="42" t="s">
        <v>55</v>
      </c>
      <c r="J5" s="43" t="s">
        <v>56</v>
      </c>
      <c r="K5" s="22" t="s">
        <v>49</v>
      </c>
      <c r="L5" s="23" t="s">
        <v>27</v>
      </c>
      <c r="M5" s="40"/>
      <c r="N5" s="1" t="s">
        <v>57</v>
      </c>
    </row>
    <row r="6" spans="1:14" ht="24.95" customHeight="1" x14ac:dyDescent="0.2">
      <c r="A6" s="17">
        <f t="shared" ref="A6:A22" si="1">A5+1</f>
        <v>2</v>
      </c>
      <c r="B6" s="37" t="s">
        <v>58</v>
      </c>
      <c r="C6" s="44" t="s">
        <v>51</v>
      </c>
      <c r="D6" s="29" t="s">
        <v>52</v>
      </c>
      <c r="E6" s="30" t="s">
        <v>53</v>
      </c>
      <c r="F6" s="41" t="s">
        <v>59</v>
      </c>
      <c r="G6" s="31">
        <v>43580</v>
      </c>
      <c r="H6" s="31">
        <f t="shared" si="0"/>
        <v>43946</v>
      </c>
      <c r="I6" s="42" t="s">
        <v>60</v>
      </c>
      <c r="J6" s="43" t="s">
        <v>56</v>
      </c>
      <c r="K6" s="22" t="s">
        <v>49</v>
      </c>
      <c r="L6" s="23" t="s">
        <v>27</v>
      </c>
      <c r="M6" s="40"/>
      <c r="N6" s="1" t="s">
        <v>57</v>
      </c>
    </row>
    <row r="7" spans="1:14" ht="24.95" customHeight="1" x14ac:dyDescent="0.2">
      <c r="A7" s="17">
        <f t="shared" si="1"/>
        <v>3</v>
      </c>
      <c r="B7" s="37" t="s">
        <v>61</v>
      </c>
      <c r="C7" s="28" t="s">
        <v>30</v>
      </c>
      <c r="D7" s="29" t="s">
        <v>31</v>
      </c>
      <c r="E7" s="45" t="s">
        <v>32</v>
      </c>
      <c r="F7" s="34" t="s">
        <v>62</v>
      </c>
      <c r="G7" s="31">
        <v>43580</v>
      </c>
      <c r="H7" s="31">
        <f t="shared" si="0"/>
        <v>43946</v>
      </c>
      <c r="I7" s="42" t="s">
        <v>63</v>
      </c>
      <c r="J7" s="43" t="s">
        <v>56</v>
      </c>
      <c r="K7" s="22" t="s">
        <v>49</v>
      </c>
      <c r="L7" s="23" t="s">
        <v>27</v>
      </c>
      <c r="M7" s="40"/>
      <c r="N7" s="1" t="s">
        <v>57</v>
      </c>
    </row>
    <row r="8" spans="1:14" ht="24.95" customHeight="1" x14ac:dyDescent="0.2">
      <c r="A8" s="17">
        <f t="shared" si="1"/>
        <v>4</v>
      </c>
      <c r="B8" s="37" t="s">
        <v>64</v>
      </c>
      <c r="C8" s="46" t="s">
        <v>48</v>
      </c>
      <c r="D8" s="17" t="s">
        <v>65</v>
      </c>
      <c r="E8" s="30" t="s">
        <v>66</v>
      </c>
      <c r="F8" s="47" t="s">
        <v>67</v>
      </c>
      <c r="G8" s="31">
        <v>43580</v>
      </c>
      <c r="H8" s="31">
        <f t="shared" si="0"/>
        <v>43946</v>
      </c>
      <c r="I8" s="42" t="s">
        <v>68</v>
      </c>
      <c r="J8" s="43" t="s">
        <v>56</v>
      </c>
      <c r="K8" s="22" t="s">
        <v>49</v>
      </c>
      <c r="L8" s="23" t="s">
        <v>27</v>
      </c>
      <c r="M8" s="40"/>
      <c r="N8" s="1" t="s">
        <v>57</v>
      </c>
    </row>
    <row r="9" spans="1:14" ht="24.95" customHeight="1" x14ac:dyDescent="0.2">
      <c r="A9" s="17">
        <f t="shared" si="1"/>
        <v>5</v>
      </c>
      <c r="B9" s="37" t="s">
        <v>69</v>
      </c>
      <c r="C9" s="28" t="s">
        <v>70</v>
      </c>
      <c r="D9" s="17" t="s">
        <v>71</v>
      </c>
      <c r="E9" s="45" t="s">
        <v>72</v>
      </c>
      <c r="F9" s="41" t="s">
        <v>73</v>
      </c>
      <c r="G9" s="31">
        <v>43580</v>
      </c>
      <c r="H9" s="31">
        <f t="shared" si="0"/>
        <v>43946</v>
      </c>
      <c r="I9" s="42" t="s">
        <v>74</v>
      </c>
      <c r="J9" s="43" t="s">
        <v>56</v>
      </c>
      <c r="K9" s="22" t="s">
        <v>49</v>
      </c>
      <c r="L9" s="23" t="s">
        <v>27</v>
      </c>
      <c r="M9" s="40"/>
      <c r="N9" s="1" t="s">
        <v>57</v>
      </c>
    </row>
    <row r="10" spans="1:14" ht="24.95" customHeight="1" x14ac:dyDescent="0.2">
      <c r="A10" s="17">
        <f t="shared" si="1"/>
        <v>6</v>
      </c>
      <c r="B10" s="37" t="s">
        <v>75</v>
      </c>
      <c r="C10" s="44" t="s">
        <v>70</v>
      </c>
      <c r="D10" s="17" t="s">
        <v>71</v>
      </c>
      <c r="E10" s="30" t="s">
        <v>72</v>
      </c>
      <c r="F10" s="41" t="s">
        <v>76</v>
      </c>
      <c r="G10" s="31">
        <v>43580</v>
      </c>
      <c r="H10" s="31">
        <f t="shared" si="0"/>
        <v>43946</v>
      </c>
      <c r="I10" s="42" t="s">
        <v>77</v>
      </c>
      <c r="J10" s="43" t="s">
        <v>56</v>
      </c>
      <c r="K10" s="22" t="s">
        <v>49</v>
      </c>
      <c r="L10" s="23" t="s">
        <v>27</v>
      </c>
      <c r="M10" s="40"/>
      <c r="N10" s="1" t="s">
        <v>57</v>
      </c>
    </row>
    <row r="11" spans="1:14" ht="24.95" customHeight="1" x14ac:dyDescent="0.2">
      <c r="A11" s="17">
        <f t="shared" si="1"/>
        <v>7</v>
      </c>
      <c r="B11" s="37" t="s">
        <v>78</v>
      </c>
      <c r="C11" s="28" t="s">
        <v>51</v>
      </c>
      <c r="D11" s="29" t="s">
        <v>52</v>
      </c>
      <c r="E11" s="30" t="s">
        <v>79</v>
      </c>
      <c r="F11" s="41" t="s">
        <v>80</v>
      </c>
      <c r="G11" s="31">
        <v>43580</v>
      </c>
      <c r="H11" s="31">
        <f t="shared" si="0"/>
        <v>43946</v>
      </c>
      <c r="I11" s="42" t="s">
        <v>81</v>
      </c>
      <c r="J11" s="43" t="s">
        <v>56</v>
      </c>
      <c r="K11" s="22" t="s">
        <v>49</v>
      </c>
      <c r="L11" s="23" t="s">
        <v>27</v>
      </c>
      <c r="M11" s="40"/>
      <c r="N11" s="1" t="s">
        <v>57</v>
      </c>
    </row>
    <row r="12" spans="1:14" ht="24.95" customHeight="1" x14ac:dyDescent="0.2">
      <c r="A12" s="17">
        <f t="shared" si="1"/>
        <v>8</v>
      </c>
      <c r="B12" s="37" t="s">
        <v>82</v>
      </c>
      <c r="C12" s="28" t="s">
        <v>51</v>
      </c>
      <c r="D12" s="29" t="s">
        <v>52</v>
      </c>
      <c r="E12" s="30" t="s">
        <v>79</v>
      </c>
      <c r="F12" s="47" t="s">
        <v>83</v>
      </c>
      <c r="G12" s="31">
        <v>43580</v>
      </c>
      <c r="H12" s="31">
        <f t="shared" si="0"/>
        <v>43946</v>
      </c>
      <c r="I12" s="42" t="s">
        <v>84</v>
      </c>
      <c r="J12" s="43" t="s">
        <v>56</v>
      </c>
      <c r="K12" s="22" t="s">
        <v>49</v>
      </c>
      <c r="L12" s="23" t="s">
        <v>27</v>
      </c>
      <c r="M12" s="40"/>
      <c r="N12" s="1" t="s">
        <v>57</v>
      </c>
    </row>
    <row r="13" spans="1:14" ht="24.95" customHeight="1" x14ac:dyDescent="0.2">
      <c r="A13" s="17">
        <f t="shared" si="1"/>
        <v>9</v>
      </c>
      <c r="B13" s="37" t="s">
        <v>85</v>
      </c>
      <c r="C13" s="28" t="s">
        <v>51</v>
      </c>
      <c r="D13" s="29" t="s">
        <v>52</v>
      </c>
      <c r="E13" s="30" t="s">
        <v>79</v>
      </c>
      <c r="F13" s="47" t="s">
        <v>86</v>
      </c>
      <c r="G13" s="31">
        <v>43580</v>
      </c>
      <c r="H13" s="31">
        <f t="shared" si="0"/>
        <v>43946</v>
      </c>
      <c r="I13" s="42" t="s">
        <v>87</v>
      </c>
      <c r="J13" s="43" t="s">
        <v>56</v>
      </c>
      <c r="K13" s="22" t="s">
        <v>49</v>
      </c>
      <c r="L13" s="23" t="s">
        <v>27</v>
      </c>
      <c r="M13" s="40"/>
      <c r="N13" s="1" t="s">
        <v>57</v>
      </c>
    </row>
    <row r="14" spans="1:14" ht="24.95" customHeight="1" x14ac:dyDescent="0.2">
      <c r="A14" s="17">
        <f t="shared" si="1"/>
        <v>10</v>
      </c>
      <c r="B14" s="37" t="s">
        <v>88</v>
      </c>
      <c r="C14" s="28" t="s">
        <v>51</v>
      </c>
      <c r="D14" s="29" t="s">
        <v>52</v>
      </c>
      <c r="E14" s="30" t="s">
        <v>79</v>
      </c>
      <c r="F14" s="47" t="s">
        <v>89</v>
      </c>
      <c r="G14" s="31">
        <v>43580</v>
      </c>
      <c r="H14" s="31">
        <f t="shared" si="0"/>
        <v>43946</v>
      </c>
      <c r="I14" s="42" t="s">
        <v>90</v>
      </c>
      <c r="J14" s="43" t="s">
        <v>56</v>
      </c>
      <c r="K14" s="22" t="s">
        <v>49</v>
      </c>
      <c r="L14" s="23" t="s">
        <v>27</v>
      </c>
      <c r="M14" s="40"/>
      <c r="N14" s="1" t="s">
        <v>57</v>
      </c>
    </row>
    <row r="15" spans="1:14" ht="24.95" customHeight="1" x14ac:dyDescent="0.2">
      <c r="A15" s="17">
        <f t="shared" si="1"/>
        <v>11</v>
      </c>
      <c r="B15" s="37" t="s">
        <v>91</v>
      </c>
      <c r="C15" s="38" t="s">
        <v>92</v>
      </c>
      <c r="D15" s="29" t="s">
        <v>31</v>
      </c>
      <c r="E15" s="48" t="s">
        <v>93</v>
      </c>
      <c r="F15" s="34" t="s">
        <v>94</v>
      </c>
      <c r="G15" s="31">
        <v>43580</v>
      </c>
      <c r="H15" s="31">
        <f t="shared" si="0"/>
        <v>43946</v>
      </c>
      <c r="I15" s="42" t="s">
        <v>95</v>
      </c>
      <c r="J15" s="43" t="s">
        <v>56</v>
      </c>
      <c r="K15" s="22" t="s">
        <v>49</v>
      </c>
      <c r="L15" s="23" t="s">
        <v>27</v>
      </c>
      <c r="M15" s="40"/>
      <c r="N15" s="1" t="s">
        <v>57</v>
      </c>
    </row>
    <row r="16" spans="1:14" ht="24.95" customHeight="1" x14ac:dyDescent="0.2">
      <c r="A16" s="17">
        <f t="shared" si="1"/>
        <v>12</v>
      </c>
      <c r="B16" s="37" t="s">
        <v>96</v>
      </c>
      <c r="C16" s="28" t="s">
        <v>97</v>
      </c>
      <c r="D16" s="34" t="s">
        <v>98</v>
      </c>
      <c r="E16" s="48">
        <v>6314</v>
      </c>
      <c r="F16" s="39">
        <v>63140009193</v>
      </c>
      <c r="G16" s="31">
        <v>43580</v>
      </c>
      <c r="H16" s="31">
        <f t="shared" si="0"/>
        <v>43946</v>
      </c>
      <c r="I16" s="48" t="s">
        <v>99</v>
      </c>
      <c r="J16" s="43" t="s">
        <v>56</v>
      </c>
      <c r="K16" s="22" t="s">
        <v>49</v>
      </c>
      <c r="L16" s="23" t="s">
        <v>27</v>
      </c>
      <c r="M16" s="40"/>
      <c r="N16" s="1" t="s">
        <v>57</v>
      </c>
    </row>
    <row r="17" spans="1:14" ht="24.95" customHeight="1" x14ac:dyDescent="0.2">
      <c r="A17" s="17">
        <f t="shared" si="1"/>
        <v>13</v>
      </c>
      <c r="B17" s="37" t="s">
        <v>100</v>
      </c>
      <c r="C17" s="28" t="s">
        <v>101</v>
      </c>
      <c r="D17" s="17" t="s">
        <v>98</v>
      </c>
      <c r="E17" s="30" t="s">
        <v>102</v>
      </c>
      <c r="F17" s="41" t="s">
        <v>103</v>
      </c>
      <c r="G17" s="31">
        <v>43580</v>
      </c>
      <c r="H17" s="31">
        <f t="shared" si="0"/>
        <v>43946</v>
      </c>
      <c r="I17" s="42" t="s">
        <v>104</v>
      </c>
      <c r="J17" s="43" t="s">
        <v>56</v>
      </c>
      <c r="K17" s="22" t="s">
        <v>49</v>
      </c>
      <c r="L17" s="23" t="s">
        <v>27</v>
      </c>
      <c r="M17" s="40"/>
      <c r="N17" s="1" t="s">
        <v>57</v>
      </c>
    </row>
    <row r="18" spans="1:14" ht="24.95" customHeight="1" x14ac:dyDescent="0.2">
      <c r="A18" s="17">
        <f t="shared" si="1"/>
        <v>14</v>
      </c>
      <c r="B18" s="37" t="s">
        <v>105</v>
      </c>
      <c r="C18" s="28" t="s">
        <v>101</v>
      </c>
      <c r="D18" s="17" t="s">
        <v>98</v>
      </c>
      <c r="E18" s="45" t="s">
        <v>102</v>
      </c>
      <c r="F18" s="41" t="s">
        <v>106</v>
      </c>
      <c r="G18" s="31">
        <v>43580</v>
      </c>
      <c r="H18" s="31">
        <f t="shared" si="0"/>
        <v>43946</v>
      </c>
      <c r="I18" s="42" t="s">
        <v>107</v>
      </c>
      <c r="J18" s="43" t="s">
        <v>56</v>
      </c>
      <c r="K18" s="22" t="s">
        <v>49</v>
      </c>
      <c r="L18" s="23" t="s">
        <v>27</v>
      </c>
      <c r="M18" s="40"/>
      <c r="N18" s="1" t="s">
        <v>57</v>
      </c>
    </row>
    <row r="19" spans="1:14" ht="24.95" customHeight="1" x14ac:dyDescent="0.2">
      <c r="A19" s="17">
        <f t="shared" si="1"/>
        <v>15</v>
      </c>
      <c r="B19" s="37" t="s">
        <v>108</v>
      </c>
      <c r="C19" s="28" t="s">
        <v>101</v>
      </c>
      <c r="D19" s="17" t="s">
        <v>98</v>
      </c>
      <c r="E19" s="45" t="s">
        <v>102</v>
      </c>
      <c r="F19" s="41" t="s">
        <v>109</v>
      </c>
      <c r="G19" s="31">
        <v>43580</v>
      </c>
      <c r="H19" s="31">
        <f t="shared" si="0"/>
        <v>43946</v>
      </c>
      <c r="I19" s="42" t="s">
        <v>110</v>
      </c>
      <c r="J19" s="43" t="s">
        <v>56</v>
      </c>
      <c r="K19" s="22" t="s">
        <v>49</v>
      </c>
      <c r="L19" s="23" t="s">
        <v>27</v>
      </c>
      <c r="M19" s="40"/>
      <c r="N19" s="1" t="s">
        <v>57</v>
      </c>
    </row>
    <row r="20" spans="1:14" ht="24.95" customHeight="1" x14ac:dyDescent="0.2">
      <c r="A20" s="17">
        <f t="shared" si="1"/>
        <v>16</v>
      </c>
      <c r="B20" s="37" t="s">
        <v>111</v>
      </c>
      <c r="C20" s="28" t="s">
        <v>101</v>
      </c>
      <c r="D20" s="17" t="s">
        <v>98</v>
      </c>
      <c r="E20" s="30" t="s">
        <v>102</v>
      </c>
      <c r="F20" s="41" t="s">
        <v>112</v>
      </c>
      <c r="G20" s="31">
        <v>43580</v>
      </c>
      <c r="H20" s="31">
        <f t="shared" si="0"/>
        <v>43946</v>
      </c>
      <c r="I20" s="42" t="s">
        <v>113</v>
      </c>
      <c r="J20" s="43" t="s">
        <v>56</v>
      </c>
      <c r="K20" s="22" t="s">
        <v>49</v>
      </c>
      <c r="L20" s="23" t="s">
        <v>27</v>
      </c>
      <c r="M20" s="40"/>
      <c r="N20" s="1" t="s">
        <v>57</v>
      </c>
    </row>
    <row r="21" spans="1:14" ht="24.95" customHeight="1" x14ac:dyDescent="0.2">
      <c r="A21" s="17">
        <f t="shared" si="1"/>
        <v>17</v>
      </c>
      <c r="B21" s="37" t="s">
        <v>114</v>
      </c>
      <c r="C21" s="49" t="s">
        <v>115</v>
      </c>
      <c r="D21" s="50" t="s">
        <v>71</v>
      </c>
      <c r="E21" s="30" t="s">
        <v>116</v>
      </c>
      <c r="F21" s="41" t="s">
        <v>117</v>
      </c>
      <c r="G21" s="31">
        <v>43580</v>
      </c>
      <c r="H21" s="31">
        <f t="shared" si="0"/>
        <v>43946</v>
      </c>
      <c r="I21" s="42" t="s">
        <v>118</v>
      </c>
      <c r="J21" s="43" t="s">
        <v>56</v>
      </c>
      <c r="K21" s="22" t="s">
        <v>49</v>
      </c>
      <c r="L21" s="23" t="s">
        <v>27</v>
      </c>
      <c r="M21" s="40"/>
      <c r="N21" s="1" t="s">
        <v>57</v>
      </c>
    </row>
    <row r="22" spans="1:14" ht="24.95" customHeight="1" x14ac:dyDescent="0.2">
      <c r="A22" s="17">
        <f t="shared" si="1"/>
        <v>18</v>
      </c>
      <c r="B22" s="37" t="s">
        <v>189</v>
      </c>
      <c r="C22" s="46" t="s">
        <v>183</v>
      </c>
      <c r="D22" s="17" t="s">
        <v>184</v>
      </c>
      <c r="E22" s="30" t="s">
        <v>185</v>
      </c>
      <c r="F22" s="47" t="s">
        <v>190</v>
      </c>
      <c r="G22" s="31">
        <v>43312</v>
      </c>
      <c r="H22" s="31">
        <v>44043</v>
      </c>
      <c r="I22" s="30" t="s">
        <v>191</v>
      </c>
      <c r="J22" s="17" t="s">
        <v>186</v>
      </c>
      <c r="K22" s="22" t="s">
        <v>192</v>
      </c>
      <c r="L22" s="23" t="s">
        <v>27</v>
      </c>
      <c r="M22" s="40"/>
      <c r="N22" s="1" t="s">
        <v>57</v>
      </c>
    </row>
    <row r="23" spans="1:14" ht="24.95" customHeight="1" x14ac:dyDescent="0.2">
      <c r="A23" s="7"/>
      <c r="B23" s="81"/>
      <c r="C23" s="82"/>
      <c r="D23" s="7"/>
      <c r="E23" s="83"/>
      <c r="F23" s="83"/>
      <c r="G23" s="84"/>
      <c r="H23" s="84"/>
      <c r="I23" s="83"/>
      <c r="J23" s="7"/>
    </row>
    <row r="24" spans="1:14" ht="24.95" customHeight="1" x14ac:dyDescent="0.2">
      <c r="A24" s="7"/>
      <c r="B24" s="81"/>
      <c r="C24" s="82"/>
      <c r="D24" s="7"/>
      <c r="E24" s="83"/>
      <c r="F24" s="83"/>
      <c r="G24" s="84"/>
      <c r="H24" s="84"/>
      <c r="I24" s="83"/>
      <c r="J24" s="7"/>
    </row>
    <row r="25" spans="1:14" ht="24.95" customHeight="1" thickBot="1" x14ac:dyDescent="0.25">
      <c r="A25" s="85"/>
      <c r="B25" s="86"/>
    </row>
    <row r="26" spans="1:14" ht="24.95" customHeight="1" x14ac:dyDescent="0.2">
      <c r="A26" s="7"/>
      <c r="B26" s="87" t="s">
        <v>244</v>
      </c>
    </row>
    <row r="27" spans="1:14" ht="24.95" customHeight="1" x14ac:dyDescent="0.2"/>
    <row r="28" spans="1:14" ht="24.95" customHeight="1" thickBot="1" x14ac:dyDescent="0.25"/>
    <row r="29" spans="1:14" ht="24.95" customHeight="1" x14ac:dyDescent="0.2">
      <c r="C29" s="88" t="s">
        <v>245</v>
      </c>
      <c r="D29" s="89" t="s">
        <v>246</v>
      </c>
      <c r="E29" s="90" t="s">
        <v>247</v>
      </c>
      <c r="F29" s="91" t="s">
        <v>248</v>
      </c>
      <c r="G29" s="92" t="s">
        <v>249</v>
      </c>
    </row>
    <row r="30" spans="1:14" s="7" customFormat="1" ht="24.95" customHeight="1" thickBot="1" x14ac:dyDescent="0.25">
      <c r="A30" s="3"/>
      <c r="B30" s="3"/>
      <c r="C30" s="93"/>
      <c r="D30" s="94"/>
      <c r="E30" s="95"/>
      <c r="F30" s="94"/>
      <c r="G30" s="96"/>
      <c r="H30" s="3"/>
      <c r="J30" s="3"/>
      <c r="M30" s="3"/>
      <c r="N30" s="1"/>
    </row>
    <row r="31" spans="1:14" s="7" customFormat="1" ht="24.95" customHeight="1" thickTop="1" x14ac:dyDescent="0.2">
      <c r="A31" s="3"/>
      <c r="B31" s="3"/>
      <c r="C31" s="97" t="s">
        <v>250</v>
      </c>
      <c r="D31" s="98" t="s">
        <v>251</v>
      </c>
      <c r="E31" s="99">
        <v>42370</v>
      </c>
      <c r="F31" s="100">
        <v>43830</v>
      </c>
      <c r="G31" s="101" t="s">
        <v>252</v>
      </c>
      <c r="H31" s="3"/>
      <c r="J31" s="3"/>
      <c r="M31" s="3"/>
      <c r="N31" s="1"/>
    </row>
    <row r="32" spans="1:14" s="7" customFormat="1" ht="24.95" customHeight="1" x14ac:dyDescent="0.2">
      <c r="A32" s="3"/>
      <c r="B32" s="3"/>
      <c r="C32" s="102"/>
      <c r="D32" s="103"/>
      <c r="E32" s="104"/>
      <c r="F32" s="60"/>
      <c r="G32" s="105"/>
      <c r="H32" s="3"/>
      <c r="J32" s="3"/>
      <c r="M32" s="3"/>
      <c r="N32" s="1"/>
    </row>
    <row r="33" spans="1:14" s="7" customFormat="1" ht="24.95" customHeight="1" x14ac:dyDescent="0.2">
      <c r="A33" s="3"/>
      <c r="B33" s="3"/>
      <c r="C33" s="106" t="s">
        <v>56</v>
      </c>
      <c r="D33" s="107" t="s">
        <v>253</v>
      </c>
      <c r="E33" s="108">
        <v>43379</v>
      </c>
      <c r="F33" s="109">
        <v>44135</v>
      </c>
      <c r="G33" s="110" t="s">
        <v>254</v>
      </c>
      <c r="H33" s="3"/>
      <c r="J33" s="3"/>
      <c r="M33" s="3"/>
      <c r="N33" s="1"/>
    </row>
    <row r="34" spans="1:14" s="7" customFormat="1" ht="24.95" customHeight="1" x14ac:dyDescent="0.2">
      <c r="A34" s="3"/>
      <c r="B34" s="3"/>
      <c r="C34" s="102"/>
      <c r="D34" s="103" t="s">
        <v>255</v>
      </c>
      <c r="E34" s="104"/>
      <c r="F34" s="60"/>
      <c r="G34" s="105"/>
      <c r="H34" s="3"/>
      <c r="J34" s="3"/>
      <c r="M34" s="3"/>
      <c r="N34" s="1"/>
    </row>
    <row r="35" spans="1:14" s="7" customFormat="1" ht="24.95" customHeight="1" x14ac:dyDescent="0.2">
      <c r="B35" s="3"/>
      <c r="C35" s="97" t="s">
        <v>256</v>
      </c>
      <c r="D35" s="98" t="s">
        <v>257</v>
      </c>
      <c r="E35" s="99">
        <v>42476</v>
      </c>
      <c r="F35" s="100">
        <v>43936</v>
      </c>
      <c r="G35" s="111" t="s">
        <v>252</v>
      </c>
      <c r="H35" s="3"/>
      <c r="J35" s="3"/>
      <c r="M35" s="3"/>
      <c r="N35" s="1"/>
    </row>
    <row r="36" spans="1:14" s="7" customFormat="1" ht="24.95" customHeight="1" x14ac:dyDescent="0.2">
      <c r="B36" s="3"/>
      <c r="C36" s="97"/>
      <c r="D36" s="98"/>
      <c r="E36" s="99"/>
      <c r="F36" s="60"/>
      <c r="G36" s="105"/>
      <c r="H36" s="3"/>
      <c r="J36" s="3"/>
      <c r="M36" s="3"/>
      <c r="N36" s="1"/>
    </row>
    <row r="37" spans="1:14" s="7" customFormat="1" ht="24.95" customHeight="1" x14ac:dyDescent="0.2">
      <c r="B37" s="3"/>
      <c r="C37" s="106" t="s">
        <v>258</v>
      </c>
      <c r="D37" s="107" t="s">
        <v>259</v>
      </c>
      <c r="E37" s="108" t="s">
        <v>260</v>
      </c>
      <c r="F37" s="100">
        <v>44088</v>
      </c>
      <c r="G37" s="111" t="s">
        <v>252</v>
      </c>
      <c r="H37" s="3"/>
      <c r="J37" s="3"/>
      <c r="M37" s="3"/>
      <c r="N37" s="1"/>
    </row>
    <row r="38" spans="1:14" s="7" customFormat="1" ht="24.95" customHeight="1" x14ac:dyDescent="0.2">
      <c r="A38" s="3"/>
      <c r="B38" s="3"/>
      <c r="C38" s="102"/>
      <c r="D38" s="103"/>
      <c r="E38" s="104"/>
      <c r="F38" s="60"/>
      <c r="G38" s="103"/>
      <c r="H38" s="3"/>
      <c r="J38" s="3"/>
      <c r="M38" s="3"/>
      <c r="N38" s="1"/>
    </row>
    <row r="39" spans="1:14" s="3" customFormat="1" ht="24.95" customHeight="1" x14ac:dyDescent="0.2">
      <c r="A39" s="7"/>
      <c r="C39" s="97" t="s">
        <v>261</v>
      </c>
      <c r="D39" s="98" t="s">
        <v>262</v>
      </c>
      <c r="E39" s="99">
        <v>42917</v>
      </c>
      <c r="F39" s="100">
        <v>44377</v>
      </c>
      <c r="G39" s="111" t="s">
        <v>252</v>
      </c>
      <c r="I39" s="7"/>
      <c r="K39" s="7"/>
      <c r="L39" s="7"/>
      <c r="N39" s="1"/>
    </row>
    <row r="40" spans="1:14" ht="24.95" customHeight="1" x14ac:dyDescent="0.2">
      <c r="C40" s="102"/>
      <c r="D40" s="103"/>
      <c r="E40" s="112"/>
      <c r="F40" s="103"/>
      <c r="G40" s="105"/>
    </row>
    <row r="41" spans="1:14" x14ac:dyDescent="0.2">
      <c r="C41" s="97" t="s">
        <v>39</v>
      </c>
      <c r="D41" s="98"/>
      <c r="E41" s="99"/>
      <c r="F41" s="100"/>
      <c r="G41" s="110" t="s">
        <v>252</v>
      </c>
    </row>
    <row r="42" spans="1:14" ht="13.5" thickBot="1" x14ac:dyDescent="0.25">
      <c r="C42" s="97"/>
      <c r="D42" s="98"/>
      <c r="E42" s="99"/>
      <c r="F42" s="100"/>
      <c r="G42" s="111"/>
    </row>
    <row r="43" spans="1:14" x14ac:dyDescent="0.2">
      <c r="C43" s="113" t="s">
        <v>263</v>
      </c>
      <c r="D43" s="114"/>
      <c r="E43" s="115"/>
      <c r="F43" s="116"/>
      <c r="G43" s="117" t="s">
        <v>252</v>
      </c>
    </row>
    <row r="44" spans="1:14" ht="13.5" thickBot="1" x14ac:dyDescent="0.25">
      <c r="C44" s="118"/>
      <c r="D44" s="119"/>
      <c r="E44" s="120"/>
      <c r="F44" s="119"/>
      <c r="G44" s="121"/>
    </row>
  </sheetData>
  <mergeCells count="1">
    <mergeCell ref="A1:M1"/>
  </mergeCells>
  <conditionalFormatting sqref="H4">
    <cfRule type="expression" dxfId="24" priority="27" stopIfTrue="1">
      <formula>LEFT(H4,4)=LEFT(I112,4)</formula>
    </cfRule>
  </conditionalFormatting>
  <conditionalFormatting sqref="H4">
    <cfRule type="cellIs" dxfId="23" priority="26" operator="equal">
      <formula>$J$2</formula>
    </cfRule>
  </conditionalFormatting>
  <conditionalFormatting sqref="H4">
    <cfRule type="expression" dxfId="22" priority="25" stopIfTrue="1">
      <formula>LEFT(H4,4)=LEFT(I112,4)</formula>
    </cfRule>
  </conditionalFormatting>
  <conditionalFormatting sqref="H4">
    <cfRule type="expression" dxfId="21" priority="24" stopIfTrue="1">
      <formula>LEFT(H4,4)=LEFT(G206,4)</formula>
    </cfRule>
  </conditionalFormatting>
  <conditionalFormatting sqref="H4">
    <cfRule type="expression" dxfId="20" priority="23" stopIfTrue="1">
      <formula>LEFT(H4,4)=LEFT(I658,4)</formula>
    </cfRule>
  </conditionalFormatting>
  <conditionalFormatting sqref="H4">
    <cfRule type="expression" dxfId="19" priority="22" stopIfTrue="1">
      <formula>LEFT(H4,4)=LEFT(I649,4)</formula>
    </cfRule>
  </conditionalFormatting>
  <conditionalFormatting sqref="H4">
    <cfRule type="expression" dxfId="18" priority="21" stopIfTrue="1">
      <formula>LEFT(H4,4)=LEFT(I649,4)</formula>
    </cfRule>
  </conditionalFormatting>
  <conditionalFormatting sqref="H4">
    <cfRule type="expression" dxfId="17" priority="20" stopIfTrue="1">
      <formula>LEFT(H4,4)=LEFT(I659,4)</formula>
    </cfRule>
  </conditionalFormatting>
  <conditionalFormatting sqref="H4">
    <cfRule type="expression" dxfId="16" priority="19" stopIfTrue="1">
      <formula>LEFT(H4,4)=LEFT(I650,4)</formula>
    </cfRule>
  </conditionalFormatting>
  <conditionalFormatting sqref="H4">
    <cfRule type="expression" dxfId="15" priority="18" stopIfTrue="1">
      <formula>LEFT(H4,4)=LEFT(I646,4)</formula>
    </cfRule>
  </conditionalFormatting>
  <conditionalFormatting sqref="H4">
    <cfRule type="expression" dxfId="14" priority="17" stopIfTrue="1">
      <formula>LEFT(H4,4)=LEFT(I968,4)</formula>
    </cfRule>
  </conditionalFormatting>
  <conditionalFormatting sqref="H4">
    <cfRule type="expression" dxfId="13" priority="16" stopIfTrue="1">
      <formula>LEFT(H4,4)=LEFT(I959,4)</formula>
    </cfRule>
  </conditionalFormatting>
  <conditionalFormatting sqref="H4">
    <cfRule type="expression" dxfId="12" priority="15" stopIfTrue="1">
      <formula>LEFT(H4,4)=LEFT(I962,4)</formula>
    </cfRule>
  </conditionalFormatting>
  <conditionalFormatting sqref="H4">
    <cfRule type="expression" dxfId="11" priority="14" stopIfTrue="1">
      <formula>LEFT(H4,4)=LEFT(G4,4)</formula>
    </cfRule>
  </conditionalFormatting>
  <conditionalFormatting sqref="H4">
    <cfRule type="expression" dxfId="10" priority="13" stopIfTrue="1">
      <formula>LEFT(H4,4)=LEFT(G4,4)</formula>
    </cfRule>
  </conditionalFormatting>
  <conditionalFormatting sqref="H4">
    <cfRule type="expression" dxfId="9" priority="12" stopIfTrue="1">
      <formula>LEFT(H4,4)=LEFT(G4,4)</formula>
    </cfRule>
  </conditionalFormatting>
  <conditionalFormatting sqref="H4">
    <cfRule type="expression" dxfId="8" priority="11" stopIfTrue="1">
      <formula>LEFT(H4,4)=LEFT(G4,4)</formula>
    </cfRule>
  </conditionalFormatting>
  <conditionalFormatting sqref="H4">
    <cfRule type="expression" dxfId="7" priority="10" stopIfTrue="1">
      <formula>LEFT(H4,4)=LEFT(G4,4)</formula>
    </cfRule>
  </conditionalFormatting>
  <conditionalFormatting sqref="H4">
    <cfRule type="expression" dxfId="6" priority="9" stopIfTrue="1">
      <formula>LEFT(H4,4)=LEFT(#REF!,4)</formula>
    </cfRule>
  </conditionalFormatting>
  <conditionalFormatting sqref="H4">
    <cfRule type="expression" dxfId="5" priority="8" stopIfTrue="1">
      <formula>LEFT(H4,4)=LEFT(#REF!,4)</formula>
    </cfRule>
  </conditionalFormatting>
  <conditionalFormatting sqref="G22">
    <cfRule type="expression" dxfId="4" priority="7" stopIfTrue="1">
      <formula>LEFT(G22,4)=LEFT(H439,4)</formula>
    </cfRule>
  </conditionalFormatting>
  <conditionalFormatting sqref="G4">
    <cfRule type="expression" dxfId="3" priority="6" stopIfTrue="1">
      <formula>LEFT(G4,4)=LEFT(H440,4)</formula>
    </cfRule>
  </conditionalFormatting>
  <conditionalFormatting sqref="H5:H22">
    <cfRule type="cellIs" dxfId="2" priority="2" operator="lessThanOrEqual">
      <formula>$H$2</formula>
    </cfRule>
  </conditionalFormatting>
  <conditionalFormatting sqref="F33:F34">
    <cfRule type="duplicateValues" dxfId="1" priority="1"/>
  </conditionalFormatting>
  <conditionalFormatting sqref="F29:F32 F35:F44">
    <cfRule type="duplicateValues" dxfId="0" priority="28"/>
  </conditionalFormatting>
  <printOptions horizontalCentered="1"/>
  <pageMargins left="0" right="0" top="0.5" bottom="0" header="0" footer="0"/>
  <pageSetup paperSize="9" scale="4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Racal ship 13 Aug</vt:lpstr>
      <vt:lpstr>GTS2 ship on 27 Apr</vt:lpstr>
      <vt:lpstr>GTS1 ship on 20 Apr</vt:lpstr>
      <vt:lpstr>'GTS1 ship on 20 Apr'!Print_Area</vt:lpstr>
      <vt:lpstr>'GTS2 ship on 27 Apr'!Print_Area</vt:lpstr>
      <vt:lpstr>'Racal ship 13 Aug'!Print_Area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HuaZhen Luo</cp:lastModifiedBy>
  <dcterms:created xsi:type="dcterms:W3CDTF">2020-03-18T07:59:08Z</dcterms:created>
  <dcterms:modified xsi:type="dcterms:W3CDTF">2020-04-08T01:30:21Z</dcterms:modified>
</cp:coreProperties>
</file>