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0550" windowHeight="4335" activeTab="1"/>
  </bookViews>
  <sheets>
    <sheet name="Pivot" sheetId="9" r:id="rId1"/>
    <sheet name="Claim History" sheetId="10" r:id="rId2"/>
    <sheet name="Combine" sheetId="5" r:id="rId3"/>
    <sheet name="CEI Original" sheetId="2" r:id="rId4"/>
    <sheet name="Flex Kallang Original " sheetId="3" r:id="rId5"/>
    <sheet name="Flex Senai Original" sheetId="6" r:id="rId6"/>
    <sheet name="Venture Original" sheetId="7" r:id="rId7"/>
  </sheets>
  <definedNames>
    <definedName name="_xlnm._FilterDatabase" localSheetId="2" hidden="1">Combine!$A$1:$O$204</definedName>
  </definedNames>
  <calcPr calcId="145621"/>
  <pivotCaches>
    <pivotCache cacheId="7" r:id="rId8"/>
  </pivotCaches>
</workbook>
</file>

<file path=xl/calcChain.xml><?xml version="1.0" encoding="utf-8"?>
<calcChain xmlns="http://schemas.openxmlformats.org/spreadsheetml/2006/main">
  <c r="F3" i="10" l="1"/>
  <c r="C35" i="10"/>
  <c r="E21" i="10"/>
  <c r="E27" i="10"/>
  <c r="C27" i="10"/>
  <c r="B27" i="10"/>
  <c r="D26" i="10"/>
  <c r="D27" i="10" s="1"/>
  <c r="G12" i="10"/>
  <c r="G6" i="10"/>
  <c r="E12" i="10"/>
  <c r="D12" i="10"/>
  <c r="C12" i="10"/>
  <c r="B12" i="10"/>
  <c r="F11" i="10"/>
  <c r="F12" i="10" s="1"/>
  <c r="B32" i="10"/>
  <c r="B35" i="10" l="1"/>
  <c r="D20" i="10" l="1"/>
  <c r="D19" i="10"/>
  <c r="D18" i="10"/>
  <c r="D17" i="10"/>
  <c r="C21" i="10"/>
  <c r="B21" i="10"/>
  <c r="D21" i="10" l="1"/>
  <c r="F5" i="10" l="1"/>
  <c r="F4" i="10"/>
  <c r="E6" i="10"/>
  <c r="D6" i="10"/>
  <c r="C6" i="10"/>
  <c r="B6" i="10"/>
  <c r="F6" i="10" l="1"/>
  <c r="N27" i="5" l="1"/>
  <c r="N188" i="5" l="1"/>
  <c r="N187" i="5"/>
  <c r="E20" i="9"/>
  <c r="D20" i="9"/>
  <c r="C20" i="9"/>
  <c r="B20" i="9"/>
  <c r="A20" i="9"/>
  <c r="F20" i="9" l="1"/>
  <c r="G20" i="9" s="1"/>
  <c r="J9" i="6" l="1"/>
  <c r="N202" i="5"/>
  <c r="N203" i="5"/>
  <c r="N201" i="5"/>
  <c r="N193" i="5"/>
  <c r="N192" i="5"/>
  <c r="N190" i="5"/>
  <c r="N189" i="5"/>
  <c r="N186" i="5"/>
  <c r="N185" i="5"/>
  <c r="N184" i="5"/>
  <c r="N183" i="5"/>
  <c r="N182" i="5"/>
  <c r="N181" i="5"/>
  <c r="N180" i="5"/>
  <c r="N179" i="5"/>
  <c r="N177" i="5"/>
  <c r="N176" i="5"/>
  <c r="N147" i="5"/>
  <c r="N146" i="5"/>
  <c r="N108" i="5"/>
  <c r="N107" i="5"/>
  <c r="N106" i="5"/>
  <c r="N105" i="5"/>
  <c r="N104" i="5"/>
  <c r="N103" i="5"/>
  <c r="N102" i="5"/>
  <c r="N101" i="5"/>
  <c r="N100" i="5"/>
  <c r="N99" i="5"/>
  <c r="N98" i="5"/>
  <c r="N97" i="5"/>
  <c r="N96" i="5"/>
  <c r="N95" i="5"/>
  <c r="N94" i="5"/>
  <c r="N93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52" i="5"/>
  <c r="N50" i="5"/>
  <c r="N46" i="5"/>
  <c r="N42" i="5"/>
  <c r="N41" i="5"/>
  <c r="N40" i="5"/>
  <c r="N39" i="5"/>
  <c r="N38" i="5"/>
  <c r="N37" i="5"/>
  <c r="N36" i="5"/>
  <c r="N35" i="5"/>
  <c r="N34" i="5"/>
  <c r="N33" i="5"/>
  <c r="N32" i="5"/>
  <c r="N31" i="5"/>
  <c r="N28" i="5"/>
  <c r="N26" i="5"/>
  <c r="N25" i="5"/>
  <c r="N24" i="5"/>
  <c r="N23" i="5"/>
  <c r="N22" i="5"/>
  <c r="N21" i="5"/>
  <c r="N20" i="5"/>
  <c r="N19" i="5"/>
  <c r="N18" i="5"/>
  <c r="N17" i="5"/>
  <c r="N10" i="5"/>
  <c r="N9" i="5"/>
  <c r="N8" i="5"/>
  <c r="N7" i="5"/>
  <c r="N6" i="5"/>
  <c r="N5" i="5"/>
  <c r="N4" i="5"/>
  <c r="E19" i="9"/>
  <c r="D19" i="9"/>
  <c r="C19" i="9"/>
  <c r="B19" i="9"/>
  <c r="E18" i="9"/>
  <c r="D18" i="9"/>
  <c r="C18" i="9"/>
  <c r="B18" i="9"/>
  <c r="E17" i="9"/>
  <c r="D17" i="9"/>
  <c r="C17" i="9"/>
  <c r="B17" i="9"/>
  <c r="E15" i="9"/>
  <c r="D15" i="9"/>
  <c r="D21" i="9" s="1"/>
  <c r="C15" i="9"/>
  <c r="B15" i="9"/>
  <c r="B21" i="9" s="1"/>
  <c r="A19" i="9"/>
  <c r="A18" i="9"/>
  <c r="A17" i="9"/>
  <c r="A15" i="9"/>
  <c r="E21" i="9" l="1"/>
  <c r="C21" i="9"/>
  <c r="F18" i="9"/>
  <c r="F19" i="9"/>
  <c r="G19" i="9" s="1"/>
  <c r="F17" i="9"/>
  <c r="F15" i="9"/>
  <c r="F21" i="9" l="1"/>
  <c r="N204" i="5"/>
  <c r="J18" i="6" l="1"/>
  <c r="J17" i="6"/>
  <c r="J16" i="6"/>
  <c r="J15" i="6"/>
  <c r="J14" i="6"/>
  <c r="J13" i="6"/>
  <c r="J12" i="6"/>
  <c r="J11" i="6"/>
  <c r="J10" i="6"/>
  <c r="J8" i="6"/>
  <c r="J7" i="6"/>
  <c r="J6" i="6"/>
  <c r="J5" i="6"/>
  <c r="J4" i="6"/>
  <c r="J3" i="6"/>
  <c r="J19" i="6" l="1"/>
</calcChain>
</file>

<file path=xl/sharedStrings.xml><?xml version="1.0" encoding="utf-8"?>
<sst xmlns="http://schemas.openxmlformats.org/spreadsheetml/2006/main" count="4013" uniqueCount="724">
  <si>
    <t>CEI LIMITED</t>
  </si>
  <si>
    <t>Model</t>
  </si>
  <si>
    <t>INSTRUMENT SERIAL NO</t>
  </si>
  <si>
    <t>LOCATION</t>
  </si>
  <si>
    <t>NEXT CALIBRATION DATE</t>
  </si>
  <si>
    <t>RANGE</t>
  </si>
  <si>
    <t>CALIBRATION LAB - Cert no.</t>
  </si>
  <si>
    <t xml:space="preserve">Calibration Cost  </t>
  </si>
  <si>
    <t>19032G400225</t>
  </si>
  <si>
    <t>MFG</t>
  </si>
  <si>
    <t>Ground Bond 25Amp, 100mOhm.
DC Hipot 2.4kV, 5mA.</t>
  </si>
  <si>
    <t>Shutter Tester</t>
  </si>
  <si>
    <t>TE82869-2</t>
  </si>
  <si>
    <t>-</t>
  </si>
  <si>
    <t>S14-03</t>
  </si>
  <si>
    <t>Multirange</t>
  </si>
  <si>
    <t>SGD 100</t>
  </si>
  <si>
    <t>Home Air Connector 76 PSI ± 10</t>
  </si>
  <si>
    <t>Electrical Satety Analyzer Chroma)</t>
  </si>
  <si>
    <t xml:space="preserve">Load Box (Chroma)                                                             </t>
  </si>
  <si>
    <t>INSTRUMENT</t>
  </si>
  <si>
    <t xml:space="preserve">Electrical Satety Analyzer (Chroma)                                                                 </t>
  </si>
  <si>
    <t>SGS Industrial Report No : 10443901 /1.1</t>
  </si>
  <si>
    <t>SGD 646</t>
  </si>
  <si>
    <t xml:space="preserve">Internal Calibration CEI </t>
  </si>
  <si>
    <t xml:space="preserve">BESTLABS BLE1809188-1               </t>
  </si>
  <si>
    <t>CALIBRATION FREQUENCY (1 Year unless otherwise specified)</t>
  </si>
  <si>
    <t>LAST CALIBRATION DATE</t>
  </si>
  <si>
    <t>Prepared by : Anthony Chua</t>
  </si>
  <si>
    <t>Reviewed by : Vivian Lee</t>
  </si>
  <si>
    <t xml:space="preserve">Date : 03 Sep 2018   </t>
  </si>
  <si>
    <t xml:space="preserve">INSTRUMENT MASTER LIST 2018  </t>
  </si>
  <si>
    <t>S/N</t>
  </si>
  <si>
    <t>Equipment ID</t>
  </si>
  <si>
    <t>Equipment Description</t>
  </si>
  <si>
    <t>Manufacturer</t>
  </si>
  <si>
    <t>Equipment Serial Number</t>
  </si>
  <si>
    <t>Interval</t>
  </si>
  <si>
    <t>Calibration Date</t>
  </si>
  <si>
    <t>Due Date</t>
  </si>
  <si>
    <t>Vendor</t>
  </si>
  <si>
    <t>Equipment-Owner</t>
  </si>
  <si>
    <t>Customized Equip.</t>
  </si>
  <si>
    <t>Customer ID</t>
  </si>
  <si>
    <t>Customer</t>
  </si>
  <si>
    <t>Location</t>
  </si>
  <si>
    <t>Active</t>
  </si>
  <si>
    <t>Price 
USD</t>
  </si>
  <si>
    <t>0206</t>
  </si>
  <si>
    <t>Electronic Weigh Balance</t>
  </si>
  <si>
    <t>AND</t>
  </si>
  <si>
    <t>HR200</t>
  </si>
  <si>
    <t>06 Months</t>
  </si>
  <si>
    <t>Ming Deng</t>
  </si>
  <si>
    <t>Joel Mamalateo Deduyo</t>
  </si>
  <si>
    <t>N</t>
  </si>
  <si>
    <t>Waters</t>
  </si>
  <si>
    <t>Waters - Production</t>
  </si>
  <si>
    <t>Y</t>
  </si>
  <si>
    <t>0207</t>
  </si>
  <si>
    <t>Column Heater</t>
  </si>
  <si>
    <t>WAT091727</t>
  </si>
  <si>
    <t>M03CHM015R</t>
  </si>
  <si>
    <t>12 Months</t>
  </si>
  <si>
    <t>Internal</t>
  </si>
  <si>
    <t>Waters 5th Floor</t>
  </si>
  <si>
    <t>0208</t>
  </si>
  <si>
    <t>E01CHM203R</t>
  </si>
  <si>
    <t>0209</t>
  </si>
  <si>
    <t>D01CHM128R</t>
  </si>
  <si>
    <t>0210</t>
  </si>
  <si>
    <t>K03CHM938R</t>
  </si>
  <si>
    <t>0211</t>
  </si>
  <si>
    <t>B03CHM551R</t>
  </si>
  <si>
    <t>0212</t>
  </si>
  <si>
    <t>F00CHM528R</t>
  </si>
  <si>
    <t>0213</t>
  </si>
  <si>
    <t>F00CHM531R</t>
  </si>
  <si>
    <t>0216</t>
  </si>
  <si>
    <t>0217</t>
  </si>
  <si>
    <t>0218</t>
  </si>
  <si>
    <t>0219</t>
  </si>
  <si>
    <t>Temperature Control Module</t>
  </si>
  <si>
    <t>WAT091728</t>
  </si>
  <si>
    <t>J99TCM867R</t>
  </si>
  <si>
    <t>0220</t>
  </si>
  <si>
    <t>MX5MM4884M</t>
  </si>
  <si>
    <t>0221</t>
  </si>
  <si>
    <t>1500 Series Pump Final Test Station</t>
  </si>
  <si>
    <t>Pump</t>
  </si>
  <si>
    <t>TE82705-2</t>
  </si>
  <si>
    <t>0222</t>
  </si>
  <si>
    <t>515 Final Test Station</t>
  </si>
  <si>
    <t>TE82534</t>
  </si>
  <si>
    <t>5th Floor</t>
  </si>
  <si>
    <t>0223</t>
  </si>
  <si>
    <t>HPMV Tester</t>
  </si>
  <si>
    <t>NA</t>
  </si>
  <si>
    <t>TE82625-1</t>
  </si>
  <si>
    <t>0224</t>
  </si>
  <si>
    <t>2690 Pump Head Tester</t>
  </si>
  <si>
    <t>TE82519</t>
  </si>
  <si>
    <t>0225</t>
  </si>
  <si>
    <t>Injector Seal Pack Tester</t>
  </si>
  <si>
    <t>TE82503-4</t>
  </si>
  <si>
    <t>0226</t>
  </si>
  <si>
    <t>0228</t>
  </si>
  <si>
    <t>H01TCM643M</t>
  </si>
  <si>
    <t>0230</t>
  </si>
  <si>
    <t>G01TCM633M</t>
  </si>
  <si>
    <t>0231</t>
  </si>
  <si>
    <t>MX4MM6882M</t>
  </si>
  <si>
    <t>0232</t>
  </si>
  <si>
    <t>MX5DM2250R</t>
  </si>
  <si>
    <t>0233</t>
  </si>
  <si>
    <t>WAT038040</t>
  </si>
  <si>
    <t>H01CHM352M</t>
  </si>
  <si>
    <t>0234</t>
  </si>
  <si>
    <t>M00CHM910M</t>
  </si>
  <si>
    <t>0235</t>
  </si>
  <si>
    <t>H01CHM335M</t>
  </si>
  <si>
    <t>0236</t>
  </si>
  <si>
    <t>MX6JM7863M</t>
  </si>
  <si>
    <t>0237</t>
  </si>
  <si>
    <t>L97CHM711M</t>
  </si>
  <si>
    <t>0238</t>
  </si>
  <si>
    <t>MX6KM9444M</t>
  </si>
  <si>
    <t>0239</t>
  </si>
  <si>
    <t>MX5MM5993M</t>
  </si>
  <si>
    <t>0244</t>
  </si>
  <si>
    <t>MX6JM7867M</t>
  </si>
  <si>
    <t>0245</t>
  </si>
  <si>
    <t>Digital Multimeter</t>
  </si>
  <si>
    <t>Fluke</t>
  </si>
  <si>
    <t>TSIA</t>
  </si>
  <si>
    <t>0246</t>
  </si>
  <si>
    <t>*** 0249</t>
  </si>
  <si>
    <t>Electrical Safety Analyzer</t>
  </si>
  <si>
    <t>Quadtech</t>
  </si>
  <si>
    <t>Guardian 6000</t>
  </si>
  <si>
    <t>Micro Precision</t>
  </si>
  <si>
    <t xml:space="preserve"> Waters 5th Floor</t>
  </si>
  <si>
    <t>0259</t>
  </si>
  <si>
    <t>TE82503-5</t>
  </si>
  <si>
    <t>TE82503-05</t>
  </si>
  <si>
    <t>0278</t>
  </si>
  <si>
    <t>0311</t>
  </si>
  <si>
    <t>E97TCM153R</t>
  </si>
  <si>
    <t>0431</t>
  </si>
  <si>
    <t>Picoammeter</t>
  </si>
  <si>
    <t>Keithley</t>
  </si>
  <si>
    <t>Keysight Technologies</t>
  </si>
  <si>
    <t>0458</t>
  </si>
  <si>
    <t>Auto Pressure  (Flowcell Tester)</t>
  </si>
  <si>
    <t>TE-82475-2</t>
  </si>
  <si>
    <t>0497</t>
  </si>
  <si>
    <t>0498</t>
  </si>
  <si>
    <t>0499</t>
  </si>
  <si>
    <t>0500</t>
  </si>
  <si>
    <t>0501</t>
  </si>
  <si>
    <t>Waters (1500 Pump)</t>
  </si>
  <si>
    <t>0502</t>
  </si>
  <si>
    <t>0503</t>
  </si>
  <si>
    <t>0504</t>
  </si>
  <si>
    <t>0592</t>
  </si>
  <si>
    <t>Torque Wrench</t>
  </si>
  <si>
    <t>Snap-on</t>
  </si>
  <si>
    <t>QD2R1000</t>
  </si>
  <si>
    <t>Phani</t>
  </si>
  <si>
    <t>0594</t>
  </si>
  <si>
    <t>Dial Depth Gauge</t>
  </si>
  <si>
    <t>Mitutoyo</t>
  </si>
  <si>
    <t>2904S / 7217S</t>
  </si>
  <si>
    <t>LQY537 / 000943</t>
  </si>
  <si>
    <t>0595</t>
  </si>
  <si>
    <t>Dial Indicator</t>
  </si>
  <si>
    <t>2514S</t>
  </si>
  <si>
    <t>JDY576</t>
  </si>
  <si>
    <t>0631</t>
  </si>
  <si>
    <t>BSM/QSM Tester</t>
  </si>
  <si>
    <t>TE-82943</t>
  </si>
  <si>
    <t>TE-82943-18</t>
  </si>
  <si>
    <t>Waters - BSM/QSM</t>
  </si>
  <si>
    <t>0632</t>
  </si>
  <si>
    <t>TE-82943-17</t>
  </si>
  <si>
    <t>0633</t>
  </si>
  <si>
    <t>TE-82943-16</t>
  </si>
  <si>
    <t>0634</t>
  </si>
  <si>
    <t>TE-82943-15</t>
  </si>
  <si>
    <t>0635</t>
  </si>
  <si>
    <t>TE-82943-14</t>
  </si>
  <si>
    <t>0636</t>
  </si>
  <si>
    <t>TE-82943-13</t>
  </si>
  <si>
    <t>0637</t>
  </si>
  <si>
    <t>TE-82943-12</t>
  </si>
  <si>
    <t>0638</t>
  </si>
  <si>
    <t>TE-82943-11</t>
  </si>
  <si>
    <t>0670</t>
  </si>
  <si>
    <t>Dual Wavelength Detector</t>
  </si>
  <si>
    <t>TUV Detector</t>
  </si>
  <si>
    <t>M09UPT364A</t>
  </si>
  <si>
    <t>0671</t>
  </si>
  <si>
    <t>M09UPT361A</t>
  </si>
  <si>
    <t>0672</t>
  </si>
  <si>
    <t>K09UPT215A</t>
  </si>
  <si>
    <t>0673</t>
  </si>
  <si>
    <t>M09UPT362A</t>
  </si>
  <si>
    <t>0674</t>
  </si>
  <si>
    <t>M09UPT363A</t>
  </si>
  <si>
    <t>0675</t>
  </si>
  <si>
    <t>M09UPT360A</t>
  </si>
  <si>
    <t>0676</t>
  </si>
  <si>
    <t>M09UPT359A</t>
  </si>
  <si>
    <t>0677</t>
  </si>
  <si>
    <t>M09UPT366A</t>
  </si>
  <si>
    <t>TE82943-18</t>
  </si>
  <si>
    <t>0877</t>
  </si>
  <si>
    <t>QD1R200</t>
  </si>
  <si>
    <t>0408302147</t>
  </si>
  <si>
    <t>Gary Lai Yam Bee</t>
  </si>
  <si>
    <t>K05UPT479M</t>
  </si>
  <si>
    <t>2489 UV / Visible Detector</t>
  </si>
  <si>
    <t>D1387E759A</t>
  </si>
  <si>
    <t>D1387E763A</t>
  </si>
  <si>
    <t>D1387E765A</t>
  </si>
  <si>
    <t>D1387E766A</t>
  </si>
  <si>
    <t>C1387E135M</t>
  </si>
  <si>
    <t>WATERS</t>
  </si>
  <si>
    <t>B1587E607A</t>
  </si>
  <si>
    <t>B1587E608A</t>
  </si>
  <si>
    <t>B1587E609A</t>
  </si>
  <si>
    <t>B1587E610A</t>
  </si>
  <si>
    <t>H1387E726A</t>
  </si>
  <si>
    <t>H1387E728A</t>
  </si>
  <si>
    <t>H1387E731A</t>
  </si>
  <si>
    <t>H1387E732A</t>
  </si>
  <si>
    <t>H1387E733A</t>
  </si>
  <si>
    <t>H1387E736A</t>
  </si>
  <si>
    <t>Waters (BSM/QSM )</t>
  </si>
  <si>
    <t>Load Box</t>
  </si>
  <si>
    <t>Chroma</t>
  </si>
  <si>
    <t>Bestlabs</t>
  </si>
  <si>
    <t>Waters (Generic)</t>
  </si>
  <si>
    <t>Price in 
MYR</t>
  </si>
  <si>
    <t>Price in 
SGD</t>
  </si>
  <si>
    <t>Price in 
USD</t>
  </si>
  <si>
    <t>S0168</t>
  </si>
  <si>
    <t>Universal Front End Tester</t>
  </si>
  <si>
    <t>S0169</t>
  </si>
  <si>
    <t>S0170</t>
  </si>
  <si>
    <t>1347EFD</t>
  </si>
  <si>
    <t>National Instrument</t>
  </si>
  <si>
    <t>S0171</t>
  </si>
  <si>
    <t>PIC Charge Amp Tester</t>
  </si>
  <si>
    <t>130A201</t>
  </si>
  <si>
    <t>S0199</t>
  </si>
  <si>
    <t>Power SMU</t>
  </si>
  <si>
    <t>National instrument</t>
  </si>
  <si>
    <t>S0200</t>
  </si>
  <si>
    <t>M Series Multifunction DAQ</t>
  </si>
  <si>
    <t>145DF2F</t>
  </si>
  <si>
    <t>S0201</t>
  </si>
  <si>
    <t>145DF16</t>
  </si>
  <si>
    <t>S0202</t>
  </si>
  <si>
    <t>Digital Phosphor Oscilloscope</t>
  </si>
  <si>
    <t>C0110786</t>
  </si>
  <si>
    <t>Tektronix</t>
  </si>
  <si>
    <t>S0203</t>
  </si>
  <si>
    <t>Function / Arbitrary Waveform Generator</t>
  </si>
  <si>
    <t>MY44043984</t>
  </si>
  <si>
    <t>Agilent</t>
  </si>
  <si>
    <t>S0204</t>
  </si>
  <si>
    <t>Digital  Multimeter</t>
  </si>
  <si>
    <t>MY48002718</t>
  </si>
  <si>
    <t>S0205</t>
  </si>
  <si>
    <t>Mainframe / Electronic Load Module</t>
  </si>
  <si>
    <t>631400009104/ 631030017035/ 631030017265/ 631030017021/ 63103A000083</t>
  </si>
  <si>
    <t>S0206</t>
  </si>
  <si>
    <t>DC Power Supply</t>
  </si>
  <si>
    <t>TDK Lambda</t>
  </si>
  <si>
    <t>S0207</t>
  </si>
  <si>
    <t>S0208</t>
  </si>
  <si>
    <t>S0209</t>
  </si>
  <si>
    <t>S0210</t>
  </si>
  <si>
    <t>Total</t>
  </si>
  <si>
    <t>Flex Kallang</t>
  </si>
  <si>
    <t>1a</t>
  </si>
  <si>
    <t>1b</t>
  </si>
  <si>
    <t>9a</t>
  </si>
  <si>
    <t>9b</t>
  </si>
  <si>
    <t>10a</t>
  </si>
  <si>
    <t>10b</t>
  </si>
  <si>
    <t>11a</t>
  </si>
  <si>
    <t>11b</t>
  </si>
  <si>
    <t>14a</t>
  </si>
  <si>
    <t>14b</t>
  </si>
  <si>
    <t>15a</t>
  </si>
  <si>
    <t>15b</t>
  </si>
  <si>
    <t>16a</t>
  </si>
  <si>
    <t>16b</t>
  </si>
  <si>
    <t>17a</t>
  </si>
  <si>
    <t>17b</t>
  </si>
  <si>
    <t>18a</t>
  </si>
  <si>
    <t>18b</t>
  </si>
  <si>
    <t>19a</t>
  </si>
  <si>
    <t>19b</t>
  </si>
  <si>
    <t>35a</t>
  </si>
  <si>
    <t>35b</t>
  </si>
  <si>
    <t>36a</t>
  </si>
  <si>
    <t>36b</t>
  </si>
  <si>
    <t>40a</t>
  </si>
  <si>
    <t>40b</t>
  </si>
  <si>
    <t>41a</t>
  </si>
  <si>
    <t>41b</t>
  </si>
  <si>
    <t>42a</t>
  </si>
  <si>
    <t>42b</t>
  </si>
  <si>
    <t>43a</t>
  </si>
  <si>
    <t>43b</t>
  </si>
  <si>
    <t>44a</t>
  </si>
  <si>
    <t>44b</t>
  </si>
  <si>
    <t>45a</t>
  </si>
  <si>
    <t>45b</t>
  </si>
  <si>
    <t>46a</t>
  </si>
  <si>
    <t>46b</t>
  </si>
  <si>
    <t>47a</t>
  </si>
  <si>
    <t>47b</t>
  </si>
  <si>
    <t>48a</t>
  </si>
  <si>
    <t>49a</t>
  </si>
  <si>
    <t>49b</t>
  </si>
  <si>
    <t>50a</t>
  </si>
  <si>
    <t>50b</t>
  </si>
  <si>
    <t>67a</t>
  </si>
  <si>
    <t>67b</t>
  </si>
  <si>
    <t>84a</t>
  </si>
  <si>
    <t>84b</t>
  </si>
  <si>
    <t>Flex Senai</t>
  </si>
  <si>
    <t>Waters consigned equipment, Total : 63 items (With Payment)</t>
  </si>
  <si>
    <t>Date : 17-Sept-2018</t>
  </si>
  <si>
    <t>NO</t>
  </si>
  <si>
    <t>EQUIPMENT ID</t>
  </si>
  <si>
    <t>EQUIPMENT NAME</t>
  </si>
  <si>
    <t>MANUFACTURER</t>
  </si>
  <si>
    <t>MODEL</t>
  </si>
  <si>
    <t>MANUFACTURER
SERIAL NO</t>
  </si>
  <si>
    <t>CALIBRATION SOURCE</t>
  </si>
  <si>
    <t>CALIBRATION CYCLE</t>
  </si>
  <si>
    <t>LAST CALIBRATION</t>
  </si>
  <si>
    <t>NEXT CALIBRATION</t>
  </si>
  <si>
    <t>Calibration Cost</t>
  </si>
  <si>
    <t>REMARK</t>
  </si>
  <si>
    <t>IQC (WATERS)</t>
  </si>
  <si>
    <t>IQC-16GC0010</t>
  </si>
  <si>
    <t>Light Box</t>
  </si>
  <si>
    <t>X-Rite</t>
  </si>
  <si>
    <t>JUDGE II</t>
  </si>
  <si>
    <t>C61093251217</t>
  </si>
  <si>
    <t>RVC INTERNATIONAL PTE LTD</t>
  </si>
  <si>
    <t>05/09/2018</t>
  </si>
  <si>
    <t>05/09/2019</t>
  </si>
  <si>
    <t>SGD900.00</t>
  </si>
  <si>
    <t>Consigned equipment</t>
  </si>
  <si>
    <t>W1-16GC0002</t>
  </si>
  <si>
    <t>Digital Gram Balance - WP07 (Weighing Scale)</t>
  </si>
  <si>
    <t>AND (HR-200)</t>
  </si>
  <si>
    <t>HR-200</t>
  </si>
  <si>
    <t>12335004 (93371)</t>
  </si>
  <si>
    <t>MING DENG METROLOGY SERVICES PTD LTD</t>
  </si>
  <si>
    <t>22/05/2018</t>
  </si>
  <si>
    <t>22/11/2018</t>
  </si>
  <si>
    <t>SGD80.00</t>
  </si>
  <si>
    <t>W1-16GC0005</t>
  </si>
  <si>
    <t>12333739 (93373)</t>
  </si>
  <si>
    <t>W1-16GC0008</t>
  </si>
  <si>
    <t>12333783 (93372)</t>
  </si>
  <si>
    <t>W1-16GC0011</t>
  </si>
  <si>
    <t>12333730 (93370)</t>
  </si>
  <si>
    <t>W1-16GC0014</t>
  </si>
  <si>
    <t>12316088 (90966)</t>
  </si>
  <si>
    <t>18/07/2018</t>
  </si>
  <si>
    <t>18/01/2019</t>
  </si>
  <si>
    <t>W1-16GC0016</t>
  </si>
  <si>
    <t>Multimeter / Data Acquisition System</t>
  </si>
  <si>
    <t>Keithley 2700</t>
  </si>
  <si>
    <t>1227711</t>
  </si>
  <si>
    <t>SGS</t>
  </si>
  <si>
    <t>23/03/2018</t>
  </si>
  <si>
    <t>23/03/2019</t>
  </si>
  <si>
    <t>SGD220.00</t>
  </si>
  <si>
    <t>W1-16GC0017</t>
  </si>
  <si>
    <t>Digital Process Indicators</t>
  </si>
  <si>
    <t>CHROMA</t>
  </si>
  <si>
    <t>DP81R-SER-DC2</t>
  </si>
  <si>
    <t>09030136</t>
  </si>
  <si>
    <t>02/01/2018</t>
  </si>
  <si>
    <t>02/01/2019</t>
  </si>
  <si>
    <t>SGD438.00</t>
  </si>
  <si>
    <t>W1-16GC0018</t>
  </si>
  <si>
    <t>Digital Process Indicator C/W Probe</t>
  </si>
  <si>
    <t>Omega</t>
  </si>
  <si>
    <t>DP 80</t>
  </si>
  <si>
    <t>TE83013-2 (10060165)</t>
  </si>
  <si>
    <t>CALTEK PTE LTD</t>
  </si>
  <si>
    <t>01/06/2018</t>
  </si>
  <si>
    <t>01/06/2019</t>
  </si>
  <si>
    <t>SGD180.00</t>
  </si>
  <si>
    <t>W1-16GC0020</t>
  </si>
  <si>
    <t>19032</t>
  </si>
  <si>
    <t>19032G400264
(ID#93467)</t>
  </si>
  <si>
    <t>30/07/2018</t>
  </si>
  <si>
    <t>30/07/2019</t>
  </si>
  <si>
    <t>USD240.00</t>
  </si>
  <si>
    <t>W1-16GC0021</t>
  </si>
  <si>
    <t>QuadTech</t>
  </si>
  <si>
    <t>7312754
(ID#91356)</t>
  </si>
  <si>
    <t>15/11/2017</t>
  </si>
  <si>
    <t>15/11/2018</t>
  </si>
  <si>
    <t>W1-16GC0022</t>
  </si>
  <si>
    <t>5278621
(ID#91693)</t>
  </si>
  <si>
    <t>18/01/2018</t>
  </si>
  <si>
    <t>W1-16GC0023</t>
  </si>
  <si>
    <t>6000 Plus</t>
  </si>
  <si>
    <t>11173729
(ID#91890)</t>
  </si>
  <si>
    <t>14/03/2018</t>
  </si>
  <si>
    <t>14/03/2019</t>
  </si>
  <si>
    <t>W1-16GC0068</t>
  </si>
  <si>
    <t>12336767(94322)</t>
  </si>
  <si>
    <t>W1-16GC0087</t>
  </si>
  <si>
    <t>BESTLABS</t>
  </si>
  <si>
    <t>13/03/2018</t>
  </si>
  <si>
    <t>13/03/2019</t>
  </si>
  <si>
    <t>SGD100.00</t>
  </si>
  <si>
    <t>W1-16GC0088</t>
  </si>
  <si>
    <t>W1-16GC0089</t>
  </si>
  <si>
    <t>W1-16GC0090</t>
  </si>
  <si>
    <t>W1-16GC0091</t>
  </si>
  <si>
    <t>W1-17GC0122</t>
  </si>
  <si>
    <t>Pat and Flash Tester</t>
  </si>
  <si>
    <t>Seaward Electronic</t>
  </si>
  <si>
    <t>CLARE HAL 104</t>
  </si>
  <si>
    <t>34J-0747</t>
  </si>
  <si>
    <t>31/08/2018</t>
  </si>
  <si>
    <t>31/08/2019</t>
  </si>
  <si>
    <t>USD432.00</t>
  </si>
  <si>
    <t>Consigned Equipment</t>
  </si>
  <si>
    <t>WATERS
(JUNIOR GTS FOR QDA)</t>
  </si>
  <si>
    <t>PWAT-18GC0046</t>
  </si>
  <si>
    <t>6 1/2 DIGITAL MULTIMETER</t>
  </si>
  <si>
    <t>AGILENT</t>
  </si>
  <si>
    <t>34411A</t>
  </si>
  <si>
    <t>MY48003234</t>
  </si>
  <si>
    <t>25/10/2017</t>
  </si>
  <si>
    <t>25/10/2018</t>
  </si>
  <si>
    <t>USD144.00</t>
  </si>
  <si>
    <t>PWAT-18GC0047</t>
  </si>
  <si>
    <t>20 MHZ FUNCTION/ARBITRARY WAVEFORM GENERATOR</t>
  </si>
  <si>
    <t>33220A</t>
  </si>
  <si>
    <t>MY44015802</t>
  </si>
  <si>
    <t>12/07/2018</t>
  </si>
  <si>
    <t>12/07/2019</t>
  </si>
  <si>
    <t>USD250.00</t>
  </si>
  <si>
    <t>PWAT-18GC0048</t>
  </si>
  <si>
    <t>DIGITAL PHOSPOR OSCILLOSCOPE</t>
  </si>
  <si>
    <t>TEKTRONIX</t>
  </si>
  <si>
    <t>TDS3054C</t>
  </si>
  <si>
    <t>C020604</t>
  </si>
  <si>
    <t>09/05/2017</t>
  </si>
  <si>
    <t>19/12/2018</t>
  </si>
  <si>
    <t>USD200.00</t>
  </si>
  <si>
    <t>WATERS 
(RACAL TESTER)</t>
  </si>
  <si>
    <t>PWAT-16GC0002</t>
  </si>
  <si>
    <t>DC Electronic Load module</t>
  </si>
  <si>
    <t>HEWLETT PACKARD</t>
  </si>
  <si>
    <t>60502B</t>
  </si>
  <si>
    <t>3211A01907</t>
  </si>
  <si>
    <t>03/05/2018</t>
  </si>
  <si>
    <t>03/05/2019</t>
  </si>
  <si>
    <t>USD141.50</t>
  </si>
  <si>
    <t>PWAT-16GC0003</t>
  </si>
  <si>
    <t>3211A01876</t>
  </si>
  <si>
    <t>PWAT-16GC0004</t>
  </si>
  <si>
    <t>3211A01587</t>
  </si>
  <si>
    <t>PWAT-16GC0005</t>
  </si>
  <si>
    <t>3211A02210</t>
  </si>
  <si>
    <t>PWAT-16GC0006</t>
  </si>
  <si>
    <t>3211A01795</t>
  </si>
  <si>
    <t>PWAT-16GC0007</t>
  </si>
  <si>
    <t>3211A00920</t>
  </si>
  <si>
    <t>PWAT-16GC0014</t>
  </si>
  <si>
    <t>DC POWER SUPPLY MODULE</t>
  </si>
  <si>
    <t>66103A</t>
  </si>
  <si>
    <t>US34213251</t>
  </si>
  <si>
    <t>USD170.00</t>
  </si>
  <si>
    <t>PWAT-16GC0015</t>
  </si>
  <si>
    <t>US34213252</t>
  </si>
  <si>
    <t>PWAT-16GC0016</t>
  </si>
  <si>
    <t>US34213090</t>
  </si>
  <si>
    <t>PWAT-16GC0017</t>
  </si>
  <si>
    <t>US34213209</t>
  </si>
  <si>
    <t>PWAT-16GC0018</t>
  </si>
  <si>
    <t>66101A</t>
  </si>
  <si>
    <t>3444A02477</t>
  </si>
  <si>
    <t>PWAT-16GC0019</t>
  </si>
  <si>
    <t>US34213216</t>
  </si>
  <si>
    <t>PWAT-16GC0020</t>
  </si>
  <si>
    <t>3444A02507</t>
  </si>
  <si>
    <t>PWAT-16GC0024</t>
  </si>
  <si>
    <t>Keithley 236 Source Measure unit</t>
  </si>
  <si>
    <t>236</t>
  </si>
  <si>
    <t>0683301(ID#90744)</t>
  </si>
  <si>
    <t>Keysight</t>
  </si>
  <si>
    <t>12/04/2018</t>
  </si>
  <si>
    <t>12/04/2019</t>
  </si>
  <si>
    <t>SGD309.00</t>
  </si>
  <si>
    <t>PWAT-16GC0025</t>
  </si>
  <si>
    <t>0648831 (ID#90316)</t>
  </si>
  <si>
    <t>19/03/2018</t>
  </si>
  <si>
    <t>19/03/2019</t>
  </si>
  <si>
    <t>SGD450.00</t>
  </si>
  <si>
    <t>PWAT-16GC0034</t>
  </si>
  <si>
    <t>Oscillascope</t>
  </si>
  <si>
    <t>Textronix</t>
  </si>
  <si>
    <t>TDS460A</t>
  </si>
  <si>
    <t>B060926</t>
  </si>
  <si>
    <t>USD350.00</t>
  </si>
  <si>
    <t>PWAT-16GC0039</t>
  </si>
  <si>
    <t>VXI 6 1/2 Digit Multimeter</t>
  </si>
  <si>
    <t>Racal-Dana Instruments, Inc.</t>
  </si>
  <si>
    <t>4152A</t>
  </si>
  <si>
    <t>US38010248</t>
  </si>
  <si>
    <t>17/11/2017</t>
  </si>
  <si>
    <t>17/11/2018</t>
  </si>
  <si>
    <t>USD360.00</t>
  </si>
  <si>
    <t>PWAT-16GC0041</t>
  </si>
  <si>
    <t>VXI Universal Counter 200 MHZ</t>
  </si>
  <si>
    <t>2461-CD</t>
  </si>
  <si>
    <t>1210</t>
  </si>
  <si>
    <t>USD300.00</t>
  </si>
  <si>
    <t>PWAT-16GC0042</t>
  </si>
  <si>
    <t>VXI Waveform Generator</t>
  </si>
  <si>
    <t>3151A+</t>
  </si>
  <si>
    <t>9809972</t>
  </si>
  <si>
    <t>USD480.00</t>
  </si>
  <si>
    <t>WATERS 
(GTS TESTER)</t>
  </si>
  <si>
    <t>PWAT-16GC0008</t>
  </si>
  <si>
    <t>TDK-Lambda</t>
  </si>
  <si>
    <t>GENH30-25</t>
  </si>
  <si>
    <t>95166</t>
  </si>
  <si>
    <t>USD160.00</t>
  </si>
  <si>
    <t>PWAT-16GC0009</t>
  </si>
  <si>
    <t>TDK-LAMBDA</t>
  </si>
  <si>
    <t>GENH60-12.5</t>
  </si>
  <si>
    <t>95170</t>
  </si>
  <si>
    <t>PWAT-16GC0010</t>
  </si>
  <si>
    <t>95165</t>
  </si>
  <si>
    <t>PWAT-16GC0011</t>
  </si>
  <si>
    <t>95167</t>
  </si>
  <si>
    <t>PWAT-16GC0012</t>
  </si>
  <si>
    <t>95164</t>
  </si>
  <si>
    <t>PWAT-16GC0013</t>
  </si>
  <si>
    <t>95171</t>
  </si>
  <si>
    <t>PWAT-16GC0021</t>
  </si>
  <si>
    <t>TDS 3054C</t>
  </si>
  <si>
    <t>C011477</t>
  </si>
  <si>
    <t>PWAT-16GC0022</t>
  </si>
  <si>
    <t>Electronic Load Plug-In Module / Control Mainframe</t>
  </si>
  <si>
    <t>63103/6314</t>
  </si>
  <si>
    <t>63145125/95148</t>
  </si>
  <si>
    <t>PWAT-16GC0023</t>
  </si>
  <si>
    <t>Function/Arbitrary Waveform Generator</t>
  </si>
  <si>
    <t>MY44044085/95154</t>
  </si>
  <si>
    <t>PWAT-16GC0030</t>
  </si>
  <si>
    <t>National Instruments</t>
  </si>
  <si>
    <t>PXI6229</t>
  </si>
  <si>
    <t>145DEFE</t>
  </si>
  <si>
    <t>USD270.00</t>
  </si>
  <si>
    <t>PWAT-16GC0031</t>
  </si>
  <si>
    <t>145DF3A</t>
  </si>
  <si>
    <t>PWAT-16GC0033</t>
  </si>
  <si>
    <t>Multimeter</t>
  </si>
  <si>
    <t>MY53002751/95155</t>
  </si>
  <si>
    <t>25/09/2017</t>
  </si>
  <si>
    <t>25/09/2018</t>
  </si>
  <si>
    <t>PWAT-16GC0036</t>
  </si>
  <si>
    <t>POWER SMU</t>
  </si>
  <si>
    <t>NATIONAL INSTRUMENTS</t>
  </si>
  <si>
    <t>PXI4130</t>
  </si>
  <si>
    <t>145025B</t>
  </si>
  <si>
    <t>WATERS 
(UNIVERSAL TESTER)</t>
  </si>
  <si>
    <t>PWAT-16GC0035</t>
  </si>
  <si>
    <t>PCI 6025E</t>
  </si>
  <si>
    <t>6025E</t>
  </si>
  <si>
    <t>C57A10</t>
  </si>
  <si>
    <t>PWAT-16GC0026</t>
  </si>
  <si>
    <t>497638</t>
  </si>
  <si>
    <t>PWAT-16GC0029</t>
  </si>
  <si>
    <t>0648819 (ID#90317)</t>
  </si>
  <si>
    <t>06/05/2018</t>
  </si>
  <si>
    <t>06/05/2019</t>
  </si>
  <si>
    <t>WATERS (PCBA)</t>
  </si>
  <si>
    <t>PWAT-16GC0027</t>
  </si>
  <si>
    <t>0549819 (ID#95105)</t>
  </si>
  <si>
    <t>17/05/2018</t>
  </si>
  <si>
    <t>17/05/2019</t>
  </si>
  <si>
    <t>PWAT-16GC0028</t>
  </si>
  <si>
    <t>0796740 (ID#90275)</t>
  </si>
  <si>
    <t>07/06/2018</t>
  </si>
  <si>
    <t>07/06/2019</t>
  </si>
  <si>
    <t>PWAT-16GC0040</t>
  </si>
  <si>
    <t>Racal-Dana Instruments, inc.</t>
  </si>
  <si>
    <t>03070017</t>
  </si>
  <si>
    <t>31/01/2017</t>
  </si>
  <si>
    <t>31/01/2018</t>
  </si>
  <si>
    <t>PWAT-16GC0038</t>
  </si>
  <si>
    <t>VXI  6 1/2 Digit Multimeter</t>
  </si>
  <si>
    <t>US38010437</t>
  </si>
  <si>
    <t>02/12/2015</t>
  </si>
  <si>
    <t>02/12/2016</t>
  </si>
  <si>
    <t>PWAT-16GC0043</t>
  </si>
  <si>
    <t>0101813</t>
  </si>
  <si>
    <t>21/08/2015</t>
  </si>
  <si>
    <t>21/08/2016</t>
  </si>
  <si>
    <t>Prepared by Venture</t>
  </si>
  <si>
    <t>Name :  Lee Kwang Quek</t>
  </si>
  <si>
    <t xml:space="preserve">Signature : </t>
  </si>
  <si>
    <t>Designation : Technician</t>
  </si>
  <si>
    <t xml:space="preserve">Date : </t>
  </si>
  <si>
    <r>
      <t xml:space="preserve">Waters </t>
    </r>
    <r>
      <rPr>
        <sz val="12"/>
        <color indexed="10"/>
        <rFont val="Calibri"/>
        <family val="2"/>
        <scheme val="minor"/>
      </rPr>
      <t>UK</t>
    </r>
    <r>
      <rPr>
        <sz val="12"/>
        <rFont val="Calibri"/>
        <family val="2"/>
        <scheme val="minor"/>
      </rPr>
      <t xml:space="preserve"> Consign equipment</t>
    </r>
  </si>
  <si>
    <r>
      <t>Waters</t>
    </r>
    <r>
      <rPr>
        <sz val="12"/>
        <color indexed="10"/>
        <rFont val="Calibri"/>
        <family val="2"/>
        <scheme val="minor"/>
      </rPr>
      <t xml:space="preserve"> UK </t>
    </r>
    <r>
      <rPr>
        <sz val="12"/>
        <rFont val="Calibri"/>
        <family val="2"/>
        <scheme val="minor"/>
      </rPr>
      <t>Consign equipment</t>
    </r>
  </si>
  <si>
    <r>
      <t xml:space="preserve">Waters </t>
    </r>
    <r>
      <rPr>
        <sz val="12"/>
        <color indexed="10"/>
        <rFont val="Calibri"/>
        <family val="2"/>
        <scheme val="minor"/>
      </rPr>
      <t>USA</t>
    </r>
    <r>
      <rPr>
        <sz val="12"/>
        <rFont val="Calibri"/>
        <family val="2"/>
        <scheme val="minor"/>
      </rPr>
      <t xml:space="preserve"> Consign equipment</t>
    </r>
  </si>
  <si>
    <r>
      <t xml:space="preserve">Waters </t>
    </r>
    <r>
      <rPr>
        <sz val="12"/>
        <color indexed="10"/>
        <rFont val="Calibri"/>
        <family val="2"/>
        <scheme val="minor"/>
      </rPr>
      <t>USA</t>
    </r>
    <r>
      <rPr>
        <sz val="12"/>
        <rFont val="Calibri"/>
        <family val="2"/>
        <scheme val="minor"/>
      </rPr>
      <t xml:space="preserve"> Consign equipment
</t>
    </r>
    <r>
      <rPr>
        <sz val="12"/>
        <color indexed="12"/>
        <rFont val="Calibri"/>
        <family val="2"/>
        <scheme val="minor"/>
      </rPr>
      <t>For the calibration cost not fixed, Keysight will follow the marketing quote</t>
    </r>
  </si>
  <si>
    <r>
      <t xml:space="preserve">Waters </t>
    </r>
    <r>
      <rPr>
        <sz val="12"/>
        <color indexed="10"/>
        <rFont val="Calibri"/>
        <family val="2"/>
        <scheme val="minor"/>
      </rPr>
      <t>USA</t>
    </r>
    <r>
      <rPr>
        <sz val="12"/>
        <rFont val="Calibri"/>
        <family val="2"/>
        <scheme val="minor"/>
      </rPr>
      <t xml:space="preserve"> Consign equipment
Spare unit, Keep in Lab, will be arrange calibration under Q4 2018 (Nov 2018)</t>
    </r>
  </si>
  <si>
    <t>Venture</t>
  </si>
  <si>
    <t>106a</t>
  </si>
  <si>
    <t>106b</t>
  </si>
  <si>
    <t>107a</t>
  </si>
  <si>
    <t>107b</t>
  </si>
  <si>
    <t>108a</t>
  </si>
  <si>
    <t>108b</t>
  </si>
  <si>
    <t>109a</t>
  </si>
  <si>
    <t>109b</t>
  </si>
  <si>
    <t>110a</t>
  </si>
  <si>
    <t>110b</t>
  </si>
  <si>
    <t>118a</t>
  </si>
  <si>
    <t>118b</t>
  </si>
  <si>
    <t>CEI</t>
  </si>
  <si>
    <t>Month</t>
  </si>
  <si>
    <t>Sep</t>
  </si>
  <si>
    <t>Feb</t>
  </si>
  <si>
    <t>Apr</t>
  </si>
  <si>
    <t>Jan</t>
  </si>
  <si>
    <t>Nov</t>
  </si>
  <si>
    <t>Jul</t>
  </si>
  <si>
    <t>Dec</t>
  </si>
  <si>
    <t>Mar</t>
  </si>
  <si>
    <t>May</t>
  </si>
  <si>
    <t>Jun</t>
  </si>
  <si>
    <t>Aug</t>
  </si>
  <si>
    <t>Oct</t>
  </si>
  <si>
    <t>Row Labels</t>
  </si>
  <si>
    <t>Grand Total</t>
  </si>
  <si>
    <t>Column Labels</t>
  </si>
  <si>
    <t>Price Converted to USD</t>
  </si>
  <si>
    <t>Sum of Price Converted to USD</t>
  </si>
  <si>
    <t>Summary</t>
  </si>
  <si>
    <t>Amount (US$)</t>
  </si>
  <si>
    <t>Subtotal Calibration Cost (Instrument)</t>
  </si>
  <si>
    <t>Subtotal Calibration Cost (PCBA)</t>
  </si>
  <si>
    <t>Q3 2017</t>
  </si>
  <si>
    <t>Subtotal External Calibration Cost</t>
  </si>
  <si>
    <t>Subtotal Internal Calibration Cost</t>
  </si>
  <si>
    <t>2H 2017</t>
  </si>
  <si>
    <t>Q4 2017</t>
  </si>
  <si>
    <t>INSTRUMENT                                                          Brand</t>
  </si>
  <si>
    <t>LAST CALIBRATION  DATE</t>
  </si>
  <si>
    <t>Electrical Satety Analyzer                                                                 (Chroma)</t>
  </si>
  <si>
    <t>SGD 864</t>
  </si>
  <si>
    <t xml:space="preserve">Load Box(Chroma)                                                             </t>
  </si>
  <si>
    <t>Prepared &amp; Reviewed by : Vivian Lee</t>
  </si>
  <si>
    <t xml:space="preserve">          </t>
  </si>
  <si>
    <t>Date: 13 Apr 2017</t>
  </si>
  <si>
    <t xml:space="preserve">BS TECH BE-174320  </t>
  </si>
  <si>
    <t>Internal Calibration CEI WA-CM440-735002758-2017</t>
  </si>
  <si>
    <t>SGS Industrial Report No : 10419750 /1.1A</t>
  </si>
  <si>
    <t xml:space="preserve">INSTRUMENT MASTER LIST 2017     </t>
  </si>
  <si>
    <t>CALIBRATION FREQUENCY (1 year  unless otherwise specified)</t>
  </si>
  <si>
    <t>1H 2018</t>
  </si>
  <si>
    <t>Q1 2018</t>
  </si>
  <si>
    <t>Q2 2018</t>
  </si>
  <si>
    <t>Q1</t>
  </si>
  <si>
    <t>Q2</t>
  </si>
  <si>
    <t>Q3</t>
  </si>
  <si>
    <t>Q4</t>
  </si>
  <si>
    <t>Senai Calibration</t>
  </si>
  <si>
    <t>Original Currency</t>
  </si>
  <si>
    <t>Pricing in Original Currency</t>
  </si>
  <si>
    <t>SGD</t>
  </si>
  <si>
    <t>USD</t>
  </si>
  <si>
    <t>CEI Internal</t>
  </si>
  <si>
    <t>Venture PCBA</t>
  </si>
  <si>
    <t>Caltek</t>
  </si>
  <si>
    <t>RVC International</t>
  </si>
  <si>
    <t>MYR</t>
  </si>
  <si>
    <t>6314/03103/63103A</t>
  </si>
  <si>
    <t>ST Electronics</t>
  </si>
  <si>
    <t>SST</t>
  </si>
  <si>
    <t>S0211</t>
  </si>
  <si>
    <t>no additional support cost, no charge for internal calibration</t>
  </si>
  <si>
    <t>with 10% support cost, no charge for internal calibration</t>
  </si>
  <si>
    <t>19 Months</t>
  </si>
  <si>
    <t>New equipment</t>
  </si>
  <si>
    <t>Servicecal</t>
  </si>
  <si>
    <t>Not in use?</t>
  </si>
  <si>
    <t>Spare unit, not in use</t>
  </si>
  <si>
    <t>Ext cal - 10% support cost, int cal - 10% SG&amp;A + 5% Profit</t>
  </si>
  <si>
    <t>Miscellaneous Materials</t>
  </si>
  <si>
    <t xml:space="preserve">Others </t>
  </si>
  <si>
    <t>Total Annual</t>
  </si>
  <si>
    <t>Spare Parts</t>
  </si>
  <si>
    <t>Others (Tooling, equipment repair etc)</t>
  </si>
  <si>
    <t>2017/18</t>
  </si>
  <si>
    <t>2019 Budget</t>
  </si>
  <si>
    <t>Venture Instrument</t>
  </si>
  <si>
    <t>Flex Instrument</t>
  </si>
  <si>
    <t>Flex PCBA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</si>
</sst>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"/>
    <numFmt numFmtId="165" formatCode="[$-409]dd\-mmm\-yy;@"/>
    <numFmt numFmtId="166" formatCode="General_)"/>
    <numFmt numFmtId="167" formatCode="_([$$-409]* #,##0.00_);_([$$-409]* \(#,##0.00\);_([$$-409]* &quot;-&quot;??_);_(@_)"/>
    <numFmt numFmtId="168" formatCode="_([$USD]\ * #,##0.00_);_([$USD]\ * \(#,##0.00\);_([$USD]\ * &quot;-&quot;??_);_(@_)"/>
    <numFmt numFmtId="169" formatCode="_-* #,##0.00_-;\-* #,##0.00_-;_-* &quot;-&quot;??_-;_-@_-"/>
    <numFmt numFmtId="170" formatCode="###,000"/>
  </numFmts>
  <fonts count="3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CC66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CC99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Arial"/>
      <family val="2"/>
    </font>
    <font>
      <u val="singleAccounting"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i/>
      <sz val="8"/>
      <color rgb="FF1F497D"/>
      <name val="Verdana"/>
      <family val="2"/>
    </font>
    <font>
      <b/>
      <i/>
      <sz val="8"/>
      <color rgb="FF1F497D"/>
      <name val="Verdana"/>
      <family val="2"/>
    </font>
    <font>
      <b/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DBE5F1"/>
        <bgColor rgb="FFFFFFFF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</borders>
  <cellStyleXfs count="61">
    <xf numFmtId="0" fontId="0" fillId="0" borderId="0"/>
    <xf numFmtId="44" fontId="5" fillId="0" borderId="0" applyFont="0" applyFill="0" applyBorder="0" applyAlignment="0" applyProtection="0"/>
    <xf numFmtId="0" fontId="6" fillId="0" borderId="0"/>
    <xf numFmtId="166" fontId="7" fillId="0" borderId="0"/>
    <xf numFmtId="0" fontId="5" fillId="0" borderId="0"/>
    <xf numFmtId="0" fontId="6" fillId="0" borderId="0"/>
    <xf numFmtId="0" fontId="25" fillId="0" borderId="0"/>
    <xf numFmtId="4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26" fillId="0" borderId="8" applyNumberFormat="0" applyFont="0" applyFill="0" applyAlignment="0" applyProtection="0"/>
    <xf numFmtId="170" fontId="27" fillId="0" borderId="9" applyNumberFormat="0" applyProtection="0">
      <alignment horizontal="right" vertical="center"/>
    </xf>
    <xf numFmtId="170" fontId="28" fillId="0" borderId="10" applyNumberFormat="0" applyProtection="0">
      <alignment horizontal="right" vertical="center"/>
    </xf>
    <xf numFmtId="0" fontId="28" fillId="8" borderId="8" applyNumberFormat="0" applyAlignment="0" applyProtection="0">
      <alignment horizontal="left" vertical="center" indent="1"/>
    </xf>
    <xf numFmtId="0" fontId="29" fillId="9" borderId="10" applyNumberFormat="0" applyAlignment="0" applyProtection="0">
      <alignment horizontal="left" vertical="center" indent="1"/>
    </xf>
    <xf numFmtId="0" fontId="29" fillId="9" borderId="10" applyNumberFormat="0" applyAlignment="0" applyProtection="0">
      <alignment horizontal="left" vertical="center" indent="1"/>
    </xf>
    <xf numFmtId="0" fontId="30" fillId="0" borderId="11" applyNumberFormat="0" applyFill="0" applyBorder="0" applyAlignment="0" applyProtection="0"/>
    <xf numFmtId="0" fontId="30" fillId="9" borderId="10" applyNumberFormat="0" applyAlignment="0" applyProtection="0">
      <alignment horizontal="left" vertical="center" indent="1"/>
    </xf>
    <xf numFmtId="0" fontId="30" fillId="9" borderId="10" applyNumberFormat="0" applyAlignment="0" applyProtection="0">
      <alignment horizontal="left" vertical="center" indent="1"/>
    </xf>
    <xf numFmtId="170" fontId="31" fillId="10" borderId="9" applyNumberFormat="0" applyBorder="0" applyProtection="0">
      <alignment horizontal="right" vertical="center"/>
    </xf>
    <xf numFmtId="170" fontId="32" fillId="10" borderId="10" applyNumberFormat="0" applyBorder="0" applyProtection="0">
      <alignment horizontal="right" vertical="center"/>
    </xf>
    <xf numFmtId="0" fontId="30" fillId="11" borderId="10" applyNumberFormat="0" applyAlignment="0" applyProtection="0">
      <alignment horizontal="left" vertical="center" indent="1"/>
    </xf>
    <xf numFmtId="170" fontId="32" fillId="11" borderId="10" applyNumberFormat="0" applyProtection="0">
      <alignment horizontal="right" vertical="center"/>
    </xf>
    <xf numFmtId="0" fontId="33" fillId="0" borderId="11" applyNumberFormat="0" applyBorder="0" applyAlignment="0" applyProtection="0"/>
    <xf numFmtId="170" fontId="34" fillId="12" borderId="12" applyNumberFormat="0" applyBorder="0" applyAlignment="0" applyProtection="0">
      <alignment horizontal="right" vertical="center" indent="1"/>
    </xf>
    <xf numFmtId="170" fontId="35" fillId="13" borderId="12" applyNumberFormat="0" applyBorder="0" applyAlignment="0" applyProtection="0">
      <alignment horizontal="right" vertical="center" indent="1"/>
    </xf>
    <xf numFmtId="170" fontId="35" fillId="14" borderId="12" applyNumberFormat="0" applyBorder="0" applyAlignment="0" applyProtection="0">
      <alignment horizontal="right" vertical="center" indent="1"/>
    </xf>
    <xf numFmtId="170" fontId="36" fillId="15" borderId="12" applyNumberFormat="0" applyBorder="0" applyAlignment="0" applyProtection="0">
      <alignment horizontal="right" vertical="center" indent="1"/>
    </xf>
    <xf numFmtId="170" fontId="36" fillId="16" borderId="12" applyNumberFormat="0" applyBorder="0" applyAlignment="0" applyProtection="0">
      <alignment horizontal="right" vertical="center" indent="1"/>
    </xf>
    <xf numFmtId="170" fontId="36" fillId="17" borderId="12" applyNumberFormat="0" applyBorder="0" applyAlignment="0" applyProtection="0">
      <alignment horizontal="right" vertical="center" indent="1"/>
    </xf>
    <xf numFmtId="170" fontId="37" fillId="18" borderId="12" applyNumberFormat="0" applyBorder="0" applyAlignment="0" applyProtection="0">
      <alignment horizontal="right" vertical="center" indent="1"/>
    </xf>
    <xf numFmtId="170" fontId="37" fillId="19" borderId="12" applyNumberFormat="0" applyBorder="0" applyAlignment="0" applyProtection="0">
      <alignment horizontal="right" vertical="center" indent="1"/>
    </xf>
    <xf numFmtId="170" fontId="37" fillId="20" borderId="12" applyNumberFormat="0" applyBorder="0" applyAlignment="0" applyProtection="0">
      <alignment horizontal="right" vertical="center" indent="1"/>
    </xf>
    <xf numFmtId="0" fontId="29" fillId="21" borderId="8" applyNumberFormat="0" applyAlignment="0" applyProtection="0">
      <alignment horizontal="left" vertical="center" indent="1"/>
    </xf>
    <xf numFmtId="0" fontId="29" fillId="22" borderId="8" applyNumberFormat="0" applyAlignment="0" applyProtection="0">
      <alignment horizontal="left" vertical="center" indent="1"/>
    </xf>
    <xf numFmtId="0" fontId="29" fillId="23" borderId="8" applyNumberFormat="0" applyAlignment="0" applyProtection="0">
      <alignment horizontal="left" vertical="center" indent="1"/>
    </xf>
    <xf numFmtId="0" fontId="29" fillId="10" borderId="8" applyNumberFormat="0" applyAlignment="0" applyProtection="0">
      <alignment horizontal="left" vertical="center" indent="1"/>
    </xf>
    <xf numFmtId="0" fontId="29" fillId="11" borderId="10" applyNumberFormat="0" applyAlignment="0" applyProtection="0">
      <alignment horizontal="left" vertical="center" indent="1"/>
    </xf>
    <xf numFmtId="170" fontId="27" fillId="10" borderId="9" applyNumberFormat="0" applyBorder="0" applyProtection="0">
      <alignment horizontal="right" vertical="center"/>
    </xf>
    <xf numFmtId="170" fontId="28" fillId="10" borderId="10" applyNumberFormat="0" applyBorder="0" applyProtection="0">
      <alignment horizontal="right" vertical="center"/>
    </xf>
    <xf numFmtId="170" fontId="27" fillId="24" borderId="8" applyNumberFormat="0" applyAlignment="0" applyProtection="0">
      <alignment horizontal="left" vertical="center" indent="1"/>
    </xf>
    <xf numFmtId="0" fontId="28" fillId="8" borderId="10" applyNumberFormat="0" applyAlignment="0" applyProtection="0">
      <alignment horizontal="left" vertical="center" indent="1"/>
    </xf>
    <xf numFmtId="0" fontId="29" fillId="11" borderId="10" applyNumberFormat="0" applyAlignment="0" applyProtection="0">
      <alignment horizontal="left" vertical="center" indent="1"/>
    </xf>
    <xf numFmtId="170" fontId="28" fillId="11" borderId="10" applyNumberFormat="0" applyProtection="0">
      <alignment horizontal="right" vertical="center"/>
    </xf>
    <xf numFmtId="0" fontId="6" fillId="0" borderId="0"/>
    <xf numFmtId="43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</cellStyleXfs>
  <cellXfs count="164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vertical="top"/>
    </xf>
    <xf numFmtId="0" fontId="0" fillId="0" borderId="0" xfId="0" applyFont="1"/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2" fillId="0" borderId="2" xfId="2" applyFont="1" applyFill="1" applyBorder="1" applyAlignment="1">
      <alignment horizontal="center" vertical="center" wrapText="1"/>
    </xf>
    <xf numFmtId="165" fontId="2" fillId="0" borderId="2" xfId="2" applyNumberFormat="1" applyFont="1" applyFill="1" applyBorder="1" applyAlignment="1">
      <alignment horizontal="center" vertical="center" wrapText="1"/>
    </xf>
    <xf numFmtId="44" fontId="2" fillId="3" borderId="2" xfId="1" applyFont="1" applyFill="1" applyBorder="1" applyAlignment="1">
      <alignment horizontal="center" vertical="center"/>
    </xf>
    <xf numFmtId="44" fontId="2" fillId="0" borderId="2" xfId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44" fontId="2" fillId="0" borderId="0" xfId="1" applyFont="1"/>
    <xf numFmtId="0" fontId="3" fillId="2" borderId="2" xfId="2" applyFont="1" applyFill="1" applyBorder="1" applyAlignment="1">
      <alignment horizontal="center" vertical="center" wrapText="1"/>
    </xf>
    <xf numFmtId="165" fontId="3" fillId="2" borderId="2" xfId="2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2" fillId="0" borderId="2" xfId="0" quotePrefix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quotePrefix="1" applyNumberFormat="1" applyFont="1" applyFill="1" applyBorder="1" applyAlignment="1">
      <alignment horizontal="center" vertical="center" wrapText="1"/>
    </xf>
    <xf numFmtId="165" fontId="2" fillId="0" borderId="2" xfId="0" quotePrefix="1" applyNumberFormat="1" applyFont="1" applyFill="1" applyBorder="1" applyAlignment="1" applyProtection="1">
      <alignment horizontal="center" vertical="center" wrapText="1"/>
      <protection locked="0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>
      <alignment horizontal="center" vertical="center"/>
    </xf>
    <xf numFmtId="15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quotePrefix="1" applyFont="1" applyFill="1" applyBorder="1" applyAlignment="1">
      <alignment horizontal="center" vertical="center" wrapText="1"/>
    </xf>
    <xf numFmtId="11" fontId="2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9" fillId="3" borderId="0" xfId="0" applyNumberFormat="1" applyFont="1" applyFill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164" fontId="11" fillId="0" borderId="0" xfId="0" applyNumberFormat="1" applyFont="1" applyFill="1"/>
    <xf numFmtId="0" fontId="12" fillId="0" borderId="0" xfId="0" applyFont="1" applyAlignment="1"/>
    <xf numFmtId="0" fontId="12" fillId="0" borderId="2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164" fontId="12" fillId="0" borderId="2" xfId="2" applyNumberFormat="1" applyFont="1" applyFill="1" applyBorder="1" applyAlignment="1" applyProtection="1">
      <alignment horizontal="center" vertical="center" wrapText="1"/>
    </xf>
    <xf numFmtId="164" fontId="11" fillId="0" borderId="2" xfId="2" applyNumberFormat="1" applyFont="1" applyFill="1" applyBorder="1" applyAlignment="1" applyProtection="1">
      <alignment horizontal="center" vertical="center" wrapText="1"/>
    </xf>
    <xf numFmtId="164" fontId="13" fillId="0" borderId="2" xfId="2" applyNumberFormat="1" applyFont="1" applyFill="1" applyBorder="1" applyAlignment="1" applyProtection="1">
      <alignment horizontal="center" vertical="center" wrapText="1"/>
    </xf>
    <xf numFmtId="0" fontId="12" fillId="0" borderId="2" xfId="2" applyFont="1" applyFill="1" applyBorder="1" applyAlignment="1" applyProtection="1">
      <alignment horizontal="center" vertical="center"/>
    </xf>
    <xf numFmtId="0" fontId="10" fillId="0" borderId="2" xfId="0" quotePrefix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0" fillId="0" borderId="2" xfId="3" applyNumberFormat="1" applyFont="1" applyFill="1" applyBorder="1" applyAlignment="1">
      <alignment vertical="center" wrapText="1"/>
    </xf>
    <xf numFmtId="49" fontId="10" fillId="0" borderId="2" xfId="3" applyNumberFormat="1" applyFont="1" applyFill="1" applyBorder="1" applyAlignment="1">
      <alignment horizontal="center" vertical="center" wrapText="1"/>
    </xf>
    <xf numFmtId="49" fontId="8" fillId="0" borderId="2" xfId="4" applyNumberFormat="1" applyFont="1" applyFill="1" applyBorder="1" applyAlignment="1">
      <alignment horizontal="center" vertical="center" wrapText="1"/>
    </xf>
    <xf numFmtId="49" fontId="10" fillId="0" borderId="2" xfId="3" applyNumberFormat="1" applyFont="1" applyFill="1" applyBorder="1" applyAlignment="1">
      <alignment vertical="center" wrapText="1"/>
    </xf>
    <xf numFmtId="49" fontId="10" fillId="0" borderId="2" xfId="3" applyNumberFormat="1" applyFont="1" applyFill="1" applyBorder="1" applyAlignment="1">
      <alignment horizontal="left" vertical="center" wrapText="1"/>
    </xf>
    <xf numFmtId="0" fontId="10" fillId="0" borderId="2" xfId="3" applyNumberFormat="1" applyFont="1" applyFill="1" applyBorder="1" applyAlignment="1">
      <alignment horizontal="center" vertical="center"/>
    </xf>
    <xf numFmtId="49" fontId="11" fillId="0" borderId="2" xfId="4" applyNumberFormat="1" applyFont="1" applyFill="1" applyBorder="1" applyAlignment="1">
      <alignment horizontal="center" vertical="center"/>
    </xf>
    <xf numFmtId="49" fontId="13" fillId="0" borderId="2" xfId="4" applyNumberFormat="1" applyFont="1" applyFill="1" applyBorder="1" applyAlignment="1">
      <alignment horizontal="center" vertical="center"/>
    </xf>
    <xf numFmtId="49" fontId="8" fillId="0" borderId="2" xfId="3" applyNumberFormat="1" applyFont="1" applyFill="1" applyBorder="1" applyAlignment="1">
      <alignment horizontal="left" vertical="center" wrapText="1"/>
    </xf>
    <xf numFmtId="49" fontId="11" fillId="0" borderId="2" xfId="3" applyNumberFormat="1" applyFont="1" applyFill="1" applyBorder="1" applyAlignment="1">
      <alignment horizontal="center" vertical="center"/>
    </xf>
    <xf numFmtId="49" fontId="13" fillId="0" borderId="2" xfId="3" applyNumberFormat="1" applyFont="1" applyFill="1" applyBorder="1" applyAlignment="1">
      <alignment horizontal="center" vertical="center"/>
    </xf>
    <xf numFmtId="49" fontId="8" fillId="0" borderId="2" xfId="3" applyNumberFormat="1" applyFont="1" applyFill="1" applyBorder="1" applyAlignment="1">
      <alignment horizontal="center" vertical="center" wrapText="1"/>
    </xf>
    <xf numFmtId="49" fontId="8" fillId="0" borderId="2" xfId="3" applyNumberFormat="1" applyFont="1" applyFill="1" applyBorder="1" applyAlignment="1">
      <alignment vertical="center" wrapText="1"/>
    </xf>
    <xf numFmtId="0" fontId="8" fillId="0" borderId="2" xfId="3" applyNumberFormat="1" applyFont="1" applyFill="1" applyBorder="1" applyAlignment="1">
      <alignment horizontal="center" vertical="center"/>
    </xf>
    <xf numFmtId="0" fontId="8" fillId="0" borderId="2" xfId="3" applyNumberFormat="1" applyFont="1" applyFill="1" applyBorder="1" applyAlignment="1">
      <alignment vertical="center" wrapText="1"/>
    </xf>
    <xf numFmtId="166" fontId="14" fillId="0" borderId="2" xfId="3" applyFont="1" applyFill="1" applyBorder="1" applyAlignment="1">
      <alignment vertical="center"/>
    </xf>
    <xf numFmtId="166" fontId="14" fillId="0" borderId="2" xfId="3" applyFont="1" applyFill="1" applyBorder="1" applyAlignment="1">
      <alignment vertical="center" wrapText="1"/>
    </xf>
    <xf numFmtId="166" fontId="14" fillId="0" borderId="2" xfId="3" applyFont="1" applyFill="1" applyBorder="1" applyAlignment="1">
      <alignment horizontal="left" vertical="center" wrapText="1"/>
    </xf>
    <xf numFmtId="166" fontId="14" fillId="0" borderId="2" xfId="3" applyFont="1" applyFill="1" applyBorder="1" applyAlignment="1">
      <alignment horizontal="center" vertical="center"/>
    </xf>
    <xf numFmtId="0" fontId="10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5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/>
    </xf>
    <xf numFmtId="49" fontId="11" fillId="4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49" fontId="10" fillId="4" borderId="2" xfId="0" applyNumberFormat="1" applyFont="1" applyFill="1" applyBorder="1" applyAlignment="1">
      <alignment vertical="center" wrapText="1"/>
    </xf>
    <xf numFmtId="49" fontId="10" fillId="4" borderId="2" xfId="0" applyNumberFormat="1" applyFont="1" applyFill="1" applyBorder="1" applyAlignment="1">
      <alignment horizontal="left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0" fontId="17" fillId="4" borderId="2" xfId="0" applyNumberFormat="1" applyFont="1" applyFill="1" applyBorder="1" applyAlignment="1">
      <alignment horizontal="center" vertical="center"/>
    </xf>
    <xf numFmtId="49" fontId="10" fillId="5" borderId="2" xfId="0" applyNumberFormat="1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left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17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10" fillId="5" borderId="0" xfId="0" applyNumberFormat="1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8" fillId="0" borderId="2" xfId="0" quotePrefix="1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64" fontId="13" fillId="0" borderId="0" xfId="0" applyNumberFormat="1" applyFont="1" applyFill="1"/>
    <xf numFmtId="0" fontId="9" fillId="0" borderId="0" xfId="0" applyNumberFormat="1" applyFont="1" applyFill="1" applyAlignment="1">
      <alignment horizontal="left"/>
    </xf>
    <xf numFmtId="166" fontId="10" fillId="0" borderId="0" xfId="3" applyFont="1" applyFill="1"/>
    <xf numFmtId="164" fontId="10" fillId="0" borderId="0" xfId="0" applyNumberFormat="1" applyFont="1" applyFill="1"/>
    <xf numFmtId="0" fontId="9" fillId="0" borderId="0" xfId="0" applyNumberFormat="1" applyFont="1" applyAlignment="1">
      <alignment horizontal="left"/>
    </xf>
    <xf numFmtId="166" fontId="10" fillId="0" borderId="0" xfId="3" applyFont="1"/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49" fontId="0" fillId="0" borderId="2" xfId="3" applyNumberFormat="1" applyFont="1" applyFill="1" applyBorder="1" applyAlignment="1">
      <alignment horizontal="center" vertical="center" wrapText="1"/>
    </xf>
    <xf numFmtId="166" fontId="19" fillId="0" borderId="2" xfId="3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166" fontId="19" fillId="0" borderId="2" xfId="3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3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0" fillId="0" borderId="2" xfId="0" quotePrefix="1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 applyFont="1"/>
    <xf numFmtId="43" fontId="0" fillId="0" borderId="0" xfId="0" applyNumberFormat="1"/>
    <xf numFmtId="0" fontId="20" fillId="6" borderId="0" xfId="0" applyFont="1" applyFill="1"/>
    <xf numFmtId="167" fontId="20" fillId="6" borderId="0" xfId="1" applyNumberFormat="1" applyFont="1" applyFill="1"/>
    <xf numFmtId="0" fontId="21" fillId="3" borderId="0" xfId="0" applyFont="1" applyFill="1"/>
    <xf numFmtId="168" fontId="21" fillId="3" borderId="0" xfId="1" applyNumberFormat="1" applyFont="1" applyFill="1"/>
    <xf numFmtId="0" fontId="22" fillId="0" borderId="0" xfId="0" applyFont="1" applyFill="1"/>
    <xf numFmtId="0" fontId="24" fillId="0" borderId="5" xfId="0" applyFont="1" applyFill="1" applyBorder="1"/>
    <xf numFmtId="0" fontId="24" fillId="0" borderId="6" xfId="0" applyFont="1" applyFill="1" applyBorder="1"/>
    <xf numFmtId="0" fontId="24" fillId="0" borderId="0" xfId="0" applyFont="1" applyFill="1" applyBorder="1" applyAlignment="1">
      <alignment horizontal="left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/>
    <xf numFmtId="0" fontId="23" fillId="0" borderId="0" xfId="0" applyFont="1"/>
    <xf numFmtId="0" fontId="3" fillId="0" borderId="2" xfId="0" applyFont="1" applyBorder="1" applyAlignment="1">
      <alignment horizontal="center" vertical="center" wrapText="1"/>
    </xf>
    <xf numFmtId="43" fontId="0" fillId="0" borderId="7" xfId="0" applyNumberFormat="1" applyBorder="1"/>
    <xf numFmtId="49" fontId="2" fillId="3" borderId="2" xfId="1" applyNumberFormat="1" applyFont="1" applyFill="1" applyBorder="1" applyAlignment="1">
      <alignment horizontal="center" vertical="center"/>
    </xf>
    <xf numFmtId="0" fontId="0" fillId="0" borderId="2" xfId="0" applyBorder="1"/>
    <xf numFmtId="44" fontId="2" fillId="7" borderId="2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43" fontId="0" fillId="0" borderId="0" xfId="0" applyNumberFormat="1" applyFill="1"/>
    <xf numFmtId="168" fontId="20" fillId="6" borderId="0" xfId="1" applyNumberFormat="1" applyFont="1" applyFill="1"/>
    <xf numFmtId="167" fontId="20" fillId="7" borderId="0" xfId="1" applyNumberFormat="1" applyFont="1" applyFill="1"/>
    <xf numFmtId="168" fontId="20" fillId="7" borderId="0" xfId="1" applyNumberFormat="1" applyFont="1" applyFill="1"/>
  </cellXfs>
  <cellStyles count="61">
    <cellStyle name="Comma 2" xfId="8"/>
    <cellStyle name="Comma 2 12" xfId="14"/>
    <cellStyle name="Comma 2 12 2" xfId="16"/>
    <cellStyle name="Comma 2 12 3" xfId="56"/>
    <cellStyle name="Comma 2 2" xfId="9"/>
    <cellStyle name="Comma 3" xfId="10"/>
    <cellStyle name="Comma 3 2" xfId="58"/>
    <cellStyle name="Comma 3 3" xfId="53"/>
    <cellStyle name="Comma 4" xfId="7"/>
    <cellStyle name="Currency" xfId="1" builtinId="4"/>
    <cellStyle name="Currency 2" xfId="11"/>
    <cellStyle name="Currency 2 2" xfId="59"/>
    <cellStyle name="Currency 2 3" xfId="54"/>
    <cellStyle name="Normal" xfId="0" builtinId="0"/>
    <cellStyle name="Normal 2" xfId="2"/>
    <cellStyle name="Normal 2 2" xfId="12"/>
    <cellStyle name="Normal 2 2 2" xfId="3"/>
    <cellStyle name="Normal 2 2 3" xfId="4"/>
    <cellStyle name="Normal 2 5" xfId="57"/>
    <cellStyle name="Normal 3" xfId="13"/>
    <cellStyle name="Normal 3 2" xfId="60"/>
    <cellStyle name="Normal 3 3" xfId="55"/>
    <cellStyle name="Normal 4" xfId="5"/>
    <cellStyle name="Normal 4 2" xfId="15"/>
    <cellStyle name="Normal 5" xfId="6"/>
    <cellStyle name="Normal 6" xfId="17"/>
    <cellStyle name="Normal 7" xfId="52"/>
    <cellStyle name="SAPBorder" xfId="18"/>
    <cellStyle name="SAPDataCell" xfId="19"/>
    <cellStyle name="SAPDataTotalCell" xfId="20"/>
    <cellStyle name="SAPDimensionCell" xfId="21"/>
    <cellStyle name="SAPEditableDataCell" xfId="22"/>
    <cellStyle name="SAPEditableDataTotalCell" xfId="23"/>
    <cellStyle name="SAPEmphasized" xfId="24"/>
    <cellStyle name="SAPEmphasizedEditableDataCell" xfId="25"/>
    <cellStyle name="SAPEmphasizedEditableDataTotalCell" xfId="26"/>
    <cellStyle name="SAPEmphasizedLockedDataCell" xfId="27"/>
    <cellStyle name="SAPEmphasizedLockedDataTotalCell" xfId="28"/>
    <cellStyle name="SAPEmphasizedReadonlyDataCell" xfId="29"/>
    <cellStyle name="SAPEmphasizedReadonlyDataTotalCell" xfId="30"/>
    <cellStyle name="SAPEmphasizedTotal" xfId="31"/>
    <cellStyle name="SAPExceptionLevel1" xfId="32"/>
    <cellStyle name="SAPExceptionLevel2" xfId="33"/>
    <cellStyle name="SAPExceptionLevel3" xfId="34"/>
    <cellStyle name="SAPExceptionLevel4" xfId="35"/>
    <cellStyle name="SAPExceptionLevel5" xfId="36"/>
    <cellStyle name="SAPExceptionLevel6" xfId="37"/>
    <cellStyle name="SAPExceptionLevel7" xfId="38"/>
    <cellStyle name="SAPExceptionLevel8" xfId="39"/>
    <cellStyle name="SAPExceptionLevel9" xfId="40"/>
    <cellStyle name="SAPHierarchyCell0" xfId="41"/>
    <cellStyle name="SAPHierarchyCell1" xfId="42"/>
    <cellStyle name="SAPHierarchyCell2" xfId="43"/>
    <cellStyle name="SAPHierarchyCell3" xfId="44"/>
    <cellStyle name="SAPHierarchyCell4" xfId="45"/>
    <cellStyle name="SAPLockedDataCell" xfId="46"/>
    <cellStyle name="SAPLockedDataTotalCell" xfId="47"/>
    <cellStyle name="SAPMemberCell" xfId="48"/>
    <cellStyle name="SAPMemberTotalCell" xfId="49"/>
    <cellStyle name="SAPReadonlyDataCell" xfId="50"/>
    <cellStyle name="SAPReadonlyDataTotalCell" xfId="5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numFmt numFmtId="35" formatCode="_(* #,##0.00_);_(* \(#,##0.00\);_(* &quot;-&quot;??_);_(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185141</xdr:rowOff>
    </xdr:from>
    <xdr:to>
      <xdr:col>1</xdr:col>
      <xdr:colOff>0</xdr:colOff>
      <xdr:row>8</xdr:row>
      <xdr:rowOff>185141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575A4061-D53D-4B9D-97BB-5992C377100C}"/>
            </a:ext>
          </a:extLst>
        </xdr:cNvPr>
        <xdr:cNvCxnSpPr/>
      </xdr:nvCxnSpPr>
      <xdr:spPr>
        <a:xfrm>
          <a:off x="1091988" y="2823566"/>
          <a:ext cx="200718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gyyso" refreshedDate="43369.785109490738" createdVersion="4" refreshedVersion="3" minRefreshableVersion="3" recordCount="202">
  <cacheSource type="worksheet">
    <worksheetSource ref="A1:O203" sheet="Combine"/>
  </cacheSource>
  <cacheFields count="15">
    <cacheField name="S/N" numFmtId="0">
      <sharedItems containsMixedTypes="1" containsNumber="1" containsInteger="1" minValue="2" maxValue="170"/>
    </cacheField>
    <cacheField name="Equipment ID" numFmtId="0">
      <sharedItems containsMixedTypes="1" containsNumber="1" containsInteger="1" minValue="1109" maxValue="14354696"/>
    </cacheField>
    <cacheField name="Equipment Description" numFmtId="0">
      <sharedItems/>
    </cacheField>
    <cacheField name="Manufacturer" numFmtId="0">
      <sharedItems containsBlank="1"/>
    </cacheField>
    <cacheField name="Model" numFmtId="0">
      <sharedItems containsBlank="1" containsMixedTypes="1" containsNumber="1" containsInteger="1" minValue="110" maxValue="186248900"/>
    </cacheField>
    <cacheField name="Equipment Serial Number" numFmtId="0">
      <sharedItems containsMixedTypes="1" containsNumber="1" containsInteger="1" minValue="95141" maxValue="1009032663"/>
    </cacheField>
    <cacheField name="Interval" numFmtId="0">
      <sharedItems/>
    </cacheField>
    <cacheField name="Calibration Date" numFmtId="165">
      <sharedItems containsSemiMixedTypes="0" containsNonDate="0" containsDate="1" containsString="0" minDate="2015-08-21T00:00:00" maxDate="2018-09-09T00:00:00"/>
    </cacheField>
    <cacheField name="Due Date" numFmtId="165">
      <sharedItems containsNonDate="0" containsDate="1" containsString="0" containsBlank="1" minDate="2016-08-21T00:00:00" maxDate="2019-09-06T00:00:00"/>
    </cacheField>
    <cacheField name="Month" numFmtId="165">
      <sharedItems count="12">
        <s v="Mar"/>
        <s v="Sep"/>
        <s v="Apr"/>
        <s v="Feb"/>
        <s v="Jan"/>
        <s v="May"/>
        <s v="Nov"/>
        <s v="Jul"/>
        <s v="Jun"/>
        <s v="Dec"/>
        <s v="Aug"/>
        <s v="Oct"/>
      </sharedItems>
    </cacheField>
    <cacheField name="Vendor" numFmtId="0">
      <sharedItems/>
    </cacheField>
    <cacheField name="Original Currency" numFmtId="49">
      <sharedItems/>
    </cacheField>
    <cacheField name="Pricing in Original Currency" numFmtId="44">
      <sharedItems containsSemiMixedTypes="0" containsString="0" containsNumber="1" minValue="0" maxValue="1320"/>
    </cacheField>
    <cacheField name="Price Converted to USD" numFmtId="44">
      <sharedItems containsString="0" containsBlank="1" containsNumber="1" minValue="0" maxValue="720"/>
    </cacheField>
    <cacheField name="Location" numFmtId="0">
      <sharedItems count="5">
        <s v="Flex Kallang"/>
        <s v="Flex Senai"/>
        <s v="Venture"/>
        <s v="Venture PCBA"/>
        <s v="CE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2">
  <r>
    <s v="1a"/>
    <s v="0206"/>
    <s v="Electronic Weigh Balance"/>
    <s v="AND"/>
    <s v="HR200"/>
    <n v="12305757"/>
    <s v="06 Months"/>
    <d v="2018-03-08T00:00:00"/>
    <d v="2018-09-08T00:00:00"/>
    <x v="0"/>
    <s v="Ming Deng"/>
    <s v="SGD"/>
    <n v="72"/>
    <n v="53.7"/>
    <x v="0"/>
  </r>
  <r>
    <s v="1b"/>
    <s v="0206"/>
    <s v="Electronic Weigh Balance"/>
    <s v="AND"/>
    <s v="HR200"/>
    <n v="12305757"/>
    <s v="06 Months"/>
    <d v="2017-09-18T00:00:00"/>
    <d v="2018-03-18T00:00:00"/>
    <x v="1"/>
    <s v="Ming Deng"/>
    <s v="SGD"/>
    <n v="80"/>
    <n v="58.74"/>
    <x v="0"/>
  </r>
  <r>
    <n v="2"/>
    <s v="0207"/>
    <s v="Column Heater"/>
    <s v="Waters"/>
    <s v="WAT091727"/>
    <s v="M03CHM015R"/>
    <s v="12 Months"/>
    <d v="2018-04-03T00:00:00"/>
    <d v="2019-04-03T00:00:00"/>
    <x v="2"/>
    <s v="Internal"/>
    <s v="USD"/>
    <n v="33.340000000000003"/>
    <n v="33.340000000000003"/>
    <x v="0"/>
  </r>
  <r>
    <n v="3"/>
    <s v="0208"/>
    <s v="Column Heater"/>
    <s v="Waters"/>
    <s v="WAT091727"/>
    <s v="E01CHM203R"/>
    <s v="12 Months"/>
    <d v="2018-04-03T00:00:00"/>
    <d v="2019-04-03T00:00:00"/>
    <x v="2"/>
    <s v="Internal"/>
    <s v="USD"/>
    <n v="33.340000000000003"/>
    <n v="33.340000000000003"/>
    <x v="0"/>
  </r>
  <r>
    <n v="4"/>
    <s v="0209"/>
    <s v="Column Heater"/>
    <s v="Waters"/>
    <s v="WAT091727"/>
    <s v="D01CHM128R"/>
    <s v="12 Months"/>
    <d v="2018-02-14T00:00:00"/>
    <d v="2019-02-14T00:00:00"/>
    <x v="3"/>
    <s v="Internal"/>
    <s v="USD"/>
    <n v="33.340000000000003"/>
    <n v="33.340000000000003"/>
    <x v="0"/>
  </r>
  <r>
    <n v="5"/>
    <s v="0210"/>
    <s v="Column Heater"/>
    <s v="Waters"/>
    <s v="WAT091727"/>
    <s v="K03CHM938R"/>
    <s v="12 Months"/>
    <d v="2018-02-14T00:00:00"/>
    <d v="2019-02-14T00:00:00"/>
    <x v="3"/>
    <s v="Internal"/>
    <s v="USD"/>
    <n v="33.340000000000003"/>
    <n v="33.340000000000003"/>
    <x v="0"/>
  </r>
  <r>
    <n v="6"/>
    <s v="0211"/>
    <s v="Column Heater"/>
    <s v="Waters"/>
    <s v="WAT091727"/>
    <s v="B03CHM551R"/>
    <s v="12 Months"/>
    <d v="2018-02-14T00:00:00"/>
    <d v="2019-02-14T00:00:00"/>
    <x v="3"/>
    <s v="Internal"/>
    <s v="USD"/>
    <n v="33.340000000000003"/>
    <n v="33.340000000000003"/>
    <x v="0"/>
  </r>
  <r>
    <n v="7"/>
    <s v="0212"/>
    <s v="Column Heater"/>
    <s v="Waters"/>
    <s v="WAT091727"/>
    <s v="F00CHM528R"/>
    <s v="12 Months"/>
    <d v="2018-02-14T00:00:00"/>
    <d v="2019-02-14T00:00:00"/>
    <x v="3"/>
    <s v="Internal"/>
    <s v="USD"/>
    <n v="33.340000000000003"/>
    <n v="33.340000000000003"/>
    <x v="0"/>
  </r>
  <r>
    <n v="8"/>
    <s v="0213"/>
    <s v="Column Heater"/>
    <s v="Waters"/>
    <s v="WAT091727"/>
    <s v="F00CHM531R"/>
    <s v="12 Months"/>
    <d v="2018-02-13T00:00:00"/>
    <d v="2019-02-13T00:00:00"/>
    <x v="3"/>
    <s v="Internal"/>
    <s v="USD"/>
    <n v="33.340000000000003"/>
    <n v="33.340000000000003"/>
    <x v="0"/>
  </r>
  <r>
    <s v="9a"/>
    <s v="0216"/>
    <s v="Electronic Weigh Balance"/>
    <s v="AND"/>
    <s v="HR200"/>
    <n v="12200404"/>
    <s v="06 Months"/>
    <d v="2018-03-08T00:00:00"/>
    <d v="2018-09-08T00:00:00"/>
    <x v="0"/>
    <s v="Ming Deng"/>
    <s v="SGD"/>
    <n v="72"/>
    <n v="53.7"/>
    <x v="0"/>
  </r>
  <r>
    <s v="9b"/>
    <s v="0216"/>
    <s v="Electronic Weigh Balance"/>
    <s v="AND"/>
    <s v="HR200"/>
    <n v="12200404"/>
    <s v="06 Months"/>
    <d v="2017-09-18T00:00:00"/>
    <d v="2018-03-18T00:00:00"/>
    <x v="1"/>
    <s v="Ming Deng"/>
    <s v="SGD"/>
    <n v="80"/>
    <n v="58.74"/>
    <x v="0"/>
  </r>
  <r>
    <s v="10a"/>
    <s v="0217"/>
    <s v="Electronic Weigh Balance"/>
    <s v="AND"/>
    <s v="HR200"/>
    <n v="12303279"/>
    <s v="06 Months"/>
    <d v="2018-03-08T00:00:00"/>
    <d v="2018-09-08T00:00:00"/>
    <x v="0"/>
    <s v="Ming Deng"/>
    <s v="SGD"/>
    <n v="72"/>
    <n v="53.7"/>
    <x v="0"/>
  </r>
  <r>
    <s v="10b"/>
    <s v="0217"/>
    <s v="Electronic Weigh Balance"/>
    <s v="AND"/>
    <s v="HR200"/>
    <n v="12303279"/>
    <s v="06 Months"/>
    <d v="2017-09-18T00:00:00"/>
    <d v="2018-03-18T00:00:00"/>
    <x v="1"/>
    <s v="Ming Deng"/>
    <s v="SGD"/>
    <n v="80"/>
    <n v="58.74"/>
    <x v="0"/>
  </r>
  <r>
    <s v="11a"/>
    <s v="0218"/>
    <s v="Electronic Weigh Balance"/>
    <s v="AND"/>
    <s v="HR200"/>
    <n v="12308385"/>
    <s v="06 Months"/>
    <d v="2018-03-08T00:00:00"/>
    <d v="2018-09-08T00:00:00"/>
    <x v="0"/>
    <s v="Internal"/>
    <s v="USD"/>
    <n v="57.828538383692354"/>
    <n v="57.83"/>
    <x v="0"/>
  </r>
  <r>
    <s v="11b"/>
    <s v="0218"/>
    <s v="Electronic Weigh Balance"/>
    <s v="AND"/>
    <s v="HR200"/>
    <n v="12308385"/>
    <s v="06 Months"/>
    <d v="2018-09-08T00:00:00"/>
    <m/>
    <x v="1"/>
    <s v="Ming Deng"/>
    <s v="USD"/>
    <n v="57.828538383692354"/>
    <m/>
    <x v="0"/>
  </r>
  <r>
    <n v="12"/>
    <s v="0219"/>
    <s v="Temperature Control Module"/>
    <s v="Waters"/>
    <s v="WAT091728"/>
    <s v="J99TCM867R"/>
    <s v="12 Months"/>
    <d v="2018-01-24T00:00:00"/>
    <d v="2019-01-24T00:00:00"/>
    <x v="4"/>
    <s v="Internal"/>
    <s v="USD"/>
    <n v="33.4"/>
    <n v="33.4"/>
    <x v="0"/>
  </r>
  <r>
    <n v="13"/>
    <s v="0220"/>
    <s v="Temperature Control Module"/>
    <s v="Waters"/>
    <s v="WAT091728"/>
    <s v="MX5MM4884M"/>
    <s v="12 Months"/>
    <d v="2018-01-26T00:00:00"/>
    <d v="2019-01-26T00:00:00"/>
    <x v="4"/>
    <s v="Internal"/>
    <s v="USD"/>
    <n v="33.4"/>
    <n v="33.4"/>
    <x v="0"/>
  </r>
  <r>
    <s v="14a"/>
    <s v="0221"/>
    <s v="1500 Series Pump Final Test Station"/>
    <s v="Waters"/>
    <s v="Pump"/>
    <s v="TE82705-2"/>
    <s v="06 Months"/>
    <d v="2018-05-24T00:00:00"/>
    <d v="2018-11-23T00:00:00"/>
    <x v="5"/>
    <s v="Internal"/>
    <s v="USD"/>
    <n v="141.94"/>
    <n v="141.94"/>
    <x v="0"/>
  </r>
  <r>
    <s v="14b"/>
    <s v="0221"/>
    <s v="1500 Series Pump Final Test Station"/>
    <s v="Waters"/>
    <s v="Pump"/>
    <s v="TE82705-2"/>
    <s v="06 Months"/>
    <d v="2017-11-24T00:00:00"/>
    <d v="2018-05-31T00:00:00"/>
    <x v="6"/>
    <s v="Internal"/>
    <s v="USD"/>
    <n v="141.94"/>
    <n v="141.94"/>
    <x v="0"/>
  </r>
  <r>
    <s v="15a"/>
    <s v="0222"/>
    <s v="515 Final Test Station"/>
    <s v="Waters"/>
    <s v="Pump"/>
    <s v="TE82534"/>
    <s v="06 Months"/>
    <d v="2018-05-24T00:00:00"/>
    <d v="2018-11-23T00:00:00"/>
    <x v="5"/>
    <s v="Internal"/>
    <s v="USD"/>
    <n v="141.94"/>
    <n v="141.94"/>
    <x v="0"/>
  </r>
  <r>
    <s v="15b"/>
    <s v="0222"/>
    <s v="515 Final Test Station"/>
    <s v="Waters"/>
    <s v="Pump"/>
    <s v="TE82534"/>
    <s v="06 Months"/>
    <d v="2017-11-24T00:00:00"/>
    <d v="2018-05-31T00:00:00"/>
    <x v="6"/>
    <s v="Internal"/>
    <s v="USD"/>
    <n v="141.94"/>
    <n v="141.94"/>
    <x v="0"/>
  </r>
  <r>
    <s v="16a"/>
    <s v="0223"/>
    <s v="HPMV Tester"/>
    <s v="Waters"/>
    <s v="NA"/>
    <s v="TE82625-1"/>
    <s v="06 Months"/>
    <d v="2018-01-18T00:00:00"/>
    <d v="2018-07-18T00:00:00"/>
    <x v="4"/>
    <s v="Internal"/>
    <s v="USD"/>
    <n v="141.94"/>
    <n v="141.94"/>
    <x v="0"/>
  </r>
  <r>
    <s v="16b"/>
    <s v="0223"/>
    <s v="HPMV Tester"/>
    <s v="Waters"/>
    <s v="NA"/>
    <s v="TE82625-1"/>
    <s v="06 Months"/>
    <d v="2017-07-19T00:00:00"/>
    <d v="2018-01-19T00:00:00"/>
    <x v="7"/>
    <s v="Internal"/>
    <s v="USD"/>
    <n v="141.94"/>
    <n v="141.94"/>
    <x v="0"/>
  </r>
  <r>
    <s v="17a"/>
    <s v="0224"/>
    <s v="2690 Pump Head Tester"/>
    <s v="Waters"/>
    <s v="NA"/>
    <s v="TE82519"/>
    <s v="06 Months"/>
    <d v="2018-06-01T00:00:00"/>
    <d v="2018-12-01T00:00:00"/>
    <x v="8"/>
    <s v="Internal"/>
    <s v="USD"/>
    <n v="141.94"/>
    <n v="141.94"/>
    <x v="0"/>
  </r>
  <r>
    <s v="17b"/>
    <s v="0224"/>
    <s v="2690 Pump Head Tester"/>
    <s v="Waters"/>
    <s v="NA"/>
    <s v="TE82519"/>
    <s v="06 Months"/>
    <d v="2017-12-02T00:00:00"/>
    <d v="2018-06-09T00:00:00"/>
    <x v="9"/>
    <s v="Internal"/>
    <s v="USD"/>
    <n v="141.94"/>
    <n v="141.94"/>
    <x v="0"/>
  </r>
  <r>
    <s v="18a"/>
    <s v="0225"/>
    <s v="Injector Seal Pack Tester"/>
    <s v="Waters"/>
    <s v="TE82503-4"/>
    <s v="TE82503-4"/>
    <s v="06 Months"/>
    <d v="2018-01-18T00:00:00"/>
    <d v="2018-07-18T00:00:00"/>
    <x v="4"/>
    <s v="Internal"/>
    <s v="USD"/>
    <n v="141.94"/>
    <n v="141.94"/>
    <x v="0"/>
  </r>
  <r>
    <s v="18b"/>
    <s v="0225"/>
    <s v="Injector Seal Pack Tester"/>
    <s v="Waters"/>
    <s v="TE82503-4"/>
    <s v="TE82503-4"/>
    <s v="06 Months"/>
    <d v="2017-07-19T00:00:00"/>
    <d v="2018-01-19T00:00:00"/>
    <x v="7"/>
    <s v="Internal"/>
    <s v="USD"/>
    <n v="141.94"/>
    <n v="141.94"/>
    <x v="0"/>
  </r>
  <r>
    <s v="19a"/>
    <s v="0226"/>
    <s v="Electronic Weigh Balance"/>
    <s v="AND"/>
    <s v="HR200"/>
    <n v="12315717"/>
    <s v="06 Months"/>
    <d v="2018-03-08T00:00:00"/>
    <d v="2018-09-08T00:00:00"/>
    <x v="0"/>
    <s v="Ming Deng"/>
    <s v="SGD"/>
    <n v="72"/>
    <n v="53.7"/>
    <x v="0"/>
  </r>
  <r>
    <s v="19b"/>
    <s v="0226"/>
    <s v="Electronic Weigh Balance"/>
    <s v="AND"/>
    <s v="HR200"/>
    <n v="12315717"/>
    <s v="06 Months"/>
    <d v="2017-09-18T00:00:00"/>
    <d v="2018-03-18T00:00:00"/>
    <x v="1"/>
    <s v="Ming Deng"/>
    <s v="SGD"/>
    <n v="72"/>
    <m/>
    <x v="0"/>
  </r>
  <r>
    <n v="20"/>
    <s v="0228"/>
    <s v="Temperature Control Module"/>
    <s v="Waters"/>
    <s v="WAT091728"/>
    <s v="H01TCM643M"/>
    <s v="12 Months"/>
    <d v="2018-01-23T00:00:00"/>
    <d v="2019-01-23T00:00:00"/>
    <x v="4"/>
    <s v="Internal"/>
    <s v="USD"/>
    <n v="33.4"/>
    <n v="33.4"/>
    <x v="0"/>
  </r>
  <r>
    <n v="21"/>
    <s v="0230"/>
    <s v="Temperature Control Module"/>
    <s v="Waters"/>
    <s v="WAT091728"/>
    <s v="G01TCM633M"/>
    <s v="12 Months"/>
    <d v="2018-01-24T00:00:00"/>
    <d v="2019-01-24T00:00:00"/>
    <x v="4"/>
    <s v="Internal"/>
    <s v="USD"/>
    <n v="33.4"/>
    <n v="33.4"/>
    <x v="0"/>
  </r>
  <r>
    <n v="22"/>
    <s v="0231"/>
    <s v="Temperature Control Module"/>
    <s v="Waters"/>
    <s v="WAT091728"/>
    <s v="MX4MM6882M"/>
    <s v="12 Months"/>
    <d v="2018-04-03T00:00:00"/>
    <d v="2019-04-03T00:00:00"/>
    <x v="2"/>
    <s v="Internal"/>
    <s v="USD"/>
    <n v="33.4"/>
    <n v="33.4"/>
    <x v="0"/>
  </r>
  <r>
    <n v="23"/>
    <s v="0232"/>
    <s v="Temperature Control Module"/>
    <s v="Waters"/>
    <s v="WAT091728"/>
    <s v="MX5DM2250R"/>
    <s v="12 Months"/>
    <d v="2018-04-03T00:00:00"/>
    <d v="2019-04-03T00:00:00"/>
    <x v="2"/>
    <s v="Internal"/>
    <s v="USD"/>
    <n v="33.4"/>
    <n v="33.4"/>
    <x v="0"/>
  </r>
  <r>
    <n v="24"/>
    <s v="0233"/>
    <s v="Column Heater"/>
    <s v="Waters"/>
    <s v="WAT038040"/>
    <s v="H01CHM352M"/>
    <s v="12 Months"/>
    <d v="2018-02-13T00:00:00"/>
    <d v="2019-02-13T00:00:00"/>
    <x v="3"/>
    <s v="Internal"/>
    <s v="USD"/>
    <n v="33.340000000000003"/>
    <n v="33.340000000000003"/>
    <x v="0"/>
  </r>
  <r>
    <n v="25"/>
    <s v="0234"/>
    <s v="Column Heater"/>
    <s v="Waters"/>
    <s v="WAT038040"/>
    <s v="M00CHM910M"/>
    <s v="12 Months"/>
    <d v="2018-02-13T00:00:00"/>
    <d v="2019-02-13T00:00:00"/>
    <x v="3"/>
    <s v="Internal"/>
    <s v="USD"/>
    <n v="33.340000000000003"/>
    <n v="33.340000000000003"/>
    <x v="0"/>
  </r>
  <r>
    <n v="26"/>
    <s v="0235"/>
    <s v="Column Heater"/>
    <s v="Waters"/>
    <s v="WAT038040"/>
    <s v="H01CHM335M"/>
    <s v="12 Months"/>
    <d v="2018-02-13T00:00:00"/>
    <d v="2019-02-13T00:00:00"/>
    <x v="3"/>
    <s v="Internal"/>
    <s v="USD"/>
    <n v="33.340000000000003"/>
    <n v="33.340000000000003"/>
    <x v="0"/>
  </r>
  <r>
    <n v="27"/>
    <s v="0236"/>
    <s v="Column Heater"/>
    <s v="Waters"/>
    <s v="WAT038040"/>
    <s v="MX6JM7863M"/>
    <s v="12 Months"/>
    <d v="2018-02-15T00:00:00"/>
    <d v="2019-02-15T00:00:00"/>
    <x v="3"/>
    <s v="Internal"/>
    <s v="USD"/>
    <n v="33.340000000000003"/>
    <n v="33.340000000000003"/>
    <x v="0"/>
  </r>
  <r>
    <n v="28"/>
    <s v="0237"/>
    <s v="Column Heater"/>
    <s v="Waters"/>
    <s v="WAT038040"/>
    <s v="L97CHM711M"/>
    <s v="12 Months"/>
    <d v="2018-02-15T00:00:00"/>
    <d v="2019-02-15T00:00:00"/>
    <x v="3"/>
    <s v="Internal"/>
    <s v="USD"/>
    <n v="33.340000000000003"/>
    <n v="33.340000000000003"/>
    <x v="0"/>
  </r>
  <r>
    <n v="29"/>
    <s v="0238"/>
    <s v="Column Heater"/>
    <s v="Waters"/>
    <s v="WAT038040"/>
    <s v="MX6KM9444M"/>
    <s v="12 Months"/>
    <d v="2018-04-02T00:00:00"/>
    <d v="2019-04-02T00:00:00"/>
    <x v="2"/>
    <s v="Internal"/>
    <s v="USD"/>
    <n v="33.340000000000003"/>
    <n v="33.340000000000003"/>
    <x v="0"/>
  </r>
  <r>
    <n v="30"/>
    <s v="0239"/>
    <s v="Column Heater"/>
    <s v="Waters"/>
    <s v="WAT038040"/>
    <s v="MX5MM5993M"/>
    <s v="12 Months"/>
    <d v="2018-02-15T00:00:00"/>
    <d v="2019-02-15T00:00:00"/>
    <x v="3"/>
    <s v="Internal"/>
    <s v="USD"/>
    <n v="33.340000000000003"/>
    <n v="33.340000000000003"/>
    <x v="0"/>
  </r>
  <r>
    <n v="31"/>
    <s v="0244"/>
    <s v="Column Heater"/>
    <s v="Waters"/>
    <s v="WAT038040"/>
    <s v="MX6JM7867M"/>
    <s v="12 Months"/>
    <d v="2018-02-15T00:00:00"/>
    <d v="2019-02-15T00:00:00"/>
    <x v="3"/>
    <s v="Internal"/>
    <s v="USD"/>
    <n v="33.340000000000003"/>
    <n v="33.340000000000003"/>
    <x v="0"/>
  </r>
  <r>
    <n v="32"/>
    <s v="0245"/>
    <s v="Digital Multimeter"/>
    <s v="Fluke"/>
    <n v="110"/>
    <n v="85730619"/>
    <s v="12 Months"/>
    <d v="2018-01-05T00:00:00"/>
    <d v="2019-01-05T00:00:00"/>
    <x v="4"/>
    <s v="TSIA"/>
    <s v="SGD"/>
    <n v="72"/>
    <n v="53.7"/>
    <x v="0"/>
  </r>
  <r>
    <n v="33"/>
    <s v="0246"/>
    <s v="Digital Multimeter"/>
    <s v="Fluke"/>
    <n v="179"/>
    <n v="90240092"/>
    <s v="12 Months"/>
    <d v="2018-01-31T00:00:00"/>
    <d v="2019-01-31T00:00:00"/>
    <x v="4"/>
    <s v="TSIA"/>
    <s v="SGD"/>
    <n v="72"/>
    <n v="53.7"/>
    <x v="0"/>
  </r>
  <r>
    <n v="34"/>
    <s v="*** 0249"/>
    <s v="Electrical Safety Analyzer"/>
    <s v="Quadtech"/>
    <s v="Guardian 6000"/>
    <n v="5037655"/>
    <s v="12 Months"/>
    <d v="2018-01-10T00:00:00"/>
    <d v="2019-01-10T00:00:00"/>
    <x v="4"/>
    <s v="Micro Precision"/>
    <s v="SGD"/>
    <n v="300"/>
    <n v="223.76"/>
    <x v="0"/>
  </r>
  <r>
    <s v="35a"/>
    <s v="0259"/>
    <s v="Injector Seal Pack Tester"/>
    <s v="Waters"/>
    <s v="TE82503-5"/>
    <s v="TE82503-5"/>
    <s v="06 Months"/>
    <d v="2018-03-02T00:00:00"/>
    <d v="2018-09-02T00:00:00"/>
    <x v="0"/>
    <s v="Internal"/>
    <s v="USD"/>
    <n v="141.94"/>
    <n v="141.94"/>
    <x v="0"/>
  </r>
  <r>
    <s v="35b"/>
    <s v="0259"/>
    <s v="Injector Seal Pack Tester"/>
    <s v="Waters"/>
    <s v="TE82503-5"/>
    <s v="TE82503-5"/>
    <s v="06 Months"/>
    <d v="2018-09-02T00:00:00"/>
    <m/>
    <x v="1"/>
    <s v="Internal"/>
    <s v="USD"/>
    <n v="141.94"/>
    <m/>
    <x v="0"/>
  </r>
  <r>
    <s v="36a"/>
    <s v="0278"/>
    <s v="Electronic Weigh Balance"/>
    <s v="AND"/>
    <s v="HR200"/>
    <n v="12316922"/>
    <s v="06 Months"/>
    <d v="2018-03-08T00:00:00"/>
    <d v="2018-09-08T00:00:00"/>
    <x v="0"/>
    <s v="Ming Deng"/>
    <s v="SGD"/>
    <n v="72"/>
    <n v="53.7"/>
    <x v="0"/>
  </r>
  <r>
    <s v="36b"/>
    <s v="0278"/>
    <s v="Electronic Weigh Balance"/>
    <s v="AND"/>
    <s v="HR200"/>
    <n v="12316922"/>
    <s v="06 Months"/>
    <d v="2017-09-18T00:00:00"/>
    <d v="2018-03-18T00:00:00"/>
    <x v="1"/>
    <s v="Ming Deng"/>
    <s v="USD"/>
    <n v="53.703289326471243"/>
    <m/>
    <x v="0"/>
  </r>
  <r>
    <n v="37"/>
    <s v="0311"/>
    <s v="Temperature Control Module"/>
    <s v="Waters"/>
    <s v="WAT091728"/>
    <s v="E97TCM153R"/>
    <s v="12 Months"/>
    <d v="2018-01-24T00:00:00"/>
    <d v="2019-01-24T00:00:00"/>
    <x v="4"/>
    <s v="Internal"/>
    <s v="USD"/>
    <n v="33.4"/>
    <n v="33.4"/>
    <x v="0"/>
  </r>
  <r>
    <n v="38"/>
    <s v="0431"/>
    <s v="Picoammeter"/>
    <s v="Keithley"/>
    <n v="485"/>
    <n v="435110"/>
    <s v="12 Months"/>
    <d v="2018-03-28T00:00:00"/>
    <d v="2019-03-28T00:00:00"/>
    <x v="0"/>
    <s v="Keysight Technologies"/>
    <s v="SGD"/>
    <n v="270"/>
    <n v="201.39"/>
    <x v="0"/>
  </r>
  <r>
    <n v="39"/>
    <s v="0458"/>
    <s v="Auto Pressure  (Flowcell Tester)"/>
    <s v="Waters"/>
    <s v="NA"/>
    <s v="TE-82475-2"/>
    <s v="12 Months"/>
    <d v="2018-04-11T00:00:00"/>
    <d v="2019-04-11T00:00:00"/>
    <x v="2"/>
    <s v="Internal"/>
    <s v="USD"/>
    <n v="141.94"/>
    <n v="141.94"/>
    <x v="0"/>
  </r>
  <r>
    <s v="40a"/>
    <s v="0497"/>
    <s v="Electronic Weigh Balance"/>
    <s v="AND"/>
    <s v="HR200"/>
    <n v="12326186"/>
    <s v="06 Months"/>
    <d v="2018-01-15T00:00:00"/>
    <d v="2018-07-15T00:00:00"/>
    <x v="4"/>
    <s v="Ming Deng"/>
    <s v="SGD"/>
    <n v="72"/>
    <n v="53.7"/>
    <x v="0"/>
  </r>
  <r>
    <s v="40b"/>
    <s v="0497"/>
    <s v="Electronic Weigh Balance"/>
    <s v="AND"/>
    <s v="HR200"/>
    <n v="12326186"/>
    <s v="06 Months"/>
    <d v="2017-08-08T00:00:00"/>
    <d v="2018-02-08T00:00:00"/>
    <x v="10"/>
    <s v="Ming Deng"/>
    <s v="SGD"/>
    <n v="80"/>
    <n v="58.74"/>
    <x v="0"/>
  </r>
  <r>
    <s v="41a"/>
    <s v="0498"/>
    <s v="Electronic Weigh Balance"/>
    <s v="AND"/>
    <s v="HR200"/>
    <n v="12326300"/>
    <s v="06 Months"/>
    <d v="2018-01-15T00:00:00"/>
    <d v="2018-07-15T00:00:00"/>
    <x v="4"/>
    <s v="Ming Deng"/>
    <s v="SGD"/>
    <n v="72"/>
    <n v="53.7"/>
    <x v="0"/>
  </r>
  <r>
    <s v="41b"/>
    <s v="0498"/>
    <s v="Electronic Weigh Balance"/>
    <s v="AND"/>
    <s v="HR200"/>
    <n v="12326300"/>
    <s v="06 Months"/>
    <d v="2017-08-08T00:00:00"/>
    <d v="2018-02-08T00:00:00"/>
    <x v="10"/>
    <s v="Ming Deng"/>
    <s v="SGD"/>
    <n v="80"/>
    <n v="58.74"/>
    <x v="0"/>
  </r>
  <r>
    <s v="42a"/>
    <s v="0499"/>
    <s v="Electronic Weigh Balance"/>
    <s v="AND"/>
    <s v="HR200"/>
    <n v="12324733"/>
    <s v="06 Months"/>
    <d v="2018-01-15T00:00:00"/>
    <d v="2018-07-15T00:00:00"/>
    <x v="4"/>
    <s v="Ming Deng"/>
    <s v="SGD"/>
    <n v="72"/>
    <n v="53.7"/>
    <x v="0"/>
  </r>
  <r>
    <s v="42b"/>
    <s v="0499"/>
    <s v="Electronic Weigh Balance"/>
    <s v="AND"/>
    <s v="HR200"/>
    <n v="12324733"/>
    <s v="06 Months"/>
    <d v="2017-08-08T00:00:00"/>
    <d v="2018-02-08T00:00:00"/>
    <x v="10"/>
    <s v="Ming Deng"/>
    <s v="SGD"/>
    <n v="80"/>
    <n v="58.74"/>
    <x v="0"/>
  </r>
  <r>
    <s v="43a"/>
    <s v="0500"/>
    <s v="Electronic Weigh Balance"/>
    <s v="AND"/>
    <s v="HR200"/>
    <n v="12326184"/>
    <s v="06 Months"/>
    <d v="2018-03-08T00:00:00"/>
    <d v="2018-09-08T00:00:00"/>
    <x v="0"/>
    <s v="Ming Deng"/>
    <s v="SGD"/>
    <n v="72"/>
    <n v="53.7"/>
    <x v="0"/>
  </r>
  <r>
    <s v="43b"/>
    <s v="0500"/>
    <s v="Electronic Weigh Balance"/>
    <s v="AND"/>
    <s v="HR200"/>
    <n v="12326184"/>
    <s v="06 Months"/>
    <d v="2017-08-08T00:00:00"/>
    <d v="2018-02-08T00:00:00"/>
    <x v="10"/>
    <s v="Ming Deng"/>
    <s v="SGD"/>
    <n v="80"/>
    <m/>
    <x v="0"/>
  </r>
  <r>
    <s v="44a"/>
    <s v="0501"/>
    <s v="Electronic Weigh Balance"/>
    <s v="AND"/>
    <s v="HR200"/>
    <n v="12326187"/>
    <s v="06 Months"/>
    <d v="2018-01-15T00:00:00"/>
    <d v="2018-07-15T00:00:00"/>
    <x v="4"/>
    <s v="Ming Deng"/>
    <s v="SGD"/>
    <n v="72"/>
    <n v="53.7"/>
    <x v="0"/>
  </r>
  <r>
    <s v="44b"/>
    <s v="0501"/>
    <s v="Electronic Weigh Balance"/>
    <s v="AND"/>
    <s v="HR200"/>
    <n v="12326187"/>
    <s v="06 Months"/>
    <d v="2017-08-08T00:00:00"/>
    <d v="2018-02-08T00:00:00"/>
    <x v="10"/>
    <s v="Ming Deng"/>
    <s v="SGD"/>
    <n v="80"/>
    <n v="58.74"/>
    <x v="0"/>
  </r>
  <r>
    <s v="45a"/>
    <s v="0502"/>
    <s v="Electronic Weigh Balance"/>
    <s v="AND"/>
    <s v="HR200"/>
    <n v="12326180"/>
    <s v="06 Months"/>
    <d v="2018-01-15T00:00:00"/>
    <d v="2018-07-15T00:00:00"/>
    <x v="4"/>
    <s v="Ming Deng"/>
    <s v="SGD"/>
    <n v="72"/>
    <n v="53.7"/>
    <x v="0"/>
  </r>
  <r>
    <s v="45b"/>
    <s v="0502"/>
    <s v="Electronic Weigh Balance"/>
    <s v="AND"/>
    <s v="HR200"/>
    <n v="12326180"/>
    <s v="06 Months"/>
    <d v="2017-08-08T00:00:00"/>
    <d v="2018-02-08T00:00:00"/>
    <x v="10"/>
    <s v="Ming Deng"/>
    <s v="SGD"/>
    <n v="80"/>
    <n v="58.74"/>
    <x v="0"/>
  </r>
  <r>
    <s v="46a"/>
    <s v="0503"/>
    <s v="Electronic Weigh Balance"/>
    <s v="AND"/>
    <s v="HR200"/>
    <n v="12326190"/>
    <s v="06 Months"/>
    <d v="2018-01-15T00:00:00"/>
    <d v="2018-07-15T00:00:00"/>
    <x v="4"/>
    <s v="Ming Deng"/>
    <s v="SGD"/>
    <n v="72"/>
    <n v="53.7"/>
    <x v="0"/>
  </r>
  <r>
    <s v="46b"/>
    <s v="0503"/>
    <s v="Electronic Weigh Balance"/>
    <s v="AND"/>
    <s v="HR200"/>
    <n v="12326190"/>
    <s v="06 Months"/>
    <d v="2017-08-08T00:00:00"/>
    <d v="2018-02-08T00:00:00"/>
    <x v="10"/>
    <s v="Ming Deng"/>
    <s v="SGD"/>
    <n v="80"/>
    <n v="58.74"/>
    <x v="0"/>
  </r>
  <r>
    <s v="47a"/>
    <s v="0504"/>
    <s v="Electronic Weigh Balance"/>
    <s v="AND"/>
    <s v="HR200"/>
    <n v="12326279"/>
    <s v="06 Months"/>
    <d v="2018-01-15T00:00:00"/>
    <d v="2018-07-15T00:00:00"/>
    <x v="4"/>
    <s v="Ming Deng"/>
    <s v="SGD"/>
    <n v="72"/>
    <n v="53.7"/>
    <x v="0"/>
  </r>
  <r>
    <s v="47b"/>
    <s v="0504"/>
    <s v="Electronic Weigh Balance"/>
    <s v="AND"/>
    <s v="HR200"/>
    <n v="12326279"/>
    <s v="06 Months"/>
    <d v="2017-08-08T00:00:00"/>
    <d v="2018-02-08T00:00:00"/>
    <x v="10"/>
    <s v="Ming Deng"/>
    <s v="SGD"/>
    <n v="80"/>
    <n v="58.74"/>
    <x v="0"/>
  </r>
  <r>
    <s v="48a"/>
    <s v="0592"/>
    <s v="Torque Wrench"/>
    <s v="Snap-on"/>
    <s v="QD2R1000"/>
    <n v="1009032663"/>
    <s v="06 Months"/>
    <d v="2018-03-08T00:00:00"/>
    <d v="2018-09-08T00:00:00"/>
    <x v="0"/>
    <s v="Ming Deng"/>
    <s v="SGD"/>
    <n v="64"/>
    <n v="47.74"/>
    <x v="0"/>
  </r>
  <r>
    <s v="47b"/>
    <s v="0592"/>
    <s v="Torque Wrench"/>
    <s v="Snap-on"/>
    <s v="QD2R1000"/>
    <n v="1009032663"/>
    <s v="06 Months"/>
    <d v="2018-09-08T00:00:00"/>
    <m/>
    <x v="1"/>
    <s v="Ming Deng"/>
    <s v="SGD"/>
    <n v="72"/>
    <n v="52.87"/>
    <x v="0"/>
  </r>
  <r>
    <s v="49a"/>
    <s v="0594"/>
    <s v="Dial Depth Gauge"/>
    <s v="Mitutoyo"/>
    <s v="2904S / 7217S"/>
    <s v="LQY537 / 000943"/>
    <s v="06 Months"/>
    <d v="2018-03-02T00:00:00"/>
    <d v="2018-09-02T00:00:00"/>
    <x v="0"/>
    <s v="Ming Deng"/>
    <s v="SGD"/>
    <n v="32"/>
    <n v="23.87"/>
    <x v="0"/>
  </r>
  <r>
    <s v="49b"/>
    <s v="0594"/>
    <s v="Dial Depth Gauge"/>
    <s v="Mitutoyo"/>
    <s v="2904S / 7217S"/>
    <s v="LQY537 / 000943"/>
    <s v="06 Months"/>
    <d v="2018-09-02T00:00:00"/>
    <m/>
    <x v="1"/>
    <s v="Ming Deng"/>
    <s v="SGD"/>
    <n v="40"/>
    <n v="29.37"/>
    <x v="0"/>
  </r>
  <r>
    <s v="50a"/>
    <s v="0595"/>
    <s v="Dial Indicator"/>
    <s v="Mitutoyo"/>
    <s v="2514S"/>
    <s v="JDY576"/>
    <s v="06 Months"/>
    <d v="2018-03-01T00:00:00"/>
    <d v="2018-09-01T00:00:00"/>
    <x v="0"/>
    <s v="Ming Deng"/>
    <s v="SGD"/>
    <n v="24"/>
    <n v="17.899999999999999"/>
    <x v="0"/>
  </r>
  <r>
    <s v="50b"/>
    <s v="0595"/>
    <s v="Dial Indicator"/>
    <s v="Mitutoyo"/>
    <s v="2514S"/>
    <s v="JDY576"/>
    <s v="06 Months"/>
    <d v="2018-09-01T00:00:00"/>
    <m/>
    <x v="1"/>
    <s v="Ming Deng"/>
    <s v="SGD"/>
    <n v="30"/>
    <n v="22.03"/>
    <x v="0"/>
  </r>
  <r>
    <n v="51"/>
    <s v="0631"/>
    <s v="BSM/QSM Tester"/>
    <s v="Waters"/>
    <s v="TE-82943"/>
    <s v="TE-82943-18"/>
    <s v="12 Months"/>
    <d v="2018-01-07T00:00:00"/>
    <d v="2019-01-07T00:00:00"/>
    <x v="4"/>
    <s v="Internal"/>
    <s v="USD"/>
    <n v="15.79"/>
    <n v="15.79"/>
    <x v="0"/>
  </r>
  <r>
    <n v="52"/>
    <s v="0632"/>
    <s v="BSM/QSM Tester"/>
    <s v="Waters"/>
    <s v="TE-82943"/>
    <s v="TE-82943-17"/>
    <s v="12 Months"/>
    <d v="2018-01-07T00:00:00"/>
    <d v="2019-01-07T00:00:00"/>
    <x v="4"/>
    <s v="Internal"/>
    <s v="USD"/>
    <n v="15.79"/>
    <n v="15.79"/>
    <x v="0"/>
  </r>
  <r>
    <n v="53"/>
    <s v="0633"/>
    <s v="BSM/QSM Tester"/>
    <s v="Waters"/>
    <s v="TE-82943"/>
    <s v="TE-82943-16"/>
    <s v="12 Months"/>
    <d v="2018-01-07T00:00:00"/>
    <d v="2019-01-07T00:00:00"/>
    <x v="4"/>
    <s v="Internal"/>
    <s v="USD"/>
    <n v="15.79"/>
    <n v="15.79"/>
    <x v="0"/>
  </r>
  <r>
    <n v="54"/>
    <s v="0634"/>
    <s v="BSM/QSM Tester"/>
    <s v="Waters"/>
    <s v="TE-82943"/>
    <s v="TE-82943-15"/>
    <s v="12 Months"/>
    <d v="2018-01-07T00:00:00"/>
    <d v="2019-01-07T00:00:00"/>
    <x v="4"/>
    <s v="Internal"/>
    <s v="USD"/>
    <n v="15.79"/>
    <n v="15.79"/>
    <x v="0"/>
  </r>
  <r>
    <n v="55"/>
    <s v="0635"/>
    <s v="BSM/QSM Tester"/>
    <s v="Waters"/>
    <s v="TE-82943"/>
    <s v="TE-82943-14"/>
    <s v="12 Months"/>
    <d v="2018-01-07T00:00:00"/>
    <d v="2019-01-07T00:00:00"/>
    <x v="4"/>
    <s v="Internal"/>
    <s v="USD"/>
    <n v="15.79"/>
    <n v="15.79"/>
    <x v="0"/>
  </r>
  <r>
    <n v="56"/>
    <s v="0636"/>
    <s v="BSM/QSM Tester"/>
    <s v="Waters"/>
    <s v="TE-82943"/>
    <s v="TE-82943-13"/>
    <s v="12 Months"/>
    <d v="2018-01-07T00:00:00"/>
    <d v="2019-01-07T00:00:00"/>
    <x v="4"/>
    <s v="Internal"/>
    <s v="USD"/>
    <n v="15.79"/>
    <n v="15.79"/>
    <x v="0"/>
  </r>
  <r>
    <n v="57"/>
    <s v="0637"/>
    <s v="BSM/QSM Tester"/>
    <s v="Waters"/>
    <s v="TE-82943"/>
    <s v="TE-82943-12"/>
    <s v="12 Months"/>
    <d v="2018-01-07T00:00:00"/>
    <d v="2019-01-07T00:00:00"/>
    <x v="4"/>
    <s v="Internal"/>
    <s v="USD"/>
    <n v="15.79"/>
    <n v="15.79"/>
    <x v="0"/>
  </r>
  <r>
    <n v="58"/>
    <s v="0638"/>
    <s v="BSM/QSM Tester"/>
    <s v="Waters"/>
    <s v="TE-82943"/>
    <s v="TE-82943-11"/>
    <s v="12 Months"/>
    <d v="2018-01-07T00:00:00"/>
    <d v="2019-01-07T00:00:00"/>
    <x v="4"/>
    <s v="Internal"/>
    <s v="USD"/>
    <n v="15.79"/>
    <n v="15.79"/>
    <x v="0"/>
  </r>
  <r>
    <n v="59"/>
    <s v="0670"/>
    <s v="Dual Wavelength Detector"/>
    <s v="Waters"/>
    <s v="TUV Detector"/>
    <s v="M09UPT364A"/>
    <s v="12 Months"/>
    <d v="2018-03-02T00:00:00"/>
    <d v="2019-03-02T00:00:00"/>
    <x v="0"/>
    <s v="Internal"/>
    <s v="USD"/>
    <n v="105.29"/>
    <n v="105.29"/>
    <x v="0"/>
  </r>
  <r>
    <n v="60"/>
    <s v="0671"/>
    <s v="Dual Wavelength Detector"/>
    <s v="Waters"/>
    <s v="TUV Detector"/>
    <s v="M09UPT361A"/>
    <s v="12 Months"/>
    <d v="2018-05-04T00:00:00"/>
    <d v="2019-05-04T00:00:00"/>
    <x v="5"/>
    <s v="Internal"/>
    <s v="USD"/>
    <n v="105.29"/>
    <n v="105.29"/>
    <x v="0"/>
  </r>
  <r>
    <n v="61"/>
    <s v="0672"/>
    <s v="Dual Wavelength Detector"/>
    <s v="Waters"/>
    <s v="TUV Detector"/>
    <s v="K09UPT215A"/>
    <s v="12 Months"/>
    <d v="2018-05-03T00:00:00"/>
    <d v="2019-05-03T00:00:00"/>
    <x v="5"/>
    <s v="Internal"/>
    <s v="USD"/>
    <n v="105.29"/>
    <n v="105.29"/>
    <x v="0"/>
  </r>
  <r>
    <n v="62"/>
    <s v="0673"/>
    <s v="Dual Wavelength Detector"/>
    <s v="Waters"/>
    <s v="TUV Detector"/>
    <s v="M09UPT362A"/>
    <s v="12 Months"/>
    <d v="2018-04-20T00:00:00"/>
    <d v="2019-04-20T00:00:00"/>
    <x v="2"/>
    <s v="Internal"/>
    <s v="USD"/>
    <n v="105.29"/>
    <n v="105.29"/>
    <x v="0"/>
  </r>
  <r>
    <n v="63"/>
    <s v="0674"/>
    <s v="Dual Wavelength Detector"/>
    <s v="Waters"/>
    <s v="TUV Detector"/>
    <s v="M09UPT363A"/>
    <s v="12 Months"/>
    <d v="2018-04-21T00:00:00"/>
    <d v="2019-04-21T00:00:00"/>
    <x v="2"/>
    <s v="Internal"/>
    <s v="USD"/>
    <n v="105.29"/>
    <n v="105.29"/>
    <x v="0"/>
  </r>
  <r>
    <n v="64"/>
    <s v="0675"/>
    <s v="Dual Wavelength Detector"/>
    <s v="Waters"/>
    <s v="TUV Detector"/>
    <s v="M09UPT360A"/>
    <s v="12 Months"/>
    <d v="2018-05-04T00:00:00"/>
    <d v="2019-05-04T00:00:00"/>
    <x v="5"/>
    <s v="Internal"/>
    <s v="USD"/>
    <n v="105.29"/>
    <n v="105.29"/>
    <x v="0"/>
  </r>
  <r>
    <n v="65"/>
    <s v="0676"/>
    <s v="Dual Wavelength Detector"/>
    <s v="Waters"/>
    <s v="TUV Detector"/>
    <s v="M09UPT359A"/>
    <s v="12 Months"/>
    <d v="2018-04-21T00:00:00"/>
    <d v="2019-04-21T00:00:00"/>
    <x v="2"/>
    <s v="Internal"/>
    <s v="USD"/>
    <n v="105.29"/>
    <n v="105.29"/>
    <x v="0"/>
  </r>
  <r>
    <n v="66"/>
    <s v="0677"/>
    <s v="Dual Wavelength Detector"/>
    <s v="Waters"/>
    <s v="TUV Detector"/>
    <s v="M09UPT366A"/>
    <s v="12 Months"/>
    <d v="2018-04-21T00:00:00"/>
    <d v="2019-04-21T00:00:00"/>
    <x v="2"/>
    <s v="Internal"/>
    <s v="USD"/>
    <n v="105.29"/>
    <n v="105.29"/>
    <x v="0"/>
  </r>
  <r>
    <s v="67a"/>
    <s v="0877"/>
    <s v="Torque Wrench"/>
    <s v="Snap-on"/>
    <s v="QD1R200"/>
    <s v="0408302147"/>
    <s v="06 Months"/>
    <d v="2018-03-08T00:00:00"/>
    <d v="2018-09-08T00:00:00"/>
    <x v="0"/>
    <s v="Ming Deng"/>
    <s v="SGD"/>
    <n v="64"/>
    <n v="47.74"/>
    <x v="0"/>
  </r>
  <r>
    <s v="67b"/>
    <s v="0877"/>
    <s v="Torque Wrench"/>
    <s v="Snap-on"/>
    <s v="QD1R200"/>
    <s v="0408302147"/>
    <s v="06 Months"/>
    <d v="2017-09-20T00:00:00"/>
    <d v="2018-03-20T00:00:00"/>
    <x v="1"/>
    <s v="Ming Deng"/>
    <s v="SGD"/>
    <n v="72"/>
    <n v="52.87"/>
    <x v="0"/>
  </r>
  <r>
    <n v="68"/>
    <n v="1109"/>
    <s v="Dual Wavelength Detector"/>
    <s v="Waters"/>
    <s v="TUV Detector"/>
    <s v="K05UPT479M"/>
    <s v="12 Months"/>
    <d v="2018-02-05T00:00:00"/>
    <d v="2019-02-05T00:00:00"/>
    <x v="3"/>
    <s v="Internal"/>
    <s v="USD"/>
    <n v="105.29"/>
    <n v="105.29"/>
    <x v="0"/>
  </r>
  <r>
    <n v="69"/>
    <n v="1429"/>
    <s v="2489 UV / Visible Detector"/>
    <s v="Waters"/>
    <n v="186248900"/>
    <s v="D1387E759A"/>
    <s v="12 Months"/>
    <d v="2018-04-10T00:00:00"/>
    <d v="2019-04-10T00:00:00"/>
    <x v="2"/>
    <s v="Internal"/>
    <s v="USD"/>
    <n v="105.29"/>
    <n v="105.29"/>
    <x v="0"/>
  </r>
  <r>
    <n v="70"/>
    <n v="1430"/>
    <s v="2489 UV / Visible Detector"/>
    <s v="Waters"/>
    <n v="186248900"/>
    <s v="D1387E763A"/>
    <s v="12 Months"/>
    <d v="2018-04-11T00:00:00"/>
    <d v="2019-04-11T00:00:00"/>
    <x v="2"/>
    <s v="Internal"/>
    <s v="USD"/>
    <n v="105.29"/>
    <n v="105.29"/>
    <x v="0"/>
  </r>
  <r>
    <n v="71"/>
    <n v="1431"/>
    <s v="2489 UV / Visible Detector"/>
    <s v="Waters"/>
    <n v="186248900"/>
    <s v="D1387E765A"/>
    <s v="12 Months"/>
    <d v="2018-04-12T00:00:00"/>
    <d v="2019-04-12T00:00:00"/>
    <x v="2"/>
    <s v="Internal"/>
    <s v="USD"/>
    <n v="105.29"/>
    <n v="105.29"/>
    <x v="0"/>
  </r>
  <r>
    <n v="72"/>
    <n v="1432"/>
    <s v="2489 UV / Visible Detector"/>
    <s v="Waters"/>
    <n v="186248900"/>
    <s v="D1387E766A"/>
    <s v="12 Months"/>
    <d v="2018-04-06T00:00:00"/>
    <d v="2019-04-06T00:00:00"/>
    <x v="2"/>
    <s v="Internal"/>
    <s v="USD"/>
    <n v="105.29"/>
    <n v="105.29"/>
    <x v="0"/>
  </r>
  <r>
    <n v="73"/>
    <n v="1433"/>
    <s v="2489 UV / Visible Detector"/>
    <s v="Waters"/>
    <n v="186248900"/>
    <s v="C1387E135M"/>
    <s v="12 Months"/>
    <d v="2018-04-12T00:00:00"/>
    <d v="2019-04-12T00:00:00"/>
    <x v="2"/>
    <s v="Internal"/>
    <s v="USD"/>
    <n v="105.29"/>
    <n v="105.29"/>
    <x v="0"/>
  </r>
  <r>
    <n v="74"/>
    <n v="1515"/>
    <s v="2489 UV / Visible Detector"/>
    <s v="Waters"/>
    <n v="186248900"/>
    <s v="B1587E607A"/>
    <s v="12 Months"/>
    <d v="2018-02-15T00:00:00"/>
    <d v="2019-02-15T00:00:00"/>
    <x v="3"/>
    <s v="Internal"/>
    <s v="USD"/>
    <n v="105.29"/>
    <n v="105.29"/>
    <x v="0"/>
  </r>
  <r>
    <n v="75"/>
    <n v="1516"/>
    <s v="2489 UV / Visible Detector"/>
    <s v="Waters"/>
    <n v="186248900"/>
    <s v="B1587E608A"/>
    <s v="12 Months"/>
    <d v="2018-02-15T00:00:00"/>
    <d v="2019-02-15T00:00:00"/>
    <x v="3"/>
    <s v="Internal"/>
    <s v="USD"/>
    <n v="105.29"/>
    <n v="105.29"/>
    <x v="0"/>
  </r>
  <r>
    <n v="76"/>
    <n v="1519"/>
    <s v="2489 UV / Visible Detector"/>
    <s v="Waters"/>
    <n v="186248900"/>
    <s v="B1587E609A"/>
    <s v="12 Months"/>
    <d v="2018-02-15T00:00:00"/>
    <d v="2019-02-15T00:00:00"/>
    <x v="3"/>
    <s v="Internal"/>
    <s v="USD"/>
    <n v="105.29"/>
    <n v="105.29"/>
    <x v="0"/>
  </r>
  <r>
    <n v="77"/>
    <n v="1520"/>
    <s v="2489 UV / Visible Detector"/>
    <s v="Waters"/>
    <n v="186248900"/>
    <s v="B1587E610A"/>
    <s v="12 Months"/>
    <d v="2018-02-20T00:00:00"/>
    <d v="2019-02-20T00:00:00"/>
    <x v="3"/>
    <s v="Internal"/>
    <s v="USD"/>
    <n v="105.29"/>
    <n v="105.29"/>
    <x v="0"/>
  </r>
  <r>
    <n v="78"/>
    <n v="1394"/>
    <s v="2489 UV / Visible Detector"/>
    <s v="Waters"/>
    <n v="186248900"/>
    <s v="H1387E726A"/>
    <s v="12 Months"/>
    <d v="2018-06-13T00:00:00"/>
    <d v="2019-06-13T00:00:00"/>
    <x v="8"/>
    <s v="Internal"/>
    <s v="USD"/>
    <n v="105.29"/>
    <n v="105.29"/>
    <x v="0"/>
  </r>
  <r>
    <n v="79"/>
    <n v="1396"/>
    <s v="2489 UV / Visible Detector"/>
    <s v="Waters"/>
    <n v="186248900"/>
    <s v="H1387E728A"/>
    <s v="12 Months"/>
    <d v="2018-06-28T00:00:00"/>
    <d v="2019-06-28T00:00:00"/>
    <x v="8"/>
    <s v="Internal"/>
    <s v="USD"/>
    <n v="105.29"/>
    <n v="105.29"/>
    <x v="0"/>
  </r>
  <r>
    <n v="80"/>
    <n v="1399"/>
    <s v="2489 UV / Visible Detector"/>
    <s v="Waters"/>
    <n v="186248900"/>
    <s v="H1387E731A"/>
    <s v="12 Months"/>
    <d v="2018-06-12T00:00:00"/>
    <d v="2019-06-12T00:00:00"/>
    <x v="8"/>
    <s v="Internal"/>
    <s v="USD"/>
    <n v="105.29"/>
    <n v="105.29"/>
    <x v="0"/>
  </r>
  <r>
    <n v="81"/>
    <n v="1400"/>
    <s v="2489 UV / Visible Detector"/>
    <s v="Waters"/>
    <n v="186248900"/>
    <s v="H1387E732A"/>
    <s v="12 Months"/>
    <d v="2018-06-12T00:00:00"/>
    <d v="2019-06-12T00:00:00"/>
    <x v="8"/>
    <s v="Internal"/>
    <s v="USD"/>
    <n v="105.29"/>
    <n v="105.29"/>
    <x v="0"/>
  </r>
  <r>
    <n v="82"/>
    <n v="1401"/>
    <s v="2489 UV / Visible Detector"/>
    <s v="Waters"/>
    <n v="186248900"/>
    <s v="H1387E733A"/>
    <s v="12 Months"/>
    <d v="2018-06-13T00:00:00"/>
    <d v="2019-06-13T00:00:00"/>
    <x v="8"/>
    <s v="Internal"/>
    <s v="USD"/>
    <n v="105.29"/>
    <n v="105.29"/>
    <x v="0"/>
  </r>
  <r>
    <n v="83"/>
    <n v="1404"/>
    <s v="2489 UV / Visible Detector"/>
    <s v="Waters"/>
    <n v="186248900"/>
    <s v="H1387E736A"/>
    <s v="12 Months"/>
    <d v="2018-06-21T00:00:00"/>
    <d v="2019-06-21T00:00:00"/>
    <x v="8"/>
    <s v="Internal"/>
    <s v="USD"/>
    <n v="105.29"/>
    <n v="105.29"/>
    <x v="0"/>
  </r>
  <r>
    <s v="84a"/>
    <n v="2035"/>
    <s v="Electronic Weigh Balance"/>
    <s v="AND"/>
    <s v="HR200"/>
    <n v="12336741"/>
    <s v="06 Months"/>
    <d v="2018-05-15T00:00:00"/>
    <d v="2018-11-15T00:00:00"/>
    <x v="5"/>
    <s v="Ming Deng"/>
    <s v="SGD"/>
    <n v="72"/>
    <n v="53.7"/>
    <x v="0"/>
  </r>
  <r>
    <s v="84b"/>
    <n v="2035"/>
    <s v="Electronic Weigh Balance"/>
    <s v="AND"/>
    <s v="HR200"/>
    <n v="12336741"/>
    <s v="06 Months"/>
    <d v="2017-12-08T00:00:00"/>
    <d v="2018-06-08T00:00:00"/>
    <x v="9"/>
    <s v="Ming Deng"/>
    <s v="USD"/>
    <n v="53.703289326471243"/>
    <m/>
    <x v="0"/>
  </r>
  <r>
    <n v="85"/>
    <n v="2094"/>
    <s v="Load Box"/>
    <s v="Chroma"/>
    <s v="S14-03"/>
    <n v="14354695"/>
    <s v="12 Months"/>
    <d v="2018-04-18T00:00:00"/>
    <d v="2019-04-18T00:00:00"/>
    <x v="2"/>
    <s v="Bestlabs"/>
    <s v="SGD"/>
    <n v="120"/>
    <n v="89.51"/>
    <x v="0"/>
  </r>
  <r>
    <n v="86"/>
    <n v="2095"/>
    <s v="Load Box"/>
    <s v="Chroma"/>
    <s v="S14-03"/>
    <n v="14354681"/>
    <s v="12 Months"/>
    <d v="2018-04-18T00:00:00"/>
    <d v="2019-04-18T00:00:00"/>
    <x v="2"/>
    <s v="Bestlabs"/>
    <s v="SGD"/>
    <n v="120"/>
    <n v="89.51"/>
    <x v="0"/>
  </r>
  <r>
    <n v="87"/>
    <n v="2096"/>
    <s v="Load Box"/>
    <s v="Chroma"/>
    <s v="S14-03"/>
    <n v="14354691"/>
    <s v="12 Months"/>
    <d v="2018-04-26T00:00:00"/>
    <d v="2019-04-26T00:00:00"/>
    <x v="2"/>
    <s v="Bestlabs"/>
    <s v="SGD"/>
    <n v="120"/>
    <n v="89.51"/>
    <x v="0"/>
  </r>
  <r>
    <n v="88"/>
    <n v="2097"/>
    <s v="Load Box"/>
    <s v="Chroma"/>
    <s v="S14-03"/>
    <n v="7322788"/>
    <s v="12 Months"/>
    <d v="2018-04-25T00:00:00"/>
    <d v="2019-04-25T00:00:00"/>
    <x v="2"/>
    <s v="Bestlabs"/>
    <s v="SGD"/>
    <n v="120"/>
    <n v="89.51"/>
    <x v="0"/>
  </r>
  <r>
    <n v="89"/>
    <s v="S0168"/>
    <s v="Universal Front End Tester"/>
    <s v="Keithley"/>
    <n v="236"/>
    <n v="704826"/>
    <s v="12 Months"/>
    <d v="2017-07-22T00:00:00"/>
    <d v="2018-07-22T00:00:00"/>
    <x v="7"/>
    <s v="Keysight Technologies"/>
    <s v="MYR"/>
    <n v="858.93"/>
    <n v="210.52"/>
    <x v="1"/>
  </r>
  <r>
    <n v="90"/>
    <s v="S0169"/>
    <s v="Universal Front End Tester"/>
    <s v="Keithley"/>
    <m/>
    <n v="796741"/>
    <s v="12 Months"/>
    <d v="2018-05-22T00:00:00"/>
    <d v="2019-05-22T00:00:00"/>
    <x v="0"/>
    <s v="Tektronix"/>
    <s v="MYR"/>
    <n v="1279.33"/>
    <n v="321.44"/>
    <x v="1"/>
  </r>
  <r>
    <n v="91"/>
    <s v="S0170"/>
    <s v="Universal Front End Tester"/>
    <s v="National Instrument"/>
    <m/>
    <s v="1347EFD"/>
    <s v="12 Months"/>
    <d v="2018-03-27T00:00:00"/>
    <d v="2019-03-27T00:00:00"/>
    <x v="0"/>
    <s v="ST Electronics"/>
    <s v="SGD"/>
    <n v="650"/>
    <n v="485.07"/>
    <x v="1"/>
  </r>
  <r>
    <n v="92"/>
    <s v="S0171"/>
    <s v="PIC Charge Amp Tester"/>
    <s v="National Instrument"/>
    <m/>
    <s v="130A201"/>
    <s v="12 Months"/>
    <d v="2018-03-02T00:00:00"/>
    <d v="2019-03-02T00:00:00"/>
    <x v="0"/>
    <s v="Internal"/>
    <s v="-"/>
    <n v="0"/>
    <n v="0"/>
    <x v="1"/>
  </r>
  <r>
    <n v="93"/>
    <s v="S0199"/>
    <s v="Power SMU"/>
    <s v="National Instrument"/>
    <s v="PXI4130"/>
    <n v="1459564"/>
    <s v="12 Months"/>
    <d v="2017-12-07T00:00:00"/>
    <d v="2018-12-07T00:00:00"/>
    <x v="9"/>
    <s v="ST Electronics"/>
    <s v="SGD"/>
    <n v="560"/>
    <n v="417.91"/>
    <x v="1"/>
  </r>
  <r>
    <n v="94"/>
    <s v="S0200"/>
    <s v="M Series Multifunction DAQ"/>
    <s v="National Instrument"/>
    <s v="PXI6229"/>
    <s v="145DF2F"/>
    <s v="12 Months"/>
    <d v="2017-12-06T00:00:00"/>
    <d v="2018-12-06T00:00:00"/>
    <x v="9"/>
    <s v="ST Electronics"/>
    <s v="SGD"/>
    <n v="430"/>
    <n v="320.89999999999998"/>
    <x v="1"/>
  </r>
  <r>
    <n v="95"/>
    <s v="S0201"/>
    <s v="M Series Multifunction DAQ"/>
    <s v="National Instrument"/>
    <s v="PXI6229"/>
    <s v="145DF16"/>
    <s v="12 Months"/>
    <d v="2017-12-06T00:00:00"/>
    <d v="2018-12-06T00:00:00"/>
    <x v="9"/>
    <s v="ST Electronics"/>
    <s v="SGD"/>
    <n v="430"/>
    <n v="320.89999999999998"/>
    <x v="1"/>
  </r>
  <r>
    <n v="96"/>
    <s v="S0202"/>
    <s v="Digital Phosphor Oscilloscope"/>
    <s v="Tektronix"/>
    <s v="TDS3054C"/>
    <s v="C0110786"/>
    <s v="12 Months"/>
    <d v="2017-11-19T00:00:00"/>
    <d v="2018-11-19T00:00:00"/>
    <x v="6"/>
    <s v="SST"/>
    <s v="MYR"/>
    <n v="528"/>
    <n v="129.41"/>
    <x v="1"/>
  </r>
  <r>
    <n v="97"/>
    <s v="S0203"/>
    <s v="Function / Arbitrary Waveform Generator"/>
    <s v="Agilent"/>
    <s v="33220A"/>
    <s v="MY44043984"/>
    <s v="12 Months"/>
    <d v="2017-11-19T00:00:00"/>
    <d v="2018-11-19T00:00:00"/>
    <x v="6"/>
    <s v="SST"/>
    <s v="MYR"/>
    <n v="528"/>
    <n v="129.41"/>
    <x v="1"/>
  </r>
  <r>
    <n v="98"/>
    <s v="S0204"/>
    <s v="Digital  Multimeter"/>
    <s v="Agilent"/>
    <s v="34411A"/>
    <s v="MY48002718"/>
    <s v="12 Months"/>
    <d v="2017-11-19T00:00:00"/>
    <d v="2018-11-19T00:00:00"/>
    <x v="6"/>
    <s v="SST"/>
    <s v="MYR"/>
    <n v="484"/>
    <n v="118.63"/>
    <x v="1"/>
  </r>
  <r>
    <n v="99"/>
    <s v="S0205"/>
    <s v="Mainframe / Electronic Load Module"/>
    <s v="Chroma"/>
    <s v="6314/03103/63103A"/>
    <s v="631400009104/ 631030017035/ 631030017265/ 631030017021/ 63103A000083"/>
    <s v="12 Months"/>
    <d v="2017-11-19T00:00:00"/>
    <d v="2018-11-19T00:00:00"/>
    <x v="6"/>
    <s v="SST"/>
    <s v="MYR"/>
    <n v="1320"/>
    <n v="323.52999999999997"/>
    <x v="1"/>
  </r>
  <r>
    <n v="100"/>
    <s v="S0206"/>
    <s v="DC Power Supply"/>
    <s v="TDK Lambda"/>
    <s v="GENH60-12.5"/>
    <n v="95162"/>
    <s v="12 Months"/>
    <d v="2017-11-19T00:00:00"/>
    <d v="2018-11-19T00:00:00"/>
    <x v="6"/>
    <s v="SST"/>
    <s v="MYR"/>
    <n v="220"/>
    <n v="53.92"/>
    <x v="1"/>
  </r>
  <r>
    <n v="101"/>
    <s v="S0207"/>
    <s v="DC Power Supply"/>
    <s v="TDK Lambda"/>
    <s v="GENH60-12.5"/>
    <n v="95163"/>
    <s v="12 Months"/>
    <d v="2017-11-19T00:00:00"/>
    <d v="2018-11-19T00:00:00"/>
    <x v="6"/>
    <s v="SST"/>
    <s v="MYR"/>
    <n v="220"/>
    <n v="53.92"/>
    <x v="1"/>
  </r>
  <r>
    <n v="102"/>
    <s v="S0208"/>
    <s v="DC Power Supply"/>
    <s v="TDK Lambda"/>
    <s v="GENH60-12.5"/>
    <n v="95179"/>
    <s v="12 Months"/>
    <d v="2017-11-20T00:00:00"/>
    <d v="2018-11-20T00:00:00"/>
    <x v="6"/>
    <s v="SST"/>
    <s v="MYR"/>
    <n v="220"/>
    <n v="53.92"/>
    <x v="1"/>
  </r>
  <r>
    <n v="103"/>
    <s v="S0209"/>
    <s v="DC Power Supply"/>
    <s v="TDK Lambda"/>
    <s v="GENH60-12.5"/>
    <n v="95141"/>
    <s v="12 Months"/>
    <d v="2017-11-20T00:00:00"/>
    <d v="2018-11-20T00:00:00"/>
    <x v="6"/>
    <s v="SST"/>
    <s v="MYR"/>
    <n v="220"/>
    <n v="53.92"/>
    <x v="1"/>
  </r>
  <r>
    <n v="104"/>
    <s v="S0210"/>
    <s v="DC Power Supply"/>
    <s v="TDK Lambda"/>
    <s v="GENH30-25"/>
    <n v="95178"/>
    <s v="12 Months"/>
    <d v="2017-11-20T00:00:00"/>
    <d v="2018-11-20T00:00:00"/>
    <x v="6"/>
    <s v="SST"/>
    <s v="MYR"/>
    <n v="220"/>
    <n v="53.92"/>
    <x v="1"/>
  </r>
  <r>
    <n v="104"/>
    <s v="S0211"/>
    <s v="DC Power Supply"/>
    <s v="TDK Lambda"/>
    <s v="GENH30-25"/>
    <n v="95142"/>
    <s v="12 Months"/>
    <d v="2017-11-20T00:00:00"/>
    <d v="2018-11-20T00:00:00"/>
    <x v="6"/>
    <s v="SST"/>
    <s v="MYR"/>
    <n v="220"/>
    <n v="53.92"/>
    <x v="1"/>
  </r>
  <r>
    <n v="105"/>
    <s v="IQC-16GC0010"/>
    <s v="Light Box"/>
    <s v="X-Rite"/>
    <s v="JUDGE II"/>
    <s v="C61093251217"/>
    <s v="12 Months"/>
    <d v="2018-09-05T00:00:00"/>
    <d v="2019-09-05T00:00:00"/>
    <x v="1"/>
    <s v="RVC International"/>
    <s v="SGD"/>
    <n v="900"/>
    <n v="720"/>
    <x v="2"/>
  </r>
  <r>
    <s v="106a"/>
    <s v="W1-16GC0002"/>
    <s v="Digital Gram Balance - WP07 (Weighing Scale)"/>
    <s v="AND (HR-200)"/>
    <s v="HR-200"/>
    <s v="12335004 (93371)"/>
    <s v="06 Months"/>
    <d v="2018-05-22T00:00:00"/>
    <d v="2018-11-22T00:00:00"/>
    <x v="5"/>
    <s v="Ming Deng"/>
    <s v="SGD"/>
    <n v="80"/>
    <n v="64"/>
    <x v="2"/>
  </r>
  <r>
    <s v="106b"/>
    <s v="W1-16GC0002"/>
    <s v="Digital Gram Balance - WP07 (Weighing Scale)"/>
    <s v="AND (HR-200)"/>
    <s v="HR-200"/>
    <s v="12335004 (93371)"/>
    <s v="06 Months"/>
    <d v="2017-11-29T00:00:00"/>
    <d v="2018-05-29T00:00:00"/>
    <x v="6"/>
    <s v="Micro Precision"/>
    <s v="SGD"/>
    <n v="80"/>
    <n v="64"/>
    <x v="2"/>
  </r>
  <r>
    <s v="107a"/>
    <s v="W1-16GC0005"/>
    <s v="Digital Gram Balance - WP07 (Weighing Scale)"/>
    <s v="AND (HR-200)"/>
    <s v="HR-200"/>
    <s v="12333739 (93373)"/>
    <s v="06 Months"/>
    <d v="2018-05-22T00:00:00"/>
    <d v="2018-11-22T00:00:00"/>
    <x v="5"/>
    <s v="Ming Deng"/>
    <s v="SGD"/>
    <n v="80"/>
    <n v="64"/>
    <x v="2"/>
  </r>
  <r>
    <s v="107b"/>
    <s v="W1-16GC0005"/>
    <s v="Digital Gram Balance - WP07 (Weighing Scale)"/>
    <s v="AND (HR-200)"/>
    <s v="HR-200"/>
    <s v="12333739 (93373)"/>
    <s v="06 Months"/>
    <d v="2017-11-29T00:00:00"/>
    <d v="2018-05-29T00:00:00"/>
    <x v="6"/>
    <s v="Micro Precision"/>
    <s v="SGD"/>
    <n v="80"/>
    <n v="64"/>
    <x v="2"/>
  </r>
  <r>
    <s v="108a"/>
    <s v="W1-16GC0008"/>
    <s v="Digital Gram Balance - WP07 (Weighing Scale)"/>
    <s v="AND (HR-200)"/>
    <s v="HR-200"/>
    <s v="12333783 (93372)"/>
    <s v="06 Months"/>
    <d v="2018-05-22T00:00:00"/>
    <d v="2018-11-22T00:00:00"/>
    <x v="5"/>
    <s v="Ming Deng"/>
    <s v="SGD"/>
    <n v="80"/>
    <n v="64"/>
    <x v="2"/>
  </r>
  <r>
    <s v="108b"/>
    <s v="W1-16GC0008"/>
    <s v="Digital Gram Balance - WP07 (Weighing Scale)"/>
    <s v="AND (HR-200)"/>
    <s v="HR-200"/>
    <s v="12333783 (93372)"/>
    <s v="06 Months"/>
    <d v="2017-11-29T00:00:00"/>
    <d v="2018-05-29T00:00:00"/>
    <x v="6"/>
    <s v="Micro Precision"/>
    <s v="SGD"/>
    <n v="80"/>
    <n v="64"/>
    <x v="2"/>
  </r>
  <r>
    <s v="109a"/>
    <s v="W1-16GC0011"/>
    <s v="Digital Gram Balance - WP07 (Weighing Scale)"/>
    <s v="AND (HR-200)"/>
    <s v="HR-200"/>
    <s v="12333730 (93370)"/>
    <s v="06 Months"/>
    <d v="2018-05-22T00:00:00"/>
    <d v="2018-11-22T00:00:00"/>
    <x v="5"/>
    <s v="Ming Deng"/>
    <s v="SGD"/>
    <n v="80"/>
    <n v="64"/>
    <x v="2"/>
  </r>
  <r>
    <s v="109b"/>
    <s v="W1-16GC0011"/>
    <s v="Digital Gram Balance - WP07 (Weighing Scale)"/>
    <s v="AND (HR-200)"/>
    <s v="HR-200"/>
    <s v="12333730 (93370)"/>
    <s v="06 Months"/>
    <d v="2017-11-29T00:00:00"/>
    <d v="2018-05-29T00:00:00"/>
    <x v="6"/>
    <s v="Micro Precision"/>
    <s v="SGD"/>
    <n v="80"/>
    <n v="64"/>
    <x v="2"/>
  </r>
  <r>
    <s v="110a"/>
    <s v="W1-16GC0014"/>
    <s v="Digital Gram Balance - WP07 (Weighing Scale)"/>
    <s v="AND (HR-200)"/>
    <s v="HR-200"/>
    <s v="12316088 (90966)"/>
    <s v="06 Months"/>
    <d v="2018-01-02T00:00:00"/>
    <d v="2018-07-02T00:00:00"/>
    <x v="4"/>
    <s v="Ming Deng"/>
    <s v="SGD"/>
    <n v="80"/>
    <n v="64"/>
    <x v="2"/>
  </r>
  <r>
    <s v="110b"/>
    <s v="W1-16GC0014"/>
    <s v="Digital Gram Balance - WP07 (Weighing Scale)"/>
    <s v="AND (HR-200)"/>
    <s v="HR-200"/>
    <s v="12316088 (90966)"/>
    <s v="06 Months"/>
    <d v="2018-07-18T00:00:00"/>
    <d v="2019-01-18T00:00:00"/>
    <x v="7"/>
    <s v="Micro Precision"/>
    <s v="SGD"/>
    <n v="80"/>
    <n v="64"/>
    <x v="2"/>
  </r>
  <r>
    <n v="111"/>
    <s v="W1-16GC0016"/>
    <s v="Multimeter / Data Acquisition System"/>
    <s v="Keithley"/>
    <s v="Keithley 2700"/>
    <s v="1227711"/>
    <s v="12 Months"/>
    <d v="2018-03-23T00:00:00"/>
    <d v="2019-03-23T00:00:00"/>
    <x v="0"/>
    <s v="SGS"/>
    <s v="SGD"/>
    <n v="220"/>
    <n v="176"/>
    <x v="2"/>
  </r>
  <r>
    <n v="112"/>
    <s v="W1-16GC0017"/>
    <s v="Digital Process Indicators"/>
    <s v="Chroma"/>
    <s v="DP81R-SER-DC2"/>
    <s v="09030136"/>
    <s v="12 Months"/>
    <d v="2018-01-02T00:00:00"/>
    <d v="2019-01-02T00:00:00"/>
    <x v="4"/>
    <s v="SGS"/>
    <s v="SGD"/>
    <n v="438"/>
    <n v="350.4"/>
    <x v="2"/>
  </r>
  <r>
    <n v="113"/>
    <s v="W1-16GC0018"/>
    <s v="Digital Process Indicator C/W Probe"/>
    <s v="Omega"/>
    <s v="DP 80"/>
    <s v="TE83013-2 (10060165)"/>
    <s v="12 Months"/>
    <d v="2018-06-01T00:00:00"/>
    <d v="2019-06-01T00:00:00"/>
    <x v="8"/>
    <s v="Caltek"/>
    <s v="SGD"/>
    <n v="180"/>
    <n v="144"/>
    <x v="2"/>
  </r>
  <r>
    <n v="114"/>
    <s v="W1-16GC0020"/>
    <s v="Electrical Safety Analyzer"/>
    <s v="Chroma"/>
    <s v="19032"/>
    <s v="19032G400264_x000a_(ID#93467)"/>
    <s v="12 Months"/>
    <d v="2018-07-30T00:00:00"/>
    <d v="2019-07-30T00:00:00"/>
    <x v="7"/>
    <s v="Micro Precision"/>
    <s v="USD"/>
    <n v="240"/>
    <n v="240"/>
    <x v="2"/>
  </r>
  <r>
    <n v="115"/>
    <s v="W1-16GC0021"/>
    <s v="Electrical Safety Analyzer"/>
    <s v="Quadtech"/>
    <s v="Guardian 6000"/>
    <s v="7312754_x000a_(ID#91356)"/>
    <s v="12 Months"/>
    <d v="2017-11-15T00:00:00"/>
    <d v="2018-11-15T00:00:00"/>
    <x v="6"/>
    <s v="Micro Precision"/>
    <s v="USD"/>
    <n v="240"/>
    <n v="240"/>
    <x v="2"/>
  </r>
  <r>
    <n v="116"/>
    <s v="W1-16GC0022"/>
    <s v="Electrical Safety Analyzer"/>
    <s v="Quadtech"/>
    <s v="Guardian 6000"/>
    <s v="5278621_x000a_(ID#91693)"/>
    <s v="12 Months"/>
    <d v="2018-01-18T00:00:00"/>
    <d v="2019-01-18T00:00:00"/>
    <x v="4"/>
    <s v="Micro Precision"/>
    <s v="USD"/>
    <n v="240"/>
    <n v="240"/>
    <x v="2"/>
  </r>
  <r>
    <n v="117"/>
    <s v="W1-16GC0023"/>
    <s v="Electrical Safety Analyzer"/>
    <s v="Quadtech"/>
    <s v="6000 Plus"/>
    <s v="11173729_x000a_(ID#91890)"/>
    <s v="12 Months"/>
    <d v="2018-03-14T00:00:00"/>
    <d v="2019-03-14T00:00:00"/>
    <x v="0"/>
    <s v="Micro Precision"/>
    <s v="USD"/>
    <n v="240"/>
    <n v="240"/>
    <x v="2"/>
  </r>
  <r>
    <s v="118a"/>
    <s v="W1-16GC0068"/>
    <s v="Digital Gram Balance - WP07 (Weighing Scale)"/>
    <s v="AND (HR-200)"/>
    <s v="HR-200"/>
    <s v="12336767(94322)"/>
    <s v="06 Months"/>
    <d v="2018-01-02T00:00:00"/>
    <d v="2018-07-02T00:00:00"/>
    <x v="4"/>
    <s v="Ming Deng"/>
    <s v="SGD"/>
    <n v="80"/>
    <n v="64"/>
    <x v="2"/>
  </r>
  <r>
    <s v="118b"/>
    <s v="W1-16GC0068"/>
    <s v="Digital Gram Balance - WP07 (Weighing Scale)"/>
    <s v="AND (HR-200)"/>
    <s v="HR-200"/>
    <s v="12336767(94322)"/>
    <s v="06 Months"/>
    <d v="2018-07-18T00:00:00"/>
    <d v="2019-01-18T00:00:00"/>
    <x v="7"/>
    <s v="Micro Precision"/>
    <s v="SGD"/>
    <n v="80"/>
    <n v="64"/>
    <x v="2"/>
  </r>
  <r>
    <n v="119"/>
    <s v="W1-16GC0087"/>
    <s v="Load Box"/>
    <s v="Chroma"/>
    <s v="S14-03"/>
    <n v="7322783"/>
    <s v="12 Months"/>
    <d v="2018-03-13T00:00:00"/>
    <d v="2019-03-13T00:00:00"/>
    <x v="0"/>
    <s v="Bestlabs"/>
    <s v="SGD"/>
    <n v="100"/>
    <n v="80"/>
    <x v="2"/>
  </r>
  <r>
    <n v="120"/>
    <s v="W1-16GC0088"/>
    <s v="Load Box"/>
    <s v="Chroma"/>
    <s v="S14-03"/>
    <n v="7322786"/>
    <s v="12 Months"/>
    <d v="2018-03-13T00:00:00"/>
    <d v="2019-03-13T00:00:00"/>
    <x v="0"/>
    <s v="Bestlabs"/>
    <s v="SGD"/>
    <n v="100"/>
    <n v="80"/>
    <x v="2"/>
  </r>
  <r>
    <n v="121"/>
    <s v="W1-16GC0089"/>
    <s v="Load Box"/>
    <s v="Chroma"/>
    <s v="S14-03"/>
    <n v="14354687"/>
    <s v="12 Months"/>
    <d v="2018-03-13T00:00:00"/>
    <d v="2019-03-13T00:00:00"/>
    <x v="0"/>
    <s v="Bestlabs"/>
    <s v="SGD"/>
    <n v="100"/>
    <n v="80"/>
    <x v="2"/>
  </r>
  <r>
    <n v="122"/>
    <s v="W1-16GC0090"/>
    <s v="Load Box"/>
    <s v="Chroma"/>
    <s v="S14-03"/>
    <n v="14354682"/>
    <s v="12 Months"/>
    <d v="2018-03-13T00:00:00"/>
    <d v="2019-03-13T00:00:00"/>
    <x v="0"/>
    <s v="Bestlabs"/>
    <s v="SGD"/>
    <n v="100"/>
    <n v="80"/>
    <x v="2"/>
  </r>
  <r>
    <n v="123"/>
    <s v="W1-16GC0091"/>
    <s v="Load Box"/>
    <s v="Chroma"/>
    <s v="S14-03"/>
    <n v="14354698"/>
    <s v="12 Months"/>
    <d v="2018-03-13T00:00:00"/>
    <d v="2019-03-13T00:00:00"/>
    <x v="0"/>
    <s v="Bestlabs"/>
    <s v="SGD"/>
    <n v="100"/>
    <n v="80"/>
    <x v="2"/>
  </r>
  <r>
    <n v="124"/>
    <s v="W1-17GC0122"/>
    <s v="Pat and Flash Tester"/>
    <s v="Seaward Electronic"/>
    <s v="CLARE HAL 104"/>
    <s v="34J-0747"/>
    <s v="12 Months"/>
    <d v="2018-08-31T00:00:00"/>
    <d v="2019-08-31T00:00:00"/>
    <x v="10"/>
    <s v="Seaward Electronic"/>
    <s v="USD"/>
    <n v="432"/>
    <m/>
    <x v="2"/>
  </r>
  <r>
    <n v="125"/>
    <s v="PWAT-18GC0046"/>
    <s v="6 1/2 DIGITAL MULTIMETER"/>
    <s v="Agilent"/>
    <s v="34411A"/>
    <s v="MY48003234"/>
    <s v="12 Months"/>
    <d v="2017-10-25T00:00:00"/>
    <d v="2018-10-25T00:00:00"/>
    <x v="11"/>
    <s v="Servicecal"/>
    <s v="USD"/>
    <n v="144"/>
    <m/>
    <x v="3"/>
  </r>
  <r>
    <n v="126"/>
    <s v="PWAT-18GC0047"/>
    <s v="20 MHZ FUNCTION/ARBITRARY WAVEFORM GENERATOR"/>
    <s v="Agilent"/>
    <s v="33220A"/>
    <s v="MY44015802"/>
    <s v="12 Months"/>
    <d v="2018-07-12T00:00:00"/>
    <d v="2019-07-12T00:00:00"/>
    <x v="7"/>
    <s v="Servicecal"/>
    <s v="USD"/>
    <n v="250"/>
    <m/>
    <x v="3"/>
  </r>
  <r>
    <n v="127"/>
    <s v="PWAT-18GC0048"/>
    <s v="DIGITAL PHOSPOR OSCILLOSCOPE"/>
    <s v="Tektronix"/>
    <s v="TDS3054C"/>
    <s v="C020604"/>
    <s v="19 Months"/>
    <d v="2017-05-09T00:00:00"/>
    <d v="2018-12-19T00:00:00"/>
    <x v="9"/>
    <s v="Tektronix"/>
    <s v="USD"/>
    <n v="200"/>
    <m/>
    <x v="3"/>
  </r>
  <r>
    <n v="128"/>
    <s v="PWAT-16GC0002"/>
    <s v="DC Electronic Load module"/>
    <s v="HEWLETT PACKARD"/>
    <s v="60502B"/>
    <s v="3211A01907"/>
    <s v="12 Months"/>
    <d v="2018-05-03T00:00:00"/>
    <d v="2019-05-03T00:00:00"/>
    <x v="5"/>
    <s v="Micro Precision"/>
    <s v="SGD"/>
    <n v="141.5"/>
    <n v="113.2"/>
    <x v="3"/>
  </r>
  <r>
    <n v="129"/>
    <s v="PWAT-16GC0003"/>
    <s v="DC Electronic Load module"/>
    <s v="HEWLETT PACKARD"/>
    <s v="60502B"/>
    <s v="3211A01876"/>
    <s v="12 Months"/>
    <d v="2018-05-03T00:00:00"/>
    <d v="2019-05-03T00:00:00"/>
    <x v="5"/>
    <s v="Micro Precision"/>
    <s v="SGD"/>
    <n v="141.5"/>
    <n v="113.2"/>
    <x v="3"/>
  </r>
  <r>
    <n v="130"/>
    <s v="PWAT-16GC0004"/>
    <s v="DC Electronic Load module"/>
    <s v="HEWLETT PACKARD"/>
    <s v="60502B"/>
    <s v="3211A01587"/>
    <s v="12 Months"/>
    <d v="2018-05-03T00:00:00"/>
    <d v="2019-05-03T00:00:00"/>
    <x v="5"/>
    <s v="Micro Precision"/>
    <s v="SGD"/>
    <n v="141.5"/>
    <n v="113.2"/>
    <x v="3"/>
  </r>
  <r>
    <n v="131"/>
    <s v="PWAT-16GC0005"/>
    <s v="DC Electronic Load module"/>
    <s v="HEWLETT PACKARD"/>
    <s v="60502B"/>
    <s v="3211A02210"/>
    <s v="12 Months"/>
    <d v="2018-05-03T00:00:00"/>
    <d v="2019-05-03T00:00:00"/>
    <x v="5"/>
    <s v="Micro Precision"/>
    <s v="SGD"/>
    <n v="141.5"/>
    <n v="113.2"/>
    <x v="3"/>
  </r>
  <r>
    <n v="132"/>
    <s v="PWAT-16GC0006"/>
    <s v="DC Electronic Load module"/>
    <s v="HEWLETT PACKARD"/>
    <s v="60502B"/>
    <s v="3211A01795"/>
    <s v="12 Months"/>
    <d v="2018-05-03T00:00:00"/>
    <d v="2019-05-03T00:00:00"/>
    <x v="5"/>
    <s v="Micro Precision"/>
    <s v="SGD"/>
    <n v="141.5"/>
    <n v="113.2"/>
    <x v="3"/>
  </r>
  <r>
    <n v="133"/>
    <s v="PWAT-16GC0007"/>
    <s v="DC Electronic Load module"/>
    <s v="HEWLETT PACKARD"/>
    <s v="60502B"/>
    <s v="3211A00920"/>
    <s v="12 Months"/>
    <d v="2018-05-03T00:00:00"/>
    <d v="2019-05-03T00:00:00"/>
    <x v="5"/>
    <s v="Micro Precision"/>
    <s v="SGD"/>
    <n v="141.5"/>
    <n v="113.2"/>
    <x v="3"/>
  </r>
  <r>
    <n v="134"/>
    <s v="PWAT-16GC0014"/>
    <s v="DC POWER SUPPLY MODULE"/>
    <s v="HEWLETT PACKARD"/>
    <s v="66103A"/>
    <s v="US34213251"/>
    <s v="12 Months"/>
    <d v="2018-05-03T00:00:00"/>
    <d v="2019-05-03T00:00:00"/>
    <x v="5"/>
    <s v="Micro Precision"/>
    <s v="SGD"/>
    <n v="170"/>
    <n v="136"/>
    <x v="3"/>
  </r>
  <r>
    <n v="135"/>
    <s v="PWAT-16GC0015"/>
    <s v="DC POWER SUPPLY MODULE"/>
    <s v="HEWLETT PACKARD"/>
    <s v="66103A"/>
    <s v="US34213252"/>
    <s v="12 Months"/>
    <d v="2018-05-03T00:00:00"/>
    <d v="2019-05-03T00:00:00"/>
    <x v="5"/>
    <s v="Micro Precision"/>
    <s v="SGD"/>
    <n v="170"/>
    <n v="136"/>
    <x v="3"/>
  </r>
  <r>
    <n v="136"/>
    <s v="PWAT-16GC0016"/>
    <s v="DC POWER SUPPLY MODULE"/>
    <s v="HEWLETT PACKARD"/>
    <s v="66103A"/>
    <s v="US34213090"/>
    <s v="12 Months"/>
    <d v="2018-05-03T00:00:00"/>
    <d v="2019-05-03T00:00:00"/>
    <x v="5"/>
    <s v="Micro Precision"/>
    <s v="SGD"/>
    <n v="170"/>
    <n v="136"/>
    <x v="3"/>
  </r>
  <r>
    <n v="137"/>
    <s v="PWAT-16GC0017"/>
    <s v="DC POWER SUPPLY MODULE"/>
    <s v="HEWLETT PACKARD"/>
    <s v="66103A"/>
    <s v="US34213209"/>
    <s v="12 Months"/>
    <d v="2018-05-03T00:00:00"/>
    <d v="2019-05-03T00:00:00"/>
    <x v="5"/>
    <s v="Micro Precision"/>
    <s v="SGD"/>
    <n v="170"/>
    <n v="136"/>
    <x v="3"/>
  </r>
  <r>
    <n v="138"/>
    <s v="PWAT-16GC0018"/>
    <s v="DC POWER SUPPLY MODULE"/>
    <s v="HEWLETT PACKARD"/>
    <s v="66101A"/>
    <s v="3444A02477"/>
    <s v="12 Months"/>
    <d v="2018-05-03T00:00:00"/>
    <d v="2019-05-03T00:00:00"/>
    <x v="5"/>
    <s v="Micro Precision"/>
    <s v="SGD"/>
    <n v="170"/>
    <n v="136"/>
    <x v="3"/>
  </r>
  <r>
    <n v="139"/>
    <s v="PWAT-16GC0019"/>
    <s v="DC POWER SUPPLY MODULE"/>
    <s v="HEWLETT PACKARD"/>
    <s v="66103A"/>
    <s v="US34213216"/>
    <s v="12 Months"/>
    <d v="2018-05-03T00:00:00"/>
    <d v="2019-05-03T00:00:00"/>
    <x v="5"/>
    <s v="Micro Precision"/>
    <s v="SGD"/>
    <n v="170"/>
    <n v="136"/>
    <x v="3"/>
  </r>
  <r>
    <n v="140"/>
    <s v="PWAT-16GC0020"/>
    <s v="DC POWER SUPPLY MODULE"/>
    <s v="HEWLETT PACKARD"/>
    <s v="66101A"/>
    <s v="3444A02507"/>
    <s v="12 Months"/>
    <d v="2018-05-03T00:00:00"/>
    <d v="2019-05-03T00:00:00"/>
    <x v="5"/>
    <s v="Micro Precision"/>
    <s v="SGD"/>
    <n v="170"/>
    <n v="136"/>
    <x v="3"/>
  </r>
  <r>
    <n v="141"/>
    <s v="PWAT-16GC0024"/>
    <s v="Keithley 236 Source Measure unit"/>
    <s v="Keithley"/>
    <s v="236"/>
    <s v="0683301(ID#90744)"/>
    <s v="12 Months"/>
    <d v="2018-04-12T00:00:00"/>
    <d v="2019-04-12T00:00:00"/>
    <x v="2"/>
    <s v="Keysight Technologies"/>
    <s v="SGD"/>
    <n v="309"/>
    <n v="247.2"/>
    <x v="3"/>
  </r>
  <r>
    <n v="142"/>
    <s v="PWAT-16GC0025"/>
    <s v="Keithley 236 Source Measure unit"/>
    <s v="Keithley"/>
    <s v="236"/>
    <s v="0648831 (ID#90316)"/>
    <s v="12 Months"/>
    <d v="2018-03-19T00:00:00"/>
    <d v="2019-03-19T00:00:00"/>
    <x v="0"/>
    <s v="Keysight Technologies"/>
    <s v="SGD"/>
    <n v="450"/>
    <n v="360"/>
    <x v="3"/>
  </r>
  <r>
    <n v="143"/>
    <s v="PWAT-16GC0034"/>
    <s v="Oscillascope"/>
    <s v="Textronix"/>
    <s v="TDS460A"/>
    <s v="B060926"/>
    <s v="12 Months"/>
    <d v="2018-07-30T00:00:00"/>
    <d v="2019-07-30T00:00:00"/>
    <x v="7"/>
    <s v="Micro Precision"/>
    <s v="USD"/>
    <n v="350"/>
    <n v="350"/>
    <x v="3"/>
  </r>
  <r>
    <n v="144"/>
    <s v="PWAT-16GC0039"/>
    <s v="VXI 6 1/2 Digit Multimeter"/>
    <s v="Racal-Dana Instruments, Inc."/>
    <s v="4152A"/>
    <s v="US38010248"/>
    <s v="12 Months"/>
    <d v="2017-11-17T00:00:00"/>
    <d v="2018-11-17T00:00:00"/>
    <x v="6"/>
    <s v="Micro Precision"/>
    <s v="USD"/>
    <n v="360"/>
    <n v="360"/>
    <x v="3"/>
  </r>
  <r>
    <n v="145"/>
    <s v="PWAT-16GC0041"/>
    <s v="VXI Universal Counter 200 MHZ"/>
    <s v="Racal-Dana Instruments, Inc."/>
    <s v="2461-CD"/>
    <s v="1210"/>
    <s v="12 Months"/>
    <d v="2017-11-17T00:00:00"/>
    <d v="2018-11-17T00:00:00"/>
    <x v="6"/>
    <s v="Micro Precision"/>
    <s v="USD"/>
    <n v="300"/>
    <m/>
    <x v="3"/>
  </r>
  <r>
    <n v="146"/>
    <s v="PWAT-16GC0042"/>
    <s v="VXI Waveform Generator"/>
    <s v="Racal-Dana Instruments, Inc."/>
    <s v="3151A+"/>
    <s v="9809972"/>
    <s v="12 Months"/>
    <d v="2018-07-30T00:00:00"/>
    <d v="2019-07-30T00:00:00"/>
    <x v="7"/>
    <s v="Micro Precision"/>
    <s v="USD"/>
    <n v="480"/>
    <n v="480"/>
    <x v="3"/>
  </r>
  <r>
    <n v="147"/>
    <s v="PWAT-16GC0008"/>
    <s v="DC Power Supply"/>
    <s v="TDK-Lambda"/>
    <s v="GENH30-25"/>
    <s v="95166"/>
    <s v="12 Months"/>
    <d v="2018-07-30T00:00:00"/>
    <d v="2019-07-30T00:00:00"/>
    <x v="7"/>
    <s v="Micro Precision"/>
    <s v="USD"/>
    <n v="160"/>
    <n v="160"/>
    <x v="3"/>
  </r>
  <r>
    <n v="148"/>
    <s v="PWAT-16GC0009"/>
    <s v="DC Power Supply"/>
    <s v="TDK-Lambda"/>
    <s v="GENH60-12.5"/>
    <s v="95170"/>
    <s v="12 Months"/>
    <d v="2018-07-30T00:00:00"/>
    <d v="2019-07-30T00:00:00"/>
    <x v="7"/>
    <s v="Micro Precision"/>
    <s v="USD"/>
    <n v="160"/>
    <n v="160"/>
    <x v="3"/>
  </r>
  <r>
    <n v="149"/>
    <s v="PWAT-16GC0010"/>
    <s v="DC Power Supply"/>
    <s v="TDK-Lambda"/>
    <s v="GENH60-12.5"/>
    <s v="95165"/>
    <s v="12 Months"/>
    <d v="2018-07-30T00:00:00"/>
    <d v="2019-07-30T00:00:00"/>
    <x v="7"/>
    <s v="Micro Precision"/>
    <s v="USD"/>
    <n v="160"/>
    <n v="160"/>
    <x v="3"/>
  </r>
  <r>
    <n v="150"/>
    <s v="PWAT-16GC0011"/>
    <s v="DC Power Supply"/>
    <s v="TDK-Lambda"/>
    <s v="GENH30-25"/>
    <s v="95167"/>
    <s v="12 Months"/>
    <d v="2018-07-30T00:00:00"/>
    <d v="2019-07-30T00:00:00"/>
    <x v="7"/>
    <s v="Micro Precision"/>
    <s v="USD"/>
    <n v="160"/>
    <n v="160"/>
    <x v="3"/>
  </r>
  <r>
    <n v="151"/>
    <s v="PWAT-16GC0012"/>
    <s v="DC Power Supply"/>
    <s v="TDK-Lambda"/>
    <s v="GENH60-12.5"/>
    <s v="95164"/>
    <s v="12 Months"/>
    <d v="2018-07-30T00:00:00"/>
    <d v="2019-07-30T00:00:00"/>
    <x v="7"/>
    <s v="Micro Precision"/>
    <s v="USD"/>
    <n v="160"/>
    <n v="160"/>
    <x v="3"/>
  </r>
  <r>
    <n v="152"/>
    <s v="PWAT-16GC0013"/>
    <s v="DC Power Supply"/>
    <s v="TDK-Lambda"/>
    <s v="GENH60-12.5"/>
    <s v="95171"/>
    <s v="12 Months"/>
    <d v="2018-07-30T00:00:00"/>
    <d v="2019-07-30T00:00:00"/>
    <x v="7"/>
    <s v="Micro Precision"/>
    <s v="USD"/>
    <n v="160"/>
    <n v="160"/>
    <x v="3"/>
  </r>
  <r>
    <n v="153"/>
    <s v="PWAT-16GC0021"/>
    <s v="Digital Phosphor Oscilloscope"/>
    <s v="Tektronix"/>
    <s v="TDS 3054C"/>
    <s v="C011477"/>
    <s v="12 Months"/>
    <d v="2018-07-30T00:00:00"/>
    <d v="2019-07-30T00:00:00"/>
    <x v="7"/>
    <s v="Micro Precision"/>
    <s v="USD"/>
    <n v="200"/>
    <n v="200"/>
    <x v="3"/>
  </r>
  <r>
    <n v="154"/>
    <s v="PWAT-16GC0022"/>
    <s v="Electronic Load Plug-In Module / Control Mainframe"/>
    <s v="Chroma"/>
    <s v="63103/6314"/>
    <s v="63145125/95148"/>
    <s v="12 Months"/>
    <d v="2018-07-30T00:00:00"/>
    <d v="2019-07-30T00:00:00"/>
    <x v="7"/>
    <s v="Micro Precision"/>
    <s v="USD"/>
    <n v="240"/>
    <n v="240"/>
    <x v="3"/>
  </r>
  <r>
    <n v="155"/>
    <s v="PWAT-16GC0023"/>
    <s v="Function/Arbitrary Waveform Generator"/>
    <s v="Agilent"/>
    <s v="33220A"/>
    <s v="MY44044085/95154"/>
    <s v="12 Months"/>
    <d v="2018-07-30T00:00:00"/>
    <d v="2019-07-30T00:00:00"/>
    <x v="7"/>
    <s v="Micro Precision"/>
    <s v="USD"/>
    <n v="250"/>
    <n v="250"/>
    <x v="3"/>
  </r>
  <r>
    <n v="156"/>
    <s v="PWAT-16GC0030"/>
    <s v="M Series Multifunction DAQ"/>
    <s v="National Instruments"/>
    <s v="PXI6229"/>
    <s v="145DEFE"/>
    <s v="12 Months"/>
    <d v="2018-07-30T00:00:00"/>
    <d v="2019-07-30T00:00:00"/>
    <x v="7"/>
    <s v="Micro Precision"/>
    <s v="USD"/>
    <n v="270"/>
    <n v="270"/>
    <x v="3"/>
  </r>
  <r>
    <n v="157"/>
    <s v="PWAT-16GC0031"/>
    <s v="M Series Multifunction DAQ"/>
    <s v="National Instruments"/>
    <s v="PXI6229"/>
    <s v="145DF3A"/>
    <s v="12 Months"/>
    <d v="2018-07-30T00:00:00"/>
    <d v="2019-07-30T00:00:00"/>
    <x v="7"/>
    <s v="Micro Precision"/>
    <s v="USD"/>
    <n v="270"/>
    <n v="270"/>
    <x v="3"/>
  </r>
  <r>
    <n v="158"/>
    <s v="PWAT-16GC0033"/>
    <s v="Multimeter"/>
    <s v="Agilent"/>
    <s v="34411A"/>
    <s v="MY53002751/95155"/>
    <s v="12 Months"/>
    <d v="2017-09-25T00:00:00"/>
    <d v="2018-09-25T00:00:00"/>
    <x v="1"/>
    <s v="Micro Precision"/>
    <s v="USD"/>
    <n v="144"/>
    <m/>
    <x v="3"/>
  </r>
  <r>
    <n v="159"/>
    <s v="PWAT-16GC0036"/>
    <s v="POWER SMU"/>
    <s v="National Instruments"/>
    <s v="PXI4130"/>
    <s v="145025B"/>
    <s v="12 Months"/>
    <d v="2018-07-30T00:00:00"/>
    <d v="2019-07-30T00:00:00"/>
    <x v="7"/>
    <s v="Micro Precision"/>
    <s v="USD"/>
    <n v="270"/>
    <n v="270"/>
    <x v="3"/>
  </r>
  <r>
    <n v="160"/>
    <s v="PWAT-16GC0035"/>
    <s v="PCI 6025E"/>
    <s v="National Instruments"/>
    <s v="6025E"/>
    <s v="C57A10"/>
    <s v="12 Months"/>
    <d v="2017-11-17T00:00:00"/>
    <d v="2018-11-17T00:00:00"/>
    <x v="6"/>
    <s v="Micro Precision"/>
    <s v="USD"/>
    <n v="250"/>
    <n v="250"/>
    <x v="3"/>
  </r>
  <r>
    <n v="161"/>
    <s v="PWAT-16GC0026"/>
    <s v="Keithley 236 Source Measure unit"/>
    <s v="Keithley"/>
    <s v="236"/>
    <s v="497638"/>
    <s v="12 Months"/>
    <d v="2018-03-19T00:00:00"/>
    <d v="2019-03-19T00:00:00"/>
    <x v="0"/>
    <s v="Keysight Technologies"/>
    <s v="SGD"/>
    <n v="450"/>
    <n v="360"/>
    <x v="3"/>
  </r>
  <r>
    <n v="162"/>
    <s v="PWAT-16GC0029"/>
    <s v="Keithley 236 Source Measure unit"/>
    <s v="Keithley"/>
    <s v="236"/>
    <s v="0648819 (ID#90317)"/>
    <s v="12 Months"/>
    <d v="2018-05-06T00:00:00"/>
    <d v="2019-05-06T00:00:00"/>
    <x v="5"/>
    <s v="Keysight Technologies"/>
    <s v="SGD"/>
    <n v="309"/>
    <n v="247.2"/>
    <x v="3"/>
  </r>
  <r>
    <n v="163"/>
    <s v="PWAT-16GC0027"/>
    <s v="Keithley 236 Source Measure unit"/>
    <s v="Keithley"/>
    <s v="236"/>
    <s v="0549819 (ID#95105)"/>
    <s v="12 Months"/>
    <d v="2018-05-17T00:00:00"/>
    <d v="2019-05-17T00:00:00"/>
    <x v="5"/>
    <s v="Keysight Technologies"/>
    <s v="SGD"/>
    <n v="309"/>
    <n v="247.2"/>
    <x v="3"/>
  </r>
  <r>
    <n v="164"/>
    <s v="PWAT-16GC0028"/>
    <s v="Keithley 236 Source Measure unit"/>
    <s v="Keithley"/>
    <s v="236"/>
    <s v="0796740 (ID#90275)"/>
    <s v="12 Months"/>
    <d v="2018-06-07T00:00:00"/>
    <d v="2019-06-07T00:00:00"/>
    <x v="8"/>
    <s v="Keysight Technologies"/>
    <s v="SGD"/>
    <n v="450"/>
    <m/>
    <x v="3"/>
  </r>
  <r>
    <n v="165"/>
    <s v="PWAT-16GC0040"/>
    <s v="VXI Universal Counter 200 MHZ"/>
    <s v="Racal-Dana Instruments, Inc."/>
    <s v="2461-CD"/>
    <s v="03070017"/>
    <s v="12 Months"/>
    <d v="2017-11-17T00:00:00"/>
    <d v="2018-11-17T00:00:00"/>
    <x v="6"/>
    <s v="Micro Precision"/>
    <s v="USD"/>
    <n v="300"/>
    <n v="300"/>
    <x v="3"/>
  </r>
  <r>
    <n v="166"/>
    <s v="PWAT-16GC0038"/>
    <s v="VXI  6 1/2 Digit Multimeter"/>
    <s v="Racal-Dana Instruments, Inc."/>
    <s v="4152A"/>
    <s v="US38010437"/>
    <s v="12 Months"/>
    <d v="2015-12-02T00:00:00"/>
    <d v="2016-12-02T00:00:00"/>
    <x v="9"/>
    <s v="Micro Precision"/>
    <s v="USD"/>
    <n v="360"/>
    <m/>
    <x v="3"/>
  </r>
  <r>
    <n v="167"/>
    <s v="PWAT-16GC0043"/>
    <s v="VXI Waveform Generator"/>
    <s v="Racal-Dana Instruments, Inc."/>
    <s v="3151A+"/>
    <s v="0101813"/>
    <s v="12 Months"/>
    <d v="2015-08-21T00:00:00"/>
    <d v="2016-08-21T00:00:00"/>
    <x v="10"/>
    <s v="Micro Precision"/>
    <s v="USD"/>
    <n v="480"/>
    <m/>
    <x v="3"/>
  </r>
  <r>
    <n v="168"/>
    <s v="19032G400225"/>
    <s v="Electrical Satety Analyzer Chroma)"/>
    <m/>
    <n v="19032"/>
    <s v="19032G400225"/>
    <s v="12 Months"/>
    <d v="2018-03-13T00:00:00"/>
    <d v="2019-03-13T00:00:00"/>
    <x v="0"/>
    <s v="SGS"/>
    <s v="SGD"/>
    <n v="646"/>
    <n v="474.99999999999994"/>
    <x v="4"/>
  </r>
  <r>
    <n v="170"/>
    <n v="14354696"/>
    <s v="Load Box (Chroma)                                                             "/>
    <m/>
    <s v="S14-03"/>
    <n v="14354696"/>
    <s v="12 Months"/>
    <d v="2018-04-06T00:00:00"/>
    <d v="2019-04-06T00:00:00"/>
    <x v="2"/>
    <s v="Bestlabs"/>
    <s v="SGD"/>
    <n v="100"/>
    <n v="73.529411764705884"/>
    <x v="4"/>
  </r>
  <r>
    <n v="169"/>
    <s v="-"/>
    <s v="Shutter Tester"/>
    <m/>
    <s v="TE82869-2"/>
    <s v="-"/>
    <s v="12 Months"/>
    <d v="2018-04-02T00:00:00"/>
    <d v="2019-04-02T00:00:00"/>
    <x v="2"/>
    <s v="CEI Internal"/>
    <s v="-"/>
    <n v="0"/>
    <n v="0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7" applyNumberFormats="0" applyBorderFormats="0" applyFontFormats="0" applyPatternFormats="0" applyAlignmentFormats="0" applyWidthHeightFormats="1" dataCaption="Values" updatedVersion="3" minRefreshableVersion="3" useAutoFormatting="1" itemPrintTitles="1" createdVersion="4" indent="0" outline="1" outlineData="1" multipleFieldFilters="0">
  <location ref="A3:N10" firstHeaderRow="1" firstDataRow="2" firstDataCol="1"/>
  <pivotFields count="15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showAll="0">
      <items count="13">
        <item x="4"/>
        <item x="3"/>
        <item x="0"/>
        <item x="2"/>
        <item x="5"/>
        <item x="8"/>
        <item x="7"/>
        <item x="10"/>
        <item x="1"/>
        <item x="11"/>
        <item x="6"/>
        <item x="9"/>
        <item t="default"/>
      </items>
    </pivotField>
    <pivotField showAll="0"/>
    <pivotField showAll="0" defaultSubtotal="0"/>
    <pivotField showAll="0" defaultSubtotal="0"/>
    <pivotField dataField="1" showAll="0"/>
    <pivotField axis="axisRow" showAll="0">
      <items count="6">
        <item x="4"/>
        <item x="0"/>
        <item x="1"/>
        <item x="2"/>
        <item x="3"/>
        <item t="default"/>
      </items>
    </pivotField>
  </pivotFields>
  <rowFields count="1">
    <field x="14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9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 of Price Converted to USD" fld="13" baseField="0" baseItem="0" numFmtId="43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2"/>
  <sheetViews>
    <sheetView workbookViewId="0">
      <selection activeCell="A20" sqref="A20"/>
    </sheetView>
  </sheetViews>
  <sheetFormatPr defaultRowHeight="15" x14ac:dyDescent="0.25"/>
  <cols>
    <col min="1" max="1" width="28.7109375" customWidth="1"/>
    <col min="2" max="13" width="10.7109375" customWidth="1"/>
    <col min="14" max="14" width="11.28515625" customWidth="1"/>
  </cols>
  <sheetData>
    <row r="2" spans="1:14" x14ac:dyDescent="0.25">
      <c r="B2" t="s">
        <v>688</v>
      </c>
      <c r="C2" t="s">
        <v>688</v>
      </c>
      <c r="D2" t="s">
        <v>688</v>
      </c>
      <c r="E2" t="s">
        <v>689</v>
      </c>
      <c r="F2" t="s">
        <v>689</v>
      </c>
      <c r="G2" t="s">
        <v>689</v>
      </c>
      <c r="H2" t="s">
        <v>690</v>
      </c>
      <c r="I2" t="s">
        <v>690</v>
      </c>
      <c r="J2" t="s">
        <v>690</v>
      </c>
      <c r="K2" t="s">
        <v>691</v>
      </c>
      <c r="L2" t="s">
        <v>691</v>
      </c>
      <c r="M2" t="s">
        <v>691</v>
      </c>
    </row>
    <row r="3" spans="1:14" x14ac:dyDescent="0.25">
      <c r="A3" s="135" t="s">
        <v>662</v>
      </c>
      <c r="B3" s="135" t="s">
        <v>660</v>
      </c>
    </row>
    <row r="4" spans="1:14" x14ac:dyDescent="0.25">
      <c r="A4" s="135" t="s">
        <v>658</v>
      </c>
      <c r="B4" t="s">
        <v>649</v>
      </c>
      <c r="C4" t="s">
        <v>647</v>
      </c>
      <c r="D4" t="s">
        <v>653</v>
      </c>
      <c r="E4" t="s">
        <v>648</v>
      </c>
      <c r="F4" t="s">
        <v>654</v>
      </c>
      <c r="G4" t="s">
        <v>655</v>
      </c>
      <c r="H4" t="s">
        <v>651</v>
      </c>
      <c r="I4" t="s">
        <v>656</v>
      </c>
      <c r="J4" t="s">
        <v>646</v>
      </c>
      <c r="K4" t="s">
        <v>657</v>
      </c>
      <c r="L4" t="s">
        <v>650</v>
      </c>
      <c r="M4" t="s">
        <v>652</v>
      </c>
      <c r="N4" t="s">
        <v>659</v>
      </c>
    </row>
    <row r="5" spans="1:14" x14ac:dyDescent="0.25">
      <c r="A5" s="136" t="s">
        <v>644</v>
      </c>
      <c r="B5" s="138"/>
      <c r="C5" s="138"/>
      <c r="D5" s="138">
        <v>474.99999999999994</v>
      </c>
      <c r="E5" s="138">
        <v>73.529411764705884</v>
      </c>
      <c r="F5" s="138"/>
      <c r="G5" s="138"/>
      <c r="H5" s="138"/>
      <c r="I5" s="138"/>
      <c r="J5" s="138"/>
      <c r="K5" s="138"/>
      <c r="L5" s="138"/>
      <c r="M5" s="138"/>
      <c r="N5" s="138">
        <v>548.52941176470586</v>
      </c>
    </row>
    <row r="6" spans="1:14" x14ac:dyDescent="0.25">
      <c r="A6" s="136" t="s">
        <v>285</v>
      </c>
      <c r="B6" s="138">
        <v>1284.26</v>
      </c>
      <c r="C6" s="138">
        <v>926.53000000000009</v>
      </c>
      <c r="D6" s="138">
        <v>965.9</v>
      </c>
      <c r="E6" s="138">
        <v>1614.4099999999999</v>
      </c>
      <c r="F6" s="138">
        <v>653.45000000000005</v>
      </c>
      <c r="G6" s="138">
        <v>773.68</v>
      </c>
      <c r="H6" s="138">
        <v>283.88</v>
      </c>
      <c r="I6" s="138">
        <v>411.18</v>
      </c>
      <c r="J6" s="138">
        <v>333.36</v>
      </c>
      <c r="K6" s="138"/>
      <c r="L6" s="138">
        <v>283.88</v>
      </c>
      <c r="M6" s="138">
        <v>141.94</v>
      </c>
      <c r="N6" s="138">
        <v>7672.47</v>
      </c>
    </row>
    <row r="7" spans="1:14" x14ac:dyDescent="0.25">
      <c r="A7" s="136" t="s">
        <v>335</v>
      </c>
      <c r="B7" s="138"/>
      <c r="C7" s="138"/>
      <c r="D7" s="138">
        <v>806.51</v>
      </c>
      <c r="E7" s="138"/>
      <c r="F7" s="138"/>
      <c r="G7" s="138"/>
      <c r="H7" s="138">
        <v>210.52</v>
      </c>
      <c r="I7" s="138"/>
      <c r="J7" s="138"/>
      <c r="K7" s="138"/>
      <c r="L7" s="138">
        <v>1024.4999999999998</v>
      </c>
      <c r="M7" s="138">
        <v>1059.71</v>
      </c>
      <c r="N7" s="138">
        <v>3101.24</v>
      </c>
    </row>
    <row r="8" spans="1:14" x14ac:dyDescent="0.25">
      <c r="A8" s="136" t="s">
        <v>631</v>
      </c>
      <c r="B8" s="138">
        <v>718.4</v>
      </c>
      <c r="C8" s="138"/>
      <c r="D8" s="138">
        <v>816</v>
      </c>
      <c r="E8" s="138"/>
      <c r="F8" s="138">
        <v>256</v>
      </c>
      <c r="G8" s="138">
        <v>144</v>
      </c>
      <c r="H8" s="138">
        <v>368</v>
      </c>
      <c r="I8" s="138"/>
      <c r="J8" s="138">
        <v>720</v>
      </c>
      <c r="K8" s="138"/>
      <c r="L8" s="138">
        <v>496</v>
      </c>
      <c r="M8" s="138"/>
      <c r="N8" s="138">
        <v>3518.4</v>
      </c>
    </row>
    <row r="9" spans="1:14" x14ac:dyDescent="0.25">
      <c r="A9" s="136" t="s">
        <v>698</v>
      </c>
      <c r="B9" s="138"/>
      <c r="C9" s="138"/>
      <c r="D9" s="138">
        <v>720</v>
      </c>
      <c r="E9" s="138">
        <v>247.2</v>
      </c>
      <c r="F9" s="138">
        <v>2125.6</v>
      </c>
      <c r="G9" s="138"/>
      <c r="H9" s="138">
        <v>3290</v>
      </c>
      <c r="I9" s="138"/>
      <c r="J9" s="138"/>
      <c r="K9" s="138"/>
      <c r="L9" s="138">
        <v>910</v>
      </c>
      <c r="M9" s="138"/>
      <c r="N9" s="138">
        <v>7292.8</v>
      </c>
    </row>
    <row r="10" spans="1:14" x14ac:dyDescent="0.25">
      <c r="A10" s="136" t="s">
        <v>659</v>
      </c>
      <c r="B10" s="138">
        <v>2002.6599999999999</v>
      </c>
      <c r="C10" s="138">
        <v>926.53000000000009</v>
      </c>
      <c r="D10" s="138">
        <v>3783.41</v>
      </c>
      <c r="E10" s="138">
        <v>1935.1394117647058</v>
      </c>
      <c r="F10" s="138">
        <v>3035.05</v>
      </c>
      <c r="G10" s="138">
        <v>917.68</v>
      </c>
      <c r="H10" s="138">
        <v>4152.3999999999996</v>
      </c>
      <c r="I10" s="138">
        <v>411.18</v>
      </c>
      <c r="J10" s="138">
        <v>1053.3600000000001</v>
      </c>
      <c r="K10" s="138"/>
      <c r="L10" s="138">
        <v>2714.3799999999997</v>
      </c>
      <c r="M10" s="138">
        <v>1201.6500000000001</v>
      </c>
      <c r="N10" s="138">
        <v>22133.439411764706</v>
      </c>
    </row>
    <row r="11" spans="1:14" x14ac:dyDescent="0.25">
      <c r="A11" s="136"/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</row>
    <row r="12" spans="1:14" x14ac:dyDescent="0.25">
      <c r="A12" s="136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</row>
    <row r="13" spans="1:14" x14ac:dyDescent="0.25">
      <c r="A13" s="136"/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</row>
    <row r="14" spans="1:14" x14ac:dyDescent="0.25">
      <c r="B14" t="s">
        <v>688</v>
      </c>
      <c r="C14" t="s">
        <v>689</v>
      </c>
      <c r="D14" t="s">
        <v>690</v>
      </c>
      <c r="E14" t="s">
        <v>691</v>
      </c>
      <c r="F14" t="s">
        <v>284</v>
      </c>
    </row>
    <row r="15" spans="1:14" x14ac:dyDescent="0.25">
      <c r="A15" t="str">
        <f>A5</f>
        <v>CEI</v>
      </c>
      <c r="B15" s="138">
        <f>SUM(B5:D5)</f>
        <v>474.99999999999994</v>
      </c>
      <c r="C15" s="138">
        <f>SUM(E5:G5)</f>
        <v>73.529411764705884</v>
      </c>
      <c r="D15" s="138">
        <f>SUM(H5:J5)</f>
        <v>0</v>
      </c>
      <c r="E15" s="138">
        <f>SUM(K5:M5)</f>
        <v>0</v>
      </c>
      <c r="F15" s="138">
        <f>SUM(B15:E15)</f>
        <v>548.52941176470586</v>
      </c>
      <c r="G15" t="s">
        <v>706</v>
      </c>
    </row>
    <row r="16" spans="1:14" x14ac:dyDescent="0.25">
      <c r="B16" s="138"/>
      <c r="C16" s="138"/>
      <c r="D16" s="138"/>
      <c r="E16" s="138"/>
      <c r="F16" s="138"/>
    </row>
    <row r="17" spans="1:8" x14ac:dyDescent="0.25">
      <c r="A17" t="str">
        <f t="shared" ref="A17:A20" si="0">A6</f>
        <v>Flex Kallang</v>
      </c>
      <c r="B17" s="160">
        <f>SUM(B6:D6)</f>
        <v>3176.69</v>
      </c>
      <c r="C17" s="160">
        <f>SUM(E6:G6)</f>
        <v>3041.5399999999995</v>
      </c>
      <c r="D17" s="160">
        <f>SUM(H6:J6)</f>
        <v>1028.42</v>
      </c>
      <c r="E17" s="160">
        <f>SUM(K6:M6)</f>
        <v>425.82</v>
      </c>
      <c r="F17" s="138">
        <f>SUM(B17:E17)</f>
        <v>7672.4699999999993</v>
      </c>
      <c r="G17" t="s">
        <v>713</v>
      </c>
    </row>
    <row r="18" spans="1:8" x14ac:dyDescent="0.25">
      <c r="A18" t="str">
        <f t="shared" si="0"/>
        <v>Flex Senai</v>
      </c>
      <c r="B18" s="160">
        <f>SUM(B7:D7)</f>
        <v>806.51</v>
      </c>
      <c r="C18" s="160">
        <f>SUM(E7:G7)</f>
        <v>0</v>
      </c>
      <c r="D18" s="160">
        <f>SUM(H7:J7)</f>
        <v>210.52</v>
      </c>
      <c r="E18" s="160">
        <f>SUM(K7:M7)</f>
        <v>2084.21</v>
      </c>
      <c r="F18" s="138">
        <f>SUM(B18:E18)</f>
        <v>3101.24</v>
      </c>
      <c r="G18" t="s">
        <v>706</v>
      </c>
    </row>
    <row r="19" spans="1:8" x14ac:dyDescent="0.25">
      <c r="A19" t="str">
        <f t="shared" si="0"/>
        <v>Venture</v>
      </c>
      <c r="B19" s="160">
        <f>SUM(B8:D8)</f>
        <v>1534.4</v>
      </c>
      <c r="C19" s="160">
        <f>SUM(E8:G8)</f>
        <v>400</v>
      </c>
      <c r="D19" s="160">
        <f>SUM(H8:J8)</f>
        <v>1088</v>
      </c>
      <c r="E19" s="160">
        <f>SUM(K8:M8)</f>
        <v>496</v>
      </c>
      <c r="F19" s="138">
        <f>SUM(B19:E19)</f>
        <v>3518.4</v>
      </c>
      <c r="G19" s="138">
        <f>F19*1.1</f>
        <v>3870.2400000000002</v>
      </c>
      <c r="H19" t="s">
        <v>707</v>
      </c>
    </row>
    <row r="20" spans="1:8" x14ac:dyDescent="0.25">
      <c r="A20" t="str">
        <f t="shared" si="0"/>
        <v>Venture PCBA</v>
      </c>
      <c r="B20" s="160">
        <f>SUM(B9:D9)</f>
        <v>720</v>
      </c>
      <c r="C20" s="160">
        <f>SUM(E9:G9)</f>
        <v>2372.7999999999997</v>
      </c>
      <c r="D20" s="160">
        <f>SUM(H9:J9)</f>
        <v>3290</v>
      </c>
      <c r="E20" s="160">
        <f>SUM(K9:M9)</f>
        <v>910</v>
      </c>
      <c r="F20" s="138">
        <f>SUM(B20:E20)</f>
        <v>7292.7999999999993</v>
      </c>
      <c r="G20" s="138">
        <f>F20*1.1</f>
        <v>8022.08</v>
      </c>
      <c r="H20" t="s">
        <v>707</v>
      </c>
    </row>
    <row r="21" spans="1:8" ht="15.75" thickBot="1" x14ac:dyDescent="0.3">
      <c r="B21" s="152">
        <f>SUM(B15:B19)</f>
        <v>5992.6</v>
      </c>
      <c r="C21" s="152">
        <f>SUM(C15:C19)</f>
        <v>3515.0694117647054</v>
      </c>
      <c r="D21" s="152">
        <f>SUM(D15:D19)</f>
        <v>2326.94</v>
      </c>
      <c r="E21" s="152">
        <f>SUM(E15:E19)</f>
        <v>3006.03</v>
      </c>
      <c r="F21" s="152">
        <f>SUM(F15:F20)</f>
        <v>22133.439411764703</v>
      </c>
    </row>
    <row r="22" spans="1:8" ht="15.75" thickTop="1" x14ac:dyDescent="0.25"/>
  </sheetData>
  <pageMargins left="0.70866141732283472" right="0.70866141732283472" top="0.74803149606299213" bottom="0.74803149606299213" header="0.31496062992125984" footer="0.31496062992125984"/>
  <pageSetup paperSize="9" scale="6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topLeftCell="B1" zoomScale="85" zoomScaleNormal="85" workbookViewId="0">
      <selection activeCell="Q10" sqref="Q10"/>
    </sheetView>
  </sheetViews>
  <sheetFormatPr defaultRowHeight="15" x14ac:dyDescent="0.25"/>
  <cols>
    <col min="1" max="1" width="36.7109375" bestFit="1" customWidth="1"/>
    <col min="2" max="7" width="18.7109375" customWidth="1"/>
  </cols>
  <sheetData>
    <row r="1" spans="1:7" x14ac:dyDescent="0.25">
      <c r="A1" s="143" t="s">
        <v>721</v>
      </c>
      <c r="B1" s="143" t="s">
        <v>687</v>
      </c>
      <c r="C1" s="143" t="s">
        <v>686</v>
      </c>
      <c r="D1" s="143" t="s">
        <v>671</v>
      </c>
      <c r="E1" s="143" t="s">
        <v>667</v>
      </c>
      <c r="F1" s="143" t="s">
        <v>716</v>
      </c>
      <c r="G1" s="143" t="s">
        <v>720</v>
      </c>
    </row>
    <row r="2" spans="1:7" x14ac:dyDescent="0.25">
      <c r="A2" s="139" t="s">
        <v>663</v>
      </c>
      <c r="B2" s="140" t="s">
        <v>664</v>
      </c>
      <c r="C2" s="140" t="s">
        <v>664</v>
      </c>
      <c r="D2" s="140" t="s">
        <v>664</v>
      </c>
      <c r="E2" s="140" t="s">
        <v>664</v>
      </c>
      <c r="F2" s="140" t="s">
        <v>664</v>
      </c>
      <c r="G2" s="162" t="s">
        <v>664</v>
      </c>
    </row>
    <row r="3" spans="1:7" ht="16.5" x14ac:dyDescent="0.35">
      <c r="A3" s="141" t="s">
        <v>665</v>
      </c>
      <c r="B3" s="142">
        <v>1144</v>
      </c>
      <c r="C3" s="142">
        <v>983.83999999999992</v>
      </c>
      <c r="D3" s="142">
        <v>545.6</v>
      </c>
      <c r="E3" s="142">
        <v>1196.8</v>
      </c>
      <c r="F3" s="142">
        <f>SUM(B3:E3)</f>
        <v>3870.24</v>
      </c>
      <c r="G3" s="142">
        <v>26384</v>
      </c>
    </row>
    <row r="4" spans="1:7" ht="16.5" x14ac:dyDescent="0.35">
      <c r="A4" s="141" t="s">
        <v>714</v>
      </c>
      <c r="B4" s="142">
        <v>1919.9333999999999</v>
      </c>
      <c r="C4" s="142">
        <v>969.08900000000006</v>
      </c>
      <c r="D4" s="142">
        <v>5489.8470000000007</v>
      </c>
      <c r="E4" s="142">
        <v>6708.5436000000009</v>
      </c>
      <c r="F4" s="142">
        <f>SUM(B4:E4)</f>
        <v>15087.413</v>
      </c>
      <c r="G4" s="142"/>
    </row>
    <row r="5" spans="1:7" ht="16.5" x14ac:dyDescent="0.35">
      <c r="A5" s="141" t="s">
        <v>715</v>
      </c>
      <c r="B5" s="142">
        <v>80</v>
      </c>
      <c r="C5" s="142">
        <v>320</v>
      </c>
      <c r="D5" s="142">
        <v>480</v>
      </c>
      <c r="E5" s="142">
        <v>925.34</v>
      </c>
      <c r="F5" s="142">
        <f>SUM(B5:E5)</f>
        <v>1805.3400000000001</v>
      </c>
      <c r="G5" s="142"/>
    </row>
    <row r="6" spans="1:7" x14ac:dyDescent="0.25">
      <c r="A6" s="139" t="s">
        <v>284</v>
      </c>
      <c r="B6" s="161">
        <f t="shared" ref="B6:G6" si="0">SUM(B3:B5)</f>
        <v>3143.9333999999999</v>
      </c>
      <c r="C6" s="161">
        <f t="shared" si="0"/>
        <v>2272.9290000000001</v>
      </c>
      <c r="D6" s="161">
        <f t="shared" si="0"/>
        <v>6515.447000000001</v>
      </c>
      <c r="E6" s="161">
        <f t="shared" si="0"/>
        <v>8830.6836000000003</v>
      </c>
      <c r="F6" s="161">
        <f t="shared" si="0"/>
        <v>20762.992999999999</v>
      </c>
      <c r="G6" s="163">
        <f t="shared" si="0"/>
        <v>26384</v>
      </c>
    </row>
    <row r="9" spans="1:7" x14ac:dyDescent="0.25">
      <c r="A9" s="143" t="s">
        <v>698</v>
      </c>
      <c r="B9" s="143" t="s">
        <v>687</v>
      </c>
      <c r="C9" s="143" t="s">
        <v>686</v>
      </c>
      <c r="D9" s="143" t="s">
        <v>671</v>
      </c>
      <c r="E9" s="143" t="s">
        <v>667</v>
      </c>
      <c r="F9" s="143" t="s">
        <v>716</v>
      </c>
      <c r="G9" s="143" t="s">
        <v>720</v>
      </c>
    </row>
    <row r="10" spans="1:7" x14ac:dyDescent="0.25">
      <c r="A10" s="139" t="s">
        <v>663</v>
      </c>
      <c r="B10" s="140" t="s">
        <v>664</v>
      </c>
      <c r="C10" s="140" t="s">
        <v>664</v>
      </c>
      <c r="D10" s="140" t="s">
        <v>664</v>
      </c>
      <c r="E10" s="140" t="s">
        <v>664</v>
      </c>
      <c r="F10" s="140" t="s">
        <v>664</v>
      </c>
      <c r="G10" s="162" t="s">
        <v>664</v>
      </c>
    </row>
    <row r="11" spans="1:7" ht="16.5" x14ac:dyDescent="0.35">
      <c r="A11" s="141" t="s">
        <v>666</v>
      </c>
      <c r="B11" s="142">
        <v>2610.0800000000004</v>
      </c>
      <c r="C11" s="142">
        <v>792</v>
      </c>
      <c r="D11" s="142">
        <v>1001</v>
      </c>
      <c r="E11" s="142">
        <v>3619</v>
      </c>
      <c r="F11" s="142">
        <f>SUM(B11:E11)</f>
        <v>8022.08</v>
      </c>
      <c r="G11" s="142">
        <v>8424</v>
      </c>
    </row>
    <row r="12" spans="1:7" x14ac:dyDescent="0.25">
      <c r="A12" s="139" t="s">
        <v>284</v>
      </c>
      <c r="B12" s="161">
        <f t="shared" ref="B12:G12" si="1">SUM(B11:B11)</f>
        <v>2610.0800000000004</v>
      </c>
      <c r="C12" s="161">
        <f t="shared" si="1"/>
        <v>792</v>
      </c>
      <c r="D12" s="161">
        <f t="shared" si="1"/>
        <v>1001</v>
      </c>
      <c r="E12" s="161">
        <f t="shared" si="1"/>
        <v>3619</v>
      </c>
      <c r="F12" s="161">
        <f t="shared" si="1"/>
        <v>8022.08</v>
      </c>
      <c r="G12" s="163">
        <f t="shared" si="1"/>
        <v>8424</v>
      </c>
    </row>
    <row r="15" spans="1:7" x14ac:dyDescent="0.25">
      <c r="A15" s="143" t="s">
        <v>722</v>
      </c>
      <c r="B15" s="143" t="s">
        <v>685</v>
      </c>
      <c r="C15" s="143" t="s">
        <v>670</v>
      </c>
      <c r="D15" s="143" t="s">
        <v>716</v>
      </c>
      <c r="E15" s="143" t="s">
        <v>720</v>
      </c>
    </row>
    <row r="16" spans="1:7" x14ac:dyDescent="0.25">
      <c r="A16" s="139" t="s">
        <v>663</v>
      </c>
      <c r="B16" s="140" t="s">
        <v>664</v>
      </c>
      <c r="C16" s="140" t="s">
        <v>664</v>
      </c>
      <c r="D16" s="140" t="s">
        <v>664</v>
      </c>
      <c r="E16" s="162" t="s">
        <v>664</v>
      </c>
    </row>
    <row r="17" spans="1:5" ht="16.5" x14ac:dyDescent="0.35">
      <c r="A17" s="141" t="s">
        <v>668</v>
      </c>
      <c r="B17" s="142">
        <v>1957.6340717535618</v>
      </c>
      <c r="C17" s="142">
        <v>5019.8252441442082</v>
      </c>
      <c r="D17" s="142">
        <f>SUM(B17:C17)</f>
        <v>6977.4593158977696</v>
      </c>
      <c r="E17" s="142">
        <v>17432</v>
      </c>
    </row>
    <row r="18" spans="1:5" ht="16.5" x14ac:dyDescent="0.35">
      <c r="A18" s="141" t="s">
        <v>669</v>
      </c>
      <c r="B18" s="142">
        <v>5126.5697618331633</v>
      </c>
      <c r="C18" s="142">
        <v>2593.1713499999992</v>
      </c>
      <c r="D18" s="142">
        <f>SUM(B18:C18)</f>
        <v>7719.741111833162</v>
      </c>
      <c r="E18" s="142"/>
    </row>
    <row r="19" spans="1:5" ht="16.5" x14ac:dyDescent="0.35">
      <c r="A19" s="141" t="s">
        <v>717</v>
      </c>
      <c r="B19" s="142">
        <v>4115.6522000000004</v>
      </c>
      <c r="C19" s="142">
        <v>2878.8194599999997</v>
      </c>
      <c r="D19" s="142">
        <f>SUM(B19:C19)</f>
        <v>6994.4716600000002</v>
      </c>
      <c r="E19" s="142"/>
    </row>
    <row r="20" spans="1:5" ht="16.5" x14ac:dyDescent="0.35">
      <c r="A20" s="141" t="s">
        <v>718</v>
      </c>
      <c r="B20" s="142">
        <v>2938.4392399999997</v>
      </c>
      <c r="C20" s="142">
        <v>2430.5186400000002</v>
      </c>
      <c r="D20" s="142">
        <f>SUM(B20:C20)</f>
        <v>5368.9578799999999</v>
      </c>
      <c r="E20" s="142"/>
    </row>
    <row r="21" spans="1:5" x14ac:dyDescent="0.25">
      <c r="A21" s="139" t="s">
        <v>284</v>
      </c>
      <c r="B21" s="161">
        <f>SUM(B17:B20)</f>
        <v>14138.295273586726</v>
      </c>
      <c r="C21" s="161">
        <f>SUM(C17:C20)</f>
        <v>12922.334694144209</v>
      </c>
      <c r="D21" s="161">
        <f>SUM(D17:D20)</f>
        <v>27060.629967730929</v>
      </c>
      <c r="E21" s="163">
        <f>SUM(E17:E20)</f>
        <v>17432</v>
      </c>
    </row>
    <row r="24" spans="1:5" x14ac:dyDescent="0.25">
      <c r="A24" s="143" t="s">
        <v>723</v>
      </c>
      <c r="B24" s="143" t="s">
        <v>685</v>
      </c>
      <c r="C24" s="143" t="s">
        <v>670</v>
      </c>
      <c r="D24" s="143" t="s">
        <v>716</v>
      </c>
      <c r="E24" s="143" t="s">
        <v>720</v>
      </c>
    </row>
    <row r="25" spans="1:5" x14ac:dyDescent="0.25">
      <c r="A25" s="139" t="s">
        <v>663</v>
      </c>
      <c r="B25" s="140" t="s">
        <v>664</v>
      </c>
      <c r="C25" s="140" t="s">
        <v>664</v>
      </c>
      <c r="D25" s="140" t="s">
        <v>664</v>
      </c>
      <c r="E25" s="162" t="s">
        <v>664</v>
      </c>
    </row>
    <row r="26" spans="1:5" ht="16.5" x14ac:dyDescent="0.35">
      <c r="A26" s="141" t="s">
        <v>692</v>
      </c>
      <c r="B26" s="142">
        <v>806.51432535813387</v>
      </c>
      <c r="C26" s="142">
        <v>2294.733355282412</v>
      </c>
      <c r="D26" s="142">
        <f>SUM(B26:C26)</f>
        <v>3101.2476806405457</v>
      </c>
      <c r="E26" s="142">
        <v>3256</v>
      </c>
    </row>
    <row r="27" spans="1:5" x14ac:dyDescent="0.25">
      <c r="A27" s="139" t="s">
        <v>284</v>
      </c>
      <c r="B27" s="161">
        <f>SUM(B26:B26)</f>
        <v>806.51432535813387</v>
      </c>
      <c r="C27" s="161">
        <f>SUM(C26:C26)</f>
        <v>2294.733355282412</v>
      </c>
      <c r="D27" s="161">
        <f>SUM(D26:D26)</f>
        <v>3101.2476806405457</v>
      </c>
      <c r="E27" s="163">
        <f>SUM(E26:E26)</f>
        <v>3256</v>
      </c>
    </row>
    <row r="30" spans="1:5" x14ac:dyDescent="0.25">
      <c r="A30" s="143" t="s">
        <v>644</v>
      </c>
      <c r="B30" s="143" t="s">
        <v>719</v>
      </c>
      <c r="C30" s="143" t="s">
        <v>720</v>
      </c>
      <c r="D30" s="143"/>
    </row>
    <row r="31" spans="1:5" x14ac:dyDescent="0.25">
      <c r="A31" s="139" t="s">
        <v>663</v>
      </c>
      <c r="B31" s="140" t="s">
        <v>664</v>
      </c>
      <c r="C31" s="162" t="s">
        <v>664</v>
      </c>
    </row>
    <row r="32" spans="1:5" ht="16.5" x14ac:dyDescent="0.35">
      <c r="A32" s="141" t="s">
        <v>665</v>
      </c>
      <c r="B32" s="142">
        <f>746/1.37</f>
        <v>544.52554744525548</v>
      </c>
      <c r="C32" s="142">
        <v>831</v>
      </c>
    </row>
    <row r="33" spans="1:3" ht="16.5" x14ac:dyDescent="0.35">
      <c r="A33" s="141" t="s">
        <v>666</v>
      </c>
      <c r="B33" s="142">
        <v>7695.11</v>
      </c>
      <c r="C33" s="142">
        <v>8030</v>
      </c>
    </row>
    <row r="34" spans="1:3" ht="16.5" x14ac:dyDescent="0.35">
      <c r="A34" s="141" t="s">
        <v>715</v>
      </c>
      <c r="B34" s="142"/>
      <c r="C34" s="142"/>
    </row>
    <row r="35" spans="1:3" x14ac:dyDescent="0.25">
      <c r="A35" s="139" t="s">
        <v>284</v>
      </c>
      <c r="B35" s="161">
        <f>SUM(B32:B34)</f>
        <v>8239.6355474452557</v>
      </c>
      <c r="C35" s="163">
        <f>SUM(C32:C34)</f>
        <v>8861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204"/>
  <sheetViews>
    <sheetView topLeftCell="D1" zoomScale="85" zoomScaleNormal="85" workbookViewId="0">
      <pane ySplit="1" topLeftCell="A2" activePane="bottomLeft" state="frozen"/>
      <selection pane="bottomLeft" activeCell="P178" sqref="P178"/>
    </sheetView>
  </sheetViews>
  <sheetFormatPr defaultRowHeight="15" x14ac:dyDescent="0.25"/>
  <cols>
    <col min="1" max="1" width="5.140625" style="3" bestFit="1" customWidth="1"/>
    <col min="2" max="2" width="16.28515625" style="3" customWidth="1"/>
    <col min="3" max="3" width="33.5703125" style="3" bestFit="1" customWidth="1"/>
    <col min="4" max="4" width="21" style="3" customWidth="1"/>
    <col min="5" max="5" width="13.5703125" style="3" bestFit="1" customWidth="1"/>
    <col min="6" max="6" width="19.85546875" style="3" bestFit="1" customWidth="1"/>
    <col min="7" max="7" width="12.85546875" style="3" bestFit="1" customWidth="1"/>
    <col min="8" max="8" width="10.7109375" style="3" bestFit="1" customWidth="1"/>
    <col min="9" max="9" width="10.28515625" style="3" bestFit="1" customWidth="1"/>
    <col min="10" max="10" width="13.85546875" style="3" customWidth="1"/>
    <col min="11" max="11" width="22" style="3" bestFit="1" customWidth="1"/>
    <col min="12" max="12" width="9.85546875" style="3" customWidth="1"/>
    <col min="13" max="13" width="12" style="3" customWidth="1"/>
    <col min="14" max="14" width="15.140625" style="3" customWidth="1"/>
    <col min="15" max="15" width="13.5703125" style="3" bestFit="1" customWidth="1"/>
  </cols>
  <sheetData>
    <row r="1" spans="1:15" ht="45" x14ac:dyDescent="0.25">
      <c r="A1" s="4" t="s">
        <v>32</v>
      </c>
      <c r="B1" s="4" t="s">
        <v>33</v>
      </c>
      <c r="C1" s="4" t="s">
        <v>34</v>
      </c>
      <c r="D1" s="4" t="s">
        <v>35</v>
      </c>
      <c r="E1" s="4" t="s">
        <v>1</v>
      </c>
      <c r="F1" s="4" t="s">
        <v>36</v>
      </c>
      <c r="G1" s="4" t="s">
        <v>37</v>
      </c>
      <c r="H1" s="24" t="s">
        <v>38</v>
      </c>
      <c r="I1" s="24" t="s">
        <v>39</v>
      </c>
      <c r="J1" s="24" t="s">
        <v>645</v>
      </c>
      <c r="K1" s="4" t="s">
        <v>40</v>
      </c>
      <c r="L1" s="4" t="s">
        <v>693</v>
      </c>
      <c r="M1" s="4" t="s">
        <v>694</v>
      </c>
      <c r="N1" s="4" t="s">
        <v>661</v>
      </c>
      <c r="O1" s="4" t="s">
        <v>45</v>
      </c>
    </row>
    <row r="2" spans="1:15" hidden="1" x14ac:dyDescent="0.25">
      <c r="A2" s="10" t="s">
        <v>286</v>
      </c>
      <c r="B2" s="25" t="s">
        <v>48</v>
      </c>
      <c r="C2" s="26" t="s">
        <v>49</v>
      </c>
      <c r="D2" s="27" t="s">
        <v>50</v>
      </c>
      <c r="E2" s="27" t="s">
        <v>51</v>
      </c>
      <c r="F2" s="26">
        <v>12305757</v>
      </c>
      <c r="G2" s="10" t="s">
        <v>52</v>
      </c>
      <c r="H2" s="28">
        <v>43167</v>
      </c>
      <c r="I2" s="29">
        <v>43351</v>
      </c>
      <c r="J2" s="29" t="s">
        <v>653</v>
      </c>
      <c r="K2" s="26" t="s">
        <v>53</v>
      </c>
      <c r="L2" s="153" t="s">
        <v>695</v>
      </c>
      <c r="M2" s="18">
        <v>72</v>
      </c>
      <c r="N2" s="155">
        <v>53.7</v>
      </c>
      <c r="O2" s="26" t="s">
        <v>285</v>
      </c>
    </row>
    <row r="3" spans="1:15" hidden="1" x14ac:dyDescent="0.25">
      <c r="A3" s="10" t="s">
        <v>287</v>
      </c>
      <c r="B3" s="25" t="s">
        <v>48</v>
      </c>
      <c r="C3" s="26" t="s">
        <v>49</v>
      </c>
      <c r="D3" s="27" t="s">
        <v>50</v>
      </c>
      <c r="E3" s="27" t="s">
        <v>51</v>
      </c>
      <c r="F3" s="26">
        <v>12305757</v>
      </c>
      <c r="G3" s="10" t="s">
        <v>52</v>
      </c>
      <c r="H3" s="28">
        <v>42996</v>
      </c>
      <c r="I3" s="29">
        <v>43177</v>
      </c>
      <c r="J3" s="29" t="s">
        <v>646</v>
      </c>
      <c r="K3" s="26" t="s">
        <v>53</v>
      </c>
      <c r="L3" s="153" t="s">
        <v>695</v>
      </c>
      <c r="M3" s="18">
        <v>80</v>
      </c>
      <c r="N3" s="155">
        <v>58.74</v>
      </c>
      <c r="O3" s="26" t="s">
        <v>285</v>
      </c>
    </row>
    <row r="4" spans="1:15" hidden="1" x14ac:dyDescent="0.25">
      <c r="A4" s="10">
        <v>2</v>
      </c>
      <c r="B4" s="25" t="s">
        <v>59</v>
      </c>
      <c r="C4" s="26" t="s">
        <v>60</v>
      </c>
      <c r="D4" s="27" t="s">
        <v>56</v>
      </c>
      <c r="E4" s="27" t="s">
        <v>61</v>
      </c>
      <c r="F4" s="26" t="s">
        <v>62</v>
      </c>
      <c r="G4" s="8" t="s">
        <v>63</v>
      </c>
      <c r="H4" s="28">
        <v>43193</v>
      </c>
      <c r="I4" s="29">
        <v>43558</v>
      </c>
      <c r="J4" s="29" t="s">
        <v>648</v>
      </c>
      <c r="K4" s="26" t="s">
        <v>64</v>
      </c>
      <c r="L4" s="153" t="s">
        <v>696</v>
      </c>
      <c r="M4" s="18">
        <v>33.340000000000003</v>
      </c>
      <c r="N4" s="155">
        <f t="shared" ref="N4:N52" si="0">IF(L4="USD",M4,M4/1.36)</f>
        <v>33.340000000000003</v>
      </c>
      <c r="O4" s="26" t="s">
        <v>285</v>
      </c>
    </row>
    <row r="5" spans="1:15" hidden="1" x14ac:dyDescent="0.25">
      <c r="A5" s="10">
        <v>3</v>
      </c>
      <c r="B5" s="25" t="s">
        <v>66</v>
      </c>
      <c r="C5" s="26" t="s">
        <v>60</v>
      </c>
      <c r="D5" s="27" t="s">
        <v>56</v>
      </c>
      <c r="E5" s="27" t="s">
        <v>61</v>
      </c>
      <c r="F5" s="26" t="s">
        <v>67</v>
      </c>
      <c r="G5" s="8" t="s">
        <v>63</v>
      </c>
      <c r="H5" s="28">
        <v>43193</v>
      </c>
      <c r="I5" s="29">
        <v>43558</v>
      </c>
      <c r="J5" s="29" t="s">
        <v>648</v>
      </c>
      <c r="K5" s="26" t="s">
        <v>64</v>
      </c>
      <c r="L5" s="153" t="s">
        <v>696</v>
      </c>
      <c r="M5" s="18">
        <v>33.340000000000003</v>
      </c>
      <c r="N5" s="155">
        <f t="shared" si="0"/>
        <v>33.340000000000003</v>
      </c>
      <c r="O5" s="26" t="s">
        <v>285</v>
      </c>
    </row>
    <row r="6" spans="1:15" hidden="1" x14ac:dyDescent="0.25">
      <c r="A6" s="10">
        <v>4</v>
      </c>
      <c r="B6" s="25" t="s">
        <v>68</v>
      </c>
      <c r="C6" s="26" t="s">
        <v>60</v>
      </c>
      <c r="D6" s="27" t="s">
        <v>56</v>
      </c>
      <c r="E6" s="27" t="s">
        <v>61</v>
      </c>
      <c r="F6" s="26" t="s">
        <v>69</v>
      </c>
      <c r="G6" s="8" t="s">
        <v>63</v>
      </c>
      <c r="H6" s="28">
        <v>43145</v>
      </c>
      <c r="I6" s="29">
        <v>43510</v>
      </c>
      <c r="J6" s="29" t="s">
        <v>647</v>
      </c>
      <c r="K6" s="26" t="s">
        <v>64</v>
      </c>
      <c r="L6" s="153" t="s">
        <v>696</v>
      </c>
      <c r="M6" s="18">
        <v>33.340000000000003</v>
      </c>
      <c r="N6" s="155">
        <f t="shared" si="0"/>
        <v>33.340000000000003</v>
      </c>
      <c r="O6" s="26" t="s">
        <v>285</v>
      </c>
    </row>
    <row r="7" spans="1:15" hidden="1" x14ac:dyDescent="0.25">
      <c r="A7" s="10">
        <v>5</v>
      </c>
      <c r="B7" s="25" t="s">
        <v>70</v>
      </c>
      <c r="C7" s="26" t="s">
        <v>60</v>
      </c>
      <c r="D7" s="27" t="s">
        <v>56</v>
      </c>
      <c r="E7" s="27" t="s">
        <v>61</v>
      </c>
      <c r="F7" s="26" t="s">
        <v>71</v>
      </c>
      <c r="G7" s="8" t="s">
        <v>63</v>
      </c>
      <c r="H7" s="28">
        <v>43145</v>
      </c>
      <c r="I7" s="29">
        <v>43510</v>
      </c>
      <c r="J7" s="29" t="s">
        <v>647</v>
      </c>
      <c r="K7" s="26" t="s">
        <v>64</v>
      </c>
      <c r="L7" s="153" t="s">
        <v>696</v>
      </c>
      <c r="M7" s="18">
        <v>33.340000000000003</v>
      </c>
      <c r="N7" s="155">
        <f t="shared" si="0"/>
        <v>33.340000000000003</v>
      </c>
      <c r="O7" s="26" t="s">
        <v>285</v>
      </c>
    </row>
    <row r="8" spans="1:15" hidden="1" x14ac:dyDescent="0.25">
      <c r="A8" s="10">
        <v>6</v>
      </c>
      <c r="B8" s="25" t="s">
        <v>72</v>
      </c>
      <c r="C8" s="26" t="s">
        <v>60</v>
      </c>
      <c r="D8" s="27" t="s">
        <v>56</v>
      </c>
      <c r="E8" s="27" t="s">
        <v>61</v>
      </c>
      <c r="F8" s="26" t="s">
        <v>73</v>
      </c>
      <c r="G8" s="8" t="s">
        <v>63</v>
      </c>
      <c r="H8" s="28">
        <v>43145</v>
      </c>
      <c r="I8" s="29">
        <v>43510</v>
      </c>
      <c r="J8" s="29" t="s">
        <v>647</v>
      </c>
      <c r="K8" s="26" t="s">
        <v>64</v>
      </c>
      <c r="L8" s="153" t="s">
        <v>696</v>
      </c>
      <c r="M8" s="18">
        <v>33.340000000000003</v>
      </c>
      <c r="N8" s="155">
        <f t="shared" si="0"/>
        <v>33.340000000000003</v>
      </c>
      <c r="O8" s="26" t="s">
        <v>285</v>
      </c>
    </row>
    <row r="9" spans="1:15" hidden="1" x14ac:dyDescent="0.25">
      <c r="A9" s="10">
        <v>7</v>
      </c>
      <c r="B9" s="25" t="s">
        <v>74</v>
      </c>
      <c r="C9" s="26" t="s">
        <v>60</v>
      </c>
      <c r="D9" s="27" t="s">
        <v>56</v>
      </c>
      <c r="E9" s="27" t="s">
        <v>61</v>
      </c>
      <c r="F9" s="26" t="s">
        <v>75</v>
      </c>
      <c r="G9" s="8" t="s">
        <v>63</v>
      </c>
      <c r="H9" s="28">
        <v>43145</v>
      </c>
      <c r="I9" s="29">
        <v>43510</v>
      </c>
      <c r="J9" s="29" t="s">
        <v>647</v>
      </c>
      <c r="K9" s="26" t="s">
        <v>64</v>
      </c>
      <c r="L9" s="153" t="s">
        <v>696</v>
      </c>
      <c r="M9" s="18">
        <v>33.340000000000003</v>
      </c>
      <c r="N9" s="155">
        <f t="shared" si="0"/>
        <v>33.340000000000003</v>
      </c>
      <c r="O9" s="26" t="s">
        <v>285</v>
      </c>
    </row>
    <row r="10" spans="1:15" hidden="1" x14ac:dyDescent="0.25">
      <c r="A10" s="10">
        <v>8</v>
      </c>
      <c r="B10" s="25" t="s">
        <v>76</v>
      </c>
      <c r="C10" s="26" t="s">
        <v>60</v>
      </c>
      <c r="D10" s="27" t="s">
        <v>56</v>
      </c>
      <c r="E10" s="27" t="s">
        <v>61</v>
      </c>
      <c r="F10" s="26" t="s">
        <v>77</v>
      </c>
      <c r="G10" s="8" t="s">
        <v>63</v>
      </c>
      <c r="H10" s="28">
        <v>43144</v>
      </c>
      <c r="I10" s="29">
        <v>43509</v>
      </c>
      <c r="J10" s="29" t="s">
        <v>647</v>
      </c>
      <c r="K10" s="26" t="s">
        <v>64</v>
      </c>
      <c r="L10" s="153" t="s">
        <v>696</v>
      </c>
      <c r="M10" s="18">
        <v>33.340000000000003</v>
      </c>
      <c r="N10" s="155">
        <f t="shared" si="0"/>
        <v>33.340000000000003</v>
      </c>
      <c r="O10" s="26" t="s">
        <v>285</v>
      </c>
    </row>
    <row r="11" spans="1:15" hidden="1" x14ac:dyDescent="0.25">
      <c r="A11" s="10" t="s">
        <v>288</v>
      </c>
      <c r="B11" s="25" t="s">
        <v>78</v>
      </c>
      <c r="C11" s="26" t="s">
        <v>49</v>
      </c>
      <c r="D11" s="27" t="s">
        <v>50</v>
      </c>
      <c r="E11" s="27" t="s">
        <v>51</v>
      </c>
      <c r="F11" s="26">
        <v>12200404</v>
      </c>
      <c r="G11" s="10" t="s">
        <v>52</v>
      </c>
      <c r="H11" s="28">
        <v>43167</v>
      </c>
      <c r="I11" s="29">
        <v>43351</v>
      </c>
      <c r="J11" s="29" t="s">
        <v>653</v>
      </c>
      <c r="K11" s="26" t="s">
        <v>53</v>
      </c>
      <c r="L11" s="153" t="s">
        <v>695</v>
      </c>
      <c r="M11" s="18">
        <v>72</v>
      </c>
      <c r="N11" s="155">
        <v>53.7</v>
      </c>
      <c r="O11" s="26" t="s">
        <v>285</v>
      </c>
    </row>
    <row r="12" spans="1:15" hidden="1" x14ac:dyDescent="0.25">
      <c r="A12" s="10" t="s">
        <v>289</v>
      </c>
      <c r="B12" s="25" t="s">
        <v>78</v>
      </c>
      <c r="C12" s="26" t="s">
        <v>49</v>
      </c>
      <c r="D12" s="27" t="s">
        <v>50</v>
      </c>
      <c r="E12" s="27" t="s">
        <v>51</v>
      </c>
      <c r="F12" s="26">
        <v>12200404</v>
      </c>
      <c r="G12" s="10" t="s">
        <v>52</v>
      </c>
      <c r="H12" s="28">
        <v>42996</v>
      </c>
      <c r="I12" s="29">
        <v>43177</v>
      </c>
      <c r="J12" s="29" t="s">
        <v>646</v>
      </c>
      <c r="K12" s="26" t="s">
        <v>53</v>
      </c>
      <c r="L12" s="153" t="s">
        <v>695</v>
      </c>
      <c r="M12" s="18">
        <v>80</v>
      </c>
      <c r="N12" s="155">
        <v>58.74</v>
      </c>
      <c r="O12" s="26" t="s">
        <v>285</v>
      </c>
    </row>
    <row r="13" spans="1:15" hidden="1" x14ac:dyDescent="0.25">
      <c r="A13" s="10" t="s">
        <v>290</v>
      </c>
      <c r="B13" s="25" t="s">
        <v>79</v>
      </c>
      <c r="C13" s="26" t="s">
        <v>49</v>
      </c>
      <c r="D13" s="27" t="s">
        <v>50</v>
      </c>
      <c r="E13" s="27" t="s">
        <v>51</v>
      </c>
      <c r="F13" s="26">
        <v>12303279</v>
      </c>
      <c r="G13" s="10" t="s">
        <v>52</v>
      </c>
      <c r="H13" s="28">
        <v>43167</v>
      </c>
      <c r="I13" s="29">
        <v>43351</v>
      </c>
      <c r="J13" s="29" t="s">
        <v>653</v>
      </c>
      <c r="K13" s="26" t="s">
        <v>53</v>
      </c>
      <c r="L13" s="153" t="s">
        <v>695</v>
      </c>
      <c r="M13" s="18">
        <v>72</v>
      </c>
      <c r="N13" s="155">
        <v>53.7</v>
      </c>
      <c r="O13" s="26" t="s">
        <v>285</v>
      </c>
    </row>
    <row r="14" spans="1:15" hidden="1" x14ac:dyDescent="0.25">
      <c r="A14" s="10" t="s">
        <v>291</v>
      </c>
      <c r="B14" s="25" t="s">
        <v>79</v>
      </c>
      <c r="C14" s="26" t="s">
        <v>49</v>
      </c>
      <c r="D14" s="27" t="s">
        <v>50</v>
      </c>
      <c r="E14" s="27" t="s">
        <v>51</v>
      </c>
      <c r="F14" s="26">
        <v>12303279</v>
      </c>
      <c r="G14" s="10" t="s">
        <v>52</v>
      </c>
      <c r="H14" s="28">
        <v>42996</v>
      </c>
      <c r="I14" s="29">
        <v>43177</v>
      </c>
      <c r="J14" s="29" t="s">
        <v>646</v>
      </c>
      <c r="K14" s="26" t="s">
        <v>53</v>
      </c>
      <c r="L14" s="153" t="s">
        <v>695</v>
      </c>
      <c r="M14" s="18">
        <v>80</v>
      </c>
      <c r="N14" s="155">
        <v>58.74</v>
      </c>
      <c r="O14" s="26" t="s">
        <v>285</v>
      </c>
    </row>
    <row r="15" spans="1:15" hidden="1" x14ac:dyDescent="0.25">
      <c r="A15" s="10" t="s">
        <v>292</v>
      </c>
      <c r="B15" s="25" t="s">
        <v>80</v>
      </c>
      <c r="C15" s="26" t="s">
        <v>49</v>
      </c>
      <c r="D15" s="27" t="s">
        <v>50</v>
      </c>
      <c r="E15" s="27" t="s">
        <v>51</v>
      </c>
      <c r="F15" s="26">
        <v>12308385</v>
      </c>
      <c r="G15" s="10" t="s">
        <v>52</v>
      </c>
      <c r="H15" s="28">
        <v>43167</v>
      </c>
      <c r="I15" s="29">
        <v>43351</v>
      </c>
      <c r="J15" s="29" t="s">
        <v>653</v>
      </c>
      <c r="K15" s="26" t="s">
        <v>64</v>
      </c>
      <c r="L15" s="153" t="s">
        <v>696</v>
      </c>
      <c r="M15" s="18">
        <v>57.828538383692354</v>
      </c>
      <c r="N15" s="155">
        <v>57.83</v>
      </c>
      <c r="O15" s="26" t="s">
        <v>285</v>
      </c>
    </row>
    <row r="16" spans="1:15" x14ac:dyDescent="0.25">
      <c r="A16" s="10" t="s">
        <v>293</v>
      </c>
      <c r="B16" s="25" t="s">
        <v>80</v>
      </c>
      <c r="C16" s="26" t="s">
        <v>49</v>
      </c>
      <c r="D16" s="27" t="s">
        <v>50</v>
      </c>
      <c r="E16" s="27" t="s">
        <v>51</v>
      </c>
      <c r="F16" s="26">
        <v>12308385</v>
      </c>
      <c r="G16" s="10" t="s">
        <v>52</v>
      </c>
      <c r="H16" s="28">
        <v>43351</v>
      </c>
      <c r="I16" s="29"/>
      <c r="J16" s="29" t="s">
        <v>646</v>
      </c>
      <c r="K16" s="26" t="s">
        <v>53</v>
      </c>
      <c r="L16" s="153" t="s">
        <v>696</v>
      </c>
      <c r="M16" s="18">
        <v>57.828538383692354</v>
      </c>
      <c r="N16" s="18"/>
      <c r="O16" s="26" t="s">
        <v>285</v>
      </c>
    </row>
    <row r="17" spans="1:15" hidden="1" x14ac:dyDescent="0.25">
      <c r="A17" s="10">
        <v>12</v>
      </c>
      <c r="B17" s="25" t="s">
        <v>81</v>
      </c>
      <c r="C17" s="26" t="s">
        <v>82</v>
      </c>
      <c r="D17" s="27" t="s">
        <v>56</v>
      </c>
      <c r="E17" s="27" t="s">
        <v>83</v>
      </c>
      <c r="F17" s="26" t="s">
        <v>84</v>
      </c>
      <c r="G17" s="8" t="s">
        <v>63</v>
      </c>
      <c r="H17" s="28">
        <v>43124</v>
      </c>
      <c r="I17" s="29">
        <v>43489</v>
      </c>
      <c r="J17" s="29" t="s">
        <v>649</v>
      </c>
      <c r="K17" s="26" t="s">
        <v>64</v>
      </c>
      <c r="L17" s="153" t="s">
        <v>696</v>
      </c>
      <c r="M17" s="18">
        <v>33.4</v>
      </c>
      <c r="N17" s="155">
        <f t="shared" si="0"/>
        <v>33.4</v>
      </c>
      <c r="O17" s="26" t="s">
        <v>285</v>
      </c>
    </row>
    <row r="18" spans="1:15" hidden="1" x14ac:dyDescent="0.25">
      <c r="A18" s="10">
        <v>13</v>
      </c>
      <c r="B18" s="25" t="s">
        <v>85</v>
      </c>
      <c r="C18" s="26" t="s">
        <v>82</v>
      </c>
      <c r="D18" s="27" t="s">
        <v>56</v>
      </c>
      <c r="E18" s="27" t="s">
        <v>83</v>
      </c>
      <c r="F18" s="26" t="s">
        <v>86</v>
      </c>
      <c r="G18" s="8" t="s">
        <v>63</v>
      </c>
      <c r="H18" s="28">
        <v>43126</v>
      </c>
      <c r="I18" s="29">
        <v>43491</v>
      </c>
      <c r="J18" s="29" t="s">
        <v>649</v>
      </c>
      <c r="K18" s="26" t="s">
        <v>64</v>
      </c>
      <c r="L18" s="153" t="s">
        <v>696</v>
      </c>
      <c r="M18" s="18">
        <v>33.4</v>
      </c>
      <c r="N18" s="155">
        <f t="shared" si="0"/>
        <v>33.4</v>
      </c>
      <c r="O18" s="26" t="s">
        <v>285</v>
      </c>
    </row>
    <row r="19" spans="1:15" hidden="1" x14ac:dyDescent="0.25">
      <c r="A19" s="10" t="s">
        <v>294</v>
      </c>
      <c r="B19" s="25" t="s">
        <v>87</v>
      </c>
      <c r="C19" s="26" t="s">
        <v>88</v>
      </c>
      <c r="D19" s="27" t="s">
        <v>56</v>
      </c>
      <c r="E19" s="27" t="s">
        <v>89</v>
      </c>
      <c r="F19" s="26" t="s">
        <v>90</v>
      </c>
      <c r="G19" s="10" t="s">
        <v>52</v>
      </c>
      <c r="H19" s="28">
        <v>43244</v>
      </c>
      <c r="I19" s="29">
        <v>43427</v>
      </c>
      <c r="J19" s="29" t="s">
        <v>654</v>
      </c>
      <c r="K19" s="26" t="s">
        <v>64</v>
      </c>
      <c r="L19" s="153" t="s">
        <v>696</v>
      </c>
      <c r="M19" s="18">
        <v>141.94</v>
      </c>
      <c r="N19" s="155">
        <f t="shared" si="0"/>
        <v>141.94</v>
      </c>
      <c r="O19" s="26" t="s">
        <v>285</v>
      </c>
    </row>
    <row r="20" spans="1:15" hidden="1" x14ac:dyDescent="0.25">
      <c r="A20" s="10" t="s">
        <v>295</v>
      </c>
      <c r="B20" s="25" t="s">
        <v>87</v>
      </c>
      <c r="C20" s="26" t="s">
        <v>88</v>
      </c>
      <c r="D20" s="27" t="s">
        <v>56</v>
      </c>
      <c r="E20" s="27" t="s">
        <v>89</v>
      </c>
      <c r="F20" s="26" t="s">
        <v>90</v>
      </c>
      <c r="G20" s="10" t="s">
        <v>52</v>
      </c>
      <c r="H20" s="28">
        <v>43063</v>
      </c>
      <c r="I20" s="29">
        <v>43251</v>
      </c>
      <c r="J20" s="29" t="s">
        <v>650</v>
      </c>
      <c r="K20" s="26" t="s">
        <v>64</v>
      </c>
      <c r="L20" s="153" t="s">
        <v>696</v>
      </c>
      <c r="M20" s="18">
        <v>141.94</v>
      </c>
      <c r="N20" s="155">
        <f t="shared" si="0"/>
        <v>141.94</v>
      </c>
      <c r="O20" s="26" t="s">
        <v>285</v>
      </c>
    </row>
    <row r="21" spans="1:15" hidden="1" x14ac:dyDescent="0.25">
      <c r="A21" s="10" t="s">
        <v>296</v>
      </c>
      <c r="B21" s="25" t="s">
        <v>91</v>
      </c>
      <c r="C21" s="26" t="s">
        <v>92</v>
      </c>
      <c r="D21" s="27" t="s">
        <v>56</v>
      </c>
      <c r="E21" s="27" t="s">
        <v>89</v>
      </c>
      <c r="F21" s="26" t="s">
        <v>93</v>
      </c>
      <c r="G21" s="10" t="s">
        <v>52</v>
      </c>
      <c r="H21" s="28">
        <v>43244</v>
      </c>
      <c r="I21" s="29">
        <v>43427</v>
      </c>
      <c r="J21" s="29" t="s">
        <v>654</v>
      </c>
      <c r="K21" s="26" t="s">
        <v>64</v>
      </c>
      <c r="L21" s="153" t="s">
        <v>696</v>
      </c>
      <c r="M21" s="18">
        <v>141.94</v>
      </c>
      <c r="N21" s="155">
        <f t="shared" si="0"/>
        <v>141.94</v>
      </c>
      <c r="O21" s="26" t="s">
        <v>285</v>
      </c>
    </row>
    <row r="22" spans="1:15" hidden="1" x14ac:dyDescent="0.25">
      <c r="A22" s="10" t="s">
        <v>297</v>
      </c>
      <c r="B22" s="25" t="s">
        <v>91</v>
      </c>
      <c r="C22" s="26" t="s">
        <v>92</v>
      </c>
      <c r="D22" s="27" t="s">
        <v>56</v>
      </c>
      <c r="E22" s="27" t="s">
        <v>89</v>
      </c>
      <c r="F22" s="26" t="s">
        <v>93</v>
      </c>
      <c r="G22" s="10" t="s">
        <v>52</v>
      </c>
      <c r="H22" s="28">
        <v>43063</v>
      </c>
      <c r="I22" s="29">
        <v>43251</v>
      </c>
      <c r="J22" s="29" t="s">
        <v>650</v>
      </c>
      <c r="K22" s="26" t="s">
        <v>64</v>
      </c>
      <c r="L22" s="153" t="s">
        <v>696</v>
      </c>
      <c r="M22" s="18">
        <v>141.94</v>
      </c>
      <c r="N22" s="155">
        <f t="shared" si="0"/>
        <v>141.94</v>
      </c>
      <c r="O22" s="26" t="s">
        <v>285</v>
      </c>
    </row>
    <row r="23" spans="1:15" hidden="1" x14ac:dyDescent="0.25">
      <c r="A23" s="10" t="s">
        <v>298</v>
      </c>
      <c r="B23" s="25" t="s">
        <v>95</v>
      </c>
      <c r="C23" s="26" t="s">
        <v>96</v>
      </c>
      <c r="D23" s="27" t="s">
        <v>56</v>
      </c>
      <c r="E23" s="27" t="s">
        <v>97</v>
      </c>
      <c r="F23" s="26" t="s">
        <v>98</v>
      </c>
      <c r="G23" s="10" t="s">
        <v>52</v>
      </c>
      <c r="H23" s="28">
        <v>43118</v>
      </c>
      <c r="I23" s="29">
        <v>43299</v>
      </c>
      <c r="J23" s="29" t="s">
        <v>649</v>
      </c>
      <c r="K23" s="26" t="s">
        <v>64</v>
      </c>
      <c r="L23" s="153" t="s">
        <v>696</v>
      </c>
      <c r="M23" s="18">
        <v>141.94</v>
      </c>
      <c r="N23" s="155">
        <f t="shared" si="0"/>
        <v>141.94</v>
      </c>
      <c r="O23" s="26" t="s">
        <v>285</v>
      </c>
    </row>
    <row r="24" spans="1:15" hidden="1" x14ac:dyDescent="0.25">
      <c r="A24" s="10" t="s">
        <v>299</v>
      </c>
      <c r="B24" s="25" t="s">
        <v>95</v>
      </c>
      <c r="C24" s="26" t="s">
        <v>96</v>
      </c>
      <c r="D24" s="27" t="s">
        <v>56</v>
      </c>
      <c r="E24" s="27" t="s">
        <v>97</v>
      </c>
      <c r="F24" s="26" t="s">
        <v>98</v>
      </c>
      <c r="G24" s="10" t="s">
        <v>52</v>
      </c>
      <c r="H24" s="28">
        <v>42935</v>
      </c>
      <c r="I24" s="29">
        <v>43119</v>
      </c>
      <c r="J24" s="29" t="s">
        <v>651</v>
      </c>
      <c r="K24" s="26" t="s">
        <v>64</v>
      </c>
      <c r="L24" s="153" t="s">
        <v>696</v>
      </c>
      <c r="M24" s="18">
        <v>141.94</v>
      </c>
      <c r="N24" s="155">
        <f t="shared" si="0"/>
        <v>141.94</v>
      </c>
      <c r="O24" s="26" t="s">
        <v>285</v>
      </c>
    </row>
    <row r="25" spans="1:15" hidden="1" x14ac:dyDescent="0.25">
      <c r="A25" s="10" t="s">
        <v>300</v>
      </c>
      <c r="B25" s="25" t="s">
        <v>99</v>
      </c>
      <c r="C25" s="26" t="s">
        <v>100</v>
      </c>
      <c r="D25" s="27" t="s">
        <v>56</v>
      </c>
      <c r="E25" s="27" t="s">
        <v>97</v>
      </c>
      <c r="F25" s="26" t="s">
        <v>101</v>
      </c>
      <c r="G25" s="10" t="s">
        <v>52</v>
      </c>
      <c r="H25" s="30">
        <v>43252</v>
      </c>
      <c r="I25" s="29">
        <v>43435</v>
      </c>
      <c r="J25" s="29" t="s">
        <v>655</v>
      </c>
      <c r="K25" s="26" t="s">
        <v>64</v>
      </c>
      <c r="L25" s="153" t="s">
        <v>696</v>
      </c>
      <c r="M25" s="18">
        <v>141.94</v>
      </c>
      <c r="N25" s="155">
        <f t="shared" si="0"/>
        <v>141.94</v>
      </c>
      <c r="O25" s="26" t="s">
        <v>285</v>
      </c>
    </row>
    <row r="26" spans="1:15" hidden="1" x14ac:dyDescent="0.25">
      <c r="A26" s="10" t="s">
        <v>301</v>
      </c>
      <c r="B26" s="25" t="s">
        <v>99</v>
      </c>
      <c r="C26" s="26" t="s">
        <v>100</v>
      </c>
      <c r="D26" s="27" t="s">
        <v>56</v>
      </c>
      <c r="E26" s="27" t="s">
        <v>97</v>
      </c>
      <c r="F26" s="26" t="s">
        <v>101</v>
      </c>
      <c r="G26" s="10" t="s">
        <v>52</v>
      </c>
      <c r="H26" s="30">
        <v>43071</v>
      </c>
      <c r="I26" s="29">
        <v>43260</v>
      </c>
      <c r="J26" s="29" t="s">
        <v>652</v>
      </c>
      <c r="K26" s="26" t="s">
        <v>64</v>
      </c>
      <c r="L26" s="153" t="s">
        <v>696</v>
      </c>
      <c r="M26" s="18">
        <v>141.94</v>
      </c>
      <c r="N26" s="155">
        <f t="shared" si="0"/>
        <v>141.94</v>
      </c>
      <c r="O26" s="26" t="s">
        <v>285</v>
      </c>
    </row>
    <row r="27" spans="1:15" hidden="1" x14ac:dyDescent="0.25">
      <c r="A27" s="10" t="s">
        <v>302</v>
      </c>
      <c r="B27" s="25" t="s">
        <v>102</v>
      </c>
      <c r="C27" s="26" t="s">
        <v>103</v>
      </c>
      <c r="D27" s="27" t="s">
        <v>56</v>
      </c>
      <c r="E27" s="27" t="s">
        <v>104</v>
      </c>
      <c r="F27" s="26" t="s">
        <v>104</v>
      </c>
      <c r="G27" s="10" t="s">
        <v>52</v>
      </c>
      <c r="H27" s="28">
        <v>43118</v>
      </c>
      <c r="I27" s="29">
        <v>43299</v>
      </c>
      <c r="J27" s="29" t="s">
        <v>649</v>
      </c>
      <c r="K27" s="26" t="s">
        <v>64</v>
      </c>
      <c r="L27" s="153" t="s">
        <v>696</v>
      </c>
      <c r="M27" s="18">
        <v>141.94</v>
      </c>
      <c r="N27" s="155">
        <f t="shared" si="0"/>
        <v>141.94</v>
      </c>
      <c r="O27" s="26" t="s">
        <v>285</v>
      </c>
    </row>
    <row r="28" spans="1:15" hidden="1" x14ac:dyDescent="0.25">
      <c r="A28" s="10" t="s">
        <v>303</v>
      </c>
      <c r="B28" s="25" t="s">
        <v>102</v>
      </c>
      <c r="C28" s="26" t="s">
        <v>103</v>
      </c>
      <c r="D28" s="27" t="s">
        <v>56</v>
      </c>
      <c r="E28" s="27" t="s">
        <v>104</v>
      </c>
      <c r="F28" s="26" t="s">
        <v>104</v>
      </c>
      <c r="G28" s="10" t="s">
        <v>52</v>
      </c>
      <c r="H28" s="28">
        <v>42935</v>
      </c>
      <c r="I28" s="29">
        <v>43119</v>
      </c>
      <c r="J28" s="29" t="s">
        <v>651</v>
      </c>
      <c r="K28" s="26" t="s">
        <v>64</v>
      </c>
      <c r="L28" s="153" t="s">
        <v>696</v>
      </c>
      <c r="M28" s="18">
        <v>141.94</v>
      </c>
      <c r="N28" s="155">
        <f t="shared" si="0"/>
        <v>141.94</v>
      </c>
      <c r="O28" s="26" t="s">
        <v>285</v>
      </c>
    </row>
    <row r="29" spans="1:15" hidden="1" x14ac:dyDescent="0.25">
      <c r="A29" s="10" t="s">
        <v>304</v>
      </c>
      <c r="B29" s="25" t="s">
        <v>105</v>
      </c>
      <c r="C29" s="26" t="s">
        <v>49</v>
      </c>
      <c r="D29" s="27" t="s">
        <v>50</v>
      </c>
      <c r="E29" s="27" t="s">
        <v>51</v>
      </c>
      <c r="F29" s="26">
        <v>12315717</v>
      </c>
      <c r="G29" s="10" t="s">
        <v>52</v>
      </c>
      <c r="H29" s="28">
        <v>43167</v>
      </c>
      <c r="I29" s="29">
        <v>43351</v>
      </c>
      <c r="J29" s="29" t="s">
        <v>653</v>
      </c>
      <c r="K29" s="26" t="s">
        <v>53</v>
      </c>
      <c r="L29" s="153" t="s">
        <v>695</v>
      </c>
      <c r="M29" s="18">
        <v>72</v>
      </c>
      <c r="N29" s="155">
        <v>53.7</v>
      </c>
      <c r="O29" s="26" t="s">
        <v>285</v>
      </c>
    </row>
    <row r="30" spans="1:15" x14ac:dyDescent="0.25">
      <c r="A30" s="10" t="s">
        <v>305</v>
      </c>
      <c r="B30" s="25" t="s">
        <v>105</v>
      </c>
      <c r="C30" s="26" t="s">
        <v>49</v>
      </c>
      <c r="D30" s="27" t="s">
        <v>50</v>
      </c>
      <c r="E30" s="27" t="s">
        <v>51</v>
      </c>
      <c r="F30" s="26">
        <v>12315717</v>
      </c>
      <c r="G30" s="10" t="s">
        <v>52</v>
      </c>
      <c r="H30" s="28">
        <v>42996</v>
      </c>
      <c r="I30" s="29">
        <v>43177</v>
      </c>
      <c r="J30" s="29" t="s">
        <v>646</v>
      </c>
      <c r="K30" s="26" t="s">
        <v>53</v>
      </c>
      <c r="L30" s="153" t="s">
        <v>695</v>
      </c>
      <c r="M30" s="18">
        <v>72</v>
      </c>
      <c r="N30" s="18"/>
      <c r="O30" s="26" t="s">
        <v>285</v>
      </c>
    </row>
    <row r="31" spans="1:15" hidden="1" x14ac:dyDescent="0.25">
      <c r="A31" s="10">
        <v>20</v>
      </c>
      <c r="B31" s="25" t="s">
        <v>106</v>
      </c>
      <c r="C31" s="26" t="s">
        <v>82</v>
      </c>
      <c r="D31" s="27" t="s">
        <v>56</v>
      </c>
      <c r="E31" s="27" t="s">
        <v>83</v>
      </c>
      <c r="F31" s="26" t="s">
        <v>107</v>
      </c>
      <c r="G31" s="8" t="s">
        <v>63</v>
      </c>
      <c r="H31" s="28">
        <v>43123</v>
      </c>
      <c r="I31" s="29">
        <v>43488</v>
      </c>
      <c r="J31" s="29" t="s">
        <v>649</v>
      </c>
      <c r="K31" s="26" t="s">
        <v>64</v>
      </c>
      <c r="L31" s="153" t="s">
        <v>696</v>
      </c>
      <c r="M31" s="18">
        <v>33.4</v>
      </c>
      <c r="N31" s="155">
        <f t="shared" si="0"/>
        <v>33.4</v>
      </c>
      <c r="O31" s="26" t="s">
        <v>285</v>
      </c>
    </row>
    <row r="32" spans="1:15" hidden="1" x14ac:dyDescent="0.25">
      <c r="A32" s="10">
        <v>21</v>
      </c>
      <c r="B32" s="25" t="s">
        <v>108</v>
      </c>
      <c r="C32" s="26" t="s">
        <v>82</v>
      </c>
      <c r="D32" s="27" t="s">
        <v>56</v>
      </c>
      <c r="E32" s="27" t="s">
        <v>83</v>
      </c>
      <c r="F32" s="26" t="s">
        <v>109</v>
      </c>
      <c r="G32" s="8" t="s">
        <v>63</v>
      </c>
      <c r="H32" s="28">
        <v>43124</v>
      </c>
      <c r="I32" s="29">
        <v>43489</v>
      </c>
      <c r="J32" s="29" t="s">
        <v>649</v>
      </c>
      <c r="K32" s="26" t="s">
        <v>64</v>
      </c>
      <c r="L32" s="153" t="s">
        <v>696</v>
      </c>
      <c r="M32" s="18">
        <v>33.4</v>
      </c>
      <c r="N32" s="155">
        <f t="shared" si="0"/>
        <v>33.4</v>
      </c>
      <c r="O32" s="26" t="s">
        <v>285</v>
      </c>
    </row>
    <row r="33" spans="1:16" hidden="1" x14ac:dyDescent="0.25">
      <c r="A33" s="10">
        <v>22</v>
      </c>
      <c r="B33" s="25" t="s">
        <v>110</v>
      </c>
      <c r="C33" s="26" t="s">
        <v>82</v>
      </c>
      <c r="D33" s="27" t="s">
        <v>56</v>
      </c>
      <c r="E33" s="27" t="s">
        <v>83</v>
      </c>
      <c r="F33" s="26" t="s">
        <v>111</v>
      </c>
      <c r="G33" s="8" t="s">
        <v>63</v>
      </c>
      <c r="H33" s="28">
        <v>43193</v>
      </c>
      <c r="I33" s="29">
        <v>43558</v>
      </c>
      <c r="J33" s="29" t="s">
        <v>648</v>
      </c>
      <c r="K33" s="26" t="s">
        <v>64</v>
      </c>
      <c r="L33" s="153" t="s">
        <v>696</v>
      </c>
      <c r="M33" s="18">
        <v>33.4</v>
      </c>
      <c r="N33" s="155">
        <f t="shared" si="0"/>
        <v>33.4</v>
      </c>
      <c r="O33" s="26" t="s">
        <v>285</v>
      </c>
    </row>
    <row r="34" spans="1:16" hidden="1" x14ac:dyDescent="0.25">
      <c r="A34" s="10">
        <v>23</v>
      </c>
      <c r="B34" s="25" t="s">
        <v>112</v>
      </c>
      <c r="C34" s="26" t="s">
        <v>82</v>
      </c>
      <c r="D34" s="27" t="s">
        <v>56</v>
      </c>
      <c r="E34" s="27" t="s">
        <v>83</v>
      </c>
      <c r="F34" s="26" t="s">
        <v>113</v>
      </c>
      <c r="G34" s="8" t="s">
        <v>63</v>
      </c>
      <c r="H34" s="28">
        <v>43193</v>
      </c>
      <c r="I34" s="29">
        <v>43558</v>
      </c>
      <c r="J34" s="29" t="s">
        <v>648</v>
      </c>
      <c r="K34" s="26" t="s">
        <v>64</v>
      </c>
      <c r="L34" s="153" t="s">
        <v>696</v>
      </c>
      <c r="M34" s="18">
        <v>33.4</v>
      </c>
      <c r="N34" s="155">
        <f t="shared" si="0"/>
        <v>33.4</v>
      </c>
      <c r="O34" s="26" t="s">
        <v>285</v>
      </c>
    </row>
    <row r="35" spans="1:16" hidden="1" x14ac:dyDescent="0.25">
      <c r="A35" s="10">
        <v>24</v>
      </c>
      <c r="B35" s="25" t="s">
        <v>114</v>
      </c>
      <c r="C35" s="26" t="s">
        <v>60</v>
      </c>
      <c r="D35" s="27" t="s">
        <v>56</v>
      </c>
      <c r="E35" s="27" t="s">
        <v>115</v>
      </c>
      <c r="F35" s="26" t="s">
        <v>116</v>
      </c>
      <c r="G35" s="8" t="s">
        <v>63</v>
      </c>
      <c r="H35" s="28">
        <v>43144</v>
      </c>
      <c r="I35" s="29">
        <v>43509</v>
      </c>
      <c r="J35" s="29" t="s">
        <v>647</v>
      </c>
      <c r="K35" s="26" t="s">
        <v>64</v>
      </c>
      <c r="L35" s="153" t="s">
        <v>696</v>
      </c>
      <c r="M35" s="18">
        <v>33.340000000000003</v>
      </c>
      <c r="N35" s="155">
        <f t="shared" si="0"/>
        <v>33.340000000000003</v>
      </c>
      <c r="O35" s="26" t="s">
        <v>285</v>
      </c>
    </row>
    <row r="36" spans="1:16" hidden="1" x14ac:dyDescent="0.25">
      <c r="A36" s="10">
        <v>25</v>
      </c>
      <c r="B36" s="25" t="s">
        <v>117</v>
      </c>
      <c r="C36" s="26" t="s">
        <v>60</v>
      </c>
      <c r="D36" s="27" t="s">
        <v>56</v>
      </c>
      <c r="E36" s="27" t="s">
        <v>115</v>
      </c>
      <c r="F36" s="26" t="s">
        <v>118</v>
      </c>
      <c r="G36" s="8" t="s">
        <v>63</v>
      </c>
      <c r="H36" s="28">
        <v>43144</v>
      </c>
      <c r="I36" s="29">
        <v>43509</v>
      </c>
      <c r="J36" s="29" t="s">
        <v>647</v>
      </c>
      <c r="K36" s="26" t="s">
        <v>64</v>
      </c>
      <c r="L36" s="153" t="s">
        <v>696</v>
      </c>
      <c r="M36" s="18">
        <v>33.340000000000003</v>
      </c>
      <c r="N36" s="155">
        <f t="shared" si="0"/>
        <v>33.340000000000003</v>
      </c>
      <c r="O36" s="26" t="s">
        <v>285</v>
      </c>
    </row>
    <row r="37" spans="1:16" hidden="1" x14ac:dyDescent="0.25">
      <c r="A37" s="10">
        <v>26</v>
      </c>
      <c r="B37" s="25" t="s">
        <v>119</v>
      </c>
      <c r="C37" s="26" t="s">
        <v>60</v>
      </c>
      <c r="D37" s="27" t="s">
        <v>56</v>
      </c>
      <c r="E37" s="27" t="s">
        <v>115</v>
      </c>
      <c r="F37" s="26" t="s">
        <v>120</v>
      </c>
      <c r="G37" s="8" t="s">
        <v>63</v>
      </c>
      <c r="H37" s="28">
        <v>43144</v>
      </c>
      <c r="I37" s="29">
        <v>43509</v>
      </c>
      <c r="J37" s="29" t="s">
        <v>647</v>
      </c>
      <c r="K37" s="26" t="s">
        <v>64</v>
      </c>
      <c r="L37" s="153" t="s">
        <v>696</v>
      </c>
      <c r="M37" s="18">
        <v>33.340000000000003</v>
      </c>
      <c r="N37" s="155">
        <f t="shared" si="0"/>
        <v>33.340000000000003</v>
      </c>
      <c r="O37" s="26" t="s">
        <v>285</v>
      </c>
    </row>
    <row r="38" spans="1:16" hidden="1" x14ac:dyDescent="0.25">
      <c r="A38" s="10">
        <v>27</v>
      </c>
      <c r="B38" s="25" t="s">
        <v>121</v>
      </c>
      <c r="C38" s="26" t="s">
        <v>60</v>
      </c>
      <c r="D38" s="27" t="s">
        <v>56</v>
      </c>
      <c r="E38" s="27" t="s">
        <v>115</v>
      </c>
      <c r="F38" s="26" t="s">
        <v>122</v>
      </c>
      <c r="G38" s="8" t="s">
        <v>63</v>
      </c>
      <c r="H38" s="28">
        <v>43146</v>
      </c>
      <c r="I38" s="29">
        <v>43511</v>
      </c>
      <c r="J38" s="29" t="s">
        <v>647</v>
      </c>
      <c r="K38" s="26" t="s">
        <v>64</v>
      </c>
      <c r="L38" s="153" t="s">
        <v>696</v>
      </c>
      <c r="M38" s="18">
        <v>33.340000000000003</v>
      </c>
      <c r="N38" s="155">
        <f t="shared" si="0"/>
        <v>33.340000000000003</v>
      </c>
      <c r="O38" s="26" t="s">
        <v>285</v>
      </c>
    </row>
    <row r="39" spans="1:16" hidden="1" x14ac:dyDescent="0.25">
      <c r="A39" s="10">
        <v>28</v>
      </c>
      <c r="B39" s="25" t="s">
        <v>123</v>
      </c>
      <c r="C39" s="26" t="s">
        <v>60</v>
      </c>
      <c r="D39" s="27" t="s">
        <v>56</v>
      </c>
      <c r="E39" s="27" t="s">
        <v>115</v>
      </c>
      <c r="F39" s="26" t="s">
        <v>124</v>
      </c>
      <c r="G39" s="8" t="s">
        <v>63</v>
      </c>
      <c r="H39" s="28">
        <v>43146</v>
      </c>
      <c r="I39" s="29">
        <v>43511</v>
      </c>
      <c r="J39" s="29" t="s">
        <v>647</v>
      </c>
      <c r="K39" s="26" t="s">
        <v>64</v>
      </c>
      <c r="L39" s="153" t="s">
        <v>696</v>
      </c>
      <c r="M39" s="18">
        <v>33.340000000000003</v>
      </c>
      <c r="N39" s="155">
        <f t="shared" si="0"/>
        <v>33.340000000000003</v>
      </c>
      <c r="O39" s="26" t="s">
        <v>285</v>
      </c>
    </row>
    <row r="40" spans="1:16" hidden="1" x14ac:dyDescent="0.25">
      <c r="A40" s="10">
        <v>29</v>
      </c>
      <c r="B40" s="25" t="s">
        <v>125</v>
      </c>
      <c r="C40" s="26" t="s">
        <v>60</v>
      </c>
      <c r="D40" s="27" t="s">
        <v>56</v>
      </c>
      <c r="E40" s="27" t="s">
        <v>115</v>
      </c>
      <c r="F40" s="26" t="s">
        <v>126</v>
      </c>
      <c r="G40" s="8" t="s">
        <v>63</v>
      </c>
      <c r="H40" s="28">
        <v>43192</v>
      </c>
      <c r="I40" s="29">
        <v>43557</v>
      </c>
      <c r="J40" s="29" t="s">
        <v>648</v>
      </c>
      <c r="K40" s="26" t="s">
        <v>64</v>
      </c>
      <c r="L40" s="153" t="s">
        <v>696</v>
      </c>
      <c r="M40" s="18">
        <v>33.340000000000003</v>
      </c>
      <c r="N40" s="155">
        <f t="shared" si="0"/>
        <v>33.340000000000003</v>
      </c>
      <c r="O40" s="26" t="s">
        <v>285</v>
      </c>
    </row>
    <row r="41" spans="1:16" hidden="1" x14ac:dyDescent="0.25">
      <c r="A41" s="10">
        <v>30</v>
      </c>
      <c r="B41" s="25" t="s">
        <v>127</v>
      </c>
      <c r="C41" s="26" t="s">
        <v>60</v>
      </c>
      <c r="D41" s="27" t="s">
        <v>56</v>
      </c>
      <c r="E41" s="27" t="s">
        <v>115</v>
      </c>
      <c r="F41" s="26" t="s">
        <v>128</v>
      </c>
      <c r="G41" s="8" t="s">
        <v>63</v>
      </c>
      <c r="H41" s="28">
        <v>43146</v>
      </c>
      <c r="I41" s="29">
        <v>43511</v>
      </c>
      <c r="J41" s="29" t="s">
        <v>647</v>
      </c>
      <c r="K41" s="26" t="s">
        <v>64</v>
      </c>
      <c r="L41" s="153" t="s">
        <v>696</v>
      </c>
      <c r="M41" s="18">
        <v>33.340000000000003</v>
      </c>
      <c r="N41" s="155">
        <f t="shared" si="0"/>
        <v>33.340000000000003</v>
      </c>
      <c r="O41" s="26" t="s">
        <v>285</v>
      </c>
    </row>
    <row r="42" spans="1:16" hidden="1" x14ac:dyDescent="0.25">
      <c r="A42" s="10">
        <v>31</v>
      </c>
      <c r="B42" s="25" t="s">
        <v>129</v>
      </c>
      <c r="C42" s="26" t="s">
        <v>60</v>
      </c>
      <c r="D42" s="27" t="s">
        <v>56</v>
      </c>
      <c r="E42" s="27" t="s">
        <v>115</v>
      </c>
      <c r="F42" s="26" t="s">
        <v>130</v>
      </c>
      <c r="G42" s="8" t="s">
        <v>63</v>
      </c>
      <c r="H42" s="28">
        <v>43146</v>
      </c>
      <c r="I42" s="29">
        <v>43511</v>
      </c>
      <c r="J42" s="29" t="s">
        <v>647</v>
      </c>
      <c r="K42" s="26" t="s">
        <v>64</v>
      </c>
      <c r="L42" s="153" t="s">
        <v>696</v>
      </c>
      <c r="M42" s="18">
        <v>33.340000000000003</v>
      </c>
      <c r="N42" s="155">
        <f t="shared" si="0"/>
        <v>33.340000000000003</v>
      </c>
      <c r="O42" s="26" t="s">
        <v>285</v>
      </c>
    </row>
    <row r="43" spans="1:16" hidden="1" x14ac:dyDescent="0.25">
      <c r="A43" s="10">
        <v>32</v>
      </c>
      <c r="B43" s="25" t="s">
        <v>131</v>
      </c>
      <c r="C43" s="26" t="s">
        <v>132</v>
      </c>
      <c r="D43" s="27" t="s">
        <v>133</v>
      </c>
      <c r="E43" s="27">
        <v>110</v>
      </c>
      <c r="F43" s="26">
        <v>85730619</v>
      </c>
      <c r="G43" s="8" t="s">
        <v>63</v>
      </c>
      <c r="H43" s="28">
        <v>43105</v>
      </c>
      <c r="I43" s="29">
        <v>43470</v>
      </c>
      <c r="J43" s="29" t="s">
        <v>649</v>
      </c>
      <c r="K43" s="26" t="s">
        <v>134</v>
      </c>
      <c r="L43" s="153" t="s">
        <v>695</v>
      </c>
      <c r="M43" s="18">
        <v>72</v>
      </c>
      <c r="N43" s="155">
        <v>53.7</v>
      </c>
      <c r="O43" s="26" t="s">
        <v>285</v>
      </c>
    </row>
    <row r="44" spans="1:16" hidden="1" x14ac:dyDescent="0.25">
      <c r="A44" s="10">
        <v>33</v>
      </c>
      <c r="B44" s="25" t="s">
        <v>135</v>
      </c>
      <c r="C44" s="26" t="s">
        <v>132</v>
      </c>
      <c r="D44" s="27" t="s">
        <v>133</v>
      </c>
      <c r="E44" s="27">
        <v>179</v>
      </c>
      <c r="F44" s="26">
        <v>90240092</v>
      </c>
      <c r="G44" s="8" t="s">
        <v>63</v>
      </c>
      <c r="H44" s="28">
        <v>43131</v>
      </c>
      <c r="I44" s="29">
        <v>43496</v>
      </c>
      <c r="J44" s="29" t="s">
        <v>649</v>
      </c>
      <c r="K44" s="26" t="s">
        <v>134</v>
      </c>
      <c r="L44" s="153" t="s">
        <v>695</v>
      </c>
      <c r="M44" s="18">
        <v>72</v>
      </c>
      <c r="N44" s="155">
        <v>53.7</v>
      </c>
      <c r="O44" s="26" t="s">
        <v>285</v>
      </c>
    </row>
    <row r="45" spans="1:16" hidden="1" x14ac:dyDescent="0.25">
      <c r="A45" s="10">
        <v>34</v>
      </c>
      <c r="B45" s="31" t="s">
        <v>136</v>
      </c>
      <c r="C45" s="26" t="s">
        <v>137</v>
      </c>
      <c r="D45" s="27" t="s">
        <v>138</v>
      </c>
      <c r="E45" s="27" t="s">
        <v>139</v>
      </c>
      <c r="F45" s="26">
        <v>5037655</v>
      </c>
      <c r="G45" s="8" t="s">
        <v>63</v>
      </c>
      <c r="H45" s="28">
        <v>43110</v>
      </c>
      <c r="I45" s="29">
        <v>43475</v>
      </c>
      <c r="J45" s="29" t="s">
        <v>649</v>
      </c>
      <c r="K45" s="26" t="s">
        <v>140</v>
      </c>
      <c r="L45" s="153" t="s">
        <v>695</v>
      </c>
      <c r="M45" s="18">
        <v>300</v>
      </c>
      <c r="N45" s="155">
        <v>223.76</v>
      </c>
      <c r="O45" s="26" t="s">
        <v>285</v>
      </c>
    </row>
    <row r="46" spans="1:16" hidden="1" x14ac:dyDescent="0.25">
      <c r="A46" s="10" t="s">
        <v>306</v>
      </c>
      <c r="B46" s="25" t="s">
        <v>142</v>
      </c>
      <c r="C46" s="26" t="s">
        <v>103</v>
      </c>
      <c r="D46" s="27" t="s">
        <v>56</v>
      </c>
      <c r="E46" s="27" t="s">
        <v>143</v>
      </c>
      <c r="F46" s="26" t="s">
        <v>143</v>
      </c>
      <c r="G46" s="10" t="s">
        <v>52</v>
      </c>
      <c r="H46" s="29">
        <v>43161</v>
      </c>
      <c r="I46" s="29">
        <v>43345</v>
      </c>
      <c r="J46" s="29" t="s">
        <v>653</v>
      </c>
      <c r="K46" s="26" t="s">
        <v>64</v>
      </c>
      <c r="L46" s="153" t="s">
        <v>696</v>
      </c>
      <c r="M46" s="18">
        <v>141.94</v>
      </c>
      <c r="N46" s="155">
        <f t="shared" si="0"/>
        <v>141.94</v>
      </c>
      <c r="O46" s="26" t="s">
        <v>285</v>
      </c>
    </row>
    <row r="47" spans="1:16" x14ac:dyDescent="0.25">
      <c r="A47" s="10" t="s">
        <v>307</v>
      </c>
      <c r="B47" s="25" t="s">
        <v>142</v>
      </c>
      <c r="C47" s="26" t="s">
        <v>103</v>
      </c>
      <c r="D47" s="27" t="s">
        <v>56</v>
      </c>
      <c r="E47" s="27" t="s">
        <v>143</v>
      </c>
      <c r="F47" s="26" t="s">
        <v>143</v>
      </c>
      <c r="G47" s="10" t="s">
        <v>52</v>
      </c>
      <c r="H47" s="29">
        <v>43345</v>
      </c>
      <c r="I47" s="29"/>
      <c r="J47" s="29" t="s">
        <v>646</v>
      </c>
      <c r="K47" s="157" t="s">
        <v>64</v>
      </c>
      <c r="L47" s="153" t="s">
        <v>696</v>
      </c>
      <c r="M47" s="18">
        <v>141.94</v>
      </c>
      <c r="N47" s="18"/>
      <c r="O47" s="26" t="s">
        <v>285</v>
      </c>
      <c r="P47" t="s">
        <v>709</v>
      </c>
    </row>
    <row r="48" spans="1:16" hidden="1" x14ac:dyDescent="0.25">
      <c r="A48" s="10" t="s">
        <v>308</v>
      </c>
      <c r="B48" s="25" t="s">
        <v>145</v>
      </c>
      <c r="C48" s="26" t="s">
        <v>49</v>
      </c>
      <c r="D48" s="27" t="s">
        <v>50</v>
      </c>
      <c r="E48" s="27" t="s">
        <v>51</v>
      </c>
      <c r="F48" s="26">
        <v>12316922</v>
      </c>
      <c r="G48" s="10" t="s">
        <v>52</v>
      </c>
      <c r="H48" s="28">
        <v>43167</v>
      </c>
      <c r="I48" s="29">
        <v>43351</v>
      </c>
      <c r="J48" s="29" t="s">
        <v>653</v>
      </c>
      <c r="K48" s="26" t="s">
        <v>53</v>
      </c>
      <c r="L48" s="153" t="s">
        <v>695</v>
      </c>
      <c r="M48" s="18">
        <v>72</v>
      </c>
      <c r="N48" s="155">
        <v>53.7</v>
      </c>
      <c r="O48" s="26" t="s">
        <v>285</v>
      </c>
    </row>
    <row r="49" spans="1:15" x14ac:dyDescent="0.25">
      <c r="A49" s="10" t="s">
        <v>309</v>
      </c>
      <c r="B49" s="25" t="s">
        <v>145</v>
      </c>
      <c r="C49" s="26" t="s">
        <v>49</v>
      </c>
      <c r="D49" s="27" t="s">
        <v>50</v>
      </c>
      <c r="E49" s="27" t="s">
        <v>51</v>
      </c>
      <c r="F49" s="26">
        <v>12316922</v>
      </c>
      <c r="G49" s="10" t="s">
        <v>52</v>
      </c>
      <c r="H49" s="28">
        <v>42996</v>
      </c>
      <c r="I49" s="29">
        <v>43177</v>
      </c>
      <c r="J49" s="29" t="s">
        <v>646</v>
      </c>
      <c r="K49" s="26" t="s">
        <v>53</v>
      </c>
      <c r="L49" s="153" t="s">
        <v>696</v>
      </c>
      <c r="M49" s="18">
        <v>53.703289326471243</v>
      </c>
      <c r="N49" s="18"/>
      <c r="O49" s="26" t="s">
        <v>285</v>
      </c>
    </row>
    <row r="50" spans="1:15" hidden="1" x14ac:dyDescent="0.25">
      <c r="A50" s="10">
        <v>37</v>
      </c>
      <c r="B50" s="25" t="s">
        <v>146</v>
      </c>
      <c r="C50" s="26" t="s">
        <v>82</v>
      </c>
      <c r="D50" s="27" t="s">
        <v>56</v>
      </c>
      <c r="E50" s="27" t="s">
        <v>83</v>
      </c>
      <c r="F50" s="26" t="s">
        <v>147</v>
      </c>
      <c r="G50" s="8" t="s">
        <v>63</v>
      </c>
      <c r="H50" s="28">
        <v>43124</v>
      </c>
      <c r="I50" s="29">
        <v>43489</v>
      </c>
      <c r="J50" s="29" t="s">
        <v>649</v>
      </c>
      <c r="K50" s="26" t="s">
        <v>64</v>
      </c>
      <c r="L50" s="153" t="s">
        <v>696</v>
      </c>
      <c r="M50" s="18">
        <v>33.4</v>
      </c>
      <c r="N50" s="155">
        <f t="shared" si="0"/>
        <v>33.4</v>
      </c>
      <c r="O50" s="26" t="s">
        <v>285</v>
      </c>
    </row>
    <row r="51" spans="1:15" hidden="1" x14ac:dyDescent="0.25">
      <c r="A51" s="10">
        <v>38</v>
      </c>
      <c r="B51" s="10" t="s">
        <v>148</v>
      </c>
      <c r="C51" s="26" t="s">
        <v>149</v>
      </c>
      <c r="D51" s="27" t="s">
        <v>150</v>
      </c>
      <c r="E51" s="27">
        <v>485</v>
      </c>
      <c r="F51" s="26">
        <v>435110</v>
      </c>
      <c r="G51" s="8" t="s">
        <v>63</v>
      </c>
      <c r="H51" s="30">
        <v>43187</v>
      </c>
      <c r="I51" s="30">
        <v>43552</v>
      </c>
      <c r="J51" s="30" t="s">
        <v>653</v>
      </c>
      <c r="K51" s="32" t="s">
        <v>151</v>
      </c>
      <c r="L51" s="153" t="s">
        <v>695</v>
      </c>
      <c r="M51" s="18">
        <v>270</v>
      </c>
      <c r="N51" s="155">
        <v>201.39</v>
      </c>
      <c r="O51" s="26" t="s">
        <v>285</v>
      </c>
    </row>
    <row r="52" spans="1:15" hidden="1" x14ac:dyDescent="0.25">
      <c r="A52" s="10">
        <v>39</v>
      </c>
      <c r="B52" s="25" t="s">
        <v>152</v>
      </c>
      <c r="C52" s="26" t="s">
        <v>153</v>
      </c>
      <c r="D52" s="27" t="s">
        <v>56</v>
      </c>
      <c r="E52" s="27" t="s">
        <v>97</v>
      </c>
      <c r="F52" s="26" t="s">
        <v>154</v>
      </c>
      <c r="G52" s="8" t="s">
        <v>63</v>
      </c>
      <c r="H52" s="28">
        <v>43201</v>
      </c>
      <c r="I52" s="29">
        <v>43566</v>
      </c>
      <c r="J52" s="29" t="s">
        <v>648</v>
      </c>
      <c r="K52" s="26" t="s">
        <v>64</v>
      </c>
      <c r="L52" s="153" t="s">
        <v>696</v>
      </c>
      <c r="M52" s="18">
        <v>141.94</v>
      </c>
      <c r="N52" s="155">
        <f t="shared" si="0"/>
        <v>141.94</v>
      </c>
      <c r="O52" s="26" t="s">
        <v>285</v>
      </c>
    </row>
    <row r="53" spans="1:15" hidden="1" x14ac:dyDescent="0.25">
      <c r="A53" s="10" t="s">
        <v>310</v>
      </c>
      <c r="B53" s="25" t="s">
        <v>155</v>
      </c>
      <c r="C53" s="26" t="s">
        <v>49</v>
      </c>
      <c r="D53" s="27" t="s">
        <v>50</v>
      </c>
      <c r="E53" s="27" t="s">
        <v>51</v>
      </c>
      <c r="F53" s="26">
        <v>12326186</v>
      </c>
      <c r="G53" s="10" t="s">
        <v>52</v>
      </c>
      <c r="H53" s="28">
        <v>43115</v>
      </c>
      <c r="I53" s="29">
        <v>43296</v>
      </c>
      <c r="J53" s="29" t="s">
        <v>649</v>
      </c>
      <c r="K53" s="26" t="s">
        <v>53</v>
      </c>
      <c r="L53" s="153" t="s">
        <v>695</v>
      </c>
      <c r="M53" s="18">
        <v>72</v>
      </c>
      <c r="N53" s="155">
        <v>53.7</v>
      </c>
      <c r="O53" s="26" t="s">
        <v>285</v>
      </c>
    </row>
    <row r="54" spans="1:15" hidden="1" x14ac:dyDescent="0.25">
      <c r="A54" s="10" t="s">
        <v>311</v>
      </c>
      <c r="B54" s="25" t="s">
        <v>155</v>
      </c>
      <c r="C54" s="26" t="s">
        <v>49</v>
      </c>
      <c r="D54" s="27" t="s">
        <v>50</v>
      </c>
      <c r="E54" s="27" t="s">
        <v>51</v>
      </c>
      <c r="F54" s="26">
        <v>12326186</v>
      </c>
      <c r="G54" s="10" t="s">
        <v>52</v>
      </c>
      <c r="H54" s="28">
        <v>42955</v>
      </c>
      <c r="I54" s="29">
        <v>43139</v>
      </c>
      <c r="J54" s="29" t="s">
        <v>656</v>
      </c>
      <c r="K54" s="26" t="s">
        <v>53</v>
      </c>
      <c r="L54" s="153" t="s">
        <v>695</v>
      </c>
      <c r="M54" s="18">
        <v>80</v>
      </c>
      <c r="N54" s="155">
        <v>58.74</v>
      </c>
      <c r="O54" s="26" t="s">
        <v>285</v>
      </c>
    </row>
    <row r="55" spans="1:15" hidden="1" x14ac:dyDescent="0.25">
      <c r="A55" s="10" t="s">
        <v>312</v>
      </c>
      <c r="B55" s="25" t="s">
        <v>156</v>
      </c>
      <c r="C55" s="26" t="s">
        <v>49</v>
      </c>
      <c r="D55" s="27" t="s">
        <v>50</v>
      </c>
      <c r="E55" s="27" t="s">
        <v>51</v>
      </c>
      <c r="F55" s="26">
        <v>12326300</v>
      </c>
      <c r="G55" s="10" t="s">
        <v>52</v>
      </c>
      <c r="H55" s="28">
        <v>43115</v>
      </c>
      <c r="I55" s="29">
        <v>43296</v>
      </c>
      <c r="J55" s="29" t="s">
        <v>649</v>
      </c>
      <c r="K55" s="26" t="s">
        <v>53</v>
      </c>
      <c r="L55" s="153" t="s">
        <v>695</v>
      </c>
      <c r="M55" s="18">
        <v>72</v>
      </c>
      <c r="N55" s="155">
        <v>53.7</v>
      </c>
      <c r="O55" s="26" t="s">
        <v>285</v>
      </c>
    </row>
    <row r="56" spans="1:15" hidden="1" x14ac:dyDescent="0.25">
      <c r="A56" s="10" t="s">
        <v>313</v>
      </c>
      <c r="B56" s="25" t="s">
        <v>156</v>
      </c>
      <c r="C56" s="26" t="s">
        <v>49</v>
      </c>
      <c r="D56" s="27" t="s">
        <v>50</v>
      </c>
      <c r="E56" s="27" t="s">
        <v>51</v>
      </c>
      <c r="F56" s="26">
        <v>12326300</v>
      </c>
      <c r="G56" s="10" t="s">
        <v>52</v>
      </c>
      <c r="H56" s="28">
        <v>42955</v>
      </c>
      <c r="I56" s="29">
        <v>43139</v>
      </c>
      <c r="J56" s="29" t="s">
        <v>656</v>
      </c>
      <c r="K56" s="26" t="s">
        <v>53</v>
      </c>
      <c r="L56" s="153" t="s">
        <v>695</v>
      </c>
      <c r="M56" s="18">
        <v>80</v>
      </c>
      <c r="N56" s="155">
        <v>58.74</v>
      </c>
      <c r="O56" s="26" t="s">
        <v>285</v>
      </c>
    </row>
    <row r="57" spans="1:15" hidden="1" x14ac:dyDescent="0.25">
      <c r="A57" s="10" t="s">
        <v>314</v>
      </c>
      <c r="B57" s="25" t="s">
        <v>157</v>
      </c>
      <c r="C57" s="26" t="s">
        <v>49</v>
      </c>
      <c r="D57" s="27" t="s">
        <v>50</v>
      </c>
      <c r="E57" s="27" t="s">
        <v>51</v>
      </c>
      <c r="F57" s="26">
        <v>12324733</v>
      </c>
      <c r="G57" s="10" t="s">
        <v>52</v>
      </c>
      <c r="H57" s="28">
        <v>43115</v>
      </c>
      <c r="I57" s="29">
        <v>43296</v>
      </c>
      <c r="J57" s="29" t="s">
        <v>649</v>
      </c>
      <c r="K57" s="26" t="s">
        <v>53</v>
      </c>
      <c r="L57" s="153" t="s">
        <v>695</v>
      </c>
      <c r="M57" s="18">
        <v>72</v>
      </c>
      <c r="N57" s="155">
        <v>53.7</v>
      </c>
      <c r="O57" s="26" t="s">
        <v>285</v>
      </c>
    </row>
    <row r="58" spans="1:15" hidden="1" x14ac:dyDescent="0.25">
      <c r="A58" s="10" t="s">
        <v>315</v>
      </c>
      <c r="B58" s="25" t="s">
        <v>157</v>
      </c>
      <c r="C58" s="26" t="s">
        <v>49</v>
      </c>
      <c r="D58" s="27" t="s">
        <v>50</v>
      </c>
      <c r="E58" s="27" t="s">
        <v>51</v>
      </c>
      <c r="F58" s="26">
        <v>12324733</v>
      </c>
      <c r="G58" s="10" t="s">
        <v>52</v>
      </c>
      <c r="H58" s="28">
        <v>42955</v>
      </c>
      <c r="I58" s="29">
        <v>43139</v>
      </c>
      <c r="J58" s="29" t="s">
        <v>656</v>
      </c>
      <c r="K58" s="26" t="s">
        <v>53</v>
      </c>
      <c r="L58" s="153" t="s">
        <v>695</v>
      </c>
      <c r="M58" s="18">
        <v>80</v>
      </c>
      <c r="N58" s="155">
        <v>58.74</v>
      </c>
      <c r="O58" s="26" t="s">
        <v>285</v>
      </c>
    </row>
    <row r="59" spans="1:15" hidden="1" x14ac:dyDescent="0.25">
      <c r="A59" s="10" t="s">
        <v>316</v>
      </c>
      <c r="B59" s="25" t="s">
        <v>158</v>
      </c>
      <c r="C59" s="26" t="s">
        <v>49</v>
      </c>
      <c r="D59" s="27" t="s">
        <v>50</v>
      </c>
      <c r="E59" s="27" t="s">
        <v>51</v>
      </c>
      <c r="F59" s="26">
        <v>12326184</v>
      </c>
      <c r="G59" s="10" t="s">
        <v>52</v>
      </c>
      <c r="H59" s="28">
        <v>43167</v>
      </c>
      <c r="I59" s="29">
        <v>43351</v>
      </c>
      <c r="J59" s="29" t="s">
        <v>653</v>
      </c>
      <c r="K59" s="26" t="s">
        <v>53</v>
      </c>
      <c r="L59" s="153" t="s">
        <v>695</v>
      </c>
      <c r="M59" s="18">
        <v>72</v>
      </c>
      <c r="N59" s="155">
        <v>53.7</v>
      </c>
      <c r="O59" s="26" t="s">
        <v>285</v>
      </c>
    </row>
    <row r="60" spans="1:15" x14ac:dyDescent="0.25">
      <c r="A60" s="10" t="s">
        <v>317</v>
      </c>
      <c r="B60" s="25" t="s">
        <v>158</v>
      </c>
      <c r="C60" s="26" t="s">
        <v>49</v>
      </c>
      <c r="D60" s="27" t="s">
        <v>50</v>
      </c>
      <c r="E60" s="27" t="s">
        <v>51</v>
      </c>
      <c r="F60" s="26">
        <v>12326184</v>
      </c>
      <c r="G60" s="10" t="s">
        <v>52</v>
      </c>
      <c r="H60" s="28">
        <v>42955</v>
      </c>
      <c r="I60" s="29">
        <v>43139</v>
      </c>
      <c r="J60" s="29" t="s">
        <v>656</v>
      </c>
      <c r="K60" s="26" t="s">
        <v>53</v>
      </c>
      <c r="L60" s="153" t="s">
        <v>695</v>
      </c>
      <c r="M60" s="18">
        <v>80</v>
      </c>
      <c r="N60" s="19"/>
      <c r="O60" s="26" t="s">
        <v>285</v>
      </c>
    </row>
    <row r="61" spans="1:15" hidden="1" x14ac:dyDescent="0.25">
      <c r="A61" s="10" t="s">
        <v>318</v>
      </c>
      <c r="B61" s="25" t="s">
        <v>159</v>
      </c>
      <c r="C61" s="26" t="s">
        <v>49</v>
      </c>
      <c r="D61" s="27" t="s">
        <v>50</v>
      </c>
      <c r="E61" s="27" t="s">
        <v>51</v>
      </c>
      <c r="F61" s="26">
        <v>12326187</v>
      </c>
      <c r="G61" s="10" t="s">
        <v>52</v>
      </c>
      <c r="H61" s="28">
        <v>43115</v>
      </c>
      <c r="I61" s="29">
        <v>43296</v>
      </c>
      <c r="J61" s="29" t="s">
        <v>649</v>
      </c>
      <c r="K61" s="26" t="s">
        <v>53</v>
      </c>
      <c r="L61" s="153" t="s">
        <v>695</v>
      </c>
      <c r="M61" s="18">
        <v>72</v>
      </c>
      <c r="N61" s="155">
        <v>53.7</v>
      </c>
      <c r="O61" s="26" t="s">
        <v>285</v>
      </c>
    </row>
    <row r="62" spans="1:15" hidden="1" x14ac:dyDescent="0.25">
      <c r="A62" s="10" t="s">
        <v>319</v>
      </c>
      <c r="B62" s="25" t="s">
        <v>159</v>
      </c>
      <c r="C62" s="26" t="s">
        <v>49</v>
      </c>
      <c r="D62" s="27" t="s">
        <v>50</v>
      </c>
      <c r="E62" s="27" t="s">
        <v>51</v>
      </c>
      <c r="F62" s="26">
        <v>12326187</v>
      </c>
      <c r="G62" s="10" t="s">
        <v>52</v>
      </c>
      <c r="H62" s="28">
        <v>42955</v>
      </c>
      <c r="I62" s="29">
        <v>43139</v>
      </c>
      <c r="J62" s="29" t="s">
        <v>656</v>
      </c>
      <c r="K62" s="26" t="s">
        <v>53</v>
      </c>
      <c r="L62" s="153" t="s">
        <v>695</v>
      </c>
      <c r="M62" s="18">
        <v>80</v>
      </c>
      <c r="N62" s="155">
        <v>58.74</v>
      </c>
      <c r="O62" s="26" t="s">
        <v>285</v>
      </c>
    </row>
    <row r="63" spans="1:15" hidden="1" x14ac:dyDescent="0.25">
      <c r="A63" s="10" t="s">
        <v>320</v>
      </c>
      <c r="B63" s="25" t="s">
        <v>161</v>
      </c>
      <c r="C63" s="26" t="s">
        <v>49</v>
      </c>
      <c r="D63" s="27" t="s">
        <v>50</v>
      </c>
      <c r="E63" s="27" t="s">
        <v>51</v>
      </c>
      <c r="F63" s="26">
        <v>12326180</v>
      </c>
      <c r="G63" s="10" t="s">
        <v>52</v>
      </c>
      <c r="H63" s="28">
        <v>43115</v>
      </c>
      <c r="I63" s="29">
        <v>43296</v>
      </c>
      <c r="J63" s="29" t="s">
        <v>649</v>
      </c>
      <c r="K63" s="26" t="s">
        <v>53</v>
      </c>
      <c r="L63" s="153" t="s">
        <v>695</v>
      </c>
      <c r="M63" s="18">
        <v>72</v>
      </c>
      <c r="N63" s="155">
        <v>53.7</v>
      </c>
      <c r="O63" s="26" t="s">
        <v>285</v>
      </c>
    </row>
    <row r="64" spans="1:15" hidden="1" x14ac:dyDescent="0.25">
      <c r="A64" s="10" t="s">
        <v>321</v>
      </c>
      <c r="B64" s="25" t="s">
        <v>161</v>
      </c>
      <c r="C64" s="26" t="s">
        <v>49</v>
      </c>
      <c r="D64" s="27" t="s">
        <v>50</v>
      </c>
      <c r="E64" s="27" t="s">
        <v>51</v>
      </c>
      <c r="F64" s="26">
        <v>12326180</v>
      </c>
      <c r="G64" s="10" t="s">
        <v>52</v>
      </c>
      <c r="H64" s="28">
        <v>42955</v>
      </c>
      <c r="I64" s="29">
        <v>43139</v>
      </c>
      <c r="J64" s="29" t="s">
        <v>656</v>
      </c>
      <c r="K64" s="26" t="s">
        <v>53</v>
      </c>
      <c r="L64" s="153" t="s">
        <v>695</v>
      </c>
      <c r="M64" s="18">
        <v>80</v>
      </c>
      <c r="N64" s="155">
        <v>58.74</v>
      </c>
      <c r="O64" s="26" t="s">
        <v>285</v>
      </c>
    </row>
    <row r="65" spans="1:15" hidden="1" x14ac:dyDescent="0.25">
      <c r="A65" s="10" t="s">
        <v>322</v>
      </c>
      <c r="B65" s="25" t="s">
        <v>162</v>
      </c>
      <c r="C65" s="26" t="s">
        <v>49</v>
      </c>
      <c r="D65" s="27" t="s">
        <v>50</v>
      </c>
      <c r="E65" s="27" t="s">
        <v>51</v>
      </c>
      <c r="F65" s="26">
        <v>12326190</v>
      </c>
      <c r="G65" s="10" t="s">
        <v>52</v>
      </c>
      <c r="H65" s="28">
        <v>43115</v>
      </c>
      <c r="I65" s="29">
        <v>43296</v>
      </c>
      <c r="J65" s="29" t="s">
        <v>649</v>
      </c>
      <c r="K65" s="26" t="s">
        <v>53</v>
      </c>
      <c r="L65" s="153" t="s">
        <v>695</v>
      </c>
      <c r="M65" s="18">
        <v>72</v>
      </c>
      <c r="N65" s="155">
        <v>53.7</v>
      </c>
      <c r="O65" s="26" t="s">
        <v>285</v>
      </c>
    </row>
    <row r="66" spans="1:15" hidden="1" x14ac:dyDescent="0.25">
      <c r="A66" s="10" t="s">
        <v>323</v>
      </c>
      <c r="B66" s="25" t="s">
        <v>162</v>
      </c>
      <c r="C66" s="26" t="s">
        <v>49</v>
      </c>
      <c r="D66" s="27" t="s">
        <v>50</v>
      </c>
      <c r="E66" s="27" t="s">
        <v>51</v>
      </c>
      <c r="F66" s="26">
        <v>12326190</v>
      </c>
      <c r="G66" s="10" t="s">
        <v>52</v>
      </c>
      <c r="H66" s="28">
        <v>42955</v>
      </c>
      <c r="I66" s="29">
        <v>43139</v>
      </c>
      <c r="J66" s="29" t="s">
        <v>656</v>
      </c>
      <c r="K66" s="26" t="s">
        <v>53</v>
      </c>
      <c r="L66" s="153" t="s">
        <v>695</v>
      </c>
      <c r="M66" s="18">
        <v>80</v>
      </c>
      <c r="N66" s="155">
        <v>58.74</v>
      </c>
      <c r="O66" s="26" t="s">
        <v>285</v>
      </c>
    </row>
    <row r="67" spans="1:15" hidden="1" x14ac:dyDescent="0.25">
      <c r="A67" s="10" t="s">
        <v>324</v>
      </c>
      <c r="B67" s="25" t="s">
        <v>163</v>
      </c>
      <c r="C67" s="26" t="s">
        <v>49</v>
      </c>
      <c r="D67" s="27" t="s">
        <v>50</v>
      </c>
      <c r="E67" s="27" t="s">
        <v>51</v>
      </c>
      <c r="F67" s="26">
        <v>12326279</v>
      </c>
      <c r="G67" s="10" t="s">
        <v>52</v>
      </c>
      <c r="H67" s="28">
        <v>43115</v>
      </c>
      <c r="I67" s="29">
        <v>43296</v>
      </c>
      <c r="J67" s="29" t="s">
        <v>649</v>
      </c>
      <c r="K67" s="26" t="s">
        <v>53</v>
      </c>
      <c r="L67" s="153" t="s">
        <v>695</v>
      </c>
      <c r="M67" s="18">
        <v>72</v>
      </c>
      <c r="N67" s="155">
        <v>53.7</v>
      </c>
      <c r="O67" s="26" t="s">
        <v>285</v>
      </c>
    </row>
    <row r="68" spans="1:15" hidden="1" x14ac:dyDescent="0.25">
      <c r="A68" s="10" t="s">
        <v>325</v>
      </c>
      <c r="B68" s="25" t="s">
        <v>163</v>
      </c>
      <c r="C68" s="26" t="s">
        <v>49</v>
      </c>
      <c r="D68" s="27" t="s">
        <v>50</v>
      </c>
      <c r="E68" s="27" t="s">
        <v>51</v>
      </c>
      <c r="F68" s="26">
        <v>12326279</v>
      </c>
      <c r="G68" s="10" t="s">
        <v>52</v>
      </c>
      <c r="H68" s="28">
        <v>42955</v>
      </c>
      <c r="I68" s="29">
        <v>43139</v>
      </c>
      <c r="J68" s="29" t="s">
        <v>656</v>
      </c>
      <c r="K68" s="26" t="s">
        <v>53</v>
      </c>
      <c r="L68" s="153" t="s">
        <v>695</v>
      </c>
      <c r="M68" s="18">
        <v>80</v>
      </c>
      <c r="N68" s="155">
        <v>58.74</v>
      </c>
      <c r="O68" s="26" t="s">
        <v>285</v>
      </c>
    </row>
    <row r="69" spans="1:15" hidden="1" x14ac:dyDescent="0.25">
      <c r="A69" s="10" t="s">
        <v>326</v>
      </c>
      <c r="B69" s="25" t="s">
        <v>164</v>
      </c>
      <c r="C69" s="26" t="s">
        <v>165</v>
      </c>
      <c r="D69" s="27" t="s">
        <v>166</v>
      </c>
      <c r="E69" s="27" t="s">
        <v>167</v>
      </c>
      <c r="F69" s="26">
        <v>1009032663</v>
      </c>
      <c r="G69" s="10" t="s">
        <v>52</v>
      </c>
      <c r="H69" s="28">
        <v>43167</v>
      </c>
      <c r="I69" s="29">
        <v>43351</v>
      </c>
      <c r="J69" s="29" t="s">
        <v>653</v>
      </c>
      <c r="K69" s="26" t="s">
        <v>53</v>
      </c>
      <c r="L69" s="153" t="s">
        <v>695</v>
      </c>
      <c r="M69" s="18">
        <v>64</v>
      </c>
      <c r="N69" s="155">
        <v>47.74</v>
      </c>
      <c r="O69" s="26" t="s">
        <v>285</v>
      </c>
    </row>
    <row r="70" spans="1:15" hidden="1" x14ac:dyDescent="0.25">
      <c r="A70" s="10" t="s">
        <v>325</v>
      </c>
      <c r="B70" s="25" t="s">
        <v>164</v>
      </c>
      <c r="C70" s="26" t="s">
        <v>165</v>
      </c>
      <c r="D70" s="27" t="s">
        <v>166</v>
      </c>
      <c r="E70" s="27" t="s">
        <v>167</v>
      </c>
      <c r="F70" s="26">
        <v>1009032663</v>
      </c>
      <c r="G70" s="10" t="s">
        <v>52</v>
      </c>
      <c r="H70" s="28">
        <v>43351</v>
      </c>
      <c r="I70" s="29"/>
      <c r="J70" s="29" t="s">
        <v>646</v>
      </c>
      <c r="K70" s="26" t="s">
        <v>53</v>
      </c>
      <c r="L70" s="153" t="s">
        <v>695</v>
      </c>
      <c r="M70" s="18">
        <v>72</v>
      </c>
      <c r="N70" s="155">
        <v>52.87</v>
      </c>
      <c r="O70" s="26" t="s">
        <v>285</v>
      </c>
    </row>
    <row r="71" spans="1:15" hidden="1" x14ac:dyDescent="0.25">
      <c r="A71" s="10" t="s">
        <v>327</v>
      </c>
      <c r="B71" s="25" t="s">
        <v>169</v>
      </c>
      <c r="C71" s="26" t="s">
        <v>170</v>
      </c>
      <c r="D71" s="27" t="s">
        <v>171</v>
      </c>
      <c r="E71" s="27" t="s">
        <v>172</v>
      </c>
      <c r="F71" s="26" t="s">
        <v>173</v>
      </c>
      <c r="G71" s="10" t="s">
        <v>52</v>
      </c>
      <c r="H71" s="28">
        <v>43161</v>
      </c>
      <c r="I71" s="29">
        <v>43345</v>
      </c>
      <c r="J71" s="29" t="s">
        <v>653</v>
      </c>
      <c r="K71" s="26" t="s">
        <v>53</v>
      </c>
      <c r="L71" s="153" t="s">
        <v>695</v>
      </c>
      <c r="M71" s="18">
        <v>32</v>
      </c>
      <c r="N71" s="155">
        <v>23.87</v>
      </c>
      <c r="O71" s="26" t="s">
        <v>285</v>
      </c>
    </row>
    <row r="72" spans="1:15" hidden="1" x14ac:dyDescent="0.25">
      <c r="A72" s="10" t="s">
        <v>328</v>
      </c>
      <c r="B72" s="25" t="s">
        <v>169</v>
      </c>
      <c r="C72" s="26" t="s">
        <v>170</v>
      </c>
      <c r="D72" s="27" t="s">
        <v>171</v>
      </c>
      <c r="E72" s="27" t="s">
        <v>172</v>
      </c>
      <c r="F72" s="26" t="s">
        <v>173</v>
      </c>
      <c r="G72" s="10" t="s">
        <v>52</v>
      </c>
      <c r="H72" s="28">
        <v>43345</v>
      </c>
      <c r="I72" s="29"/>
      <c r="J72" s="29" t="s">
        <v>646</v>
      </c>
      <c r="K72" s="26" t="s">
        <v>53</v>
      </c>
      <c r="L72" s="153" t="s">
        <v>695</v>
      </c>
      <c r="M72" s="18">
        <v>40</v>
      </c>
      <c r="N72" s="155">
        <v>29.37</v>
      </c>
      <c r="O72" s="26" t="s">
        <v>285</v>
      </c>
    </row>
    <row r="73" spans="1:15" hidden="1" x14ac:dyDescent="0.25">
      <c r="A73" s="10" t="s">
        <v>329</v>
      </c>
      <c r="B73" s="25" t="s">
        <v>174</v>
      </c>
      <c r="C73" s="26" t="s">
        <v>175</v>
      </c>
      <c r="D73" s="27" t="s">
        <v>171</v>
      </c>
      <c r="E73" s="27" t="s">
        <v>176</v>
      </c>
      <c r="F73" s="26" t="s">
        <v>177</v>
      </c>
      <c r="G73" s="10" t="s">
        <v>52</v>
      </c>
      <c r="H73" s="28">
        <v>43160</v>
      </c>
      <c r="I73" s="29">
        <v>43344</v>
      </c>
      <c r="J73" s="29" t="s">
        <v>653</v>
      </c>
      <c r="K73" s="26" t="s">
        <v>53</v>
      </c>
      <c r="L73" s="153" t="s">
        <v>695</v>
      </c>
      <c r="M73" s="18">
        <v>24</v>
      </c>
      <c r="N73" s="155">
        <v>17.899999999999999</v>
      </c>
      <c r="O73" s="26" t="s">
        <v>285</v>
      </c>
    </row>
    <row r="74" spans="1:15" hidden="1" x14ac:dyDescent="0.25">
      <c r="A74" s="10" t="s">
        <v>330</v>
      </c>
      <c r="B74" s="25" t="s">
        <v>174</v>
      </c>
      <c r="C74" s="26" t="s">
        <v>175</v>
      </c>
      <c r="D74" s="27" t="s">
        <v>171</v>
      </c>
      <c r="E74" s="27" t="s">
        <v>176</v>
      </c>
      <c r="F74" s="26" t="s">
        <v>177</v>
      </c>
      <c r="G74" s="10" t="s">
        <v>52</v>
      </c>
      <c r="H74" s="28">
        <v>43344</v>
      </c>
      <c r="I74" s="29"/>
      <c r="J74" s="29" t="s">
        <v>646</v>
      </c>
      <c r="K74" s="26" t="s">
        <v>53</v>
      </c>
      <c r="L74" s="153" t="s">
        <v>695</v>
      </c>
      <c r="M74" s="18">
        <v>30</v>
      </c>
      <c r="N74" s="155">
        <v>22.03</v>
      </c>
      <c r="O74" s="26" t="s">
        <v>285</v>
      </c>
    </row>
    <row r="75" spans="1:15" hidden="1" x14ac:dyDescent="0.25">
      <c r="A75" s="10">
        <v>51</v>
      </c>
      <c r="B75" s="25" t="s">
        <v>178</v>
      </c>
      <c r="C75" s="26" t="s">
        <v>179</v>
      </c>
      <c r="D75" s="27" t="s">
        <v>56</v>
      </c>
      <c r="E75" s="27" t="s">
        <v>180</v>
      </c>
      <c r="F75" s="26" t="s">
        <v>181</v>
      </c>
      <c r="G75" s="8" t="s">
        <v>63</v>
      </c>
      <c r="H75" s="28">
        <v>43107</v>
      </c>
      <c r="I75" s="29">
        <v>43472</v>
      </c>
      <c r="J75" s="29" t="s">
        <v>649</v>
      </c>
      <c r="K75" s="26" t="s">
        <v>64</v>
      </c>
      <c r="L75" s="153" t="s">
        <v>696</v>
      </c>
      <c r="M75" s="18">
        <v>15.79</v>
      </c>
      <c r="N75" s="155">
        <f t="shared" ref="N75:N108" si="1">IF(L75="USD",M75,M75/1.36)</f>
        <v>15.79</v>
      </c>
      <c r="O75" s="26" t="s">
        <v>285</v>
      </c>
    </row>
    <row r="76" spans="1:15" hidden="1" x14ac:dyDescent="0.25">
      <c r="A76" s="10">
        <v>52</v>
      </c>
      <c r="B76" s="25" t="s">
        <v>183</v>
      </c>
      <c r="C76" s="26" t="s">
        <v>179</v>
      </c>
      <c r="D76" s="27" t="s">
        <v>56</v>
      </c>
      <c r="E76" s="27" t="s">
        <v>180</v>
      </c>
      <c r="F76" s="26" t="s">
        <v>184</v>
      </c>
      <c r="G76" s="8" t="s">
        <v>63</v>
      </c>
      <c r="H76" s="28">
        <v>43107</v>
      </c>
      <c r="I76" s="29">
        <v>43472</v>
      </c>
      <c r="J76" s="29" t="s">
        <v>649</v>
      </c>
      <c r="K76" s="26" t="s">
        <v>64</v>
      </c>
      <c r="L76" s="153" t="s">
        <v>696</v>
      </c>
      <c r="M76" s="18">
        <v>15.79</v>
      </c>
      <c r="N76" s="155">
        <f t="shared" si="1"/>
        <v>15.79</v>
      </c>
      <c r="O76" s="26" t="s">
        <v>285</v>
      </c>
    </row>
    <row r="77" spans="1:15" hidden="1" x14ac:dyDescent="0.25">
      <c r="A77" s="10">
        <v>53</v>
      </c>
      <c r="B77" s="25" t="s">
        <v>185</v>
      </c>
      <c r="C77" s="26" t="s">
        <v>179</v>
      </c>
      <c r="D77" s="27" t="s">
        <v>56</v>
      </c>
      <c r="E77" s="27" t="s">
        <v>180</v>
      </c>
      <c r="F77" s="26" t="s">
        <v>186</v>
      </c>
      <c r="G77" s="8" t="s">
        <v>63</v>
      </c>
      <c r="H77" s="28">
        <v>43107</v>
      </c>
      <c r="I77" s="29">
        <v>43472</v>
      </c>
      <c r="J77" s="29" t="s">
        <v>649</v>
      </c>
      <c r="K77" s="26" t="s">
        <v>64</v>
      </c>
      <c r="L77" s="153" t="s">
        <v>696</v>
      </c>
      <c r="M77" s="18">
        <v>15.79</v>
      </c>
      <c r="N77" s="155">
        <f t="shared" si="1"/>
        <v>15.79</v>
      </c>
      <c r="O77" s="26" t="s">
        <v>285</v>
      </c>
    </row>
    <row r="78" spans="1:15" hidden="1" x14ac:dyDescent="0.25">
      <c r="A78" s="10">
        <v>54</v>
      </c>
      <c r="B78" s="25" t="s">
        <v>187</v>
      </c>
      <c r="C78" s="26" t="s">
        <v>179</v>
      </c>
      <c r="D78" s="27" t="s">
        <v>56</v>
      </c>
      <c r="E78" s="27" t="s">
        <v>180</v>
      </c>
      <c r="F78" s="26" t="s">
        <v>188</v>
      </c>
      <c r="G78" s="8" t="s">
        <v>63</v>
      </c>
      <c r="H78" s="28">
        <v>43107</v>
      </c>
      <c r="I78" s="29">
        <v>43472</v>
      </c>
      <c r="J78" s="29" t="s">
        <v>649</v>
      </c>
      <c r="K78" s="26" t="s">
        <v>64</v>
      </c>
      <c r="L78" s="153" t="s">
        <v>696</v>
      </c>
      <c r="M78" s="18">
        <v>15.79</v>
      </c>
      <c r="N78" s="155">
        <f t="shared" si="1"/>
        <v>15.79</v>
      </c>
      <c r="O78" s="26" t="s">
        <v>285</v>
      </c>
    </row>
    <row r="79" spans="1:15" hidden="1" x14ac:dyDescent="0.25">
      <c r="A79" s="10">
        <v>55</v>
      </c>
      <c r="B79" s="25" t="s">
        <v>189</v>
      </c>
      <c r="C79" s="26" t="s">
        <v>179</v>
      </c>
      <c r="D79" s="27" t="s">
        <v>56</v>
      </c>
      <c r="E79" s="27" t="s">
        <v>180</v>
      </c>
      <c r="F79" s="26" t="s">
        <v>190</v>
      </c>
      <c r="G79" s="8" t="s">
        <v>63</v>
      </c>
      <c r="H79" s="28">
        <v>43107</v>
      </c>
      <c r="I79" s="29">
        <v>43472</v>
      </c>
      <c r="J79" s="29" t="s">
        <v>649</v>
      </c>
      <c r="K79" s="26" t="s">
        <v>64</v>
      </c>
      <c r="L79" s="153" t="s">
        <v>696</v>
      </c>
      <c r="M79" s="18">
        <v>15.79</v>
      </c>
      <c r="N79" s="155">
        <f t="shared" si="1"/>
        <v>15.79</v>
      </c>
      <c r="O79" s="26" t="s">
        <v>285</v>
      </c>
    </row>
    <row r="80" spans="1:15" hidden="1" x14ac:dyDescent="0.25">
      <c r="A80" s="10">
        <v>56</v>
      </c>
      <c r="B80" s="25" t="s">
        <v>191</v>
      </c>
      <c r="C80" s="26" t="s">
        <v>179</v>
      </c>
      <c r="D80" s="27" t="s">
        <v>56</v>
      </c>
      <c r="E80" s="27" t="s">
        <v>180</v>
      </c>
      <c r="F80" s="26" t="s">
        <v>192</v>
      </c>
      <c r="G80" s="8" t="s">
        <v>63</v>
      </c>
      <c r="H80" s="28">
        <v>43107</v>
      </c>
      <c r="I80" s="29">
        <v>43472</v>
      </c>
      <c r="J80" s="29" t="s">
        <v>649</v>
      </c>
      <c r="K80" s="26" t="s">
        <v>64</v>
      </c>
      <c r="L80" s="153" t="s">
        <v>696</v>
      </c>
      <c r="M80" s="18">
        <v>15.79</v>
      </c>
      <c r="N80" s="155">
        <f t="shared" si="1"/>
        <v>15.79</v>
      </c>
      <c r="O80" s="26" t="s">
        <v>285</v>
      </c>
    </row>
    <row r="81" spans="1:15" hidden="1" x14ac:dyDescent="0.25">
      <c r="A81" s="10">
        <v>57</v>
      </c>
      <c r="B81" s="25" t="s">
        <v>193</v>
      </c>
      <c r="C81" s="26" t="s">
        <v>179</v>
      </c>
      <c r="D81" s="27" t="s">
        <v>56</v>
      </c>
      <c r="E81" s="27" t="s">
        <v>180</v>
      </c>
      <c r="F81" s="26" t="s">
        <v>194</v>
      </c>
      <c r="G81" s="8" t="s">
        <v>63</v>
      </c>
      <c r="H81" s="28">
        <v>43107</v>
      </c>
      <c r="I81" s="29">
        <v>43472</v>
      </c>
      <c r="J81" s="29" t="s">
        <v>649</v>
      </c>
      <c r="K81" s="26" t="s">
        <v>64</v>
      </c>
      <c r="L81" s="153" t="s">
        <v>696</v>
      </c>
      <c r="M81" s="18">
        <v>15.79</v>
      </c>
      <c r="N81" s="155">
        <f t="shared" si="1"/>
        <v>15.79</v>
      </c>
      <c r="O81" s="26" t="s">
        <v>285</v>
      </c>
    </row>
    <row r="82" spans="1:15" hidden="1" x14ac:dyDescent="0.25">
      <c r="A82" s="10">
        <v>58</v>
      </c>
      <c r="B82" s="25" t="s">
        <v>195</v>
      </c>
      <c r="C82" s="26" t="s">
        <v>179</v>
      </c>
      <c r="D82" s="27" t="s">
        <v>56</v>
      </c>
      <c r="E82" s="27" t="s">
        <v>180</v>
      </c>
      <c r="F82" s="26" t="s">
        <v>196</v>
      </c>
      <c r="G82" s="8" t="s">
        <v>63</v>
      </c>
      <c r="H82" s="28">
        <v>43107</v>
      </c>
      <c r="I82" s="29">
        <v>43472</v>
      </c>
      <c r="J82" s="29" t="s">
        <v>649</v>
      </c>
      <c r="K82" s="26" t="s">
        <v>64</v>
      </c>
      <c r="L82" s="153" t="s">
        <v>696</v>
      </c>
      <c r="M82" s="18">
        <v>15.79</v>
      </c>
      <c r="N82" s="155">
        <f t="shared" si="1"/>
        <v>15.79</v>
      </c>
      <c r="O82" s="26" t="s">
        <v>285</v>
      </c>
    </row>
    <row r="83" spans="1:15" hidden="1" x14ac:dyDescent="0.25">
      <c r="A83" s="10">
        <v>59</v>
      </c>
      <c r="B83" s="25" t="s">
        <v>197</v>
      </c>
      <c r="C83" s="26" t="s">
        <v>198</v>
      </c>
      <c r="D83" s="27" t="s">
        <v>56</v>
      </c>
      <c r="E83" s="27" t="s">
        <v>199</v>
      </c>
      <c r="F83" s="26" t="s">
        <v>200</v>
      </c>
      <c r="G83" s="8" t="s">
        <v>63</v>
      </c>
      <c r="H83" s="28">
        <v>43161</v>
      </c>
      <c r="I83" s="29">
        <v>43526</v>
      </c>
      <c r="J83" s="29" t="s">
        <v>653</v>
      </c>
      <c r="K83" s="26" t="s">
        <v>64</v>
      </c>
      <c r="L83" s="153" t="s">
        <v>696</v>
      </c>
      <c r="M83" s="18">
        <v>105.29</v>
      </c>
      <c r="N83" s="155">
        <f t="shared" si="1"/>
        <v>105.29</v>
      </c>
      <c r="O83" s="26" t="s">
        <v>285</v>
      </c>
    </row>
    <row r="84" spans="1:15" hidden="1" x14ac:dyDescent="0.25">
      <c r="A84" s="10">
        <v>60</v>
      </c>
      <c r="B84" s="25" t="s">
        <v>201</v>
      </c>
      <c r="C84" s="26" t="s">
        <v>198</v>
      </c>
      <c r="D84" s="27" t="s">
        <v>56</v>
      </c>
      <c r="E84" s="27" t="s">
        <v>199</v>
      </c>
      <c r="F84" s="26" t="s">
        <v>202</v>
      </c>
      <c r="G84" s="8" t="s">
        <v>63</v>
      </c>
      <c r="H84" s="28">
        <v>43224</v>
      </c>
      <c r="I84" s="29">
        <v>43589</v>
      </c>
      <c r="J84" s="29" t="s">
        <v>654</v>
      </c>
      <c r="K84" s="26" t="s">
        <v>64</v>
      </c>
      <c r="L84" s="153" t="s">
        <v>696</v>
      </c>
      <c r="M84" s="18">
        <v>105.29</v>
      </c>
      <c r="N84" s="155">
        <f t="shared" si="1"/>
        <v>105.29</v>
      </c>
      <c r="O84" s="26" t="s">
        <v>285</v>
      </c>
    </row>
    <row r="85" spans="1:15" hidden="1" x14ac:dyDescent="0.25">
      <c r="A85" s="10">
        <v>61</v>
      </c>
      <c r="B85" s="25" t="s">
        <v>203</v>
      </c>
      <c r="C85" s="26" t="s">
        <v>198</v>
      </c>
      <c r="D85" s="27" t="s">
        <v>56</v>
      </c>
      <c r="E85" s="27" t="s">
        <v>199</v>
      </c>
      <c r="F85" s="26" t="s">
        <v>204</v>
      </c>
      <c r="G85" s="8" t="s">
        <v>63</v>
      </c>
      <c r="H85" s="28">
        <v>43223</v>
      </c>
      <c r="I85" s="29">
        <v>43588</v>
      </c>
      <c r="J85" s="29" t="s">
        <v>654</v>
      </c>
      <c r="K85" s="26" t="s">
        <v>64</v>
      </c>
      <c r="L85" s="153" t="s">
        <v>696</v>
      </c>
      <c r="M85" s="18">
        <v>105.29</v>
      </c>
      <c r="N85" s="155">
        <f t="shared" si="1"/>
        <v>105.29</v>
      </c>
      <c r="O85" s="26" t="s">
        <v>285</v>
      </c>
    </row>
    <row r="86" spans="1:15" hidden="1" x14ac:dyDescent="0.25">
      <c r="A86" s="10">
        <v>62</v>
      </c>
      <c r="B86" s="25" t="s">
        <v>205</v>
      </c>
      <c r="C86" s="26" t="s">
        <v>198</v>
      </c>
      <c r="D86" s="27" t="s">
        <v>56</v>
      </c>
      <c r="E86" s="27" t="s">
        <v>199</v>
      </c>
      <c r="F86" s="26" t="s">
        <v>206</v>
      </c>
      <c r="G86" s="8" t="s">
        <v>63</v>
      </c>
      <c r="H86" s="28">
        <v>43210</v>
      </c>
      <c r="I86" s="29">
        <v>43575</v>
      </c>
      <c r="J86" s="29" t="s">
        <v>648</v>
      </c>
      <c r="K86" s="26" t="s">
        <v>64</v>
      </c>
      <c r="L86" s="153" t="s">
        <v>696</v>
      </c>
      <c r="M86" s="18">
        <v>105.29</v>
      </c>
      <c r="N86" s="155">
        <f t="shared" si="1"/>
        <v>105.29</v>
      </c>
      <c r="O86" s="26" t="s">
        <v>285</v>
      </c>
    </row>
    <row r="87" spans="1:15" hidden="1" x14ac:dyDescent="0.25">
      <c r="A87" s="10">
        <v>63</v>
      </c>
      <c r="B87" s="25" t="s">
        <v>207</v>
      </c>
      <c r="C87" s="26" t="s">
        <v>198</v>
      </c>
      <c r="D87" s="27" t="s">
        <v>56</v>
      </c>
      <c r="E87" s="27" t="s">
        <v>199</v>
      </c>
      <c r="F87" s="26" t="s">
        <v>208</v>
      </c>
      <c r="G87" s="8" t="s">
        <v>63</v>
      </c>
      <c r="H87" s="28">
        <v>43211</v>
      </c>
      <c r="I87" s="29">
        <v>43576</v>
      </c>
      <c r="J87" s="29" t="s">
        <v>648</v>
      </c>
      <c r="K87" s="26" t="s">
        <v>64</v>
      </c>
      <c r="L87" s="153" t="s">
        <v>696</v>
      </c>
      <c r="M87" s="18">
        <v>105.29</v>
      </c>
      <c r="N87" s="155">
        <f t="shared" si="1"/>
        <v>105.29</v>
      </c>
      <c r="O87" s="26" t="s">
        <v>285</v>
      </c>
    </row>
    <row r="88" spans="1:15" hidden="1" x14ac:dyDescent="0.25">
      <c r="A88" s="10">
        <v>64</v>
      </c>
      <c r="B88" s="25" t="s">
        <v>209</v>
      </c>
      <c r="C88" s="26" t="s">
        <v>198</v>
      </c>
      <c r="D88" s="27" t="s">
        <v>56</v>
      </c>
      <c r="E88" s="27" t="s">
        <v>199</v>
      </c>
      <c r="F88" s="26" t="s">
        <v>210</v>
      </c>
      <c r="G88" s="8" t="s">
        <v>63</v>
      </c>
      <c r="H88" s="28">
        <v>43224</v>
      </c>
      <c r="I88" s="29">
        <v>43589</v>
      </c>
      <c r="J88" s="29" t="s">
        <v>654</v>
      </c>
      <c r="K88" s="26" t="s">
        <v>64</v>
      </c>
      <c r="L88" s="153" t="s">
        <v>696</v>
      </c>
      <c r="M88" s="18">
        <v>105.29</v>
      </c>
      <c r="N88" s="155">
        <f t="shared" si="1"/>
        <v>105.29</v>
      </c>
      <c r="O88" s="26" t="s">
        <v>285</v>
      </c>
    </row>
    <row r="89" spans="1:15" hidden="1" x14ac:dyDescent="0.25">
      <c r="A89" s="10">
        <v>65</v>
      </c>
      <c r="B89" s="25" t="s">
        <v>211</v>
      </c>
      <c r="C89" s="26" t="s">
        <v>198</v>
      </c>
      <c r="D89" s="27" t="s">
        <v>56</v>
      </c>
      <c r="E89" s="27" t="s">
        <v>199</v>
      </c>
      <c r="F89" s="26" t="s">
        <v>212</v>
      </c>
      <c r="G89" s="8" t="s">
        <v>63</v>
      </c>
      <c r="H89" s="28">
        <v>43211</v>
      </c>
      <c r="I89" s="29">
        <v>43576</v>
      </c>
      <c r="J89" s="29" t="s">
        <v>648</v>
      </c>
      <c r="K89" s="26" t="s">
        <v>64</v>
      </c>
      <c r="L89" s="153" t="s">
        <v>696</v>
      </c>
      <c r="M89" s="18">
        <v>105.29</v>
      </c>
      <c r="N89" s="155">
        <f t="shared" si="1"/>
        <v>105.29</v>
      </c>
      <c r="O89" s="26" t="s">
        <v>285</v>
      </c>
    </row>
    <row r="90" spans="1:15" hidden="1" x14ac:dyDescent="0.25">
      <c r="A90" s="10">
        <v>66</v>
      </c>
      <c r="B90" s="25" t="s">
        <v>213</v>
      </c>
      <c r="C90" s="26" t="s">
        <v>198</v>
      </c>
      <c r="D90" s="27" t="s">
        <v>56</v>
      </c>
      <c r="E90" s="27" t="s">
        <v>199</v>
      </c>
      <c r="F90" s="26" t="s">
        <v>214</v>
      </c>
      <c r="G90" s="8" t="s">
        <v>63</v>
      </c>
      <c r="H90" s="28">
        <v>43211</v>
      </c>
      <c r="I90" s="29">
        <v>43576</v>
      </c>
      <c r="J90" s="29" t="s">
        <v>648</v>
      </c>
      <c r="K90" s="26" t="s">
        <v>64</v>
      </c>
      <c r="L90" s="153" t="s">
        <v>696</v>
      </c>
      <c r="M90" s="18">
        <v>105.29</v>
      </c>
      <c r="N90" s="155">
        <f t="shared" si="1"/>
        <v>105.29</v>
      </c>
      <c r="O90" s="26" t="s">
        <v>285</v>
      </c>
    </row>
    <row r="91" spans="1:15" hidden="1" x14ac:dyDescent="0.25">
      <c r="A91" s="10" t="s">
        <v>331</v>
      </c>
      <c r="B91" s="25" t="s">
        <v>216</v>
      </c>
      <c r="C91" s="26" t="s">
        <v>165</v>
      </c>
      <c r="D91" s="27" t="s">
        <v>166</v>
      </c>
      <c r="E91" s="27" t="s">
        <v>217</v>
      </c>
      <c r="F91" s="33" t="s">
        <v>218</v>
      </c>
      <c r="G91" s="10" t="s">
        <v>52</v>
      </c>
      <c r="H91" s="28">
        <v>43167</v>
      </c>
      <c r="I91" s="29">
        <v>43351</v>
      </c>
      <c r="J91" s="29" t="s">
        <v>653</v>
      </c>
      <c r="K91" s="26" t="s">
        <v>53</v>
      </c>
      <c r="L91" s="153" t="s">
        <v>695</v>
      </c>
      <c r="M91" s="18">
        <v>64</v>
      </c>
      <c r="N91" s="155">
        <v>47.74</v>
      </c>
      <c r="O91" s="26" t="s">
        <v>285</v>
      </c>
    </row>
    <row r="92" spans="1:15" hidden="1" x14ac:dyDescent="0.25">
      <c r="A92" s="10" t="s">
        <v>332</v>
      </c>
      <c r="B92" s="25" t="s">
        <v>216</v>
      </c>
      <c r="C92" s="26" t="s">
        <v>165</v>
      </c>
      <c r="D92" s="27" t="s">
        <v>166</v>
      </c>
      <c r="E92" s="27" t="s">
        <v>217</v>
      </c>
      <c r="F92" s="33" t="s">
        <v>218</v>
      </c>
      <c r="G92" s="10" t="s">
        <v>52</v>
      </c>
      <c r="H92" s="28">
        <v>42998</v>
      </c>
      <c r="I92" s="29">
        <v>43179</v>
      </c>
      <c r="J92" s="29" t="s">
        <v>646</v>
      </c>
      <c r="K92" s="26" t="s">
        <v>53</v>
      </c>
      <c r="L92" s="153" t="s">
        <v>695</v>
      </c>
      <c r="M92" s="18">
        <v>72</v>
      </c>
      <c r="N92" s="155">
        <v>52.87</v>
      </c>
      <c r="O92" s="26" t="s">
        <v>285</v>
      </c>
    </row>
    <row r="93" spans="1:15" hidden="1" x14ac:dyDescent="0.25">
      <c r="A93" s="10">
        <v>68</v>
      </c>
      <c r="B93" s="25">
        <v>1109</v>
      </c>
      <c r="C93" s="26" t="s">
        <v>198</v>
      </c>
      <c r="D93" s="27" t="s">
        <v>56</v>
      </c>
      <c r="E93" s="27" t="s">
        <v>199</v>
      </c>
      <c r="F93" s="26" t="s">
        <v>220</v>
      </c>
      <c r="G93" s="8" t="s">
        <v>63</v>
      </c>
      <c r="H93" s="28">
        <v>43136</v>
      </c>
      <c r="I93" s="29">
        <v>43501</v>
      </c>
      <c r="J93" s="29" t="s">
        <v>647</v>
      </c>
      <c r="K93" s="26" t="s">
        <v>64</v>
      </c>
      <c r="L93" s="153" t="s">
        <v>696</v>
      </c>
      <c r="M93" s="18">
        <v>105.29</v>
      </c>
      <c r="N93" s="155">
        <f t="shared" si="1"/>
        <v>105.29</v>
      </c>
      <c r="O93" s="26" t="s">
        <v>285</v>
      </c>
    </row>
    <row r="94" spans="1:15" hidden="1" x14ac:dyDescent="0.25">
      <c r="A94" s="10">
        <v>69</v>
      </c>
      <c r="B94" s="25">
        <v>1429</v>
      </c>
      <c r="C94" s="26" t="s">
        <v>221</v>
      </c>
      <c r="D94" s="27" t="s">
        <v>56</v>
      </c>
      <c r="E94" s="27">
        <v>186248900</v>
      </c>
      <c r="F94" s="26" t="s">
        <v>222</v>
      </c>
      <c r="G94" s="8" t="s">
        <v>63</v>
      </c>
      <c r="H94" s="29">
        <v>43200</v>
      </c>
      <c r="I94" s="29">
        <v>43565</v>
      </c>
      <c r="J94" s="29" t="s">
        <v>648</v>
      </c>
      <c r="K94" s="26" t="s">
        <v>64</v>
      </c>
      <c r="L94" s="153" t="s">
        <v>696</v>
      </c>
      <c r="M94" s="18">
        <v>105.29</v>
      </c>
      <c r="N94" s="155">
        <f t="shared" si="1"/>
        <v>105.29</v>
      </c>
      <c r="O94" s="26" t="s">
        <v>285</v>
      </c>
    </row>
    <row r="95" spans="1:15" hidden="1" x14ac:dyDescent="0.25">
      <c r="A95" s="10">
        <v>70</v>
      </c>
      <c r="B95" s="10">
        <v>1430</v>
      </c>
      <c r="C95" s="26" t="s">
        <v>221</v>
      </c>
      <c r="D95" s="27" t="s">
        <v>56</v>
      </c>
      <c r="E95" s="27">
        <v>186248900</v>
      </c>
      <c r="F95" s="26" t="s">
        <v>223</v>
      </c>
      <c r="G95" s="8" t="s">
        <v>63</v>
      </c>
      <c r="H95" s="29">
        <v>43201</v>
      </c>
      <c r="I95" s="29">
        <v>43566</v>
      </c>
      <c r="J95" s="29" t="s">
        <v>648</v>
      </c>
      <c r="K95" s="26" t="s">
        <v>64</v>
      </c>
      <c r="L95" s="153" t="s">
        <v>696</v>
      </c>
      <c r="M95" s="18">
        <v>105.29</v>
      </c>
      <c r="N95" s="155">
        <f t="shared" si="1"/>
        <v>105.29</v>
      </c>
      <c r="O95" s="26" t="s">
        <v>285</v>
      </c>
    </row>
    <row r="96" spans="1:15" hidden="1" x14ac:dyDescent="0.25">
      <c r="A96" s="10">
        <v>71</v>
      </c>
      <c r="B96" s="10">
        <v>1431</v>
      </c>
      <c r="C96" s="26" t="s">
        <v>221</v>
      </c>
      <c r="D96" s="27" t="s">
        <v>56</v>
      </c>
      <c r="E96" s="27">
        <v>186248900</v>
      </c>
      <c r="F96" s="26" t="s">
        <v>224</v>
      </c>
      <c r="G96" s="8" t="s">
        <v>63</v>
      </c>
      <c r="H96" s="29">
        <v>43202</v>
      </c>
      <c r="I96" s="29">
        <v>43567</v>
      </c>
      <c r="J96" s="29" t="s">
        <v>648</v>
      </c>
      <c r="K96" s="26" t="s">
        <v>64</v>
      </c>
      <c r="L96" s="153" t="s">
        <v>696</v>
      </c>
      <c r="M96" s="18">
        <v>105.29</v>
      </c>
      <c r="N96" s="155">
        <f t="shared" si="1"/>
        <v>105.29</v>
      </c>
      <c r="O96" s="26" t="s">
        <v>285</v>
      </c>
    </row>
    <row r="97" spans="1:15" hidden="1" x14ac:dyDescent="0.25">
      <c r="A97" s="10">
        <v>72</v>
      </c>
      <c r="B97" s="10">
        <v>1432</v>
      </c>
      <c r="C97" s="26" t="s">
        <v>221</v>
      </c>
      <c r="D97" s="27" t="s">
        <v>56</v>
      </c>
      <c r="E97" s="27">
        <v>186248900</v>
      </c>
      <c r="F97" s="26" t="s">
        <v>225</v>
      </c>
      <c r="G97" s="8" t="s">
        <v>63</v>
      </c>
      <c r="H97" s="29">
        <v>43196</v>
      </c>
      <c r="I97" s="29">
        <v>43561</v>
      </c>
      <c r="J97" s="29" t="s">
        <v>648</v>
      </c>
      <c r="K97" s="26" t="s">
        <v>64</v>
      </c>
      <c r="L97" s="153" t="s">
        <v>696</v>
      </c>
      <c r="M97" s="18">
        <v>105.29</v>
      </c>
      <c r="N97" s="155">
        <f t="shared" si="1"/>
        <v>105.29</v>
      </c>
      <c r="O97" s="26" t="s">
        <v>285</v>
      </c>
    </row>
    <row r="98" spans="1:15" hidden="1" x14ac:dyDescent="0.25">
      <c r="A98" s="10">
        <v>73</v>
      </c>
      <c r="B98" s="25">
        <v>1433</v>
      </c>
      <c r="C98" s="26" t="s">
        <v>221</v>
      </c>
      <c r="D98" s="27" t="s">
        <v>56</v>
      </c>
      <c r="E98" s="27">
        <v>186248900</v>
      </c>
      <c r="F98" s="26" t="s">
        <v>226</v>
      </c>
      <c r="G98" s="8" t="s">
        <v>63</v>
      </c>
      <c r="H98" s="29">
        <v>43202</v>
      </c>
      <c r="I98" s="29">
        <v>43567</v>
      </c>
      <c r="J98" s="29" t="s">
        <v>648</v>
      </c>
      <c r="K98" s="26" t="s">
        <v>64</v>
      </c>
      <c r="L98" s="153" t="s">
        <v>696</v>
      </c>
      <c r="M98" s="18">
        <v>105.29</v>
      </c>
      <c r="N98" s="155">
        <f t="shared" si="1"/>
        <v>105.29</v>
      </c>
      <c r="O98" s="26" t="s">
        <v>285</v>
      </c>
    </row>
    <row r="99" spans="1:15" hidden="1" x14ac:dyDescent="0.25">
      <c r="A99" s="10">
        <v>74</v>
      </c>
      <c r="B99" s="25">
        <v>1515</v>
      </c>
      <c r="C99" s="26" t="s">
        <v>221</v>
      </c>
      <c r="D99" s="26" t="s">
        <v>227</v>
      </c>
      <c r="E99" s="33">
        <v>186248900</v>
      </c>
      <c r="F99" s="26" t="s">
        <v>228</v>
      </c>
      <c r="G99" s="8" t="s">
        <v>63</v>
      </c>
      <c r="H99" s="29">
        <v>43146</v>
      </c>
      <c r="I99" s="29">
        <v>43511</v>
      </c>
      <c r="J99" s="29" t="s">
        <v>647</v>
      </c>
      <c r="K99" s="26" t="s">
        <v>64</v>
      </c>
      <c r="L99" s="153" t="s">
        <v>696</v>
      </c>
      <c r="M99" s="18">
        <v>105.29</v>
      </c>
      <c r="N99" s="155">
        <f t="shared" si="1"/>
        <v>105.29</v>
      </c>
      <c r="O99" s="26" t="s">
        <v>285</v>
      </c>
    </row>
    <row r="100" spans="1:15" hidden="1" x14ac:dyDescent="0.25">
      <c r="A100" s="10">
        <v>75</v>
      </c>
      <c r="B100" s="25">
        <v>1516</v>
      </c>
      <c r="C100" s="26" t="s">
        <v>221</v>
      </c>
      <c r="D100" s="26" t="s">
        <v>227</v>
      </c>
      <c r="E100" s="33">
        <v>186248900</v>
      </c>
      <c r="F100" s="34" t="s">
        <v>229</v>
      </c>
      <c r="G100" s="8" t="s">
        <v>63</v>
      </c>
      <c r="H100" s="29">
        <v>43146</v>
      </c>
      <c r="I100" s="29">
        <v>43511</v>
      </c>
      <c r="J100" s="29" t="s">
        <v>647</v>
      </c>
      <c r="K100" s="26" t="s">
        <v>64</v>
      </c>
      <c r="L100" s="153" t="s">
        <v>696</v>
      </c>
      <c r="M100" s="18">
        <v>105.29</v>
      </c>
      <c r="N100" s="155">
        <f t="shared" si="1"/>
        <v>105.29</v>
      </c>
      <c r="O100" s="26" t="s">
        <v>285</v>
      </c>
    </row>
    <row r="101" spans="1:15" hidden="1" x14ac:dyDescent="0.25">
      <c r="A101" s="10">
        <v>76</v>
      </c>
      <c r="B101" s="25">
        <v>1519</v>
      </c>
      <c r="C101" s="26" t="s">
        <v>221</v>
      </c>
      <c r="D101" s="26" t="s">
        <v>227</v>
      </c>
      <c r="E101" s="33">
        <v>186248900</v>
      </c>
      <c r="F101" s="26" t="s">
        <v>230</v>
      </c>
      <c r="G101" s="8" t="s">
        <v>63</v>
      </c>
      <c r="H101" s="29">
        <v>43146</v>
      </c>
      <c r="I101" s="29">
        <v>43511</v>
      </c>
      <c r="J101" s="29" t="s">
        <v>647</v>
      </c>
      <c r="K101" s="26" t="s">
        <v>64</v>
      </c>
      <c r="L101" s="153" t="s">
        <v>696</v>
      </c>
      <c r="M101" s="18">
        <v>105.29</v>
      </c>
      <c r="N101" s="155">
        <f t="shared" si="1"/>
        <v>105.29</v>
      </c>
      <c r="O101" s="26" t="s">
        <v>285</v>
      </c>
    </row>
    <row r="102" spans="1:15" hidden="1" x14ac:dyDescent="0.25">
      <c r="A102" s="10">
        <v>77</v>
      </c>
      <c r="B102" s="25">
        <v>1520</v>
      </c>
      <c r="C102" s="26" t="s">
        <v>221</v>
      </c>
      <c r="D102" s="26" t="s">
        <v>227</v>
      </c>
      <c r="E102" s="33">
        <v>186248900</v>
      </c>
      <c r="F102" s="26" t="s">
        <v>231</v>
      </c>
      <c r="G102" s="8" t="s">
        <v>63</v>
      </c>
      <c r="H102" s="29">
        <v>43151</v>
      </c>
      <c r="I102" s="29">
        <v>43516</v>
      </c>
      <c r="J102" s="29" t="s">
        <v>647</v>
      </c>
      <c r="K102" s="26" t="s">
        <v>64</v>
      </c>
      <c r="L102" s="153" t="s">
        <v>696</v>
      </c>
      <c r="M102" s="18">
        <v>105.29</v>
      </c>
      <c r="N102" s="155">
        <f t="shared" si="1"/>
        <v>105.29</v>
      </c>
      <c r="O102" s="26" t="s">
        <v>285</v>
      </c>
    </row>
    <row r="103" spans="1:15" hidden="1" x14ac:dyDescent="0.25">
      <c r="A103" s="10">
        <v>78</v>
      </c>
      <c r="B103" s="10">
        <v>1394</v>
      </c>
      <c r="C103" s="26" t="s">
        <v>221</v>
      </c>
      <c r="D103" s="27" t="s">
        <v>56</v>
      </c>
      <c r="E103" s="27">
        <v>186248900</v>
      </c>
      <c r="F103" s="26" t="s">
        <v>232</v>
      </c>
      <c r="G103" s="8" t="s">
        <v>63</v>
      </c>
      <c r="H103" s="29">
        <v>43264</v>
      </c>
      <c r="I103" s="29">
        <v>43629</v>
      </c>
      <c r="J103" s="29" t="s">
        <v>655</v>
      </c>
      <c r="K103" s="26" t="s">
        <v>64</v>
      </c>
      <c r="L103" s="153" t="s">
        <v>696</v>
      </c>
      <c r="M103" s="18">
        <v>105.29</v>
      </c>
      <c r="N103" s="155">
        <f t="shared" si="1"/>
        <v>105.29</v>
      </c>
      <c r="O103" s="26" t="s">
        <v>285</v>
      </c>
    </row>
    <row r="104" spans="1:15" hidden="1" x14ac:dyDescent="0.25">
      <c r="A104" s="10">
        <v>79</v>
      </c>
      <c r="B104" s="10">
        <v>1396</v>
      </c>
      <c r="C104" s="26" t="s">
        <v>221</v>
      </c>
      <c r="D104" s="27" t="s">
        <v>56</v>
      </c>
      <c r="E104" s="27">
        <v>186248900</v>
      </c>
      <c r="F104" s="26" t="s">
        <v>233</v>
      </c>
      <c r="G104" s="8" t="s">
        <v>63</v>
      </c>
      <c r="H104" s="29">
        <v>43279</v>
      </c>
      <c r="I104" s="29">
        <v>43644</v>
      </c>
      <c r="J104" s="29" t="s">
        <v>655</v>
      </c>
      <c r="K104" s="26" t="s">
        <v>64</v>
      </c>
      <c r="L104" s="153" t="s">
        <v>696</v>
      </c>
      <c r="M104" s="18">
        <v>105.29</v>
      </c>
      <c r="N104" s="155">
        <f t="shared" si="1"/>
        <v>105.29</v>
      </c>
      <c r="O104" s="26" t="s">
        <v>285</v>
      </c>
    </row>
    <row r="105" spans="1:15" hidden="1" x14ac:dyDescent="0.25">
      <c r="A105" s="10">
        <v>80</v>
      </c>
      <c r="B105" s="10">
        <v>1399</v>
      </c>
      <c r="C105" s="26" t="s">
        <v>221</v>
      </c>
      <c r="D105" s="27" t="s">
        <v>56</v>
      </c>
      <c r="E105" s="27">
        <v>186248900</v>
      </c>
      <c r="F105" s="26" t="s">
        <v>234</v>
      </c>
      <c r="G105" s="8" t="s">
        <v>63</v>
      </c>
      <c r="H105" s="29">
        <v>43263</v>
      </c>
      <c r="I105" s="29">
        <v>43628</v>
      </c>
      <c r="J105" s="29" t="s">
        <v>655</v>
      </c>
      <c r="K105" s="26" t="s">
        <v>64</v>
      </c>
      <c r="L105" s="153" t="s">
        <v>696</v>
      </c>
      <c r="M105" s="18">
        <v>105.29</v>
      </c>
      <c r="N105" s="155">
        <f t="shared" si="1"/>
        <v>105.29</v>
      </c>
      <c r="O105" s="26" t="s">
        <v>285</v>
      </c>
    </row>
    <row r="106" spans="1:15" hidden="1" x14ac:dyDescent="0.25">
      <c r="A106" s="10">
        <v>81</v>
      </c>
      <c r="B106" s="10">
        <v>1400</v>
      </c>
      <c r="C106" s="26" t="s">
        <v>221</v>
      </c>
      <c r="D106" s="27" t="s">
        <v>56</v>
      </c>
      <c r="E106" s="27">
        <v>186248900</v>
      </c>
      <c r="F106" s="26" t="s">
        <v>235</v>
      </c>
      <c r="G106" s="8" t="s">
        <v>63</v>
      </c>
      <c r="H106" s="29">
        <v>43263</v>
      </c>
      <c r="I106" s="29">
        <v>43628</v>
      </c>
      <c r="J106" s="29" t="s">
        <v>655</v>
      </c>
      <c r="K106" s="26" t="s">
        <v>64</v>
      </c>
      <c r="L106" s="153" t="s">
        <v>696</v>
      </c>
      <c r="M106" s="18">
        <v>105.29</v>
      </c>
      <c r="N106" s="155">
        <f t="shared" si="1"/>
        <v>105.29</v>
      </c>
      <c r="O106" s="26" t="s">
        <v>285</v>
      </c>
    </row>
    <row r="107" spans="1:15" hidden="1" x14ac:dyDescent="0.25">
      <c r="A107" s="10">
        <v>82</v>
      </c>
      <c r="B107" s="10">
        <v>1401</v>
      </c>
      <c r="C107" s="26" t="s">
        <v>221</v>
      </c>
      <c r="D107" s="27" t="s">
        <v>56</v>
      </c>
      <c r="E107" s="27">
        <v>186248900</v>
      </c>
      <c r="F107" s="26" t="s">
        <v>236</v>
      </c>
      <c r="G107" s="8" t="s">
        <v>63</v>
      </c>
      <c r="H107" s="29">
        <v>43264</v>
      </c>
      <c r="I107" s="29">
        <v>43629</v>
      </c>
      <c r="J107" s="29" t="s">
        <v>655</v>
      </c>
      <c r="K107" s="26" t="s">
        <v>64</v>
      </c>
      <c r="L107" s="153" t="s">
        <v>696</v>
      </c>
      <c r="M107" s="18">
        <v>105.29</v>
      </c>
      <c r="N107" s="155">
        <f t="shared" si="1"/>
        <v>105.29</v>
      </c>
      <c r="O107" s="26" t="s">
        <v>285</v>
      </c>
    </row>
    <row r="108" spans="1:15" hidden="1" x14ac:dyDescent="0.25">
      <c r="A108" s="10">
        <v>83</v>
      </c>
      <c r="B108" s="10">
        <v>1404</v>
      </c>
      <c r="C108" s="26" t="s">
        <v>221</v>
      </c>
      <c r="D108" s="27" t="s">
        <v>56</v>
      </c>
      <c r="E108" s="27">
        <v>186248900</v>
      </c>
      <c r="F108" s="26" t="s">
        <v>237</v>
      </c>
      <c r="G108" s="8" t="s">
        <v>63</v>
      </c>
      <c r="H108" s="29">
        <v>43272</v>
      </c>
      <c r="I108" s="29">
        <v>43637</v>
      </c>
      <c r="J108" s="29" t="s">
        <v>655</v>
      </c>
      <c r="K108" s="26" t="s">
        <v>64</v>
      </c>
      <c r="L108" s="153" t="s">
        <v>696</v>
      </c>
      <c r="M108" s="18">
        <v>105.29</v>
      </c>
      <c r="N108" s="155">
        <f t="shared" si="1"/>
        <v>105.29</v>
      </c>
      <c r="O108" s="26" t="s">
        <v>285</v>
      </c>
    </row>
    <row r="109" spans="1:15" hidden="1" x14ac:dyDescent="0.25">
      <c r="A109" s="10" t="s">
        <v>333</v>
      </c>
      <c r="B109" s="10">
        <v>2035</v>
      </c>
      <c r="C109" s="26" t="s">
        <v>49</v>
      </c>
      <c r="D109" s="26" t="s">
        <v>50</v>
      </c>
      <c r="E109" s="26" t="s">
        <v>51</v>
      </c>
      <c r="F109" s="26">
        <v>12336741</v>
      </c>
      <c r="G109" s="10" t="s">
        <v>52</v>
      </c>
      <c r="H109" s="29">
        <v>43235</v>
      </c>
      <c r="I109" s="29">
        <v>43419</v>
      </c>
      <c r="J109" s="29" t="s">
        <v>654</v>
      </c>
      <c r="K109" s="26" t="s">
        <v>53</v>
      </c>
      <c r="L109" s="153" t="s">
        <v>695</v>
      </c>
      <c r="M109" s="18">
        <v>72</v>
      </c>
      <c r="N109" s="155">
        <v>53.7</v>
      </c>
      <c r="O109" s="26" t="s">
        <v>285</v>
      </c>
    </row>
    <row r="110" spans="1:15" x14ac:dyDescent="0.25">
      <c r="A110" s="10" t="s">
        <v>334</v>
      </c>
      <c r="B110" s="10">
        <v>2035</v>
      </c>
      <c r="C110" s="26" t="s">
        <v>49</v>
      </c>
      <c r="D110" s="26" t="s">
        <v>50</v>
      </c>
      <c r="E110" s="26" t="s">
        <v>51</v>
      </c>
      <c r="F110" s="26">
        <v>12336741</v>
      </c>
      <c r="G110" s="10" t="s">
        <v>52</v>
      </c>
      <c r="H110" s="29">
        <v>43077</v>
      </c>
      <c r="I110" s="29">
        <v>43259</v>
      </c>
      <c r="J110" s="29" t="s">
        <v>652</v>
      </c>
      <c r="K110" s="26" t="s">
        <v>53</v>
      </c>
      <c r="L110" s="153" t="s">
        <v>696</v>
      </c>
      <c r="M110" s="18">
        <v>53.703289326471243</v>
      </c>
      <c r="N110" s="18"/>
      <c r="O110" s="26" t="s">
        <v>285</v>
      </c>
    </row>
    <row r="111" spans="1:15" hidden="1" x14ac:dyDescent="0.25">
      <c r="A111" s="10">
        <v>85</v>
      </c>
      <c r="B111" s="8">
        <v>2094</v>
      </c>
      <c r="C111" s="26" t="s">
        <v>239</v>
      </c>
      <c r="D111" s="26" t="s">
        <v>240</v>
      </c>
      <c r="E111" s="26" t="s">
        <v>14</v>
      </c>
      <c r="F111" s="33">
        <v>14354695</v>
      </c>
      <c r="G111" s="8" t="s">
        <v>63</v>
      </c>
      <c r="H111" s="29">
        <v>43208</v>
      </c>
      <c r="I111" s="29">
        <v>43573</v>
      </c>
      <c r="J111" s="29" t="s">
        <v>648</v>
      </c>
      <c r="K111" s="26" t="s">
        <v>241</v>
      </c>
      <c r="L111" s="153" t="s">
        <v>695</v>
      </c>
      <c r="M111" s="18">
        <v>120</v>
      </c>
      <c r="N111" s="155">
        <v>89.51</v>
      </c>
      <c r="O111" s="26" t="s">
        <v>285</v>
      </c>
    </row>
    <row r="112" spans="1:15" hidden="1" x14ac:dyDescent="0.25">
      <c r="A112" s="10">
        <v>86</v>
      </c>
      <c r="B112" s="8">
        <v>2095</v>
      </c>
      <c r="C112" s="26" t="s">
        <v>239</v>
      </c>
      <c r="D112" s="26" t="s">
        <v>240</v>
      </c>
      <c r="E112" s="26" t="s">
        <v>14</v>
      </c>
      <c r="F112" s="33">
        <v>14354681</v>
      </c>
      <c r="G112" s="8" t="s">
        <v>63</v>
      </c>
      <c r="H112" s="29">
        <v>43208</v>
      </c>
      <c r="I112" s="29">
        <v>43573</v>
      </c>
      <c r="J112" s="29" t="s">
        <v>648</v>
      </c>
      <c r="K112" s="26" t="s">
        <v>241</v>
      </c>
      <c r="L112" s="153" t="s">
        <v>695</v>
      </c>
      <c r="M112" s="18">
        <v>120</v>
      </c>
      <c r="N112" s="155">
        <v>89.51</v>
      </c>
      <c r="O112" s="26" t="s">
        <v>285</v>
      </c>
    </row>
    <row r="113" spans="1:15" hidden="1" x14ac:dyDescent="0.25">
      <c r="A113" s="10">
        <v>87</v>
      </c>
      <c r="B113" s="8">
        <v>2096</v>
      </c>
      <c r="C113" s="26" t="s">
        <v>239</v>
      </c>
      <c r="D113" s="26" t="s">
        <v>240</v>
      </c>
      <c r="E113" s="26" t="s">
        <v>14</v>
      </c>
      <c r="F113" s="33">
        <v>14354691</v>
      </c>
      <c r="G113" s="8" t="s">
        <v>63</v>
      </c>
      <c r="H113" s="29">
        <v>43216</v>
      </c>
      <c r="I113" s="29">
        <v>43581</v>
      </c>
      <c r="J113" s="29" t="s">
        <v>648</v>
      </c>
      <c r="K113" s="26" t="s">
        <v>241</v>
      </c>
      <c r="L113" s="153" t="s">
        <v>695</v>
      </c>
      <c r="M113" s="18">
        <v>120</v>
      </c>
      <c r="N113" s="155">
        <v>89.51</v>
      </c>
      <c r="O113" s="26" t="s">
        <v>285</v>
      </c>
    </row>
    <row r="114" spans="1:15" hidden="1" x14ac:dyDescent="0.25">
      <c r="A114" s="10">
        <v>88</v>
      </c>
      <c r="B114" s="8">
        <v>2097</v>
      </c>
      <c r="C114" s="26" t="s">
        <v>239</v>
      </c>
      <c r="D114" s="26" t="s">
        <v>240</v>
      </c>
      <c r="E114" s="26" t="s">
        <v>14</v>
      </c>
      <c r="F114" s="33">
        <v>7322788</v>
      </c>
      <c r="G114" s="8" t="s">
        <v>63</v>
      </c>
      <c r="H114" s="29">
        <v>43215</v>
      </c>
      <c r="I114" s="29">
        <v>43580</v>
      </c>
      <c r="J114" s="29" t="s">
        <v>648</v>
      </c>
      <c r="K114" s="26" t="s">
        <v>241</v>
      </c>
      <c r="L114" s="153" t="s">
        <v>695</v>
      </c>
      <c r="M114" s="18">
        <v>120</v>
      </c>
      <c r="N114" s="155">
        <v>89.51</v>
      </c>
      <c r="O114" s="26" t="s">
        <v>285</v>
      </c>
    </row>
    <row r="115" spans="1:15" hidden="1" x14ac:dyDescent="0.25">
      <c r="A115" s="10">
        <v>89</v>
      </c>
      <c r="B115" s="16" t="s">
        <v>246</v>
      </c>
      <c r="C115" s="16" t="s">
        <v>247</v>
      </c>
      <c r="D115" s="16" t="s">
        <v>150</v>
      </c>
      <c r="E115" s="130">
        <v>236</v>
      </c>
      <c r="F115" s="16">
        <v>704826</v>
      </c>
      <c r="G115" s="8" t="s">
        <v>63</v>
      </c>
      <c r="H115" s="17">
        <v>42938</v>
      </c>
      <c r="I115" s="17">
        <v>43303</v>
      </c>
      <c r="J115" s="17" t="s">
        <v>651</v>
      </c>
      <c r="K115" s="154" t="s">
        <v>151</v>
      </c>
      <c r="L115" s="153" t="s">
        <v>701</v>
      </c>
      <c r="M115" s="18">
        <v>858.93</v>
      </c>
      <c r="N115" s="155">
        <v>210.52</v>
      </c>
      <c r="O115" s="26" t="s">
        <v>335</v>
      </c>
    </row>
    <row r="116" spans="1:15" hidden="1" x14ac:dyDescent="0.25">
      <c r="A116" s="10">
        <v>90</v>
      </c>
      <c r="B116" s="16" t="s">
        <v>248</v>
      </c>
      <c r="C116" s="16" t="s">
        <v>247</v>
      </c>
      <c r="D116" s="16" t="s">
        <v>150</v>
      </c>
      <c r="E116" s="130"/>
      <c r="F116" s="16">
        <v>796741</v>
      </c>
      <c r="G116" s="8" t="s">
        <v>63</v>
      </c>
      <c r="H116" s="17">
        <v>43242</v>
      </c>
      <c r="I116" s="17">
        <v>43607</v>
      </c>
      <c r="J116" s="17" t="s">
        <v>653</v>
      </c>
      <c r="K116" s="154" t="s">
        <v>266</v>
      </c>
      <c r="L116" s="153" t="s">
        <v>701</v>
      </c>
      <c r="M116" s="18">
        <v>1279.33</v>
      </c>
      <c r="N116" s="155">
        <v>321.44</v>
      </c>
      <c r="O116" s="26" t="s">
        <v>335</v>
      </c>
    </row>
    <row r="117" spans="1:15" hidden="1" x14ac:dyDescent="0.25">
      <c r="A117" s="10">
        <v>91</v>
      </c>
      <c r="B117" s="16" t="s">
        <v>249</v>
      </c>
      <c r="C117" s="16" t="s">
        <v>247</v>
      </c>
      <c r="D117" s="16" t="s">
        <v>251</v>
      </c>
      <c r="E117" s="130"/>
      <c r="F117" s="16" t="s">
        <v>250</v>
      </c>
      <c r="G117" s="8" t="s">
        <v>63</v>
      </c>
      <c r="H117" s="17">
        <v>43186</v>
      </c>
      <c r="I117" s="17">
        <v>43551</v>
      </c>
      <c r="J117" s="17" t="s">
        <v>653</v>
      </c>
      <c r="K117" s="154" t="s">
        <v>703</v>
      </c>
      <c r="L117" s="153" t="s">
        <v>695</v>
      </c>
      <c r="M117" s="18">
        <v>650</v>
      </c>
      <c r="N117" s="155">
        <v>485.07</v>
      </c>
      <c r="O117" s="26" t="s">
        <v>335</v>
      </c>
    </row>
    <row r="118" spans="1:15" hidden="1" x14ac:dyDescent="0.25">
      <c r="A118" s="10">
        <v>92</v>
      </c>
      <c r="B118" s="16" t="s">
        <v>252</v>
      </c>
      <c r="C118" s="16" t="s">
        <v>253</v>
      </c>
      <c r="D118" s="16" t="s">
        <v>251</v>
      </c>
      <c r="E118" s="130"/>
      <c r="F118" s="16" t="s">
        <v>254</v>
      </c>
      <c r="G118" s="8" t="s">
        <v>63</v>
      </c>
      <c r="H118" s="17">
        <v>43161</v>
      </c>
      <c r="I118" s="17">
        <v>43526</v>
      </c>
      <c r="J118" s="17" t="s">
        <v>653</v>
      </c>
      <c r="K118" s="157" t="s">
        <v>64</v>
      </c>
      <c r="L118" s="153" t="s">
        <v>13</v>
      </c>
      <c r="M118" s="18">
        <v>0</v>
      </c>
      <c r="N118" s="18">
        <v>0</v>
      </c>
      <c r="O118" s="26" t="s">
        <v>335</v>
      </c>
    </row>
    <row r="119" spans="1:15" hidden="1" x14ac:dyDescent="0.25">
      <c r="A119" s="10">
        <v>93</v>
      </c>
      <c r="B119" s="16" t="s">
        <v>255</v>
      </c>
      <c r="C119" s="16" t="s">
        <v>256</v>
      </c>
      <c r="D119" s="16" t="s">
        <v>257</v>
      </c>
      <c r="E119" s="154" t="s">
        <v>585</v>
      </c>
      <c r="F119" s="16">
        <v>1459564</v>
      </c>
      <c r="G119" s="8" t="s">
        <v>63</v>
      </c>
      <c r="H119" s="17">
        <v>43076</v>
      </c>
      <c r="I119" s="17">
        <v>43441</v>
      </c>
      <c r="J119" s="17" t="s">
        <v>652</v>
      </c>
      <c r="K119" s="154" t="s">
        <v>703</v>
      </c>
      <c r="L119" s="153" t="s">
        <v>695</v>
      </c>
      <c r="M119" s="18">
        <v>560</v>
      </c>
      <c r="N119" s="155">
        <v>417.91</v>
      </c>
      <c r="O119" s="26" t="s">
        <v>335</v>
      </c>
    </row>
    <row r="120" spans="1:15" hidden="1" x14ac:dyDescent="0.25">
      <c r="A120" s="10">
        <v>94</v>
      </c>
      <c r="B120" s="16" t="s">
        <v>258</v>
      </c>
      <c r="C120" s="16" t="s">
        <v>259</v>
      </c>
      <c r="D120" s="16" t="s">
        <v>251</v>
      </c>
      <c r="E120" s="154" t="s">
        <v>572</v>
      </c>
      <c r="F120" s="16" t="s">
        <v>260</v>
      </c>
      <c r="G120" s="8" t="s">
        <v>63</v>
      </c>
      <c r="H120" s="17">
        <v>43075</v>
      </c>
      <c r="I120" s="17">
        <v>43440</v>
      </c>
      <c r="J120" s="17" t="s">
        <v>652</v>
      </c>
      <c r="K120" s="154" t="s">
        <v>703</v>
      </c>
      <c r="L120" s="153" t="s">
        <v>695</v>
      </c>
      <c r="M120" s="18">
        <v>430</v>
      </c>
      <c r="N120" s="155">
        <v>320.89999999999998</v>
      </c>
      <c r="O120" s="26" t="s">
        <v>335</v>
      </c>
    </row>
    <row r="121" spans="1:15" hidden="1" x14ac:dyDescent="0.25">
      <c r="A121" s="10">
        <v>95</v>
      </c>
      <c r="B121" s="16" t="s">
        <v>261</v>
      </c>
      <c r="C121" s="16" t="s">
        <v>259</v>
      </c>
      <c r="D121" s="16" t="s">
        <v>251</v>
      </c>
      <c r="E121" s="154" t="s">
        <v>572</v>
      </c>
      <c r="F121" s="16" t="s">
        <v>262</v>
      </c>
      <c r="G121" s="8" t="s">
        <v>63</v>
      </c>
      <c r="H121" s="17">
        <v>43075</v>
      </c>
      <c r="I121" s="17">
        <v>43440</v>
      </c>
      <c r="J121" s="17" t="s">
        <v>652</v>
      </c>
      <c r="K121" s="154" t="s">
        <v>703</v>
      </c>
      <c r="L121" s="153" t="s">
        <v>695</v>
      </c>
      <c r="M121" s="18">
        <v>430</v>
      </c>
      <c r="N121" s="155">
        <v>320.89999999999998</v>
      </c>
      <c r="O121" s="26" t="s">
        <v>335</v>
      </c>
    </row>
    <row r="122" spans="1:15" hidden="1" x14ac:dyDescent="0.25">
      <c r="A122" s="10">
        <v>96</v>
      </c>
      <c r="B122" s="16" t="s">
        <v>263</v>
      </c>
      <c r="C122" s="16" t="s">
        <v>264</v>
      </c>
      <c r="D122" s="16" t="s">
        <v>266</v>
      </c>
      <c r="E122" s="154" t="s">
        <v>463</v>
      </c>
      <c r="F122" s="16" t="s">
        <v>265</v>
      </c>
      <c r="G122" s="8" t="s">
        <v>63</v>
      </c>
      <c r="H122" s="17">
        <v>43058</v>
      </c>
      <c r="I122" s="17">
        <v>43423</v>
      </c>
      <c r="J122" s="17" t="s">
        <v>650</v>
      </c>
      <c r="K122" s="154" t="s">
        <v>704</v>
      </c>
      <c r="L122" s="153" t="s">
        <v>701</v>
      </c>
      <c r="M122" s="18">
        <v>528</v>
      </c>
      <c r="N122" s="155">
        <v>129.41</v>
      </c>
      <c r="O122" s="26" t="s">
        <v>335</v>
      </c>
    </row>
    <row r="123" spans="1:15" ht="30" hidden="1" x14ac:dyDescent="0.25">
      <c r="A123" s="10">
        <v>97</v>
      </c>
      <c r="B123" s="16" t="s">
        <v>267</v>
      </c>
      <c r="C123" s="16" t="s">
        <v>268</v>
      </c>
      <c r="D123" s="16" t="s">
        <v>270</v>
      </c>
      <c r="E123" s="154" t="s">
        <v>455</v>
      </c>
      <c r="F123" s="16" t="s">
        <v>269</v>
      </c>
      <c r="G123" s="8" t="s">
        <v>63</v>
      </c>
      <c r="H123" s="17">
        <v>43058</v>
      </c>
      <c r="I123" s="17">
        <v>43423</v>
      </c>
      <c r="J123" s="17" t="s">
        <v>650</v>
      </c>
      <c r="K123" s="154" t="s">
        <v>704</v>
      </c>
      <c r="L123" s="153" t="s">
        <v>701</v>
      </c>
      <c r="M123" s="18">
        <v>528</v>
      </c>
      <c r="N123" s="155">
        <v>129.41</v>
      </c>
      <c r="O123" s="26" t="s">
        <v>335</v>
      </c>
    </row>
    <row r="124" spans="1:15" hidden="1" x14ac:dyDescent="0.25">
      <c r="A124" s="10">
        <v>98</v>
      </c>
      <c r="B124" s="16" t="s">
        <v>271</v>
      </c>
      <c r="C124" s="16" t="s">
        <v>272</v>
      </c>
      <c r="D124" s="16" t="s">
        <v>270</v>
      </c>
      <c r="E124" s="154" t="s">
        <v>448</v>
      </c>
      <c r="F124" s="16" t="s">
        <v>273</v>
      </c>
      <c r="G124" s="8" t="s">
        <v>63</v>
      </c>
      <c r="H124" s="17">
        <v>43058</v>
      </c>
      <c r="I124" s="17">
        <v>43423</v>
      </c>
      <c r="J124" s="17" t="s">
        <v>650</v>
      </c>
      <c r="K124" s="154" t="s">
        <v>704</v>
      </c>
      <c r="L124" s="153" t="s">
        <v>701</v>
      </c>
      <c r="M124" s="18">
        <v>484</v>
      </c>
      <c r="N124" s="155">
        <v>118.63</v>
      </c>
      <c r="O124" s="26" t="s">
        <v>335</v>
      </c>
    </row>
    <row r="125" spans="1:15" ht="75" hidden="1" x14ac:dyDescent="0.25">
      <c r="A125" s="10">
        <v>99</v>
      </c>
      <c r="B125" s="16" t="s">
        <v>274</v>
      </c>
      <c r="C125" s="16" t="s">
        <v>275</v>
      </c>
      <c r="D125" s="16" t="s">
        <v>240</v>
      </c>
      <c r="E125" s="154" t="s">
        <v>702</v>
      </c>
      <c r="F125" s="16" t="s">
        <v>276</v>
      </c>
      <c r="G125" s="8" t="s">
        <v>63</v>
      </c>
      <c r="H125" s="17">
        <v>43058</v>
      </c>
      <c r="I125" s="17">
        <v>43423</v>
      </c>
      <c r="J125" s="17" t="s">
        <v>650</v>
      </c>
      <c r="K125" s="154" t="s">
        <v>704</v>
      </c>
      <c r="L125" s="153" t="s">
        <v>701</v>
      </c>
      <c r="M125" s="18">
        <v>1320</v>
      </c>
      <c r="N125" s="155">
        <v>323.52999999999997</v>
      </c>
      <c r="O125" s="26" t="s">
        <v>335</v>
      </c>
    </row>
    <row r="126" spans="1:15" hidden="1" x14ac:dyDescent="0.25">
      <c r="A126" s="10">
        <v>100</v>
      </c>
      <c r="B126" s="16" t="s">
        <v>277</v>
      </c>
      <c r="C126" s="16" t="s">
        <v>278</v>
      </c>
      <c r="D126" s="16" t="s">
        <v>279</v>
      </c>
      <c r="E126" s="154" t="s">
        <v>550</v>
      </c>
      <c r="F126" s="16">
        <v>95162</v>
      </c>
      <c r="G126" s="8" t="s">
        <v>63</v>
      </c>
      <c r="H126" s="17">
        <v>43058</v>
      </c>
      <c r="I126" s="17">
        <v>43423</v>
      </c>
      <c r="J126" s="17" t="s">
        <v>650</v>
      </c>
      <c r="K126" s="154" t="s">
        <v>704</v>
      </c>
      <c r="L126" s="153" t="s">
        <v>701</v>
      </c>
      <c r="M126" s="18">
        <v>220</v>
      </c>
      <c r="N126" s="155">
        <v>53.92</v>
      </c>
      <c r="O126" s="26" t="s">
        <v>335</v>
      </c>
    </row>
    <row r="127" spans="1:15" hidden="1" x14ac:dyDescent="0.25">
      <c r="A127" s="10">
        <v>101</v>
      </c>
      <c r="B127" s="16" t="s">
        <v>280</v>
      </c>
      <c r="C127" s="16" t="s">
        <v>278</v>
      </c>
      <c r="D127" s="16" t="s">
        <v>279</v>
      </c>
      <c r="E127" s="154" t="s">
        <v>550</v>
      </c>
      <c r="F127" s="16">
        <v>95163</v>
      </c>
      <c r="G127" s="8" t="s">
        <v>63</v>
      </c>
      <c r="H127" s="17">
        <v>43058</v>
      </c>
      <c r="I127" s="17">
        <v>43423</v>
      </c>
      <c r="J127" s="17" t="s">
        <v>650</v>
      </c>
      <c r="K127" s="154" t="s">
        <v>704</v>
      </c>
      <c r="L127" s="153" t="s">
        <v>701</v>
      </c>
      <c r="M127" s="18">
        <v>220</v>
      </c>
      <c r="N127" s="155">
        <v>53.92</v>
      </c>
      <c r="O127" s="26" t="s">
        <v>335</v>
      </c>
    </row>
    <row r="128" spans="1:15" hidden="1" x14ac:dyDescent="0.25">
      <c r="A128" s="10">
        <v>102</v>
      </c>
      <c r="B128" s="16" t="s">
        <v>281</v>
      </c>
      <c r="C128" s="16" t="s">
        <v>278</v>
      </c>
      <c r="D128" s="16" t="s">
        <v>279</v>
      </c>
      <c r="E128" s="154" t="s">
        <v>550</v>
      </c>
      <c r="F128" s="16">
        <v>95179</v>
      </c>
      <c r="G128" s="8" t="s">
        <v>63</v>
      </c>
      <c r="H128" s="17">
        <v>43059</v>
      </c>
      <c r="I128" s="17">
        <v>43424</v>
      </c>
      <c r="J128" s="17" t="s">
        <v>650</v>
      </c>
      <c r="K128" s="154" t="s">
        <v>704</v>
      </c>
      <c r="L128" s="153" t="s">
        <v>701</v>
      </c>
      <c r="M128" s="18">
        <v>220</v>
      </c>
      <c r="N128" s="155">
        <v>53.92</v>
      </c>
      <c r="O128" s="26" t="s">
        <v>335</v>
      </c>
    </row>
    <row r="129" spans="1:15" hidden="1" x14ac:dyDescent="0.25">
      <c r="A129" s="10">
        <v>103</v>
      </c>
      <c r="B129" s="16" t="s">
        <v>282</v>
      </c>
      <c r="C129" s="16" t="s">
        <v>278</v>
      </c>
      <c r="D129" s="16" t="s">
        <v>279</v>
      </c>
      <c r="E129" s="154" t="s">
        <v>550</v>
      </c>
      <c r="F129" s="16">
        <v>95141</v>
      </c>
      <c r="G129" s="8" t="s">
        <v>63</v>
      </c>
      <c r="H129" s="17">
        <v>43059</v>
      </c>
      <c r="I129" s="17">
        <v>43424</v>
      </c>
      <c r="J129" s="17" t="s">
        <v>650</v>
      </c>
      <c r="K129" s="154" t="s">
        <v>704</v>
      </c>
      <c r="L129" s="153" t="s">
        <v>701</v>
      </c>
      <c r="M129" s="18">
        <v>220</v>
      </c>
      <c r="N129" s="155">
        <v>53.92</v>
      </c>
      <c r="O129" s="26" t="s">
        <v>335</v>
      </c>
    </row>
    <row r="130" spans="1:15" hidden="1" x14ac:dyDescent="0.25">
      <c r="A130" s="10">
        <v>104</v>
      </c>
      <c r="B130" s="16" t="s">
        <v>283</v>
      </c>
      <c r="C130" s="16" t="s">
        <v>278</v>
      </c>
      <c r="D130" s="16" t="s">
        <v>279</v>
      </c>
      <c r="E130" s="154" t="s">
        <v>545</v>
      </c>
      <c r="F130" s="16">
        <v>95178</v>
      </c>
      <c r="G130" s="8" t="s">
        <v>63</v>
      </c>
      <c r="H130" s="17">
        <v>43059</v>
      </c>
      <c r="I130" s="17">
        <v>43424</v>
      </c>
      <c r="J130" s="17" t="s">
        <v>650</v>
      </c>
      <c r="K130" s="154" t="s">
        <v>704</v>
      </c>
      <c r="L130" s="153" t="s">
        <v>701</v>
      </c>
      <c r="M130" s="18">
        <v>220</v>
      </c>
      <c r="N130" s="155">
        <v>53.92</v>
      </c>
      <c r="O130" s="26" t="s">
        <v>335</v>
      </c>
    </row>
    <row r="131" spans="1:15" hidden="1" x14ac:dyDescent="0.25">
      <c r="A131" s="10">
        <v>104</v>
      </c>
      <c r="B131" s="16" t="s">
        <v>705</v>
      </c>
      <c r="C131" s="16" t="s">
        <v>278</v>
      </c>
      <c r="D131" s="16" t="s">
        <v>279</v>
      </c>
      <c r="E131" s="154" t="s">
        <v>545</v>
      </c>
      <c r="F131" s="16">
        <v>95142</v>
      </c>
      <c r="G131" s="8" t="s">
        <v>63</v>
      </c>
      <c r="H131" s="17">
        <v>43059</v>
      </c>
      <c r="I131" s="17">
        <v>43424</v>
      </c>
      <c r="J131" s="17" t="s">
        <v>650</v>
      </c>
      <c r="K131" s="154" t="s">
        <v>704</v>
      </c>
      <c r="L131" s="153" t="s">
        <v>701</v>
      </c>
      <c r="M131" s="18">
        <v>220</v>
      </c>
      <c r="N131" s="155">
        <v>53.92</v>
      </c>
      <c r="O131" s="26" t="s">
        <v>335</v>
      </c>
    </row>
    <row r="132" spans="1:15" hidden="1" x14ac:dyDescent="0.25">
      <c r="A132" s="10">
        <v>105</v>
      </c>
      <c r="B132" s="16" t="s">
        <v>351</v>
      </c>
      <c r="C132" s="115" t="s">
        <v>352</v>
      </c>
      <c r="D132" s="115" t="s">
        <v>353</v>
      </c>
      <c r="E132" s="115" t="s">
        <v>354</v>
      </c>
      <c r="F132" s="115" t="s">
        <v>355</v>
      </c>
      <c r="G132" s="8" t="s">
        <v>63</v>
      </c>
      <c r="H132" s="17">
        <v>43348</v>
      </c>
      <c r="I132" s="17">
        <v>43713</v>
      </c>
      <c r="J132" s="17" t="s">
        <v>646</v>
      </c>
      <c r="K132" s="128" t="s">
        <v>700</v>
      </c>
      <c r="L132" s="126" t="s">
        <v>695</v>
      </c>
      <c r="M132" s="18">
        <v>900</v>
      </c>
      <c r="N132" s="155">
        <v>720</v>
      </c>
      <c r="O132" s="129" t="s">
        <v>631</v>
      </c>
    </row>
    <row r="133" spans="1:15" ht="30" hidden="1" x14ac:dyDescent="0.25">
      <c r="A133" s="10" t="s">
        <v>632</v>
      </c>
      <c r="B133" s="16" t="s">
        <v>361</v>
      </c>
      <c r="C133" s="116" t="s">
        <v>362</v>
      </c>
      <c r="D133" s="116" t="s">
        <v>363</v>
      </c>
      <c r="E133" s="116" t="s">
        <v>364</v>
      </c>
      <c r="F133" s="116" t="s">
        <v>365</v>
      </c>
      <c r="G133" s="10" t="s">
        <v>52</v>
      </c>
      <c r="H133" s="17">
        <v>43242</v>
      </c>
      <c r="I133" s="17">
        <v>43426</v>
      </c>
      <c r="J133" s="17" t="s">
        <v>654</v>
      </c>
      <c r="K133" s="128" t="s">
        <v>53</v>
      </c>
      <c r="L133" s="126" t="s">
        <v>695</v>
      </c>
      <c r="M133" s="18">
        <v>80</v>
      </c>
      <c r="N133" s="155">
        <v>64</v>
      </c>
      <c r="O133" s="129" t="s">
        <v>631</v>
      </c>
    </row>
    <row r="134" spans="1:15" ht="30" hidden="1" x14ac:dyDescent="0.25">
      <c r="A134" s="10" t="s">
        <v>633</v>
      </c>
      <c r="B134" s="16" t="s">
        <v>361</v>
      </c>
      <c r="C134" s="116" t="s">
        <v>362</v>
      </c>
      <c r="D134" s="116" t="s">
        <v>363</v>
      </c>
      <c r="E134" s="116" t="s">
        <v>364</v>
      </c>
      <c r="F134" s="116" t="s">
        <v>365</v>
      </c>
      <c r="G134" s="10" t="s">
        <v>52</v>
      </c>
      <c r="H134" s="17">
        <v>43068</v>
      </c>
      <c r="I134" s="17">
        <v>43249</v>
      </c>
      <c r="J134" s="17" t="s">
        <v>650</v>
      </c>
      <c r="K134" s="128" t="s">
        <v>140</v>
      </c>
      <c r="L134" s="126" t="s">
        <v>695</v>
      </c>
      <c r="M134" s="18">
        <v>80</v>
      </c>
      <c r="N134" s="155">
        <v>64</v>
      </c>
      <c r="O134" s="129" t="s">
        <v>631</v>
      </c>
    </row>
    <row r="135" spans="1:15" ht="30" hidden="1" x14ac:dyDescent="0.25">
      <c r="A135" s="10" t="s">
        <v>634</v>
      </c>
      <c r="B135" s="16" t="s">
        <v>370</v>
      </c>
      <c r="C135" s="116" t="s">
        <v>362</v>
      </c>
      <c r="D135" s="116" t="s">
        <v>363</v>
      </c>
      <c r="E135" s="116" t="s">
        <v>364</v>
      </c>
      <c r="F135" s="116" t="s">
        <v>371</v>
      </c>
      <c r="G135" s="10" t="s">
        <v>52</v>
      </c>
      <c r="H135" s="17">
        <v>43242</v>
      </c>
      <c r="I135" s="17">
        <v>43426</v>
      </c>
      <c r="J135" s="17" t="s">
        <v>654</v>
      </c>
      <c r="K135" s="128" t="s">
        <v>53</v>
      </c>
      <c r="L135" s="126" t="s">
        <v>695</v>
      </c>
      <c r="M135" s="18">
        <v>80</v>
      </c>
      <c r="N135" s="155">
        <v>64</v>
      </c>
      <c r="O135" s="129" t="s">
        <v>631</v>
      </c>
    </row>
    <row r="136" spans="1:15" ht="30" hidden="1" x14ac:dyDescent="0.25">
      <c r="A136" s="10" t="s">
        <v>635</v>
      </c>
      <c r="B136" s="16" t="s">
        <v>370</v>
      </c>
      <c r="C136" s="116" t="s">
        <v>362</v>
      </c>
      <c r="D136" s="116" t="s">
        <v>363</v>
      </c>
      <c r="E136" s="116" t="s">
        <v>364</v>
      </c>
      <c r="F136" s="116" t="s">
        <v>371</v>
      </c>
      <c r="G136" s="10" t="s">
        <v>52</v>
      </c>
      <c r="H136" s="17">
        <v>43068</v>
      </c>
      <c r="I136" s="17">
        <v>43249</v>
      </c>
      <c r="J136" s="17" t="s">
        <v>650</v>
      </c>
      <c r="K136" s="128" t="s">
        <v>140</v>
      </c>
      <c r="L136" s="126" t="s">
        <v>695</v>
      </c>
      <c r="M136" s="18">
        <v>80</v>
      </c>
      <c r="N136" s="155">
        <v>64</v>
      </c>
      <c r="O136" s="129" t="s">
        <v>631</v>
      </c>
    </row>
    <row r="137" spans="1:15" ht="30" hidden="1" x14ac:dyDescent="0.25">
      <c r="A137" s="10" t="s">
        <v>636</v>
      </c>
      <c r="B137" s="16" t="s">
        <v>372</v>
      </c>
      <c r="C137" s="116" t="s">
        <v>362</v>
      </c>
      <c r="D137" s="116" t="s">
        <v>363</v>
      </c>
      <c r="E137" s="116" t="s">
        <v>364</v>
      </c>
      <c r="F137" s="116" t="s">
        <v>373</v>
      </c>
      <c r="G137" s="10" t="s">
        <v>52</v>
      </c>
      <c r="H137" s="17">
        <v>43242</v>
      </c>
      <c r="I137" s="17">
        <v>43426</v>
      </c>
      <c r="J137" s="17" t="s">
        <v>654</v>
      </c>
      <c r="K137" s="128" t="s">
        <v>53</v>
      </c>
      <c r="L137" s="126" t="s">
        <v>695</v>
      </c>
      <c r="M137" s="18">
        <v>80</v>
      </c>
      <c r="N137" s="155">
        <v>64</v>
      </c>
      <c r="O137" s="129" t="s">
        <v>631</v>
      </c>
    </row>
    <row r="138" spans="1:15" ht="30" hidden="1" x14ac:dyDescent="0.25">
      <c r="A138" s="10" t="s">
        <v>637</v>
      </c>
      <c r="B138" s="16" t="s">
        <v>372</v>
      </c>
      <c r="C138" s="116" t="s">
        <v>362</v>
      </c>
      <c r="D138" s="116" t="s">
        <v>363</v>
      </c>
      <c r="E138" s="116" t="s">
        <v>364</v>
      </c>
      <c r="F138" s="116" t="s">
        <v>373</v>
      </c>
      <c r="G138" s="10" t="s">
        <v>52</v>
      </c>
      <c r="H138" s="17">
        <v>43068</v>
      </c>
      <c r="I138" s="17">
        <v>43249</v>
      </c>
      <c r="J138" s="17" t="s">
        <v>650</v>
      </c>
      <c r="K138" s="128" t="s">
        <v>140</v>
      </c>
      <c r="L138" s="126" t="s">
        <v>695</v>
      </c>
      <c r="M138" s="18">
        <v>80</v>
      </c>
      <c r="N138" s="155">
        <v>64</v>
      </c>
      <c r="O138" s="129" t="s">
        <v>631</v>
      </c>
    </row>
    <row r="139" spans="1:15" ht="30" hidden="1" x14ac:dyDescent="0.25">
      <c r="A139" s="10" t="s">
        <v>638</v>
      </c>
      <c r="B139" s="16" t="s">
        <v>374</v>
      </c>
      <c r="C139" s="116" t="s">
        <v>362</v>
      </c>
      <c r="D139" s="116" t="s">
        <v>363</v>
      </c>
      <c r="E139" s="116" t="s">
        <v>364</v>
      </c>
      <c r="F139" s="116" t="s">
        <v>375</v>
      </c>
      <c r="G139" s="10" t="s">
        <v>52</v>
      </c>
      <c r="H139" s="17">
        <v>43242</v>
      </c>
      <c r="I139" s="17">
        <v>43426</v>
      </c>
      <c r="J139" s="17" t="s">
        <v>654</v>
      </c>
      <c r="K139" s="128" t="s">
        <v>53</v>
      </c>
      <c r="L139" s="126" t="s">
        <v>695</v>
      </c>
      <c r="M139" s="18">
        <v>80</v>
      </c>
      <c r="N139" s="155">
        <v>64</v>
      </c>
      <c r="O139" s="129" t="s">
        <v>631</v>
      </c>
    </row>
    <row r="140" spans="1:15" ht="30" hidden="1" x14ac:dyDescent="0.25">
      <c r="A140" s="10" t="s">
        <v>639</v>
      </c>
      <c r="B140" s="16" t="s">
        <v>374</v>
      </c>
      <c r="C140" s="116" t="s">
        <v>362</v>
      </c>
      <c r="D140" s="116" t="s">
        <v>363</v>
      </c>
      <c r="E140" s="116" t="s">
        <v>364</v>
      </c>
      <c r="F140" s="116" t="s">
        <v>375</v>
      </c>
      <c r="G140" s="10" t="s">
        <v>52</v>
      </c>
      <c r="H140" s="17">
        <v>43068</v>
      </c>
      <c r="I140" s="17">
        <v>43249</v>
      </c>
      <c r="J140" s="17" t="s">
        <v>650</v>
      </c>
      <c r="K140" s="128" t="s">
        <v>140</v>
      </c>
      <c r="L140" s="126" t="s">
        <v>695</v>
      </c>
      <c r="M140" s="18">
        <v>80</v>
      </c>
      <c r="N140" s="155">
        <v>64</v>
      </c>
      <c r="O140" s="129" t="s">
        <v>631</v>
      </c>
    </row>
    <row r="141" spans="1:15" ht="30" hidden="1" x14ac:dyDescent="0.25">
      <c r="A141" s="10" t="s">
        <v>640</v>
      </c>
      <c r="B141" s="16" t="s">
        <v>376</v>
      </c>
      <c r="C141" s="116" t="s">
        <v>362</v>
      </c>
      <c r="D141" s="116" t="s">
        <v>363</v>
      </c>
      <c r="E141" s="116" t="s">
        <v>364</v>
      </c>
      <c r="F141" s="117" t="s">
        <v>377</v>
      </c>
      <c r="G141" s="10" t="s">
        <v>52</v>
      </c>
      <c r="H141" s="17">
        <v>43102</v>
      </c>
      <c r="I141" s="17">
        <v>43283</v>
      </c>
      <c r="J141" s="17" t="s">
        <v>649</v>
      </c>
      <c r="K141" s="128" t="s">
        <v>53</v>
      </c>
      <c r="L141" s="126" t="s">
        <v>695</v>
      </c>
      <c r="M141" s="18">
        <v>80</v>
      </c>
      <c r="N141" s="155">
        <v>64</v>
      </c>
      <c r="O141" s="129" t="s">
        <v>631</v>
      </c>
    </row>
    <row r="142" spans="1:15" ht="30" hidden="1" x14ac:dyDescent="0.25">
      <c r="A142" s="10" t="s">
        <v>641</v>
      </c>
      <c r="B142" s="16" t="s">
        <v>376</v>
      </c>
      <c r="C142" s="116" t="s">
        <v>362</v>
      </c>
      <c r="D142" s="116" t="s">
        <v>363</v>
      </c>
      <c r="E142" s="116" t="s">
        <v>364</v>
      </c>
      <c r="F142" s="117" t="s">
        <v>377</v>
      </c>
      <c r="G142" s="10" t="s">
        <v>52</v>
      </c>
      <c r="H142" s="17">
        <v>43299</v>
      </c>
      <c r="I142" s="17">
        <v>43483</v>
      </c>
      <c r="J142" s="17" t="s">
        <v>651</v>
      </c>
      <c r="K142" s="128" t="s">
        <v>140</v>
      </c>
      <c r="L142" s="126" t="s">
        <v>695</v>
      </c>
      <c r="M142" s="18">
        <v>80</v>
      </c>
      <c r="N142" s="155">
        <v>64</v>
      </c>
      <c r="O142" s="129" t="s">
        <v>631</v>
      </c>
    </row>
    <row r="143" spans="1:15" ht="30" hidden="1" x14ac:dyDescent="0.25">
      <c r="A143" s="10">
        <v>111</v>
      </c>
      <c r="B143" s="16" t="s">
        <v>380</v>
      </c>
      <c r="C143" s="116" t="s">
        <v>381</v>
      </c>
      <c r="D143" s="116" t="s">
        <v>150</v>
      </c>
      <c r="E143" s="116" t="s">
        <v>382</v>
      </c>
      <c r="F143" s="116" t="s">
        <v>383</v>
      </c>
      <c r="G143" s="8" t="s">
        <v>63</v>
      </c>
      <c r="H143" s="17">
        <v>43182</v>
      </c>
      <c r="I143" s="17">
        <v>43547</v>
      </c>
      <c r="J143" s="17" t="s">
        <v>653</v>
      </c>
      <c r="K143" s="128" t="s">
        <v>384</v>
      </c>
      <c r="L143" s="126" t="s">
        <v>695</v>
      </c>
      <c r="M143" s="18">
        <v>220</v>
      </c>
      <c r="N143" s="155">
        <v>176</v>
      </c>
      <c r="O143" s="129" t="s">
        <v>631</v>
      </c>
    </row>
    <row r="144" spans="1:15" ht="30" hidden="1" x14ac:dyDescent="0.25">
      <c r="A144" s="10">
        <v>112</v>
      </c>
      <c r="B144" s="16" t="s">
        <v>388</v>
      </c>
      <c r="C144" s="116" t="s">
        <v>389</v>
      </c>
      <c r="D144" s="116" t="s">
        <v>390</v>
      </c>
      <c r="E144" s="116" t="s">
        <v>391</v>
      </c>
      <c r="F144" s="116" t="s">
        <v>392</v>
      </c>
      <c r="G144" s="8" t="s">
        <v>63</v>
      </c>
      <c r="H144" s="17">
        <v>43102</v>
      </c>
      <c r="I144" s="17">
        <v>43467</v>
      </c>
      <c r="J144" s="17" t="s">
        <v>649</v>
      </c>
      <c r="K144" s="128" t="s">
        <v>384</v>
      </c>
      <c r="L144" s="126" t="s">
        <v>695</v>
      </c>
      <c r="M144" s="18">
        <v>438</v>
      </c>
      <c r="N144" s="155">
        <v>350.4</v>
      </c>
      <c r="O144" s="129" t="s">
        <v>631</v>
      </c>
    </row>
    <row r="145" spans="1:16" hidden="1" x14ac:dyDescent="0.25">
      <c r="A145" s="10">
        <v>113</v>
      </c>
      <c r="B145" s="16" t="s">
        <v>396</v>
      </c>
      <c r="C145" s="116" t="s">
        <v>397</v>
      </c>
      <c r="D145" s="116" t="s">
        <v>398</v>
      </c>
      <c r="E145" s="116" t="s">
        <v>399</v>
      </c>
      <c r="F145" s="116" t="s">
        <v>400</v>
      </c>
      <c r="G145" s="8" t="s">
        <v>63</v>
      </c>
      <c r="H145" s="17">
        <v>43252</v>
      </c>
      <c r="I145" s="17">
        <v>43617</v>
      </c>
      <c r="J145" s="17" t="s">
        <v>655</v>
      </c>
      <c r="K145" s="128" t="s">
        <v>699</v>
      </c>
      <c r="L145" s="126" t="s">
        <v>695</v>
      </c>
      <c r="M145" s="18">
        <v>180</v>
      </c>
      <c r="N145" s="155">
        <v>144</v>
      </c>
      <c r="O145" s="129" t="s">
        <v>631</v>
      </c>
    </row>
    <row r="146" spans="1:16" ht="30" hidden="1" x14ac:dyDescent="0.25">
      <c r="A146" s="10">
        <v>114</v>
      </c>
      <c r="B146" s="16" t="s">
        <v>405</v>
      </c>
      <c r="C146" s="116" t="s">
        <v>137</v>
      </c>
      <c r="D146" s="116" t="s">
        <v>240</v>
      </c>
      <c r="E146" s="116" t="s">
        <v>406</v>
      </c>
      <c r="F146" s="117" t="s">
        <v>407</v>
      </c>
      <c r="G146" s="8" t="s">
        <v>63</v>
      </c>
      <c r="H146" s="17">
        <v>43311</v>
      </c>
      <c r="I146" s="17">
        <v>43676</v>
      </c>
      <c r="J146" s="17" t="s">
        <v>651</v>
      </c>
      <c r="K146" s="128" t="s">
        <v>140</v>
      </c>
      <c r="L146" s="127" t="s">
        <v>696</v>
      </c>
      <c r="M146" s="18">
        <v>240</v>
      </c>
      <c r="N146" s="155">
        <f t="shared" ref="N146:N193" si="2">IF(L146="USD",M146,M146/1.36)</f>
        <v>240</v>
      </c>
      <c r="O146" s="129" t="s">
        <v>631</v>
      </c>
    </row>
    <row r="147" spans="1:16" ht="30" hidden="1" x14ac:dyDescent="0.25">
      <c r="A147" s="10">
        <v>115</v>
      </c>
      <c r="B147" s="16" t="s">
        <v>411</v>
      </c>
      <c r="C147" s="116" t="s">
        <v>137</v>
      </c>
      <c r="D147" s="116" t="s">
        <v>412</v>
      </c>
      <c r="E147" s="116" t="s">
        <v>139</v>
      </c>
      <c r="F147" s="117" t="s">
        <v>413</v>
      </c>
      <c r="G147" s="8" t="s">
        <v>63</v>
      </c>
      <c r="H147" s="17">
        <v>43054</v>
      </c>
      <c r="I147" s="17">
        <v>43419</v>
      </c>
      <c r="J147" s="17" t="s">
        <v>650</v>
      </c>
      <c r="K147" s="128" t="s">
        <v>140</v>
      </c>
      <c r="L147" s="127" t="s">
        <v>696</v>
      </c>
      <c r="M147" s="18">
        <v>240</v>
      </c>
      <c r="N147" s="155">
        <f t="shared" si="2"/>
        <v>240</v>
      </c>
      <c r="O147" s="129" t="s">
        <v>631</v>
      </c>
    </row>
    <row r="148" spans="1:16" ht="30" hidden="1" x14ac:dyDescent="0.25">
      <c r="A148" s="10">
        <v>116</v>
      </c>
      <c r="B148" s="16" t="s">
        <v>416</v>
      </c>
      <c r="C148" s="116" t="s">
        <v>137</v>
      </c>
      <c r="D148" s="116" t="s">
        <v>412</v>
      </c>
      <c r="E148" s="116" t="s">
        <v>139</v>
      </c>
      <c r="F148" s="117" t="s">
        <v>417</v>
      </c>
      <c r="G148" s="8" t="s">
        <v>63</v>
      </c>
      <c r="H148" s="17">
        <v>43118</v>
      </c>
      <c r="I148" s="17">
        <v>43483</v>
      </c>
      <c r="J148" s="17" t="s">
        <v>649</v>
      </c>
      <c r="K148" s="128" t="s">
        <v>140</v>
      </c>
      <c r="L148" s="127" t="s">
        <v>696</v>
      </c>
      <c r="M148" s="18">
        <v>240</v>
      </c>
      <c r="N148" s="155">
        <v>240</v>
      </c>
      <c r="O148" s="129" t="s">
        <v>631</v>
      </c>
    </row>
    <row r="149" spans="1:16" ht="30" hidden="1" x14ac:dyDescent="0.25">
      <c r="A149" s="10">
        <v>117</v>
      </c>
      <c r="B149" s="16" t="s">
        <v>419</v>
      </c>
      <c r="C149" s="117" t="s">
        <v>137</v>
      </c>
      <c r="D149" s="117" t="s">
        <v>412</v>
      </c>
      <c r="E149" s="117" t="s">
        <v>420</v>
      </c>
      <c r="F149" s="117" t="s">
        <v>421</v>
      </c>
      <c r="G149" s="8" t="s">
        <v>63</v>
      </c>
      <c r="H149" s="17">
        <v>43173</v>
      </c>
      <c r="I149" s="17">
        <v>43538</v>
      </c>
      <c r="J149" s="17" t="s">
        <v>653</v>
      </c>
      <c r="K149" s="128" t="s">
        <v>140</v>
      </c>
      <c r="L149" s="127" t="s">
        <v>696</v>
      </c>
      <c r="M149" s="18">
        <v>240</v>
      </c>
      <c r="N149" s="155">
        <v>240</v>
      </c>
      <c r="O149" s="129" t="s">
        <v>631</v>
      </c>
    </row>
    <row r="150" spans="1:16" ht="30" hidden="1" x14ac:dyDescent="0.25">
      <c r="A150" s="10" t="s">
        <v>642</v>
      </c>
      <c r="B150" s="16" t="s">
        <v>424</v>
      </c>
      <c r="C150" s="116" t="s">
        <v>362</v>
      </c>
      <c r="D150" s="116" t="s">
        <v>363</v>
      </c>
      <c r="E150" s="116" t="s">
        <v>364</v>
      </c>
      <c r="F150" s="117" t="s">
        <v>425</v>
      </c>
      <c r="G150" s="10" t="s">
        <v>52</v>
      </c>
      <c r="H150" s="17">
        <v>43102</v>
      </c>
      <c r="I150" s="17">
        <v>43283</v>
      </c>
      <c r="J150" s="17" t="s">
        <v>649</v>
      </c>
      <c r="K150" s="128" t="s">
        <v>53</v>
      </c>
      <c r="L150" s="126" t="s">
        <v>695</v>
      </c>
      <c r="M150" s="18">
        <v>80</v>
      </c>
      <c r="N150" s="155">
        <v>64</v>
      </c>
      <c r="O150" s="129" t="s">
        <v>631</v>
      </c>
    </row>
    <row r="151" spans="1:16" ht="30" hidden="1" x14ac:dyDescent="0.25">
      <c r="A151" s="10" t="s">
        <v>643</v>
      </c>
      <c r="B151" s="16" t="s">
        <v>424</v>
      </c>
      <c r="C151" s="116" t="s">
        <v>362</v>
      </c>
      <c r="D151" s="116" t="s">
        <v>363</v>
      </c>
      <c r="E151" s="116" t="s">
        <v>364</v>
      </c>
      <c r="F151" s="117" t="s">
        <v>425</v>
      </c>
      <c r="G151" s="10" t="s">
        <v>52</v>
      </c>
      <c r="H151" s="17">
        <v>43299</v>
      </c>
      <c r="I151" s="17">
        <v>43483</v>
      </c>
      <c r="J151" s="17" t="s">
        <v>651</v>
      </c>
      <c r="K151" s="128" t="s">
        <v>140</v>
      </c>
      <c r="L151" s="126" t="s">
        <v>695</v>
      </c>
      <c r="M151" s="18">
        <v>80</v>
      </c>
      <c r="N151" s="155">
        <v>64</v>
      </c>
      <c r="O151" s="129" t="s">
        <v>631</v>
      </c>
    </row>
    <row r="152" spans="1:16" hidden="1" x14ac:dyDescent="0.25">
      <c r="A152" s="10">
        <v>119</v>
      </c>
      <c r="B152" s="16" t="s">
        <v>426</v>
      </c>
      <c r="C152" s="118" t="s">
        <v>239</v>
      </c>
      <c r="D152" s="122" t="s">
        <v>390</v>
      </c>
      <c r="E152" s="122" t="s">
        <v>14</v>
      </c>
      <c r="F152" s="122">
        <v>7322783</v>
      </c>
      <c r="G152" s="8" t="s">
        <v>63</v>
      </c>
      <c r="H152" s="17">
        <v>43172</v>
      </c>
      <c r="I152" s="17">
        <v>43537</v>
      </c>
      <c r="J152" s="17" t="s">
        <v>653</v>
      </c>
      <c r="K152" s="128" t="s">
        <v>241</v>
      </c>
      <c r="L152" s="126" t="s">
        <v>695</v>
      </c>
      <c r="M152" s="18">
        <v>100</v>
      </c>
      <c r="N152" s="155">
        <v>80</v>
      </c>
      <c r="O152" s="129" t="s">
        <v>631</v>
      </c>
    </row>
    <row r="153" spans="1:16" hidden="1" x14ac:dyDescent="0.25">
      <c r="A153" s="10">
        <v>120</v>
      </c>
      <c r="B153" s="16" t="s">
        <v>431</v>
      </c>
      <c r="C153" s="118" t="s">
        <v>239</v>
      </c>
      <c r="D153" s="122" t="s">
        <v>390</v>
      </c>
      <c r="E153" s="122" t="s">
        <v>14</v>
      </c>
      <c r="F153" s="122">
        <v>7322786</v>
      </c>
      <c r="G153" s="8" t="s">
        <v>63</v>
      </c>
      <c r="H153" s="17">
        <v>43172</v>
      </c>
      <c r="I153" s="17">
        <v>43537</v>
      </c>
      <c r="J153" s="17" t="s">
        <v>653</v>
      </c>
      <c r="K153" s="128" t="s">
        <v>241</v>
      </c>
      <c r="L153" s="126" t="s">
        <v>695</v>
      </c>
      <c r="M153" s="18">
        <v>100</v>
      </c>
      <c r="N153" s="155">
        <v>80</v>
      </c>
      <c r="O153" s="129" t="s">
        <v>631</v>
      </c>
    </row>
    <row r="154" spans="1:16" hidden="1" x14ac:dyDescent="0.25">
      <c r="A154" s="10">
        <v>121</v>
      </c>
      <c r="B154" s="16" t="s">
        <v>432</v>
      </c>
      <c r="C154" s="118" t="s">
        <v>239</v>
      </c>
      <c r="D154" s="122" t="s">
        <v>390</v>
      </c>
      <c r="E154" s="122" t="s">
        <v>14</v>
      </c>
      <c r="F154" s="122">
        <v>14354687</v>
      </c>
      <c r="G154" s="8" t="s">
        <v>63</v>
      </c>
      <c r="H154" s="17">
        <v>43172</v>
      </c>
      <c r="I154" s="17">
        <v>43537</v>
      </c>
      <c r="J154" s="17" t="s">
        <v>653</v>
      </c>
      <c r="K154" s="128" t="s">
        <v>241</v>
      </c>
      <c r="L154" s="126" t="s">
        <v>695</v>
      </c>
      <c r="M154" s="18">
        <v>100</v>
      </c>
      <c r="N154" s="155">
        <v>80</v>
      </c>
      <c r="O154" s="129" t="s">
        <v>631</v>
      </c>
    </row>
    <row r="155" spans="1:16" hidden="1" x14ac:dyDescent="0.25">
      <c r="A155" s="10">
        <v>122</v>
      </c>
      <c r="B155" s="16" t="s">
        <v>433</v>
      </c>
      <c r="C155" s="118" t="s">
        <v>239</v>
      </c>
      <c r="D155" s="122" t="s">
        <v>390</v>
      </c>
      <c r="E155" s="122" t="s">
        <v>14</v>
      </c>
      <c r="F155" s="122">
        <v>14354682</v>
      </c>
      <c r="G155" s="8" t="s">
        <v>63</v>
      </c>
      <c r="H155" s="17">
        <v>43172</v>
      </c>
      <c r="I155" s="17">
        <v>43537</v>
      </c>
      <c r="J155" s="17" t="s">
        <v>653</v>
      </c>
      <c r="K155" s="128" t="s">
        <v>241</v>
      </c>
      <c r="L155" s="126" t="s">
        <v>695</v>
      </c>
      <c r="M155" s="18">
        <v>100</v>
      </c>
      <c r="N155" s="155">
        <v>80</v>
      </c>
      <c r="O155" s="129" t="s">
        <v>631</v>
      </c>
    </row>
    <row r="156" spans="1:16" hidden="1" x14ac:dyDescent="0.25">
      <c r="A156" s="10">
        <v>123</v>
      </c>
      <c r="B156" s="16" t="s">
        <v>434</v>
      </c>
      <c r="C156" s="118" t="s">
        <v>239</v>
      </c>
      <c r="D156" s="122" t="s">
        <v>390</v>
      </c>
      <c r="E156" s="122" t="s">
        <v>14</v>
      </c>
      <c r="F156" s="122">
        <v>14354698</v>
      </c>
      <c r="G156" s="8" t="s">
        <v>63</v>
      </c>
      <c r="H156" s="17">
        <v>43172</v>
      </c>
      <c r="I156" s="17">
        <v>43537</v>
      </c>
      <c r="J156" s="17" t="s">
        <v>653</v>
      </c>
      <c r="K156" s="128" t="s">
        <v>241</v>
      </c>
      <c r="L156" s="126" t="s">
        <v>695</v>
      </c>
      <c r="M156" s="18">
        <v>100</v>
      </c>
      <c r="N156" s="155">
        <v>80</v>
      </c>
      <c r="O156" s="129" t="s">
        <v>631</v>
      </c>
    </row>
    <row r="157" spans="1:16" ht="30" x14ac:dyDescent="0.25">
      <c r="A157" s="10">
        <v>124</v>
      </c>
      <c r="B157" s="16" t="s">
        <v>435</v>
      </c>
      <c r="C157" s="123" t="s">
        <v>436</v>
      </c>
      <c r="D157" s="123" t="s">
        <v>437</v>
      </c>
      <c r="E157" s="123" t="s">
        <v>438</v>
      </c>
      <c r="F157" s="123" t="s">
        <v>439</v>
      </c>
      <c r="G157" s="8" t="s">
        <v>63</v>
      </c>
      <c r="H157" s="17">
        <v>43343</v>
      </c>
      <c r="I157" s="17">
        <v>43708</v>
      </c>
      <c r="J157" s="17" t="s">
        <v>656</v>
      </c>
      <c r="K157" s="158" t="s">
        <v>437</v>
      </c>
      <c r="L157" s="127" t="s">
        <v>696</v>
      </c>
      <c r="M157" s="18">
        <v>432</v>
      </c>
      <c r="N157" s="18"/>
      <c r="O157" s="129" t="s">
        <v>631</v>
      </c>
      <c r="P157" t="s">
        <v>709</v>
      </c>
    </row>
    <row r="158" spans="1:16" x14ac:dyDescent="0.25">
      <c r="A158" s="10">
        <v>125</v>
      </c>
      <c r="B158" s="16" t="s">
        <v>445</v>
      </c>
      <c r="C158" s="124" t="s">
        <v>446</v>
      </c>
      <c r="D158" s="131" t="s">
        <v>447</v>
      </c>
      <c r="E158" s="124" t="s">
        <v>448</v>
      </c>
      <c r="F158" s="124" t="s">
        <v>449</v>
      </c>
      <c r="G158" s="8" t="s">
        <v>63</v>
      </c>
      <c r="H158" s="17">
        <v>43033</v>
      </c>
      <c r="I158" s="17">
        <v>43398</v>
      </c>
      <c r="J158" s="17" t="s">
        <v>657</v>
      </c>
      <c r="K158" s="158" t="s">
        <v>710</v>
      </c>
      <c r="L158" s="127" t="s">
        <v>696</v>
      </c>
      <c r="M158" s="18">
        <v>144</v>
      </c>
      <c r="N158" s="18"/>
      <c r="O158" s="129" t="s">
        <v>698</v>
      </c>
      <c r="P158" t="s">
        <v>709</v>
      </c>
    </row>
    <row r="159" spans="1:16" ht="30" x14ac:dyDescent="0.25">
      <c r="A159" s="10">
        <v>126</v>
      </c>
      <c r="B159" s="16" t="s">
        <v>453</v>
      </c>
      <c r="C159" s="125" t="s">
        <v>454</v>
      </c>
      <c r="D159" s="124" t="s">
        <v>447</v>
      </c>
      <c r="E159" s="124" t="s">
        <v>455</v>
      </c>
      <c r="F159" s="124" t="s">
        <v>456</v>
      </c>
      <c r="G159" s="8" t="s">
        <v>63</v>
      </c>
      <c r="H159" s="17">
        <v>43293</v>
      </c>
      <c r="I159" s="17">
        <v>43658</v>
      </c>
      <c r="J159" s="17" t="s">
        <v>651</v>
      </c>
      <c r="K159" s="158" t="s">
        <v>710</v>
      </c>
      <c r="L159" s="127" t="s">
        <v>696</v>
      </c>
      <c r="M159" s="18">
        <v>250</v>
      </c>
      <c r="N159" s="19"/>
      <c r="O159" s="129" t="s">
        <v>698</v>
      </c>
      <c r="P159" t="s">
        <v>709</v>
      </c>
    </row>
    <row r="160" spans="1:16" x14ac:dyDescent="0.25">
      <c r="A160" s="10">
        <v>127</v>
      </c>
      <c r="B160" s="16" t="s">
        <v>460</v>
      </c>
      <c r="C160" s="124" t="s">
        <v>461</v>
      </c>
      <c r="D160" s="124" t="s">
        <v>462</v>
      </c>
      <c r="E160" s="125" t="s">
        <v>463</v>
      </c>
      <c r="F160" s="124" t="s">
        <v>464</v>
      </c>
      <c r="G160" s="132" t="s">
        <v>708</v>
      </c>
      <c r="H160" s="17">
        <v>42864</v>
      </c>
      <c r="I160" s="17">
        <v>43453</v>
      </c>
      <c r="J160" s="17" t="s">
        <v>652</v>
      </c>
      <c r="K160" s="158" t="s">
        <v>266</v>
      </c>
      <c r="L160" s="127" t="s">
        <v>696</v>
      </c>
      <c r="M160" s="18">
        <v>200</v>
      </c>
      <c r="N160" s="18"/>
      <c r="O160" s="129" t="s">
        <v>698</v>
      </c>
      <c r="P160" t="s">
        <v>709</v>
      </c>
    </row>
    <row r="161" spans="1:15" hidden="1" x14ac:dyDescent="0.25">
      <c r="A161" s="10">
        <v>128</v>
      </c>
      <c r="B161" s="16" t="s">
        <v>469</v>
      </c>
      <c r="C161" s="115" t="s">
        <v>470</v>
      </c>
      <c r="D161" s="115" t="s">
        <v>471</v>
      </c>
      <c r="E161" s="115" t="s">
        <v>472</v>
      </c>
      <c r="F161" s="115" t="s">
        <v>473</v>
      </c>
      <c r="G161" s="8" t="s">
        <v>63</v>
      </c>
      <c r="H161" s="17">
        <v>43223</v>
      </c>
      <c r="I161" s="17">
        <v>43588</v>
      </c>
      <c r="J161" s="17" t="s">
        <v>654</v>
      </c>
      <c r="K161" s="128" t="s">
        <v>140</v>
      </c>
      <c r="L161" s="127" t="s">
        <v>695</v>
      </c>
      <c r="M161" s="18">
        <v>141.5</v>
      </c>
      <c r="N161" s="155">
        <v>113.2</v>
      </c>
      <c r="O161" s="129" t="s">
        <v>698</v>
      </c>
    </row>
    <row r="162" spans="1:15" hidden="1" x14ac:dyDescent="0.25">
      <c r="A162" s="10">
        <v>129</v>
      </c>
      <c r="B162" s="16" t="s">
        <v>477</v>
      </c>
      <c r="C162" s="120" t="s">
        <v>470</v>
      </c>
      <c r="D162" s="120" t="s">
        <v>471</v>
      </c>
      <c r="E162" s="120" t="s">
        <v>472</v>
      </c>
      <c r="F162" s="120" t="s">
        <v>478</v>
      </c>
      <c r="G162" s="8" t="s">
        <v>63</v>
      </c>
      <c r="H162" s="17">
        <v>43223</v>
      </c>
      <c r="I162" s="17">
        <v>43588</v>
      </c>
      <c r="J162" s="17" t="s">
        <v>654</v>
      </c>
      <c r="K162" s="128" t="s">
        <v>140</v>
      </c>
      <c r="L162" s="127" t="s">
        <v>695</v>
      </c>
      <c r="M162" s="18">
        <v>141.5</v>
      </c>
      <c r="N162" s="155">
        <v>113.2</v>
      </c>
      <c r="O162" s="129" t="s">
        <v>698</v>
      </c>
    </row>
    <row r="163" spans="1:15" hidden="1" x14ac:dyDescent="0.25">
      <c r="A163" s="10">
        <v>130</v>
      </c>
      <c r="B163" s="16" t="s">
        <v>479</v>
      </c>
      <c r="C163" s="120" t="s">
        <v>470</v>
      </c>
      <c r="D163" s="120" t="s">
        <v>471</v>
      </c>
      <c r="E163" s="120" t="s">
        <v>472</v>
      </c>
      <c r="F163" s="120" t="s">
        <v>480</v>
      </c>
      <c r="G163" s="8" t="s">
        <v>63</v>
      </c>
      <c r="H163" s="17">
        <v>43223</v>
      </c>
      <c r="I163" s="17">
        <v>43588</v>
      </c>
      <c r="J163" s="17" t="s">
        <v>654</v>
      </c>
      <c r="K163" s="128" t="s">
        <v>140</v>
      </c>
      <c r="L163" s="127" t="s">
        <v>695</v>
      </c>
      <c r="M163" s="18">
        <v>141.5</v>
      </c>
      <c r="N163" s="155">
        <v>113.2</v>
      </c>
      <c r="O163" s="129" t="s">
        <v>698</v>
      </c>
    </row>
    <row r="164" spans="1:15" hidden="1" x14ac:dyDescent="0.25">
      <c r="A164" s="10">
        <v>131</v>
      </c>
      <c r="B164" s="16" t="s">
        <v>481</v>
      </c>
      <c r="C164" s="121" t="s">
        <v>470</v>
      </c>
      <c r="D164" s="121" t="s">
        <v>471</v>
      </c>
      <c r="E164" s="121" t="s">
        <v>472</v>
      </c>
      <c r="F164" s="121" t="s">
        <v>482</v>
      </c>
      <c r="G164" s="8" t="s">
        <v>63</v>
      </c>
      <c r="H164" s="17">
        <v>43223</v>
      </c>
      <c r="I164" s="17">
        <v>43588</v>
      </c>
      <c r="J164" s="17" t="s">
        <v>654</v>
      </c>
      <c r="K164" s="128" t="s">
        <v>140</v>
      </c>
      <c r="L164" s="127" t="s">
        <v>695</v>
      </c>
      <c r="M164" s="18">
        <v>141.5</v>
      </c>
      <c r="N164" s="155">
        <v>113.2</v>
      </c>
      <c r="O164" s="129" t="s">
        <v>698</v>
      </c>
    </row>
    <row r="165" spans="1:15" hidden="1" x14ac:dyDescent="0.25">
      <c r="A165" s="10">
        <v>132</v>
      </c>
      <c r="B165" s="16" t="s">
        <v>483</v>
      </c>
      <c r="C165" s="120" t="s">
        <v>470</v>
      </c>
      <c r="D165" s="120" t="s">
        <v>471</v>
      </c>
      <c r="E165" s="120" t="s">
        <v>472</v>
      </c>
      <c r="F165" s="120" t="s">
        <v>484</v>
      </c>
      <c r="G165" s="8" t="s">
        <v>63</v>
      </c>
      <c r="H165" s="17">
        <v>43223</v>
      </c>
      <c r="I165" s="17">
        <v>43588</v>
      </c>
      <c r="J165" s="17" t="s">
        <v>654</v>
      </c>
      <c r="K165" s="128" t="s">
        <v>140</v>
      </c>
      <c r="L165" s="127" t="s">
        <v>695</v>
      </c>
      <c r="M165" s="18">
        <v>141.5</v>
      </c>
      <c r="N165" s="155">
        <v>113.2</v>
      </c>
      <c r="O165" s="129" t="s">
        <v>698</v>
      </c>
    </row>
    <row r="166" spans="1:15" hidden="1" x14ac:dyDescent="0.25">
      <c r="A166" s="10">
        <v>133</v>
      </c>
      <c r="B166" s="16" t="s">
        <v>485</v>
      </c>
      <c r="C166" s="121" t="s">
        <v>470</v>
      </c>
      <c r="D166" s="121" t="s">
        <v>471</v>
      </c>
      <c r="E166" s="121" t="s">
        <v>472</v>
      </c>
      <c r="F166" s="121" t="s">
        <v>486</v>
      </c>
      <c r="G166" s="8" t="s">
        <v>63</v>
      </c>
      <c r="H166" s="17">
        <v>43223</v>
      </c>
      <c r="I166" s="17">
        <v>43588</v>
      </c>
      <c r="J166" s="17" t="s">
        <v>654</v>
      </c>
      <c r="K166" s="128" t="s">
        <v>140</v>
      </c>
      <c r="L166" s="127" t="s">
        <v>695</v>
      </c>
      <c r="M166" s="18">
        <v>141.5</v>
      </c>
      <c r="N166" s="155">
        <v>113.2</v>
      </c>
      <c r="O166" s="129" t="s">
        <v>698</v>
      </c>
    </row>
    <row r="167" spans="1:15" hidden="1" x14ac:dyDescent="0.25">
      <c r="A167" s="10">
        <v>134</v>
      </c>
      <c r="B167" s="16" t="s">
        <v>487</v>
      </c>
      <c r="C167" s="115" t="s">
        <v>488</v>
      </c>
      <c r="D167" s="115" t="s">
        <v>471</v>
      </c>
      <c r="E167" s="115" t="s">
        <v>489</v>
      </c>
      <c r="F167" s="115" t="s">
        <v>490</v>
      </c>
      <c r="G167" s="8" t="s">
        <v>63</v>
      </c>
      <c r="H167" s="17">
        <v>43223</v>
      </c>
      <c r="I167" s="17">
        <v>43588</v>
      </c>
      <c r="J167" s="17" t="s">
        <v>654</v>
      </c>
      <c r="K167" s="128" t="s">
        <v>140</v>
      </c>
      <c r="L167" s="127" t="s">
        <v>695</v>
      </c>
      <c r="M167" s="18">
        <v>170</v>
      </c>
      <c r="N167" s="155">
        <v>136</v>
      </c>
      <c r="O167" s="129" t="s">
        <v>698</v>
      </c>
    </row>
    <row r="168" spans="1:15" hidden="1" x14ac:dyDescent="0.25">
      <c r="A168" s="10">
        <v>135</v>
      </c>
      <c r="B168" s="16" t="s">
        <v>492</v>
      </c>
      <c r="C168" s="115" t="s">
        <v>488</v>
      </c>
      <c r="D168" s="115" t="s">
        <v>471</v>
      </c>
      <c r="E168" s="115" t="s">
        <v>489</v>
      </c>
      <c r="F168" s="115" t="s">
        <v>493</v>
      </c>
      <c r="G168" s="8" t="s">
        <v>63</v>
      </c>
      <c r="H168" s="17">
        <v>43223</v>
      </c>
      <c r="I168" s="17">
        <v>43588</v>
      </c>
      <c r="J168" s="17" t="s">
        <v>654</v>
      </c>
      <c r="K168" s="128" t="s">
        <v>140</v>
      </c>
      <c r="L168" s="127" t="s">
        <v>695</v>
      </c>
      <c r="M168" s="18">
        <v>170</v>
      </c>
      <c r="N168" s="155">
        <v>136</v>
      </c>
      <c r="O168" s="129" t="s">
        <v>698</v>
      </c>
    </row>
    <row r="169" spans="1:15" hidden="1" x14ac:dyDescent="0.25">
      <c r="A169" s="10">
        <v>136</v>
      </c>
      <c r="B169" s="16" t="s">
        <v>494</v>
      </c>
      <c r="C169" s="115" t="s">
        <v>488</v>
      </c>
      <c r="D169" s="115" t="s">
        <v>471</v>
      </c>
      <c r="E169" s="115" t="s">
        <v>489</v>
      </c>
      <c r="F169" s="115" t="s">
        <v>495</v>
      </c>
      <c r="G169" s="8" t="s">
        <v>63</v>
      </c>
      <c r="H169" s="17">
        <v>43223</v>
      </c>
      <c r="I169" s="17">
        <v>43588</v>
      </c>
      <c r="J169" s="17" t="s">
        <v>654</v>
      </c>
      <c r="K169" s="128" t="s">
        <v>140</v>
      </c>
      <c r="L169" s="127" t="s">
        <v>695</v>
      </c>
      <c r="M169" s="18">
        <v>170</v>
      </c>
      <c r="N169" s="155">
        <v>136</v>
      </c>
      <c r="O169" s="129" t="s">
        <v>698</v>
      </c>
    </row>
    <row r="170" spans="1:15" hidden="1" x14ac:dyDescent="0.25">
      <c r="A170" s="10">
        <v>137</v>
      </c>
      <c r="B170" s="16" t="s">
        <v>496</v>
      </c>
      <c r="C170" s="115" t="s">
        <v>488</v>
      </c>
      <c r="D170" s="115" t="s">
        <v>471</v>
      </c>
      <c r="E170" s="115" t="s">
        <v>489</v>
      </c>
      <c r="F170" s="115" t="s">
        <v>497</v>
      </c>
      <c r="G170" s="8" t="s">
        <v>63</v>
      </c>
      <c r="H170" s="17">
        <v>43223</v>
      </c>
      <c r="I170" s="17">
        <v>43588</v>
      </c>
      <c r="J170" s="17" t="s">
        <v>654</v>
      </c>
      <c r="K170" s="128" t="s">
        <v>140</v>
      </c>
      <c r="L170" s="127" t="s">
        <v>695</v>
      </c>
      <c r="M170" s="18">
        <v>170</v>
      </c>
      <c r="N170" s="155">
        <v>136</v>
      </c>
      <c r="O170" s="129" t="s">
        <v>698</v>
      </c>
    </row>
    <row r="171" spans="1:15" hidden="1" x14ac:dyDescent="0.25">
      <c r="A171" s="10">
        <v>138</v>
      </c>
      <c r="B171" s="16" t="s">
        <v>498</v>
      </c>
      <c r="C171" s="115" t="s">
        <v>488</v>
      </c>
      <c r="D171" s="115" t="s">
        <v>471</v>
      </c>
      <c r="E171" s="115" t="s">
        <v>499</v>
      </c>
      <c r="F171" s="115" t="s">
        <v>500</v>
      </c>
      <c r="G171" s="8" t="s">
        <v>63</v>
      </c>
      <c r="H171" s="17">
        <v>43223</v>
      </c>
      <c r="I171" s="17">
        <v>43588</v>
      </c>
      <c r="J171" s="17" t="s">
        <v>654</v>
      </c>
      <c r="K171" s="128" t="s">
        <v>140</v>
      </c>
      <c r="L171" s="127" t="s">
        <v>695</v>
      </c>
      <c r="M171" s="18">
        <v>170</v>
      </c>
      <c r="N171" s="155">
        <v>136</v>
      </c>
      <c r="O171" s="129" t="s">
        <v>698</v>
      </c>
    </row>
    <row r="172" spans="1:15" hidden="1" x14ac:dyDescent="0.25">
      <c r="A172" s="10">
        <v>139</v>
      </c>
      <c r="B172" s="16" t="s">
        <v>501</v>
      </c>
      <c r="C172" s="121" t="s">
        <v>488</v>
      </c>
      <c r="D172" s="121" t="s">
        <v>471</v>
      </c>
      <c r="E172" s="121" t="s">
        <v>489</v>
      </c>
      <c r="F172" s="121" t="s">
        <v>502</v>
      </c>
      <c r="G172" s="8" t="s">
        <v>63</v>
      </c>
      <c r="H172" s="17">
        <v>43223</v>
      </c>
      <c r="I172" s="17">
        <v>43588</v>
      </c>
      <c r="J172" s="17" t="s">
        <v>654</v>
      </c>
      <c r="K172" s="128" t="s">
        <v>140</v>
      </c>
      <c r="L172" s="127" t="s">
        <v>695</v>
      </c>
      <c r="M172" s="18">
        <v>170</v>
      </c>
      <c r="N172" s="155">
        <v>136</v>
      </c>
      <c r="O172" s="129" t="s">
        <v>698</v>
      </c>
    </row>
    <row r="173" spans="1:15" hidden="1" x14ac:dyDescent="0.25">
      <c r="A173" s="10">
        <v>140</v>
      </c>
      <c r="B173" s="16" t="s">
        <v>503</v>
      </c>
      <c r="C173" s="120" t="s">
        <v>488</v>
      </c>
      <c r="D173" s="120" t="s">
        <v>471</v>
      </c>
      <c r="E173" s="120" t="s">
        <v>499</v>
      </c>
      <c r="F173" s="120" t="s">
        <v>504</v>
      </c>
      <c r="G173" s="8" t="s">
        <v>63</v>
      </c>
      <c r="H173" s="17">
        <v>43223</v>
      </c>
      <c r="I173" s="17">
        <v>43588</v>
      </c>
      <c r="J173" s="17" t="s">
        <v>654</v>
      </c>
      <c r="K173" s="128" t="s">
        <v>140</v>
      </c>
      <c r="L173" s="127" t="s">
        <v>695</v>
      </c>
      <c r="M173" s="18">
        <v>170</v>
      </c>
      <c r="N173" s="155">
        <v>136</v>
      </c>
      <c r="O173" s="129" t="s">
        <v>698</v>
      </c>
    </row>
    <row r="174" spans="1:15" hidden="1" x14ac:dyDescent="0.25">
      <c r="A174" s="10">
        <v>141</v>
      </c>
      <c r="B174" s="16" t="s">
        <v>505</v>
      </c>
      <c r="C174" s="115" t="s">
        <v>506</v>
      </c>
      <c r="D174" s="115" t="s">
        <v>150</v>
      </c>
      <c r="E174" s="115" t="s">
        <v>507</v>
      </c>
      <c r="F174" s="115" t="s">
        <v>508</v>
      </c>
      <c r="G174" s="8" t="s">
        <v>63</v>
      </c>
      <c r="H174" s="17">
        <v>43202</v>
      </c>
      <c r="I174" s="17">
        <v>43567</v>
      </c>
      <c r="J174" s="17" t="s">
        <v>648</v>
      </c>
      <c r="K174" s="128" t="s">
        <v>151</v>
      </c>
      <c r="L174" s="126" t="s">
        <v>695</v>
      </c>
      <c r="M174" s="18">
        <v>309</v>
      </c>
      <c r="N174" s="155">
        <v>247.2</v>
      </c>
      <c r="O174" s="129" t="s">
        <v>698</v>
      </c>
    </row>
    <row r="175" spans="1:15" hidden="1" x14ac:dyDescent="0.25">
      <c r="A175" s="10">
        <v>142</v>
      </c>
      <c r="B175" s="16" t="s">
        <v>513</v>
      </c>
      <c r="C175" s="115" t="s">
        <v>506</v>
      </c>
      <c r="D175" s="115" t="s">
        <v>150</v>
      </c>
      <c r="E175" s="115" t="s">
        <v>507</v>
      </c>
      <c r="F175" s="115" t="s">
        <v>514</v>
      </c>
      <c r="G175" s="8" t="s">
        <v>63</v>
      </c>
      <c r="H175" s="17">
        <v>43178</v>
      </c>
      <c r="I175" s="17">
        <v>43543</v>
      </c>
      <c r="J175" s="17" t="s">
        <v>653</v>
      </c>
      <c r="K175" s="128" t="s">
        <v>151</v>
      </c>
      <c r="L175" s="126" t="s">
        <v>695</v>
      </c>
      <c r="M175" s="18">
        <v>450</v>
      </c>
      <c r="N175" s="155">
        <v>360</v>
      </c>
      <c r="O175" s="129" t="s">
        <v>698</v>
      </c>
    </row>
    <row r="176" spans="1:15" hidden="1" x14ac:dyDescent="0.25">
      <c r="A176" s="10">
        <v>143</v>
      </c>
      <c r="B176" s="16" t="s">
        <v>518</v>
      </c>
      <c r="C176" s="115" t="s">
        <v>519</v>
      </c>
      <c r="D176" s="115" t="s">
        <v>520</v>
      </c>
      <c r="E176" s="115" t="s">
        <v>521</v>
      </c>
      <c r="F176" s="115" t="s">
        <v>522</v>
      </c>
      <c r="G176" s="8" t="s">
        <v>63</v>
      </c>
      <c r="H176" s="17">
        <v>43311</v>
      </c>
      <c r="I176" s="17">
        <v>43676</v>
      </c>
      <c r="J176" s="17" t="s">
        <v>651</v>
      </c>
      <c r="K176" s="128" t="s">
        <v>140</v>
      </c>
      <c r="L176" s="126" t="s">
        <v>696</v>
      </c>
      <c r="M176" s="18">
        <v>350</v>
      </c>
      <c r="N176" s="155">
        <f t="shared" si="2"/>
        <v>350</v>
      </c>
      <c r="O176" s="129" t="s">
        <v>698</v>
      </c>
    </row>
    <row r="177" spans="1:15" ht="30" hidden="1" x14ac:dyDescent="0.25">
      <c r="A177" s="10">
        <v>144</v>
      </c>
      <c r="B177" s="16" t="s">
        <v>524</v>
      </c>
      <c r="C177" s="119" t="s">
        <v>525</v>
      </c>
      <c r="D177" s="119" t="s">
        <v>526</v>
      </c>
      <c r="E177" s="119" t="s">
        <v>527</v>
      </c>
      <c r="F177" s="119" t="s">
        <v>528</v>
      </c>
      <c r="G177" s="8" t="s">
        <v>63</v>
      </c>
      <c r="H177" s="17">
        <v>43056</v>
      </c>
      <c r="I177" s="17">
        <v>43421</v>
      </c>
      <c r="J177" s="17" t="s">
        <v>650</v>
      </c>
      <c r="K177" s="128" t="s">
        <v>140</v>
      </c>
      <c r="L177" s="126" t="s">
        <v>696</v>
      </c>
      <c r="M177" s="18">
        <v>360</v>
      </c>
      <c r="N177" s="155">
        <f t="shared" si="2"/>
        <v>360</v>
      </c>
      <c r="O177" s="129" t="s">
        <v>698</v>
      </c>
    </row>
    <row r="178" spans="1:15" ht="30" x14ac:dyDescent="0.25">
      <c r="A178" s="10">
        <v>145</v>
      </c>
      <c r="B178" s="16" t="s">
        <v>532</v>
      </c>
      <c r="C178" s="115" t="s">
        <v>533</v>
      </c>
      <c r="D178" s="115" t="s">
        <v>526</v>
      </c>
      <c r="E178" s="115" t="s">
        <v>534</v>
      </c>
      <c r="F178" s="115" t="s">
        <v>535</v>
      </c>
      <c r="G178" s="8" t="s">
        <v>63</v>
      </c>
      <c r="H178" s="17">
        <v>43056</v>
      </c>
      <c r="I178" s="17">
        <v>43421</v>
      </c>
      <c r="J178" s="17" t="s">
        <v>650</v>
      </c>
      <c r="K178" s="158" t="s">
        <v>140</v>
      </c>
      <c r="L178" s="126" t="s">
        <v>696</v>
      </c>
      <c r="M178" s="18">
        <v>300</v>
      </c>
      <c r="N178" s="18"/>
      <c r="O178" s="129" t="s">
        <v>698</v>
      </c>
    </row>
    <row r="179" spans="1:15" ht="30" hidden="1" x14ac:dyDescent="0.25">
      <c r="A179" s="10">
        <v>146</v>
      </c>
      <c r="B179" s="16" t="s">
        <v>537</v>
      </c>
      <c r="C179" s="119" t="s">
        <v>538</v>
      </c>
      <c r="D179" s="119" t="s">
        <v>526</v>
      </c>
      <c r="E179" s="119" t="s">
        <v>539</v>
      </c>
      <c r="F179" s="119" t="s">
        <v>540</v>
      </c>
      <c r="G179" s="8" t="s">
        <v>63</v>
      </c>
      <c r="H179" s="17">
        <v>43311</v>
      </c>
      <c r="I179" s="17">
        <v>43676</v>
      </c>
      <c r="J179" s="17" t="s">
        <v>651</v>
      </c>
      <c r="K179" s="128" t="s">
        <v>140</v>
      </c>
      <c r="L179" s="126" t="s">
        <v>696</v>
      </c>
      <c r="M179" s="18">
        <v>480</v>
      </c>
      <c r="N179" s="155">
        <f t="shared" si="2"/>
        <v>480</v>
      </c>
      <c r="O179" s="129" t="s">
        <v>698</v>
      </c>
    </row>
    <row r="180" spans="1:15" hidden="1" x14ac:dyDescent="0.25">
      <c r="A180" s="10">
        <v>147</v>
      </c>
      <c r="B180" s="16" t="s">
        <v>543</v>
      </c>
      <c r="C180" s="115" t="s">
        <v>278</v>
      </c>
      <c r="D180" s="115" t="s">
        <v>544</v>
      </c>
      <c r="E180" s="115" t="s">
        <v>545</v>
      </c>
      <c r="F180" s="115" t="s">
        <v>546</v>
      </c>
      <c r="G180" s="8" t="s">
        <v>63</v>
      </c>
      <c r="H180" s="17">
        <v>43311</v>
      </c>
      <c r="I180" s="17">
        <v>43676</v>
      </c>
      <c r="J180" s="17" t="s">
        <v>651</v>
      </c>
      <c r="K180" s="128" t="s">
        <v>140</v>
      </c>
      <c r="L180" s="126" t="s">
        <v>696</v>
      </c>
      <c r="M180" s="18">
        <v>160</v>
      </c>
      <c r="N180" s="155">
        <f t="shared" si="2"/>
        <v>160</v>
      </c>
      <c r="O180" s="129" t="s">
        <v>698</v>
      </c>
    </row>
    <row r="181" spans="1:15" hidden="1" x14ac:dyDescent="0.25">
      <c r="A181" s="10">
        <v>148</v>
      </c>
      <c r="B181" s="16" t="s">
        <v>548</v>
      </c>
      <c r="C181" s="121" t="s">
        <v>278</v>
      </c>
      <c r="D181" s="121" t="s">
        <v>549</v>
      </c>
      <c r="E181" s="121" t="s">
        <v>550</v>
      </c>
      <c r="F181" s="115" t="s">
        <v>551</v>
      </c>
      <c r="G181" s="8" t="s">
        <v>63</v>
      </c>
      <c r="H181" s="17">
        <v>43311</v>
      </c>
      <c r="I181" s="17">
        <v>43676</v>
      </c>
      <c r="J181" s="17" t="s">
        <v>651</v>
      </c>
      <c r="K181" s="128" t="s">
        <v>140</v>
      </c>
      <c r="L181" s="126" t="s">
        <v>696</v>
      </c>
      <c r="M181" s="18">
        <v>160</v>
      </c>
      <c r="N181" s="155">
        <f t="shared" si="2"/>
        <v>160</v>
      </c>
      <c r="O181" s="129" t="s">
        <v>698</v>
      </c>
    </row>
    <row r="182" spans="1:15" hidden="1" x14ac:dyDescent="0.25">
      <c r="A182" s="10">
        <v>149</v>
      </c>
      <c r="B182" s="16" t="s">
        <v>552</v>
      </c>
      <c r="C182" s="120" t="s">
        <v>278</v>
      </c>
      <c r="D182" s="120" t="s">
        <v>544</v>
      </c>
      <c r="E182" s="120" t="s">
        <v>550</v>
      </c>
      <c r="F182" s="115" t="s">
        <v>553</v>
      </c>
      <c r="G182" s="8" t="s">
        <v>63</v>
      </c>
      <c r="H182" s="17">
        <v>43311</v>
      </c>
      <c r="I182" s="17">
        <v>43676</v>
      </c>
      <c r="J182" s="17" t="s">
        <v>651</v>
      </c>
      <c r="K182" s="128" t="s">
        <v>140</v>
      </c>
      <c r="L182" s="126" t="s">
        <v>696</v>
      </c>
      <c r="M182" s="18">
        <v>160</v>
      </c>
      <c r="N182" s="155">
        <f t="shared" si="2"/>
        <v>160</v>
      </c>
      <c r="O182" s="129" t="s">
        <v>698</v>
      </c>
    </row>
    <row r="183" spans="1:15" hidden="1" x14ac:dyDescent="0.25">
      <c r="A183" s="10">
        <v>150</v>
      </c>
      <c r="B183" s="16" t="s">
        <v>554</v>
      </c>
      <c r="C183" s="121" t="s">
        <v>278</v>
      </c>
      <c r="D183" s="121" t="s">
        <v>544</v>
      </c>
      <c r="E183" s="121" t="s">
        <v>545</v>
      </c>
      <c r="F183" s="115" t="s">
        <v>555</v>
      </c>
      <c r="G183" s="8" t="s">
        <v>63</v>
      </c>
      <c r="H183" s="17">
        <v>43311</v>
      </c>
      <c r="I183" s="17">
        <v>43676</v>
      </c>
      <c r="J183" s="17" t="s">
        <v>651</v>
      </c>
      <c r="K183" s="128" t="s">
        <v>140</v>
      </c>
      <c r="L183" s="126" t="s">
        <v>696</v>
      </c>
      <c r="M183" s="18">
        <v>160</v>
      </c>
      <c r="N183" s="155">
        <f t="shared" si="2"/>
        <v>160</v>
      </c>
      <c r="O183" s="129" t="s">
        <v>698</v>
      </c>
    </row>
    <row r="184" spans="1:15" hidden="1" x14ac:dyDescent="0.25">
      <c r="A184" s="10">
        <v>151</v>
      </c>
      <c r="B184" s="16" t="s">
        <v>556</v>
      </c>
      <c r="C184" s="120" t="s">
        <v>278</v>
      </c>
      <c r="D184" s="120" t="s">
        <v>544</v>
      </c>
      <c r="E184" s="120" t="s">
        <v>550</v>
      </c>
      <c r="F184" s="115" t="s">
        <v>557</v>
      </c>
      <c r="G184" s="8" t="s">
        <v>63</v>
      </c>
      <c r="H184" s="17">
        <v>43311</v>
      </c>
      <c r="I184" s="17">
        <v>43676</v>
      </c>
      <c r="J184" s="17" t="s">
        <v>651</v>
      </c>
      <c r="K184" s="128" t="s">
        <v>140</v>
      </c>
      <c r="L184" s="126" t="s">
        <v>696</v>
      </c>
      <c r="M184" s="18">
        <v>160</v>
      </c>
      <c r="N184" s="155">
        <f t="shared" si="2"/>
        <v>160</v>
      </c>
      <c r="O184" s="129" t="s">
        <v>698</v>
      </c>
    </row>
    <row r="185" spans="1:15" hidden="1" x14ac:dyDescent="0.25">
      <c r="A185" s="10">
        <v>152</v>
      </c>
      <c r="B185" s="16" t="s">
        <v>558</v>
      </c>
      <c r="C185" s="121" t="s">
        <v>278</v>
      </c>
      <c r="D185" s="121" t="s">
        <v>544</v>
      </c>
      <c r="E185" s="121" t="s">
        <v>550</v>
      </c>
      <c r="F185" s="115" t="s">
        <v>559</v>
      </c>
      <c r="G185" s="8" t="s">
        <v>63</v>
      </c>
      <c r="H185" s="17">
        <v>43311</v>
      </c>
      <c r="I185" s="17">
        <v>43676</v>
      </c>
      <c r="J185" s="17" t="s">
        <v>651</v>
      </c>
      <c r="K185" s="128" t="s">
        <v>140</v>
      </c>
      <c r="L185" s="126" t="s">
        <v>696</v>
      </c>
      <c r="M185" s="18">
        <v>160</v>
      </c>
      <c r="N185" s="155">
        <f t="shared" si="2"/>
        <v>160</v>
      </c>
      <c r="O185" s="129" t="s">
        <v>698</v>
      </c>
    </row>
    <row r="186" spans="1:15" hidden="1" x14ac:dyDescent="0.25">
      <c r="A186" s="10">
        <v>153</v>
      </c>
      <c r="B186" s="16" t="s">
        <v>560</v>
      </c>
      <c r="C186" s="120" t="s">
        <v>264</v>
      </c>
      <c r="D186" s="120" t="s">
        <v>266</v>
      </c>
      <c r="E186" s="120" t="s">
        <v>561</v>
      </c>
      <c r="F186" s="115" t="s">
        <v>562</v>
      </c>
      <c r="G186" s="8" t="s">
        <v>63</v>
      </c>
      <c r="H186" s="17">
        <v>43311</v>
      </c>
      <c r="I186" s="17">
        <v>43676</v>
      </c>
      <c r="J186" s="17" t="s">
        <v>651</v>
      </c>
      <c r="K186" s="128" t="s">
        <v>140</v>
      </c>
      <c r="L186" s="126" t="s">
        <v>696</v>
      </c>
      <c r="M186" s="18">
        <v>200</v>
      </c>
      <c r="N186" s="155">
        <f t="shared" si="2"/>
        <v>200</v>
      </c>
      <c r="O186" s="129" t="s">
        <v>698</v>
      </c>
    </row>
    <row r="187" spans="1:15" ht="30" hidden="1" x14ac:dyDescent="0.25">
      <c r="A187" s="10">
        <v>154</v>
      </c>
      <c r="B187" s="16" t="s">
        <v>563</v>
      </c>
      <c r="C187" s="121" t="s">
        <v>564</v>
      </c>
      <c r="D187" s="121" t="s">
        <v>240</v>
      </c>
      <c r="E187" s="121" t="s">
        <v>565</v>
      </c>
      <c r="F187" s="115" t="s">
        <v>566</v>
      </c>
      <c r="G187" s="8" t="s">
        <v>63</v>
      </c>
      <c r="H187" s="17">
        <v>43311</v>
      </c>
      <c r="I187" s="17">
        <v>43676</v>
      </c>
      <c r="J187" s="17" t="s">
        <v>651</v>
      </c>
      <c r="K187" s="128" t="s">
        <v>140</v>
      </c>
      <c r="L187" s="126" t="s">
        <v>696</v>
      </c>
      <c r="M187" s="18">
        <v>240</v>
      </c>
      <c r="N187" s="155">
        <f t="shared" si="2"/>
        <v>240</v>
      </c>
      <c r="O187" s="129" t="s">
        <v>698</v>
      </c>
    </row>
    <row r="188" spans="1:15" ht="30" hidden="1" x14ac:dyDescent="0.25">
      <c r="A188" s="10">
        <v>155</v>
      </c>
      <c r="B188" s="16" t="s">
        <v>567</v>
      </c>
      <c r="C188" s="121" t="s">
        <v>568</v>
      </c>
      <c r="D188" s="121" t="s">
        <v>270</v>
      </c>
      <c r="E188" s="121" t="s">
        <v>455</v>
      </c>
      <c r="F188" s="115" t="s">
        <v>569</v>
      </c>
      <c r="G188" s="8" t="s">
        <v>63</v>
      </c>
      <c r="H188" s="17">
        <v>43311</v>
      </c>
      <c r="I188" s="17">
        <v>43676</v>
      </c>
      <c r="J188" s="17" t="s">
        <v>651</v>
      </c>
      <c r="K188" s="128" t="s">
        <v>140</v>
      </c>
      <c r="L188" s="126" t="s">
        <v>696</v>
      </c>
      <c r="M188" s="18">
        <v>250</v>
      </c>
      <c r="N188" s="155">
        <f t="shared" ref="N188" si="3">IF(L188="USD",M188,M188/1.36)</f>
        <v>250</v>
      </c>
      <c r="O188" s="129" t="s">
        <v>698</v>
      </c>
    </row>
    <row r="189" spans="1:15" hidden="1" x14ac:dyDescent="0.25">
      <c r="A189" s="10">
        <v>156</v>
      </c>
      <c r="B189" s="16" t="s">
        <v>570</v>
      </c>
      <c r="C189" s="115" t="s">
        <v>259</v>
      </c>
      <c r="D189" s="115" t="s">
        <v>571</v>
      </c>
      <c r="E189" s="115" t="s">
        <v>572</v>
      </c>
      <c r="F189" s="115" t="s">
        <v>573</v>
      </c>
      <c r="G189" s="8" t="s">
        <v>63</v>
      </c>
      <c r="H189" s="17">
        <v>43311</v>
      </c>
      <c r="I189" s="17">
        <v>43676</v>
      </c>
      <c r="J189" s="17" t="s">
        <v>651</v>
      </c>
      <c r="K189" s="128" t="s">
        <v>140</v>
      </c>
      <c r="L189" s="126" t="s">
        <v>696</v>
      </c>
      <c r="M189" s="18">
        <v>270</v>
      </c>
      <c r="N189" s="155">
        <f t="shared" si="2"/>
        <v>270</v>
      </c>
      <c r="O189" s="129" t="s">
        <v>698</v>
      </c>
    </row>
    <row r="190" spans="1:15" hidden="1" x14ac:dyDescent="0.25">
      <c r="A190" s="10">
        <v>157</v>
      </c>
      <c r="B190" s="16" t="s">
        <v>575</v>
      </c>
      <c r="C190" s="115" t="s">
        <v>259</v>
      </c>
      <c r="D190" s="115" t="s">
        <v>571</v>
      </c>
      <c r="E190" s="115" t="s">
        <v>572</v>
      </c>
      <c r="F190" s="115" t="s">
        <v>576</v>
      </c>
      <c r="G190" s="8" t="s">
        <v>63</v>
      </c>
      <c r="H190" s="17">
        <v>43311</v>
      </c>
      <c r="I190" s="17">
        <v>43676</v>
      </c>
      <c r="J190" s="17" t="s">
        <v>651</v>
      </c>
      <c r="K190" s="128" t="s">
        <v>140</v>
      </c>
      <c r="L190" s="126" t="s">
        <v>696</v>
      </c>
      <c r="M190" s="18">
        <v>270</v>
      </c>
      <c r="N190" s="155">
        <f t="shared" si="2"/>
        <v>270</v>
      </c>
      <c r="O190" s="129" t="s">
        <v>698</v>
      </c>
    </row>
    <row r="191" spans="1:15" x14ac:dyDescent="0.25">
      <c r="A191" s="10">
        <v>158</v>
      </c>
      <c r="B191" s="16" t="s">
        <v>577</v>
      </c>
      <c r="C191" s="115" t="s">
        <v>578</v>
      </c>
      <c r="D191" s="115" t="s">
        <v>270</v>
      </c>
      <c r="E191" s="115" t="s">
        <v>448</v>
      </c>
      <c r="F191" s="115" t="s">
        <v>579</v>
      </c>
      <c r="G191" s="8" t="s">
        <v>63</v>
      </c>
      <c r="H191" s="17">
        <v>43003</v>
      </c>
      <c r="I191" s="17">
        <v>43368</v>
      </c>
      <c r="J191" s="17" t="s">
        <v>646</v>
      </c>
      <c r="K191" s="158" t="s">
        <v>140</v>
      </c>
      <c r="L191" s="126" t="s">
        <v>696</v>
      </c>
      <c r="M191" s="18">
        <v>144</v>
      </c>
      <c r="N191" s="18"/>
      <c r="O191" s="129" t="s">
        <v>698</v>
      </c>
    </row>
    <row r="192" spans="1:15" ht="30" hidden="1" x14ac:dyDescent="0.25">
      <c r="A192" s="10">
        <v>159</v>
      </c>
      <c r="B192" s="16" t="s">
        <v>582</v>
      </c>
      <c r="C192" s="115" t="s">
        <v>583</v>
      </c>
      <c r="D192" s="115" t="s">
        <v>584</v>
      </c>
      <c r="E192" s="115" t="s">
        <v>585</v>
      </c>
      <c r="F192" s="115" t="s">
        <v>586</v>
      </c>
      <c r="G192" s="8" t="s">
        <v>63</v>
      </c>
      <c r="H192" s="17">
        <v>43311</v>
      </c>
      <c r="I192" s="17">
        <v>43676</v>
      </c>
      <c r="J192" s="17" t="s">
        <v>651</v>
      </c>
      <c r="K192" s="128" t="s">
        <v>140</v>
      </c>
      <c r="L192" s="126" t="s">
        <v>696</v>
      </c>
      <c r="M192" s="18">
        <v>270</v>
      </c>
      <c r="N192" s="155">
        <f t="shared" si="2"/>
        <v>270</v>
      </c>
      <c r="O192" s="129" t="s">
        <v>698</v>
      </c>
    </row>
    <row r="193" spans="1:16" hidden="1" x14ac:dyDescent="0.25">
      <c r="A193" s="10">
        <v>160</v>
      </c>
      <c r="B193" s="16" t="s">
        <v>588</v>
      </c>
      <c r="C193" s="115" t="s">
        <v>589</v>
      </c>
      <c r="D193" s="115" t="s">
        <v>571</v>
      </c>
      <c r="E193" s="115" t="s">
        <v>590</v>
      </c>
      <c r="F193" s="115" t="s">
        <v>591</v>
      </c>
      <c r="G193" s="8" t="s">
        <v>63</v>
      </c>
      <c r="H193" s="17">
        <v>43056</v>
      </c>
      <c r="I193" s="17">
        <v>43421</v>
      </c>
      <c r="J193" s="17" t="s">
        <v>650</v>
      </c>
      <c r="K193" s="128" t="s">
        <v>140</v>
      </c>
      <c r="L193" s="126" t="s">
        <v>696</v>
      </c>
      <c r="M193" s="18">
        <v>250</v>
      </c>
      <c r="N193" s="155">
        <f t="shared" si="2"/>
        <v>250</v>
      </c>
      <c r="O193" s="129" t="s">
        <v>698</v>
      </c>
    </row>
    <row r="194" spans="1:16" hidden="1" x14ac:dyDescent="0.25">
      <c r="A194" s="10">
        <v>161</v>
      </c>
      <c r="B194" s="16" t="s">
        <v>592</v>
      </c>
      <c r="C194" s="115" t="s">
        <v>506</v>
      </c>
      <c r="D194" s="115" t="s">
        <v>150</v>
      </c>
      <c r="E194" s="115" t="s">
        <v>507</v>
      </c>
      <c r="F194" s="115" t="s">
        <v>593</v>
      </c>
      <c r="G194" s="8" t="s">
        <v>63</v>
      </c>
      <c r="H194" s="17">
        <v>43178</v>
      </c>
      <c r="I194" s="17">
        <v>43543</v>
      </c>
      <c r="J194" s="17" t="s">
        <v>653</v>
      </c>
      <c r="K194" s="128" t="s">
        <v>151</v>
      </c>
      <c r="L194" s="126" t="s">
        <v>695</v>
      </c>
      <c r="M194" s="18">
        <v>450</v>
      </c>
      <c r="N194" s="155">
        <v>360</v>
      </c>
      <c r="O194" s="129" t="s">
        <v>698</v>
      </c>
    </row>
    <row r="195" spans="1:16" hidden="1" x14ac:dyDescent="0.25">
      <c r="A195" s="10">
        <v>162</v>
      </c>
      <c r="B195" s="16" t="s">
        <v>594</v>
      </c>
      <c r="C195" s="115" t="s">
        <v>506</v>
      </c>
      <c r="D195" s="115" t="s">
        <v>150</v>
      </c>
      <c r="E195" s="115" t="s">
        <v>507</v>
      </c>
      <c r="F195" s="115" t="s">
        <v>595</v>
      </c>
      <c r="G195" s="8" t="s">
        <v>63</v>
      </c>
      <c r="H195" s="17">
        <v>43226</v>
      </c>
      <c r="I195" s="17">
        <v>43591</v>
      </c>
      <c r="J195" s="17" t="s">
        <v>654</v>
      </c>
      <c r="K195" s="128" t="s">
        <v>151</v>
      </c>
      <c r="L195" s="126" t="s">
        <v>695</v>
      </c>
      <c r="M195" s="18">
        <v>309</v>
      </c>
      <c r="N195" s="155">
        <v>247.2</v>
      </c>
      <c r="O195" s="129" t="s">
        <v>698</v>
      </c>
    </row>
    <row r="196" spans="1:16" hidden="1" x14ac:dyDescent="0.25">
      <c r="A196" s="10">
        <v>163</v>
      </c>
      <c r="B196" s="16" t="s">
        <v>599</v>
      </c>
      <c r="C196" s="119" t="s">
        <v>506</v>
      </c>
      <c r="D196" s="119" t="s">
        <v>150</v>
      </c>
      <c r="E196" s="119" t="s">
        <v>507</v>
      </c>
      <c r="F196" s="133" t="s">
        <v>600</v>
      </c>
      <c r="G196" s="8" t="s">
        <v>63</v>
      </c>
      <c r="H196" s="17">
        <v>43237</v>
      </c>
      <c r="I196" s="17">
        <v>43602</v>
      </c>
      <c r="J196" s="17" t="s">
        <v>654</v>
      </c>
      <c r="K196" s="128" t="s">
        <v>151</v>
      </c>
      <c r="L196" s="126" t="s">
        <v>695</v>
      </c>
      <c r="M196" s="18">
        <v>309</v>
      </c>
      <c r="N196" s="155">
        <v>247.2</v>
      </c>
      <c r="O196" s="129" t="s">
        <v>698</v>
      </c>
    </row>
    <row r="197" spans="1:16" x14ac:dyDescent="0.25">
      <c r="A197" s="10">
        <v>164</v>
      </c>
      <c r="B197" s="16" t="s">
        <v>603</v>
      </c>
      <c r="C197" s="119" t="s">
        <v>506</v>
      </c>
      <c r="D197" s="119" t="s">
        <v>150</v>
      </c>
      <c r="E197" s="119" t="s">
        <v>507</v>
      </c>
      <c r="F197" s="119" t="s">
        <v>604</v>
      </c>
      <c r="G197" s="8" t="s">
        <v>63</v>
      </c>
      <c r="H197" s="17">
        <v>43258</v>
      </c>
      <c r="I197" s="17">
        <v>43623</v>
      </c>
      <c r="J197" s="17" t="s">
        <v>655</v>
      </c>
      <c r="K197" s="158" t="s">
        <v>151</v>
      </c>
      <c r="L197" s="126" t="s">
        <v>695</v>
      </c>
      <c r="M197" s="18">
        <v>450</v>
      </c>
      <c r="N197" s="18"/>
      <c r="O197" s="129" t="s">
        <v>698</v>
      </c>
      <c r="P197" t="s">
        <v>711</v>
      </c>
    </row>
    <row r="198" spans="1:16" ht="30" hidden="1" x14ac:dyDescent="0.25">
      <c r="A198" s="10">
        <v>165</v>
      </c>
      <c r="B198" s="16" t="s">
        <v>607</v>
      </c>
      <c r="C198" s="119" t="s">
        <v>533</v>
      </c>
      <c r="D198" s="119" t="s">
        <v>608</v>
      </c>
      <c r="E198" s="119" t="s">
        <v>534</v>
      </c>
      <c r="F198" s="119" t="s">
        <v>609</v>
      </c>
      <c r="G198" s="8" t="s">
        <v>63</v>
      </c>
      <c r="H198" s="17">
        <v>43056</v>
      </c>
      <c r="I198" s="17">
        <v>43421</v>
      </c>
      <c r="J198" s="17" t="s">
        <v>650</v>
      </c>
      <c r="K198" s="128" t="s">
        <v>140</v>
      </c>
      <c r="L198" s="126" t="s">
        <v>696</v>
      </c>
      <c r="M198" s="18">
        <v>300</v>
      </c>
      <c r="N198" s="155">
        <v>300</v>
      </c>
      <c r="O198" s="129" t="s">
        <v>698</v>
      </c>
      <c r="P198" t="s">
        <v>712</v>
      </c>
    </row>
    <row r="199" spans="1:16" ht="30" x14ac:dyDescent="0.25">
      <c r="A199" s="10">
        <v>166</v>
      </c>
      <c r="B199" s="16" t="s">
        <v>612</v>
      </c>
      <c r="C199" s="119" t="s">
        <v>613</v>
      </c>
      <c r="D199" s="119" t="s">
        <v>608</v>
      </c>
      <c r="E199" s="119" t="s">
        <v>527</v>
      </c>
      <c r="F199" s="119" t="s">
        <v>614</v>
      </c>
      <c r="G199" s="8" t="s">
        <v>63</v>
      </c>
      <c r="H199" s="17">
        <v>42340</v>
      </c>
      <c r="I199" s="17">
        <v>42706</v>
      </c>
      <c r="J199" s="17" t="s">
        <v>652</v>
      </c>
      <c r="K199" s="158" t="s">
        <v>140</v>
      </c>
      <c r="L199" s="126" t="s">
        <v>696</v>
      </c>
      <c r="M199" s="18">
        <v>360</v>
      </c>
      <c r="N199" s="18"/>
      <c r="O199" s="129" t="s">
        <v>698</v>
      </c>
      <c r="P199" t="s">
        <v>712</v>
      </c>
    </row>
    <row r="200" spans="1:16" ht="30" x14ac:dyDescent="0.25">
      <c r="A200" s="10">
        <v>167</v>
      </c>
      <c r="B200" s="16" t="s">
        <v>617</v>
      </c>
      <c r="C200" s="134" t="s">
        <v>538</v>
      </c>
      <c r="D200" s="119" t="s">
        <v>608</v>
      </c>
      <c r="E200" s="119" t="s">
        <v>539</v>
      </c>
      <c r="F200" s="119" t="s">
        <v>618</v>
      </c>
      <c r="G200" s="8" t="s">
        <v>63</v>
      </c>
      <c r="H200" s="17">
        <v>42237</v>
      </c>
      <c r="I200" s="17">
        <v>42603</v>
      </c>
      <c r="J200" s="17" t="s">
        <v>656</v>
      </c>
      <c r="K200" s="158" t="s">
        <v>140</v>
      </c>
      <c r="L200" s="126" t="s">
        <v>696</v>
      </c>
      <c r="M200" s="18">
        <v>480</v>
      </c>
      <c r="N200" s="18"/>
      <c r="O200" s="129" t="s">
        <v>698</v>
      </c>
      <c r="P200" t="s">
        <v>712</v>
      </c>
    </row>
    <row r="201" spans="1:16" hidden="1" x14ac:dyDescent="0.25">
      <c r="A201" s="10">
        <v>168</v>
      </c>
      <c r="B201" s="8" t="s">
        <v>8</v>
      </c>
      <c r="C201" s="134" t="s">
        <v>18</v>
      </c>
      <c r="D201" s="119"/>
      <c r="E201" s="8">
        <v>19032</v>
      </c>
      <c r="F201" s="8" t="s">
        <v>8</v>
      </c>
      <c r="G201" s="31" t="s">
        <v>63</v>
      </c>
      <c r="H201" s="17">
        <v>43172</v>
      </c>
      <c r="I201" s="17">
        <v>43537</v>
      </c>
      <c r="J201" s="17" t="s">
        <v>653</v>
      </c>
      <c r="K201" s="154" t="s">
        <v>384</v>
      </c>
      <c r="L201" s="126" t="s">
        <v>695</v>
      </c>
      <c r="M201" s="18">
        <v>646</v>
      </c>
      <c r="N201" s="18">
        <f t="shared" ref="N201:N203" si="4">IF(L201="USD",M201,M201/1.36)</f>
        <v>474.99999999999994</v>
      </c>
      <c r="O201" s="129" t="s">
        <v>644</v>
      </c>
    </row>
    <row r="202" spans="1:16" hidden="1" x14ac:dyDescent="0.25">
      <c r="A202" s="10">
        <v>170</v>
      </c>
      <c r="B202" s="10">
        <v>14354696</v>
      </c>
      <c r="C202" s="134" t="s">
        <v>19</v>
      </c>
      <c r="D202" s="119"/>
      <c r="E202" s="8" t="s">
        <v>14</v>
      </c>
      <c r="F202" s="10">
        <v>14354696</v>
      </c>
      <c r="G202" s="31" t="s">
        <v>63</v>
      </c>
      <c r="H202" s="17">
        <v>43196</v>
      </c>
      <c r="I202" s="17">
        <v>43561</v>
      </c>
      <c r="J202" s="17" t="s">
        <v>648</v>
      </c>
      <c r="K202" s="154" t="s">
        <v>241</v>
      </c>
      <c r="L202" s="126" t="s">
        <v>695</v>
      </c>
      <c r="M202" s="18">
        <v>100</v>
      </c>
      <c r="N202" s="18">
        <f>IF(L202="USD",M202,M202/1.36)</f>
        <v>73.529411764705884</v>
      </c>
      <c r="O202" s="129" t="s">
        <v>644</v>
      </c>
    </row>
    <row r="203" spans="1:16" hidden="1" x14ac:dyDescent="0.25">
      <c r="A203" s="10">
        <v>169</v>
      </c>
      <c r="B203" s="10" t="s">
        <v>13</v>
      </c>
      <c r="C203" s="134" t="s">
        <v>11</v>
      </c>
      <c r="D203" s="119"/>
      <c r="E203" s="8" t="s">
        <v>12</v>
      </c>
      <c r="F203" s="10" t="s">
        <v>13</v>
      </c>
      <c r="G203" s="31" t="s">
        <v>63</v>
      </c>
      <c r="H203" s="17">
        <v>43192</v>
      </c>
      <c r="I203" s="17">
        <v>43557</v>
      </c>
      <c r="J203" s="17" t="s">
        <v>648</v>
      </c>
      <c r="K203" s="159" t="s">
        <v>697</v>
      </c>
      <c r="L203" s="126" t="s">
        <v>13</v>
      </c>
      <c r="M203" s="18">
        <v>0</v>
      </c>
      <c r="N203" s="18">
        <f t="shared" si="4"/>
        <v>0</v>
      </c>
      <c r="O203" s="129" t="s">
        <v>644</v>
      </c>
    </row>
    <row r="204" spans="1:16" hidden="1" x14ac:dyDescent="0.25">
      <c r="N204" s="137">
        <f>SUM(N2:N203)</f>
        <v>22133.43941176471</v>
      </c>
    </row>
  </sheetData>
  <autoFilter ref="A1:O204">
    <filterColumn colId="13">
      <filters blank="1"/>
    </filterColumn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J9" sqref="J9"/>
    </sheetView>
  </sheetViews>
  <sheetFormatPr defaultRowHeight="15" x14ac:dyDescent="0.25"/>
  <cols>
    <col min="1" max="1" width="32.42578125" style="3" customWidth="1"/>
    <col min="2" max="2" width="13.42578125" style="3" customWidth="1"/>
    <col min="3" max="3" width="13.42578125" style="3" bestFit="1" customWidth="1"/>
    <col min="4" max="4" width="10.140625" style="3" bestFit="1" customWidth="1"/>
    <col min="5" max="5" width="15" style="3" customWidth="1"/>
    <col min="6" max="6" width="13" style="3" customWidth="1"/>
    <col min="7" max="7" width="18.5703125" style="3" customWidth="1"/>
    <col min="8" max="8" width="30.42578125" style="3" bestFit="1" customWidth="1"/>
    <col min="9" max="9" width="25.7109375" style="3" bestFit="1" customWidth="1"/>
    <col min="10" max="10" width="16" style="3" bestFit="1" customWidth="1"/>
    <col min="11" max="11" width="17.28515625" style="3" customWidth="1"/>
  </cols>
  <sheetData>
    <row r="1" spans="1:11" x14ac:dyDescent="0.25">
      <c r="A1" s="2" t="s">
        <v>0</v>
      </c>
      <c r="B1" s="11"/>
      <c r="C1" s="11"/>
    </row>
    <row r="2" spans="1:11" x14ac:dyDescent="0.25">
      <c r="A2" s="2" t="s">
        <v>31</v>
      </c>
    </row>
    <row r="4" spans="1:11" ht="60" x14ac:dyDescent="0.25">
      <c r="A4" s="4" t="s">
        <v>20</v>
      </c>
      <c r="B4" s="4" t="s">
        <v>1</v>
      </c>
      <c r="C4" s="4" t="s">
        <v>2</v>
      </c>
      <c r="D4" s="5" t="s">
        <v>3</v>
      </c>
      <c r="E4" s="5" t="s">
        <v>27</v>
      </c>
      <c r="F4" s="4" t="s">
        <v>4</v>
      </c>
      <c r="G4" s="4" t="s">
        <v>26</v>
      </c>
      <c r="H4" s="4" t="s">
        <v>5</v>
      </c>
      <c r="I4" s="6" t="s">
        <v>6</v>
      </c>
      <c r="J4" s="6" t="s">
        <v>7</v>
      </c>
    </row>
    <row r="5" spans="1:11" ht="30" x14ac:dyDescent="0.25">
      <c r="A5" s="7" t="s">
        <v>21</v>
      </c>
      <c r="B5" s="8">
        <v>19032</v>
      </c>
      <c r="C5" s="8" t="s">
        <v>8</v>
      </c>
      <c r="D5" s="9" t="s">
        <v>9</v>
      </c>
      <c r="E5" s="9">
        <v>43172</v>
      </c>
      <c r="F5" s="9">
        <v>43537</v>
      </c>
      <c r="G5" s="8">
        <v>1</v>
      </c>
      <c r="H5" s="26" t="s">
        <v>10</v>
      </c>
      <c r="I5" s="26" t="s">
        <v>22</v>
      </c>
      <c r="J5" s="8" t="s">
        <v>23</v>
      </c>
    </row>
    <row r="6" spans="1:11" x14ac:dyDescent="0.25">
      <c r="A6" s="7" t="s">
        <v>11</v>
      </c>
      <c r="B6" s="10" t="s">
        <v>12</v>
      </c>
      <c r="C6" s="8" t="s">
        <v>13</v>
      </c>
      <c r="D6" s="9" t="s">
        <v>9</v>
      </c>
      <c r="E6" s="9">
        <v>43192</v>
      </c>
      <c r="F6" s="9">
        <v>43557</v>
      </c>
      <c r="G6" s="8">
        <v>1</v>
      </c>
      <c r="H6" s="26" t="s">
        <v>17</v>
      </c>
      <c r="I6" s="26" t="s">
        <v>24</v>
      </c>
      <c r="J6" s="8" t="s">
        <v>13</v>
      </c>
    </row>
    <row r="7" spans="1:11" x14ac:dyDescent="0.25">
      <c r="A7" s="7" t="s">
        <v>19</v>
      </c>
      <c r="B7" s="10" t="s">
        <v>14</v>
      </c>
      <c r="C7" s="8">
        <v>14354696</v>
      </c>
      <c r="D7" s="9" t="s">
        <v>9</v>
      </c>
      <c r="E7" s="9">
        <v>43196</v>
      </c>
      <c r="F7" s="9">
        <v>43561</v>
      </c>
      <c r="G7" s="8">
        <v>1</v>
      </c>
      <c r="H7" s="26" t="s">
        <v>15</v>
      </c>
      <c r="I7" s="26" t="s">
        <v>25</v>
      </c>
      <c r="J7" s="8" t="s">
        <v>16</v>
      </c>
    </row>
    <row r="8" spans="1:11" x14ac:dyDescent="0.25">
      <c r="A8" s="12"/>
      <c r="B8" s="1"/>
      <c r="C8" s="1"/>
      <c r="D8" s="1"/>
      <c r="E8" s="13"/>
      <c r="F8" s="1"/>
      <c r="G8" s="1"/>
      <c r="H8" s="1"/>
      <c r="I8" s="1"/>
      <c r="J8" s="1"/>
      <c r="K8" s="1"/>
    </row>
    <row r="9" spans="1:11" x14ac:dyDescent="0.25">
      <c r="A9" s="14" t="s">
        <v>28</v>
      </c>
      <c r="B9" s="15" t="s">
        <v>30</v>
      </c>
      <c r="C9" s="15"/>
      <c r="D9" s="1"/>
      <c r="E9" s="1"/>
      <c r="F9" s="1"/>
      <c r="G9" s="1"/>
      <c r="H9" s="1"/>
    </row>
    <row r="10" spans="1:11" x14ac:dyDescent="0.25">
      <c r="A10" s="14" t="s">
        <v>29</v>
      </c>
      <c r="B10" s="15" t="s">
        <v>30</v>
      </c>
      <c r="C10" s="15"/>
      <c r="D10" s="1"/>
      <c r="E10" s="1"/>
      <c r="F10" s="1"/>
      <c r="G10" s="1"/>
      <c r="H10" s="1"/>
    </row>
    <row r="13" spans="1:11" ht="18" x14ac:dyDescent="0.25">
      <c r="A13" s="2" t="s">
        <v>0</v>
      </c>
      <c r="B13" s="11"/>
      <c r="C13" s="11"/>
      <c r="K13" s="144"/>
    </row>
    <row r="14" spans="1:11" ht="18" customHeight="1" x14ac:dyDescent="0.25">
      <c r="A14" s="2" t="s">
        <v>683</v>
      </c>
      <c r="K14" s="144"/>
    </row>
    <row r="15" spans="1:11" ht="18.75" thickBot="1" x14ac:dyDescent="0.3">
      <c r="K15" s="145"/>
    </row>
    <row r="16" spans="1:11" ht="60" x14ac:dyDescent="0.25">
      <c r="A16" s="4" t="s">
        <v>672</v>
      </c>
      <c r="B16" s="4" t="s">
        <v>1</v>
      </c>
      <c r="C16" s="4" t="s">
        <v>2</v>
      </c>
      <c r="D16" s="5" t="s">
        <v>3</v>
      </c>
      <c r="E16" s="5" t="s">
        <v>673</v>
      </c>
      <c r="F16" s="4" t="s">
        <v>4</v>
      </c>
      <c r="G16" s="4" t="s">
        <v>684</v>
      </c>
      <c r="H16" s="4" t="s">
        <v>5</v>
      </c>
      <c r="I16" s="6" t="s">
        <v>6</v>
      </c>
      <c r="J16" s="151" t="s">
        <v>7</v>
      </c>
      <c r="K16"/>
    </row>
    <row r="17" spans="1:11" ht="30" x14ac:dyDescent="0.25">
      <c r="A17" s="7" t="s">
        <v>674</v>
      </c>
      <c r="B17" s="8">
        <v>19032</v>
      </c>
      <c r="C17" s="8" t="s">
        <v>8</v>
      </c>
      <c r="D17" s="9" t="s">
        <v>9</v>
      </c>
      <c r="E17" s="9">
        <v>42811</v>
      </c>
      <c r="F17" s="9">
        <v>43176</v>
      </c>
      <c r="G17" s="8">
        <v>1</v>
      </c>
      <c r="H17" s="26" t="s">
        <v>10</v>
      </c>
      <c r="I17" s="26" t="s">
        <v>682</v>
      </c>
      <c r="J17" s="26" t="s">
        <v>675</v>
      </c>
      <c r="K17"/>
    </row>
    <row r="18" spans="1:11" ht="30" x14ac:dyDescent="0.25">
      <c r="A18" s="7" t="s">
        <v>11</v>
      </c>
      <c r="B18" s="10" t="s">
        <v>12</v>
      </c>
      <c r="C18" s="8" t="s">
        <v>13</v>
      </c>
      <c r="D18" s="9" t="s">
        <v>9</v>
      </c>
      <c r="E18" s="9">
        <v>42828</v>
      </c>
      <c r="F18" s="9">
        <v>43193</v>
      </c>
      <c r="G18" s="8">
        <v>1</v>
      </c>
      <c r="H18" s="26" t="s">
        <v>17</v>
      </c>
      <c r="I18" s="26" t="s">
        <v>681</v>
      </c>
      <c r="J18" s="26"/>
      <c r="K18"/>
    </row>
    <row r="19" spans="1:11" x14ac:dyDescent="0.25">
      <c r="A19" s="7" t="s">
        <v>676</v>
      </c>
      <c r="B19" s="10" t="s">
        <v>14</v>
      </c>
      <c r="C19" s="8">
        <v>14354696</v>
      </c>
      <c r="D19" s="9" t="s">
        <v>9</v>
      </c>
      <c r="E19" s="9">
        <v>42803</v>
      </c>
      <c r="F19" s="9">
        <v>43168</v>
      </c>
      <c r="G19" s="8">
        <v>1</v>
      </c>
      <c r="H19" s="26" t="s">
        <v>15</v>
      </c>
      <c r="I19" s="26" t="s">
        <v>680</v>
      </c>
      <c r="J19" s="26" t="s">
        <v>16</v>
      </c>
      <c r="K19"/>
    </row>
    <row r="20" spans="1:11" ht="18" customHeight="1" x14ac:dyDescent="0.25">
      <c r="A20" s="12"/>
      <c r="B20" s="1"/>
      <c r="C20" s="1"/>
      <c r="D20" s="1"/>
      <c r="E20" s="13"/>
      <c r="F20" s="1"/>
      <c r="G20" s="1"/>
      <c r="H20" s="1"/>
      <c r="I20" s="1"/>
      <c r="J20" s="1"/>
      <c r="K20" s="1"/>
    </row>
    <row r="21" spans="1:11" ht="18" customHeight="1" x14ac:dyDescent="0.25">
      <c r="A21" s="14" t="s">
        <v>677</v>
      </c>
      <c r="B21" s="150" t="s">
        <v>678</v>
      </c>
      <c r="C21" s="15"/>
      <c r="D21" s="1"/>
      <c r="E21" s="1"/>
      <c r="F21" s="1"/>
      <c r="G21" s="1"/>
      <c r="H21" s="1"/>
      <c r="K21" s="149"/>
    </row>
    <row r="22" spans="1:11" ht="18" x14ac:dyDescent="0.25">
      <c r="A22" s="14" t="s">
        <v>679</v>
      </c>
      <c r="B22" s="146"/>
      <c r="C22" s="148"/>
      <c r="D22" s="148"/>
      <c r="E22" s="147"/>
      <c r="F22" s="147"/>
      <c r="G22" s="148"/>
      <c r="H22" s="148"/>
      <c r="I22" s="148"/>
      <c r="J22" s="149"/>
      <c r="K22" s="14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topLeftCell="A79" workbookViewId="0">
      <selection activeCell="D59" sqref="D59"/>
    </sheetView>
  </sheetViews>
  <sheetFormatPr defaultRowHeight="15" x14ac:dyDescent="0.25"/>
  <cols>
    <col min="1" max="1" width="4.28515625" bestFit="1" customWidth="1"/>
    <col min="2" max="2" width="12.7109375" customWidth="1"/>
    <col min="3" max="3" width="16.42578125" customWidth="1"/>
    <col min="4" max="4" width="13.28515625" bestFit="1" customWidth="1"/>
    <col min="5" max="5" width="13.5703125" bestFit="1" customWidth="1"/>
    <col min="6" max="6" width="21.28515625" customWidth="1"/>
    <col min="7" max="7" width="10.140625" bestFit="1" customWidth="1"/>
    <col min="8" max="8" width="10.7109375" bestFit="1" customWidth="1"/>
    <col min="9" max="9" width="10.140625" bestFit="1" customWidth="1"/>
    <col min="11" max="11" width="17.7109375" bestFit="1" customWidth="1"/>
    <col min="12" max="12" width="11.42578125" bestFit="1" customWidth="1"/>
    <col min="13" max="13" width="11.85546875" bestFit="1" customWidth="1"/>
    <col min="14" max="14" width="19" bestFit="1" customWidth="1"/>
    <col min="15" max="15" width="18.85546875" bestFit="1" customWidth="1"/>
    <col min="16" max="16" width="6.5703125" bestFit="1" customWidth="1"/>
    <col min="17" max="17" width="12" bestFit="1" customWidth="1"/>
  </cols>
  <sheetData>
    <row r="1" spans="1:17" ht="30" x14ac:dyDescent="0.25">
      <c r="A1" s="4" t="s">
        <v>32</v>
      </c>
      <c r="B1" s="4" t="s">
        <v>33</v>
      </c>
      <c r="C1" s="4" t="s">
        <v>34</v>
      </c>
      <c r="D1" s="4" t="s">
        <v>35</v>
      </c>
      <c r="E1" s="4" t="s">
        <v>1</v>
      </c>
      <c r="F1" s="4" t="s">
        <v>36</v>
      </c>
      <c r="G1" s="4" t="s">
        <v>37</v>
      </c>
      <c r="H1" s="24" t="s">
        <v>38</v>
      </c>
      <c r="I1" s="24" t="s">
        <v>39</v>
      </c>
      <c r="J1" s="4" t="s">
        <v>40</v>
      </c>
      <c r="K1" s="4" t="s">
        <v>41</v>
      </c>
      <c r="L1" s="4" t="s">
        <v>42</v>
      </c>
      <c r="M1" s="4" t="s">
        <v>43</v>
      </c>
      <c r="N1" s="4" t="s">
        <v>44</v>
      </c>
      <c r="O1" s="4" t="s">
        <v>45</v>
      </c>
      <c r="P1" s="4" t="s">
        <v>46</v>
      </c>
      <c r="Q1" s="4" t="s">
        <v>47</v>
      </c>
    </row>
    <row r="2" spans="1:17" ht="30" x14ac:dyDescent="0.25">
      <c r="A2" s="10">
        <v>1</v>
      </c>
      <c r="B2" s="25" t="s">
        <v>48</v>
      </c>
      <c r="C2" s="26" t="s">
        <v>49</v>
      </c>
      <c r="D2" s="27" t="s">
        <v>50</v>
      </c>
      <c r="E2" s="27" t="s">
        <v>51</v>
      </c>
      <c r="F2" s="26">
        <v>12305757</v>
      </c>
      <c r="G2" s="10" t="s">
        <v>52</v>
      </c>
      <c r="H2" s="28">
        <v>43167</v>
      </c>
      <c r="I2" s="29">
        <v>43351</v>
      </c>
      <c r="J2" s="26" t="s">
        <v>53</v>
      </c>
      <c r="K2" s="26" t="s">
        <v>54</v>
      </c>
      <c r="L2" s="8" t="s">
        <v>55</v>
      </c>
      <c r="M2" s="26">
        <v>90891</v>
      </c>
      <c r="N2" s="8" t="s">
        <v>56</v>
      </c>
      <c r="O2" s="8" t="s">
        <v>57</v>
      </c>
      <c r="P2" s="8" t="s">
        <v>58</v>
      </c>
      <c r="Q2" s="8">
        <v>53.703289326471243</v>
      </c>
    </row>
    <row r="3" spans="1:17" ht="30" x14ac:dyDescent="0.25">
      <c r="A3" s="10">
        <v>2</v>
      </c>
      <c r="B3" s="25" t="s">
        <v>59</v>
      </c>
      <c r="C3" s="26" t="s">
        <v>60</v>
      </c>
      <c r="D3" s="27" t="s">
        <v>56</v>
      </c>
      <c r="E3" s="27" t="s">
        <v>61</v>
      </c>
      <c r="F3" s="26" t="s">
        <v>62</v>
      </c>
      <c r="G3" s="8" t="s">
        <v>63</v>
      </c>
      <c r="H3" s="28">
        <v>43193</v>
      </c>
      <c r="I3" s="29">
        <v>43558</v>
      </c>
      <c r="J3" s="26" t="s">
        <v>64</v>
      </c>
      <c r="K3" s="26" t="s">
        <v>54</v>
      </c>
      <c r="L3" s="8" t="s">
        <v>58</v>
      </c>
      <c r="M3" s="26">
        <v>81008</v>
      </c>
      <c r="N3" s="8" t="s">
        <v>56</v>
      </c>
      <c r="O3" s="8" t="s">
        <v>65</v>
      </c>
      <c r="P3" s="8" t="s">
        <v>58</v>
      </c>
      <c r="Q3" s="8">
        <v>33.340000000000003</v>
      </c>
    </row>
    <row r="4" spans="1:17" ht="30" x14ac:dyDescent="0.25">
      <c r="A4" s="10">
        <v>3</v>
      </c>
      <c r="B4" s="25" t="s">
        <v>66</v>
      </c>
      <c r="C4" s="26" t="s">
        <v>60</v>
      </c>
      <c r="D4" s="27" t="s">
        <v>56</v>
      </c>
      <c r="E4" s="27" t="s">
        <v>61</v>
      </c>
      <c r="F4" s="26" t="s">
        <v>67</v>
      </c>
      <c r="G4" s="8" t="s">
        <v>63</v>
      </c>
      <c r="H4" s="28">
        <v>43193</v>
      </c>
      <c r="I4" s="29">
        <v>43558</v>
      </c>
      <c r="J4" s="26" t="s">
        <v>64</v>
      </c>
      <c r="K4" s="26" t="s">
        <v>54</v>
      </c>
      <c r="L4" s="8" t="s">
        <v>58</v>
      </c>
      <c r="M4" s="26">
        <v>81009</v>
      </c>
      <c r="N4" s="8" t="s">
        <v>56</v>
      </c>
      <c r="O4" s="8" t="s">
        <v>65</v>
      </c>
      <c r="P4" s="8" t="s">
        <v>58</v>
      </c>
      <c r="Q4" s="8">
        <v>33.340000000000003</v>
      </c>
    </row>
    <row r="5" spans="1:17" ht="30" x14ac:dyDescent="0.25">
      <c r="A5" s="10">
        <v>4</v>
      </c>
      <c r="B5" s="25" t="s">
        <v>68</v>
      </c>
      <c r="C5" s="26" t="s">
        <v>60</v>
      </c>
      <c r="D5" s="27" t="s">
        <v>56</v>
      </c>
      <c r="E5" s="27" t="s">
        <v>61</v>
      </c>
      <c r="F5" s="26" t="s">
        <v>69</v>
      </c>
      <c r="G5" s="8" t="s">
        <v>63</v>
      </c>
      <c r="H5" s="28">
        <v>43145</v>
      </c>
      <c r="I5" s="29">
        <v>43510</v>
      </c>
      <c r="J5" s="26" t="s">
        <v>64</v>
      </c>
      <c r="K5" s="26" t="s">
        <v>54</v>
      </c>
      <c r="L5" s="8" t="s">
        <v>58</v>
      </c>
      <c r="M5" s="26">
        <v>81010</v>
      </c>
      <c r="N5" s="8" t="s">
        <v>56</v>
      </c>
      <c r="O5" s="8" t="s">
        <v>57</v>
      </c>
      <c r="P5" s="8" t="s">
        <v>58</v>
      </c>
      <c r="Q5" s="8">
        <v>33.340000000000003</v>
      </c>
    </row>
    <row r="6" spans="1:17" ht="30" x14ac:dyDescent="0.25">
      <c r="A6" s="10">
        <v>5</v>
      </c>
      <c r="B6" s="25" t="s">
        <v>70</v>
      </c>
      <c r="C6" s="26" t="s">
        <v>60</v>
      </c>
      <c r="D6" s="27" t="s">
        <v>56</v>
      </c>
      <c r="E6" s="27" t="s">
        <v>61</v>
      </c>
      <c r="F6" s="26" t="s">
        <v>71</v>
      </c>
      <c r="G6" s="8" t="s">
        <v>63</v>
      </c>
      <c r="H6" s="28">
        <v>43145</v>
      </c>
      <c r="I6" s="29">
        <v>43510</v>
      </c>
      <c r="J6" s="26" t="s">
        <v>64</v>
      </c>
      <c r="K6" s="26" t="s">
        <v>54</v>
      </c>
      <c r="L6" s="8" t="s">
        <v>58</v>
      </c>
      <c r="M6" s="26">
        <v>81011</v>
      </c>
      <c r="N6" s="8" t="s">
        <v>56</v>
      </c>
      <c r="O6" s="8" t="s">
        <v>57</v>
      </c>
      <c r="P6" s="8" t="s">
        <v>58</v>
      </c>
      <c r="Q6" s="8">
        <v>33.340000000000003</v>
      </c>
    </row>
    <row r="7" spans="1:17" ht="30" x14ac:dyDescent="0.25">
      <c r="A7" s="10">
        <v>6</v>
      </c>
      <c r="B7" s="25" t="s">
        <v>72</v>
      </c>
      <c r="C7" s="26" t="s">
        <v>60</v>
      </c>
      <c r="D7" s="27" t="s">
        <v>56</v>
      </c>
      <c r="E7" s="27" t="s">
        <v>61</v>
      </c>
      <c r="F7" s="26" t="s">
        <v>73</v>
      </c>
      <c r="G7" s="8" t="s">
        <v>63</v>
      </c>
      <c r="H7" s="28">
        <v>43145</v>
      </c>
      <c r="I7" s="29">
        <v>43510</v>
      </c>
      <c r="J7" s="26" t="s">
        <v>64</v>
      </c>
      <c r="K7" s="26" t="s">
        <v>54</v>
      </c>
      <c r="L7" s="8" t="s">
        <v>58</v>
      </c>
      <c r="M7" s="26">
        <v>81012</v>
      </c>
      <c r="N7" s="8" t="s">
        <v>56</v>
      </c>
      <c r="O7" s="8" t="s">
        <v>57</v>
      </c>
      <c r="P7" s="8" t="s">
        <v>58</v>
      </c>
      <c r="Q7" s="8">
        <v>33.340000000000003</v>
      </c>
    </row>
    <row r="8" spans="1:17" ht="30" x14ac:dyDescent="0.25">
      <c r="A8" s="10">
        <v>7</v>
      </c>
      <c r="B8" s="25" t="s">
        <v>74</v>
      </c>
      <c r="C8" s="26" t="s">
        <v>60</v>
      </c>
      <c r="D8" s="27" t="s">
        <v>56</v>
      </c>
      <c r="E8" s="27" t="s">
        <v>61</v>
      </c>
      <c r="F8" s="26" t="s">
        <v>75</v>
      </c>
      <c r="G8" s="8" t="s">
        <v>63</v>
      </c>
      <c r="H8" s="28">
        <v>43145</v>
      </c>
      <c r="I8" s="29">
        <v>43510</v>
      </c>
      <c r="J8" s="26" t="s">
        <v>64</v>
      </c>
      <c r="K8" s="26" t="s">
        <v>54</v>
      </c>
      <c r="L8" s="8" t="s">
        <v>58</v>
      </c>
      <c r="M8" s="26">
        <v>81013</v>
      </c>
      <c r="N8" s="8" t="s">
        <v>56</v>
      </c>
      <c r="O8" s="8" t="s">
        <v>57</v>
      </c>
      <c r="P8" s="8" t="s">
        <v>58</v>
      </c>
      <c r="Q8" s="8">
        <v>33.340000000000003</v>
      </c>
    </row>
    <row r="9" spans="1:17" ht="30" x14ac:dyDescent="0.25">
      <c r="A9" s="10">
        <v>8</v>
      </c>
      <c r="B9" s="25" t="s">
        <v>76</v>
      </c>
      <c r="C9" s="26" t="s">
        <v>60</v>
      </c>
      <c r="D9" s="27" t="s">
        <v>56</v>
      </c>
      <c r="E9" s="27" t="s">
        <v>61</v>
      </c>
      <c r="F9" s="26" t="s">
        <v>77</v>
      </c>
      <c r="G9" s="8" t="s">
        <v>63</v>
      </c>
      <c r="H9" s="28">
        <v>43144</v>
      </c>
      <c r="I9" s="29">
        <v>43509</v>
      </c>
      <c r="J9" s="26" t="s">
        <v>64</v>
      </c>
      <c r="K9" s="26" t="s">
        <v>54</v>
      </c>
      <c r="L9" s="8" t="s">
        <v>58</v>
      </c>
      <c r="M9" s="26">
        <v>81014</v>
      </c>
      <c r="N9" s="8" t="s">
        <v>56</v>
      </c>
      <c r="O9" s="8" t="s">
        <v>57</v>
      </c>
      <c r="P9" s="8" t="s">
        <v>58</v>
      </c>
      <c r="Q9" s="8">
        <v>33.340000000000003</v>
      </c>
    </row>
    <row r="10" spans="1:17" ht="30" x14ac:dyDescent="0.25">
      <c r="A10" s="10">
        <v>9</v>
      </c>
      <c r="B10" s="25" t="s">
        <v>78</v>
      </c>
      <c r="C10" s="26" t="s">
        <v>49</v>
      </c>
      <c r="D10" s="27" t="s">
        <v>50</v>
      </c>
      <c r="E10" s="27" t="s">
        <v>51</v>
      </c>
      <c r="F10" s="26">
        <v>12200404</v>
      </c>
      <c r="G10" s="10" t="s">
        <v>52</v>
      </c>
      <c r="H10" s="28">
        <v>43167</v>
      </c>
      <c r="I10" s="29">
        <v>43351</v>
      </c>
      <c r="J10" s="26" t="s">
        <v>53</v>
      </c>
      <c r="K10" s="26" t="s">
        <v>54</v>
      </c>
      <c r="L10" s="8" t="s">
        <v>55</v>
      </c>
      <c r="M10" s="26">
        <v>90038</v>
      </c>
      <c r="N10" s="8" t="s">
        <v>56</v>
      </c>
      <c r="O10" s="8" t="s">
        <v>57</v>
      </c>
      <c r="P10" s="8" t="s">
        <v>58</v>
      </c>
      <c r="Q10" s="8">
        <v>53.703289326471243</v>
      </c>
    </row>
    <row r="11" spans="1:17" ht="30" x14ac:dyDescent="0.25">
      <c r="A11" s="10">
        <v>10</v>
      </c>
      <c r="B11" s="25" t="s">
        <v>79</v>
      </c>
      <c r="C11" s="26" t="s">
        <v>49</v>
      </c>
      <c r="D11" s="27" t="s">
        <v>50</v>
      </c>
      <c r="E11" s="27" t="s">
        <v>51</v>
      </c>
      <c r="F11" s="26">
        <v>12303279</v>
      </c>
      <c r="G11" s="10" t="s">
        <v>52</v>
      </c>
      <c r="H11" s="28">
        <v>43167</v>
      </c>
      <c r="I11" s="29">
        <v>43351</v>
      </c>
      <c r="J11" s="26" t="s">
        <v>53</v>
      </c>
      <c r="K11" s="26" t="s">
        <v>54</v>
      </c>
      <c r="L11" s="8" t="s">
        <v>55</v>
      </c>
      <c r="M11" s="26">
        <v>90018</v>
      </c>
      <c r="N11" s="8" t="s">
        <v>56</v>
      </c>
      <c r="O11" s="8" t="s">
        <v>57</v>
      </c>
      <c r="P11" s="8" t="s">
        <v>58</v>
      </c>
      <c r="Q11" s="8">
        <v>53.703289326471243</v>
      </c>
    </row>
    <row r="12" spans="1:17" ht="30" x14ac:dyDescent="0.25">
      <c r="A12" s="10">
        <v>11</v>
      </c>
      <c r="B12" s="25" t="s">
        <v>80</v>
      </c>
      <c r="C12" s="26" t="s">
        <v>49</v>
      </c>
      <c r="D12" s="27" t="s">
        <v>50</v>
      </c>
      <c r="E12" s="27" t="s">
        <v>51</v>
      </c>
      <c r="F12" s="26">
        <v>12308385</v>
      </c>
      <c r="G12" s="10" t="s">
        <v>52</v>
      </c>
      <c r="H12" s="30">
        <v>43167</v>
      </c>
      <c r="I12" s="29">
        <v>43351</v>
      </c>
      <c r="J12" s="26" t="s">
        <v>53</v>
      </c>
      <c r="K12" s="26" t="s">
        <v>54</v>
      </c>
      <c r="L12" s="8" t="s">
        <v>55</v>
      </c>
      <c r="M12" s="26">
        <v>90273</v>
      </c>
      <c r="N12" s="8" t="s">
        <v>56</v>
      </c>
      <c r="O12" s="8" t="s">
        <v>57</v>
      </c>
      <c r="P12" s="8" t="s">
        <v>58</v>
      </c>
      <c r="Q12" s="8">
        <v>57.828538383692354</v>
      </c>
    </row>
    <row r="13" spans="1:17" ht="30" x14ac:dyDescent="0.25">
      <c r="A13" s="10">
        <v>12</v>
      </c>
      <c r="B13" s="25" t="s">
        <v>81</v>
      </c>
      <c r="C13" s="26" t="s">
        <v>82</v>
      </c>
      <c r="D13" s="27" t="s">
        <v>56</v>
      </c>
      <c r="E13" s="27" t="s">
        <v>83</v>
      </c>
      <c r="F13" s="26" t="s">
        <v>84</v>
      </c>
      <c r="G13" s="8" t="s">
        <v>63</v>
      </c>
      <c r="H13" s="28">
        <v>43124</v>
      </c>
      <c r="I13" s="29">
        <v>43489</v>
      </c>
      <c r="J13" s="26" t="s">
        <v>64</v>
      </c>
      <c r="K13" s="26" t="s">
        <v>54</v>
      </c>
      <c r="L13" s="8" t="s">
        <v>58</v>
      </c>
      <c r="M13" s="26">
        <v>81024</v>
      </c>
      <c r="N13" s="8" t="s">
        <v>56</v>
      </c>
      <c r="O13" s="8" t="s">
        <v>65</v>
      </c>
      <c r="P13" s="8" t="s">
        <v>58</v>
      </c>
      <c r="Q13" s="8">
        <v>33.4</v>
      </c>
    </row>
    <row r="14" spans="1:17" ht="30" x14ac:dyDescent="0.25">
      <c r="A14" s="10">
        <v>13</v>
      </c>
      <c r="B14" s="25" t="s">
        <v>85</v>
      </c>
      <c r="C14" s="26" t="s">
        <v>82</v>
      </c>
      <c r="D14" s="27" t="s">
        <v>56</v>
      </c>
      <c r="E14" s="27" t="s">
        <v>83</v>
      </c>
      <c r="F14" s="26" t="s">
        <v>86</v>
      </c>
      <c r="G14" s="8" t="s">
        <v>63</v>
      </c>
      <c r="H14" s="28">
        <v>43126</v>
      </c>
      <c r="I14" s="29">
        <v>43491</v>
      </c>
      <c r="J14" s="26" t="s">
        <v>64</v>
      </c>
      <c r="K14" s="26" t="s">
        <v>54</v>
      </c>
      <c r="L14" s="8" t="s">
        <v>58</v>
      </c>
      <c r="M14" s="26">
        <v>81030</v>
      </c>
      <c r="N14" s="8" t="s">
        <v>56</v>
      </c>
      <c r="O14" s="8" t="s">
        <v>65</v>
      </c>
      <c r="P14" s="8" t="s">
        <v>58</v>
      </c>
      <c r="Q14" s="8">
        <v>33.4</v>
      </c>
    </row>
    <row r="15" spans="1:17" ht="45" x14ac:dyDescent="0.25">
      <c r="A15" s="10">
        <v>14</v>
      </c>
      <c r="B15" s="25" t="s">
        <v>87</v>
      </c>
      <c r="C15" s="26" t="s">
        <v>88</v>
      </c>
      <c r="D15" s="27" t="s">
        <v>56</v>
      </c>
      <c r="E15" s="27" t="s">
        <v>89</v>
      </c>
      <c r="F15" s="26" t="s">
        <v>90</v>
      </c>
      <c r="G15" s="10" t="s">
        <v>52</v>
      </c>
      <c r="H15" s="28">
        <v>43242</v>
      </c>
      <c r="I15" s="29">
        <v>43426</v>
      </c>
      <c r="J15" s="26" t="s">
        <v>64</v>
      </c>
      <c r="K15" s="26" t="s">
        <v>54</v>
      </c>
      <c r="L15" s="8" t="s">
        <v>58</v>
      </c>
      <c r="M15" s="26" t="s">
        <v>90</v>
      </c>
      <c r="N15" s="8" t="s">
        <v>56</v>
      </c>
      <c r="O15" s="8" t="s">
        <v>57</v>
      </c>
      <c r="P15" s="8" t="s">
        <v>58</v>
      </c>
      <c r="Q15" s="8">
        <v>141.94</v>
      </c>
    </row>
    <row r="16" spans="1:17" ht="30" x14ac:dyDescent="0.25">
      <c r="A16" s="10">
        <v>15</v>
      </c>
      <c r="B16" s="25" t="s">
        <v>91</v>
      </c>
      <c r="C16" s="26" t="s">
        <v>92</v>
      </c>
      <c r="D16" s="27" t="s">
        <v>56</v>
      </c>
      <c r="E16" s="27" t="s">
        <v>89</v>
      </c>
      <c r="F16" s="26" t="s">
        <v>93</v>
      </c>
      <c r="G16" s="10" t="s">
        <v>52</v>
      </c>
      <c r="H16" s="28">
        <v>43242</v>
      </c>
      <c r="I16" s="29">
        <v>43426</v>
      </c>
      <c r="J16" s="26" t="s">
        <v>64</v>
      </c>
      <c r="K16" s="26" t="s">
        <v>54</v>
      </c>
      <c r="L16" s="8" t="s">
        <v>58</v>
      </c>
      <c r="M16" s="26" t="s">
        <v>93</v>
      </c>
      <c r="N16" s="8" t="s">
        <v>56</v>
      </c>
      <c r="O16" s="8" t="s">
        <v>94</v>
      </c>
      <c r="P16" s="8" t="s">
        <v>58</v>
      </c>
      <c r="Q16" s="8">
        <v>141.94</v>
      </c>
    </row>
    <row r="17" spans="1:17" ht="30" x14ac:dyDescent="0.25">
      <c r="A17" s="10">
        <v>16</v>
      </c>
      <c r="B17" s="25" t="s">
        <v>95</v>
      </c>
      <c r="C17" s="26" t="s">
        <v>96</v>
      </c>
      <c r="D17" s="27" t="s">
        <v>56</v>
      </c>
      <c r="E17" s="27" t="s">
        <v>97</v>
      </c>
      <c r="F17" s="26" t="s">
        <v>98</v>
      </c>
      <c r="G17" s="10" t="s">
        <v>52</v>
      </c>
      <c r="H17" s="28">
        <v>43118</v>
      </c>
      <c r="I17" s="29">
        <v>43299</v>
      </c>
      <c r="J17" s="26" t="s">
        <v>64</v>
      </c>
      <c r="K17" s="26" t="s">
        <v>54</v>
      </c>
      <c r="L17" s="8" t="s">
        <v>58</v>
      </c>
      <c r="M17" s="26" t="s">
        <v>98</v>
      </c>
      <c r="N17" s="8" t="s">
        <v>56</v>
      </c>
      <c r="O17" s="8" t="s">
        <v>57</v>
      </c>
      <c r="P17" s="8" t="s">
        <v>58</v>
      </c>
      <c r="Q17" s="8">
        <v>141.94</v>
      </c>
    </row>
    <row r="18" spans="1:17" ht="30" x14ac:dyDescent="0.25">
      <c r="A18" s="10">
        <v>17</v>
      </c>
      <c r="B18" s="25" t="s">
        <v>99</v>
      </c>
      <c r="C18" s="26" t="s">
        <v>100</v>
      </c>
      <c r="D18" s="27" t="s">
        <v>56</v>
      </c>
      <c r="E18" s="27" t="s">
        <v>97</v>
      </c>
      <c r="F18" s="26" t="s">
        <v>101</v>
      </c>
      <c r="G18" s="10" t="s">
        <v>52</v>
      </c>
      <c r="H18" s="30">
        <v>43252</v>
      </c>
      <c r="I18" s="29">
        <v>43435</v>
      </c>
      <c r="J18" s="26" t="s">
        <v>64</v>
      </c>
      <c r="K18" s="26" t="s">
        <v>54</v>
      </c>
      <c r="L18" s="8" t="s">
        <v>58</v>
      </c>
      <c r="M18" s="26" t="s">
        <v>101</v>
      </c>
      <c r="N18" s="8" t="s">
        <v>56</v>
      </c>
      <c r="O18" s="8" t="s">
        <v>94</v>
      </c>
      <c r="P18" s="8" t="s">
        <v>58</v>
      </c>
      <c r="Q18" s="8">
        <v>141.94</v>
      </c>
    </row>
    <row r="19" spans="1:17" ht="30" x14ac:dyDescent="0.25">
      <c r="A19" s="10">
        <v>18</v>
      </c>
      <c r="B19" s="25" t="s">
        <v>102</v>
      </c>
      <c r="C19" s="26" t="s">
        <v>103</v>
      </c>
      <c r="D19" s="27" t="s">
        <v>56</v>
      </c>
      <c r="E19" s="27" t="s">
        <v>104</v>
      </c>
      <c r="F19" s="26" t="s">
        <v>104</v>
      </c>
      <c r="G19" s="10" t="s">
        <v>52</v>
      </c>
      <c r="H19" s="28">
        <v>43118</v>
      </c>
      <c r="I19" s="29">
        <v>43299</v>
      </c>
      <c r="J19" s="26" t="s">
        <v>64</v>
      </c>
      <c r="K19" s="26" t="s">
        <v>54</v>
      </c>
      <c r="L19" s="8" t="s">
        <v>58</v>
      </c>
      <c r="M19" s="26" t="s">
        <v>104</v>
      </c>
      <c r="N19" s="8" t="s">
        <v>56</v>
      </c>
      <c r="O19" s="8" t="s">
        <v>57</v>
      </c>
      <c r="P19" s="8" t="s">
        <v>58</v>
      </c>
      <c r="Q19" s="8">
        <v>141.94</v>
      </c>
    </row>
    <row r="20" spans="1:17" ht="30" x14ac:dyDescent="0.25">
      <c r="A20" s="10">
        <v>19</v>
      </c>
      <c r="B20" s="25" t="s">
        <v>105</v>
      </c>
      <c r="C20" s="26" t="s">
        <v>49</v>
      </c>
      <c r="D20" s="27" t="s">
        <v>50</v>
      </c>
      <c r="E20" s="27" t="s">
        <v>51</v>
      </c>
      <c r="F20" s="26">
        <v>12315717</v>
      </c>
      <c r="G20" s="10" t="s">
        <v>52</v>
      </c>
      <c r="H20" s="28">
        <v>43167</v>
      </c>
      <c r="I20" s="29">
        <v>43351</v>
      </c>
      <c r="J20" s="26" t="s">
        <v>53</v>
      </c>
      <c r="K20" s="26" t="s">
        <v>54</v>
      </c>
      <c r="L20" s="8" t="s">
        <v>55</v>
      </c>
      <c r="M20" s="26">
        <v>90913</v>
      </c>
      <c r="N20" s="8" t="s">
        <v>56</v>
      </c>
      <c r="O20" s="8" t="s">
        <v>57</v>
      </c>
      <c r="P20" s="8" t="s">
        <v>58</v>
      </c>
      <c r="Q20" s="8">
        <v>53.703289326471243</v>
      </c>
    </row>
    <row r="21" spans="1:17" ht="30" x14ac:dyDescent="0.25">
      <c r="A21" s="10">
        <v>20</v>
      </c>
      <c r="B21" s="25" t="s">
        <v>106</v>
      </c>
      <c r="C21" s="26" t="s">
        <v>82</v>
      </c>
      <c r="D21" s="27" t="s">
        <v>56</v>
      </c>
      <c r="E21" s="27" t="s">
        <v>83</v>
      </c>
      <c r="F21" s="26" t="s">
        <v>107</v>
      </c>
      <c r="G21" s="8" t="s">
        <v>63</v>
      </c>
      <c r="H21" s="28">
        <v>43123</v>
      </c>
      <c r="I21" s="29">
        <v>43488</v>
      </c>
      <c r="J21" s="26" t="s">
        <v>64</v>
      </c>
      <c r="K21" s="26" t="s">
        <v>54</v>
      </c>
      <c r="L21" s="8" t="s">
        <v>58</v>
      </c>
      <c r="M21" s="26">
        <v>81029</v>
      </c>
      <c r="N21" s="8" t="s">
        <v>56</v>
      </c>
      <c r="O21" s="8" t="s">
        <v>65</v>
      </c>
      <c r="P21" s="8" t="s">
        <v>58</v>
      </c>
      <c r="Q21" s="8">
        <v>33.4</v>
      </c>
    </row>
    <row r="22" spans="1:17" ht="30" x14ac:dyDescent="0.25">
      <c r="A22" s="10">
        <v>21</v>
      </c>
      <c r="B22" s="25" t="s">
        <v>108</v>
      </c>
      <c r="C22" s="26" t="s">
        <v>82</v>
      </c>
      <c r="D22" s="27" t="s">
        <v>56</v>
      </c>
      <c r="E22" s="27" t="s">
        <v>83</v>
      </c>
      <c r="F22" s="26" t="s">
        <v>109</v>
      </c>
      <c r="G22" s="8" t="s">
        <v>63</v>
      </c>
      <c r="H22" s="28">
        <v>43124</v>
      </c>
      <c r="I22" s="29">
        <v>43489</v>
      </c>
      <c r="J22" s="26" t="s">
        <v>64</v>
      </c>
      <c r="K22" s="26" t="s">
        <v>54</v>
      </c>
      <c r="L22" s="8" t="s">
        <v>58</v>
      </c>
      <c r="M22" s="26">
        <v>81026</v>
      </c>
      <c r="N22" s="8" t="s">
        <v>56</v>
      </c>
      <c r="O22" s="8" t="s">
        <v>65</v>
      </c>
      <c r="P22" s="8" t="s">
        <v>58</v>
      </c>
      <c r="Q22" s="8">
        <v>33.4</v>
      </c>
    </row>
    <row r="23" spans="1:17" ht="30" x14ac:dyDescent="0.25">
      <c r="A23" s="10">
        <v>22</v>
      </c>
      <c r="B23" s="25" t="s">
        <v>110</v>
      </c>
      <c r="C23" s="26" t="s">
        <v>82</v>
      </c>
      <c r="D23" s="27" t="s">
        <v>56</v>
      </c>
      <c r="E23" s="27" t="s">
        <v>83</v>
      </c>
      <c r="F23" s="26" t="s">
        <v>111</v>
      </c>
      <c r="G23" s="8" t="s">
        <v>63</v>
      </c>
      <c r="H23" s="28">
        <v>43193</v>
      </c>
      <c r="I23" s="29">
        <v>43558</v>
      </c>
      <c r="J23" s="26" t="s">
        <v>64</v>
      </c>
      <c r="K23" s="26" t="s">
        <v>54</v>
      </c>
      <c r="L23" s="8" t="s">
        <v>58</v>
      </c>
      <c r="M23" s="26">
        <v>81027</v>
      </c>
      <c r="N23" s="8" t="s">
        <v>56</v>
      </c>
      <c r="O23" s="8" t="s">
        <v>65</v>
      </c>
      <c r="P23" s="8" t="s">
        <v>58</v>
      </c>
      <c r="Q23" s="8">
        <v>33.4</v>
      </c>
    </row>
    <row r="24" spans="1:17" ht="30" x14ac:dyDescent="0.25">
      <c r="A24" s="10">
        <v>23</v>
      </c>
      <c r="B24" s="25" t="s">
        <v>112</v>
      </c>
      <c r="C24" s="26" t="s">
        <v>82</v>
      </c>
      <c r="D24" s="27" t="s">
        <v>56</v>
      </c>
      <c r="E24" s="27" t="s">
        <v>83</v>
      </c>
      <c r="F24" s="26" t="s">
        <v>113</v>
      </c>
      <c r="G24" s="8" t="s">
        <v>63</v>
      </c>
      <c r="H24" s="28">
        <v>43193</v>
      </c>
      <c r="I24" s="29">
        <v>43558</v>
      </c>
      <c r="J24" s="26" t="s">
        <v>64</v>
      </c>
      <c r="K24" s="26" t="s">
        <v>54</v>
      </c>
      <c r="L24" s="8" t="s">
        <v>58</v>
      </c>
      <c r="M24" s="26">
        <v>81028</v>
      </c>
      <c r="N24" s="8" t="s">
        <v>56</v>
      </c>
      <c r="O24" s="8" t="s">
        <v>65</v>
      </c>
      <c r="P24" s="8" t="s">
        <v>58</v>
      </c>
      <c r="Q24" s="8">
        <v>33.4</v>
      </c>
    </row>
    <row r="25" spans="1:17" ht="30" x14ac:dyDescent="0.25">
      <c r="A25" s="10">
        <v>24</v>
      </c>
      <c r="B25" s="25" t="s">
        <v>114</v>
      </c>
      <c r="C25" s="26" t="s">
        <v>60</v>
      </c>
      <c r="D25" s="27" t="s">
        <v>56</v>
      </c>
      <c r="E25" s="27" t="s">
        <v>115</v>
      </c>
      <c r="F25" s="26" t="s">
        <v>116</v>
      </c>
      <c r="G25" s="8" t="s">
        <v>63</v>
      </c>
      <c r="H25" s="28">
        <v>43144</v>
      </c>
      <c r="I25" s="29">
        <v>43509</v>
      </c>
      <c r="J25" s="26" t="s">
        <v>64</v>
      </c>
      <c r="K25" s="26" t="s">
        <v>54</v>
      </c>
      <c r="L25" s="8" t="s">
        <v>58</v>
      </c>
      <c r="M25" s="26">
        <v>81020</v>
      </c>
      <c r="N25" s="8" t="s">
        <v>56</v>
      </c>
      <c r="O25" s="8" t="s">
        <v>57</v>
      </c>
      <c r="P25" s="8" t="s">
        <v>58</v>
      </c>
      <c r="Q25" s="8">
        <v>33.340000000000003</v>
      </c>
    </row>
    <row r="26" spans="1:17" ht="30" x14ac:dyDescent="0.25">
      <c r="A26" s="10">
        <v>25</v>
      </c>
      <c r="B26" s="25" t="s">
        <v>117</v>
      </c>
      <c r="C26" s="26" t="s">
        <v>60</v>
      </c>
      <c r="D26" s="27" t="s">
        <v>56</v>
      </c>
      <c r="E26" s="27" t="s">
        <v>115</v>
      </c>
      <c r="F26" s="26" t="s">
        <v>118</v>
      </c>
      <c r="G26" s="8" t="s">
        <v>63</v>
      </c>
      <c r="H26" s="28">
        <v>43144</v>
      </c>
      <c r="I26" s="29">
        <v>43509</v>
      </c>
      <c r="J26" s="26" t="s">
        <v>64</v>
      </c>
      <c r="K26" s="26" t="s">
        <v>54</v>
      </c>
      <c r="L26" s="8" t="s">
        <v>58</v>
      </c>
      <c r="M26" s="26">
        <v>81021</v>
      </c>
      <c r="N26" s="8" t="s">
        <v>56</v>
      </c>
      <c r="O26" s="8" t="s">
        <v>57</v>
      </c>
      <c r="P26" s="8" t="s">
        <v>58</v>
      </c>
      <c r="Q26" s="8">
        <v>33.340000000000003</v>
      </c>
    </row>
    <row r="27" spans="1:17" ht="30" x14ac:dyDescent="0.25">
      <c r="A27" s="10">
        <v>26</v>
      </c>
      <c r="B27" s="25" t="s">
        <v>119</v>
      </c>
      <c r="C27" s="26" t="s">
        <v>60</v>
      </c>
      <c r="D27" s="27" t="s">
        <v>56</v>
      </c>
      <c r="E27" s="27" t="s">
        <v>115</v>
      </c>
      <c r="F27" s="26" t="s">
        <v>120</v>
      </c>
      <c r="G27" s="8" t="s">
        <v>63</v>
      </c>
      <c r="H27" s="28">
        <v>43144</v>
      </c>
      <c r="I27" s="29">
        <v>43509</v>
      </c>
      <c r="J27" s="26" t="s">
        <v>64</v>
      </c>
      <c r="K27" s="26" t="s">
        <v>54</v>
      </c>
      <c r="L27" s="8" t="s">
        <v>58</v>
      </c>
      <c r="M27" s="26">
        <v>81022</v>
      </c>
      <c r="N27" s="8" t="s">
        <v>56</v>
      </c>
      <c r="O27" s="8" t="s">
        <v>57</v>
      </c>
      <c r="P27" s="8" t="s">
        <v>58</v>
      </c>
      <c r="Q27" s="8">
        <v>33.340000000000003</v>
      </c>
    </row>
    <row r="28" spans="1:17" ht="30" x14ac:dyDescent="0.25">
      <c r="A28" s="10">
        <v>27</v>
      </c>
      <c r="B28" s="25" t="s">
        <v>121</v>
      </c>
      <c r="C28" s="26" t="s">
        <v>60</v>
      </c>
      <c r="D28" s="27" t="s">
        <v>56</v>
      </c>
      <c r="E28" s="27" t="s">
        <v>115</v>
      </c>
      <c r="F28" s="26" t="s">
        <v>122</v>
      </c>
      <c r="G28" s="8" t="s">
        <v>63</v>
      </c>
      <c r="H28" s="28">
        <v>43146</v>
      </c>
      <c r="I28" s="29">
        <v>43511</v>
      </c>
      <c r="J28" s="26" t="s">
        <v>64</v>
      </c>
      <c r="K28" s="26" t="s">
        <v>54</v>
      </c>
      <c r="L28" s="8" t="s">
        <v>58</v>
      </c>
      <c r="M28" s="26">
        <v>81018</v>
      </c>
      <c r="N28" s="8" t="s">
        <v>56</v>
      </c>
      <c r="O28" s="8" t="s">
        <v>57</v>
      </c>
      <c r="P28" s="8" t="s">
        <v>58</v>
      </c>
      <c r="Q28" s="8">
        <v>33.340000000000003</v>
      </c>
    </row>
    <row r="29" spans="1:17" ht="30" x14ac:dyDescent="0.25">
      <c r="A29" s="10">
        <v>28</v>
      </c>
      <c r="B29" s="25" t="s">
        <v>123</v>
      </c>
      <c r="C29" s="26" t="s">
        <v>60</v>
      </c>
      <c r="D29" s="27" t="s">
        <v>56</v>
      </c>
      <c r="E29" s="27" t="s">
        <v>115</v>
      </c>
      <c r="F29" s="26" t="s">
        <v>124</v>
      </c>
      <c r="G29" s="8" t="s">
        <v>63</v>
      </c>
      <c r="H29" s="28">
        <v>43146</v>
      </c>
      <c r="I29" s="29">
        <v>43511</v>
      </c>
      <c r="J29" s="26" t="s">
        <v>64</v>
      </c>
      <c r="K29" s="26" t="s">
        <v>54</v>
      </c>
      <c r="L29" s="8" t="s">
        <v>58</v>
      </c>
      <c r="M29" s="26">
        <v>81019</v>
      </c>
      <c r="N29" s="8" t="s">
        <v>56</v>
      </c>
      <c r="O29" s="8" t="s">
        <v>65</v>
      </c>
      <c r="P29" s="8" t="s">
        <v>58</v>
      </c>
      <c r="Q29" s="8">
        <v>33.340000000000003</v>
      </c>
    </row>
    <row r="30" spans="1:17" ht="30" x14ac:dyDescent="0.25">
      <c r="A30" s="10">
        <v>29</v>
      </c>
      <c r="B30" s="25" t="s">
        <v>125</v>
      </c>
      <c r="C30" s="26" t="s">
        <v>60</v>
      </c>
      <c r="D30" s="27" t="s">
        <v>56</v>
      </c>
      <c r="E30" s="27" t="s">
        <v>115</v>
      </c>
      <c r="F30" s="26" t="s">
        <v>126</v>
      </c>
      <c r="G30" s="8" t="s">
        <v>63</v>
      </c>
      <c r="H30" s="28">
        <v>43192</v>
      </c>
      <c r="I30" s="29">
        <v>43557</v>
      </c>
      <c r="J30" s="26" t="s">
        <v>64</v>
      </c>
      <c r="K30" s="26" t="s">
        <v>54</v>
      </c>
      <c r="L30" s="8" t="s">
        <v>58</v>
      </c>
      <c r="M30" s="26">
        <v>81017</v>
      </c>
      <c r="N30" s="8" t="s">
        <v>56</v>
      </c>
      <c r="O30" s="8" t="s">
        <v>65</v>
      </c>
      <c r="P30" s="8" t="s">
        <v>58</v>
      </c>
      <c r="Q30" s="8">
        <v>33.340000000000003</v>
      </c>
    </row>
    <row r="31" spans="1:17" ht="30" x14ac:dyDescent="0.25">
      <c r="A31" s="10">
        <v>30</v>
      </c>
      <c r="B31" s="25" t="s">
        <v>127</v>
      </c>
      <c r="C31" s="26" t="s">
        <v>60</v>
      </c>
      <c r="D31" s="27" t="s">
        <v>56</v>
      </c>
      <c r="E31" s="27" t="s">
        <v>115</v>
      </c>
      <c r="F31" s="26" t="s">
        <v>128</v>
      </c>
      <c r="G31" s="8" t="s">
        <v>63</v>
      </c>
      <c r="H31" s="28">
        <v>43146</v>
      </c>
      <c r="I31" s="29">
        <v>43511</v>
      </c>
      <c r="J31" s="26" t="s">
        <v>64</v>
      </c>
      <c r="K31" s="26" t="s">
        <v>54</v>
      </c>
      <c r="L31" s="8" t="s">
        <v>58</v>
      </c>
      <c r="M31" s="26">
        <v>81023</v>
      </c>
      <c r="N31" s="8" t="s">
        <v>56</v>
      </c>
      <c r="O31" s="8" t="s">
        <v>57</v>
      </c>
      <c r="P31" s="8" t="s">
        <v>58</v>
      </c>
      <c r="Q31" s="8">
        <v>33.340000000000003</v>
      </c>
    </row>
    <row r="32" spans="1:17" ht="30" x14ac:dyDescent="0.25">
      <c r="A32" s="10">
        <v>31</v>
      </c>
      <c r="B32" s="25" t="s">
        <v>129</v>
      </c>
      <c r="C32" s="26" t="s">
        <v>60</v>
      </c>
      <c r="D32" s="27" t="s">
        <v>56</v>
      </c>
      <c r="E32" s="27" t="s">
        <v>115</v>
      </c>
      <c r="F32" s="26" t="s">
        <v>130</v>
      </c>
      <c r="G32" s="8" t="s">
        <v>63</v>
      </c>
      <c r="H32" s="28">
        <v>43146</v>
      </c>
      <c r="I32" s="29">
        <v>43511</v>
      </c>
      <c r="J32" s="26" t="s">
        <v>64</v>
      </c>
      <c r="K32" s="26" t="s">
        <v>54</v>
      </c>
      <c r="L32" s="8" t="s">
        <v>58</v>
      </c>
      <c r="M32" s="26">
        <v>81016</v>
      </c>
      <c r="N32" s="8" t="s">
        <v>56</v>
      </c>
      <c r="O32" s="8" t="s">
        <v>57</v>
      </c>
      <c r="P32" s="8" t="s">
        <v>58</v>
      </c>
      <c r="Q32" s="8">
        <v>33.340000000000003</v>
      </c>
    </row>
    <row r="33" spans="1:17" ht="30" x14ac:dyDescent="0.25">
      <c r="A33" s="10">
        <v>32</v>
      </c>
      <c r="B33" s="25" t="s">
        <v>131</v>
      </c>
      <c r="C33" s="26" t="s">
        <v>132</v>
      </c>
      <c r="D33" s="27" t="s">
        <v>133</v>
      </c>
      <c r="E33" s="27">
        <v>110</v>
      </c>
      <c r="F33" s="26">
        <v>85730619</v>
      </c>
      <c r="G33" s="8" t="s">
        <v>63</v>
      </c>
      <c r="H33" s="28">
        <v>43105</v>
      </c>
      <c r="I33" s="29">
        <v>43470</v>
      </c>
      <c r="J33" s="26" t="s">
        <v>134</v>
      </c>
      <c r="K33" s="26" t="s">
        <v>54</v>
      </c>
      <c r="L33" s="8" t="s">
        <v>55</v>
      </c>
      <c r="M33" s="26">
        <v>96263</v>
      </c>
      <c r="N33" s="8" t="s">
        <v>56</v>
      </c>
      <c r="O33" s="8" t="s">
        <v>57</v>
      </c>
      <c r="P33" s="8" t="s">
        <v>58</v>
      </c>
      <c r="Q33" s="8">
        <v>53.703289326471243</v>
      </c>
    </row>
    <row r="34" spans="1:17" ht="30" x14ac:dyDescent="0.25">
      <c r="A34" s="10">
        <v>33</v>
      </c>
      <c r="B34" s="25" t="s">
        <v>135</v>
      </c>
      <c r="C34" s="26" t="s">
        <v>132</v>
      </c>
      <c r="D34" s="27" t="s">
        <v>133</v>
      </c>
      <c r="E34" s="27">
        <v>179</v>
      </c>
      <c r="F34" s="26">
        <v>90240092</v>
      </c>
      <c r="G34" s="8" t="s">
        <v>63</v>
      </c>
      <c r="H34" s="28">
        <v>43131</v>
      </c>
      <c r="I34" s="29">
        <v>43496</v>
      </c>
      <c r="J34" s="26" t="s">
        <v>134</v>
      </c>
      <c r="K34" s="26" t="s">
        <v>54</v>
      </c>
      <c r="L34" s="8" t="s">
        <v>55</v>
      </c>
      <c r="M34" s="26">
        <v>91368</v>
      </c>
      <c r="N34" s="8" t="s">
        <v>56</v>
      </c>
      <c r="O34" s="8" t="s">
        <v>57</v>
      </c>
      <c r="P34" s="8" t="s">
        <v>58</v>
      </c>
      <c r="Q34" s="8">
        <v>53.703289326471243</v>
      </c>
    </row>
    <row r="35" spans="1:17" ht="30" x14ac:dyDescent="0.25">
      <c r="A35" s="10">
        <v>34</v>
      </c>
      <c r="B35" s="31" t="s">
        <v>136</v>
      </c>
      <c r="C35" s="26" t="s">
        <v>137</v>
      </c>
      <c r="D35" s="27" t="s">
        <v>138</v>
      </c>
      <c r="E35" s="27" t="s">
        <v>139</v>
      </c>
      <c r="F35" s="26">
        <v>5037655</v>
      </c>
      <c r="G35" s="8" t="s">
        <v>63</v>
      </c>
      <c r="H35" s="28">
        <v>43110</v>
      </c>
      <c r="I35" s="29">
        <v>43475</v>
      </c>
      <c r="J35" s="26" t="s">
        <v>140</v>
      </c>
      <c r="K35" s="26" t="s">
        <v>54</v>
      </c>
      <c r="L35" s="8" t="s">
        <v>55</v>
      </c>
      <c r="M35" s="26">
        <v>95037</v>
      </c>
      <c r="N35" s="8" t="s">
        <v>56</v>
      </c>
      <c r="O35" s="8" t="s">
        <v>141</v>
      </c>
      <c r="P35" s="8" t="s">
        <v>58</v>
      </c>
      <c r="Q35" s="8">
        <v>223.76370552696352</v>
      </c>
    </row>
    <row r="36" spans="1:17" ht="30" x14ac:dyDescent="0.25">
      <c r="A36" s="10">
        <v>35</v>
      </c>
      <c r="B36" s="25" t="s">
        <v>142</v>
      </c>
      <c r="C36" s="26" t="s">
        <v>103</v>
      </c>
      <c r="D36" s="27" t="s">
        <v>56</v>
      </c>
      <c r="E36" s="27" t="s">
        <v>143</v>
      </c>
      <c r="F36" s="26" t="s">
        <v>143</v>
      </c>
      <c r="G36" s="10" t="s">
        <v>52</v>
      </c>
      <c r="H36" s="29">
        <v>43161</v>
      </c>
      <c r="I36" s="29">
        <v>43345</v>
      </c>
      <c r="J36" s="26" t="s">
        <v>64</v>
      </c>
      <c r="K36" s="26" t="s">
        <v>54</v>
      </c>
      <c r="L36" s="8" t="s">
        <v>58</v>
      </c>
      <c r="M36" s="26" t="s">
        <v>144</v>
      </c>
      <c r="N36" s="8" t="s">
        <v>56</v>
      </c>
      <c r="O36" s="8" t="s">
        <v>57</v>
      </c>
      <c r="P36" s="8" t="s">
        <v>58</v>
      </c>
      <c r="Q36" s="8">
        <v>141.94</v>
      </c>
    </row>
    <row r="37" spans="1:17" ht="30" x14ac:dyDescent="0.25">
      <c r="A37" s="10">
        <v>36</v>
      </c>
      <c r="B37" s="25" t="s">
        <v>145</v>
      </c>
      <c r="C37" s="26" t="s">
        <v>49</v>
      </c>
      <c r="D37" s="27" t="s">
        <v>50</v>
      </c>
      <c r="E37" s="27" t="s">
        <v>51</v>
      </c>
      <c r="F37" s="26">
        <v>12316922</v>
      </c>
      <c r="G37" s="10" t="s">
        <v>52</v>
      </c>
      <c r="H37" s="28">
        <v>43167</v>
      </c>
      <c r="I37" s="29">
        <v>43351</v>
      </c>
      <c r="J37" s="26" t="s">
        <v>53</v>
      </c>
      <c r="K37" s="26" t="s">
        <v>54</v>
      </c>
      <c r="L37" s="8" t="s">
        <v>55</v>
      </c>
      <c r="M37" s="26">
        <v>95206</v>
      </c>
      <c r="N37" s="8" t="s">
        <v>56</v>
      </c>
      <c r="O37" s="8" t="s">
        <v>57</v>
      </c>
      <c r="P37" s="8" t="s">
        <v>58</v>
      </c>
      <c r="Q37" s="8">
        <v>53.703289326471243</v>
      </c>
    </row>
    <row r="38" spans="1:17" ht="30" x14ac:dyDescent="0.25">
      <c r="A38" s="10">
        <v>37</v>
      </c>
      <c r="B38" s="25" t="s">
        <v>146</v>
      </c>
      <c r="C38" s="26" t="s">
        <v>82</v>
      </c>
      <c r="D38" s="27" t="s">
        <v>56</v>
      </c>
      <c r="E38" s="27" t="s">
        <v>83</v>
      </c>
      <c r="F38" s="26" t="s">
        <v>147</v>
      </c>
      <c r="G38" s="8" t="s">
        <v>63</v>
      </c>
      <c r="H38" s="28">
        <v>43124</v>
      </c>
      <c r="I38" s="29">
        <v>43489</v>
      </c>
      <c r="J38" s="26" t="s">
        <v>64</v>
      </c>
      <c r="K38" s="26" t="s">
        <v>54</v>
      </c>
      <c r="L38" s="8" t="s">
        <v>58</v>
      </c>
      <c r="M38" s="26">
        <v>81033</v>
      </c>
      <c r="N38" s="8" t="s">
        <v>56</v>
      </c>
      <c r="O38" s="8" t="s">
        <v>94</v>
      </c>
      <c r="P38" s="8" t="s">
        <v>58</v>
      </c>
      <c r="Q38" s="8">
        <v>33.4</v>
      </c>
    </row>
    <row r="39" spans="1:17" ht="45" x14ac:dyDescent="0.25">
      <c r="A39" s="10">
        <v>38</v>
      </c>
      <c r="B39" s="10" t="s">
        <v>148</v>
      </c>
      <c r="C39" s="26" t="s">
        <v>149</v>
      </c>
      <c r="D39" s="27" t="s">
        <v>150</v>
      </c>
      <c r="E39" s="27">
        <v>485</v>
      </c>
      <c r="F39" s="26">
        <v>435110</v>
      </c>
      <c r="G39" s="8" t="s">
        <v>63</v>
      </c>
      <c r="H39" s="30">
        <v>43187</v>
      </c>
      <c r="I39" s="30">
        <v>43552</v>
      </c>
      <c r="J39" s="32" t="s">
        <v>151</v>
      </c>
      <c r="K39" s="26" t="s">
        <v>54</v>
      </c>
      <c r="L39" s="8" t="s">
        <v>55</v>
      </c>
      <c r="M39" s="26" t="s">
        <v>97</v>
      </c>
      <c r="N39" s="8" t="s">
        <v>56</v>
      </c>
      <c r="O39" s="8" t="s">
        <v>94</v>
      </c>
      <c r="P39" s="8" t="s">
        <v>58</v>
      </c>
      <c r="Q39" s="8">
        <v>201.38733497426716</v>
      </c>
    </row>
    <row r="40" spans="1:17" ht="30" x14ac:dyDescent="0.25">
      <c r="A40" s="10">
        <v>39</v>
      </c>
      <c r="B40" s="25" t="s">
        <v>152</v>
      </c>
      <c r="C40" s="26" t="s">
        <v>153</v>
      </c>
      <c r="D40" s="27" t="s">
        <v>56</v>
      </c>
      <c r="E40" s="27" t="s">
        <v>97</v>
      </c>
      <c r="F40" s="26" t="s">
        <v>154</v>
      </c>
      <c r="G40" s="8" t="s">
        <v>63</v>
      </c>
      <c r="H40" s="28">
        <v>43201</v>
      </c>
      <c r="I40" s="29">
        <v>43566</v>
      </c>
      <c r="J40" s="26" t="s">
        <v>64</v>
      </c>
      <c r="K40" s="26" t="s">
        <v>54</v>
      </c>
      <c r="L40" s="8" t="s">
        <v>58</v>
      </c>
      <c r="M40" s="26" t="s">
        <v>97</v>
      </c>
      <c r="N40" s="8" t="s">
        <v>56</v>
      </c>
      <c r="O40" s="8" t="s">
        <v>94</v>
      </c>
      <c r="P40" s="8" t="s">
        <v>58</v>
      </c>
      <c r="Q40" s="8">
        <v>141.94</v>
      </c>
    </row>
    <row r="41" spans="1:17" ht="30" x14ac:dyDescent="0.25">
      <c r="A41" s="10">
        <v>40</v>
      </c>
      <c r="B41" s="25" t="s">
        <v>155</v>
      </c>
      <c r="C41" s="26" t="s">
        <v>49</v>
      </c>
      <c r="D41" s="27" t="s">
        <v>50</v>
      </c>
      <c r="E41" s="27" t="s">
        <v>51</v>
      </c>
      <c r="F41" s="26">
        <v>12326186</v>
      </c>
      <c r="G41" s="10" t="s">
        <v>52</v>
      </c>
      <c r="H41" s="28">
        <v>43115</v>
      </c>
      <c r="I41" s="29">
        <v>43296</v>
      </c>
      <c r="J41" s="26" t="s">
        <v>53</v>
      </c>
      <c r="K41" s="26" t="s">
        <v>54</v>
      </c>
      <c r="L41" s="8" t="s">
        <v>55</v>
      </c>
      <c r="M41" s="26">
        <v>90610</v>
      </c>
      <c r="N41" s="8" t="s">
        <v>56</v>
      </c>
      <c r="O41" s="8" t="s">
        <v>57</v>
      </c>
      <c r="P41" s="8" t="s">
        <v>58</v>
      </c>
      <c r="Q41" s="8">
        <v>53.703289326471243</v>
      </c>
    </row>
    <row r="42" spans="1:17" ht="30" x14ac:dyDescent="0.25">
      <c r="A42" s="10">
        <v>41</v>
      </c>
      <c r="B42" s="25" t="s">
        <v>156</v>
      </c>
      <c r="C42" s="26" t="s">
        <v>49</v>
      </c>
      <c r="D42" s="27" t="s">
        <v>50</v>
      </c>
      <c r="E42" s="27" t="s">
        <v>51</v>
      </c>
      <c r="F42" s="26">
        <v>12326300</v>
      </c>
      <c r="G42" s="10" t="s">
        <v>52</v>
      </c>
      <c r="H42" s="28">
        <v>43115</v>
      </c>
      <c r="I42" s="29">
        <v>43296</v>
      </c>
      <c r="J42" s="26" t="s">
        <v>53</v>
      </c>
      <c r="K42" s="26" t="s">
        <v>54</v>
      </c>
      <c r="L42" s="8" t="s">
        <v>55</v>
      </c>
      <c r="M42" s="26">
        <v>90606</v>
      </c>
      <c r="N42" s="8" t="s">
        <v>56</v>
      </c>
      <c r="O42" s="8" t="s">
        <v>57</v>
      </c>
      <c r="P42" s="8" t="s">
        <v>58</v>
      </c>
      <c r="Q42" s="8">
        <v>53.703289326471243</v>
      </c>
    </row>
    <row r="43" spans="1:17" ht="30" x14ac:dyDescent="0.25">
      <c r="A43" s="10">
        <v>42</v>
      </c>
      <c r="B43" s="25" t="s">
        <v>157</v>
      </c>
      <c r="C43" s="26" t="s">
        <v>49</v>
      </c>
      <c r="D43" s="27" t="s">
        <v>50</v>
      </c>
      <c r="E43" s="27" t="s">
        <v>51</v>
      </c>
      <c r="F43" s="26">
        <v>12324733</v>
      </c>
      <c r="G43" s="10" t="s">
        <v>52</v>
      </c>
      <c r="H43" s="28">
        <v>43115</v>
      </c>
      <c r="I43" s="29">
        <v>43296</v>
      </c>
      <c r="J43" s="26" t="s">
        <v>53</v>
      </c>
      <c r="K43" s="26" t="s">
        <v>54</v>
      </c>
      <c r="L43" s="8" t="s">
        <v>55</v>
      </c>
      <c r="M43" s="26">
        <v>90605</v>
      </c>
      <c r="N43" s="8" t="s">
        <v>56</v>
      </c>
      <c r="O43" s="8" t="s">
        <v>57</v>
      </c>
      <c r="P43" s="8" t="s">
        <v>58</v>
      </c>
      <c r="Q43" s="8">
        <v>53.703289326471243</v>
      </c>
    </row>
    <row r="44" spans="1:17" ht="30" x14ac:dyDescent="0.25">
      <c r="A44" s="10">
        <v>43</v>
      </c>
      <c r="B44" s="25" t="s">
        <v>158</v>
      </c>
      <c r="C44" s="26" t="s">
        <v>49</v>
      </c>
      <c r="D44" s="27" t="s">
        <v>50</v>
      </c>
      <c r="E44" s="27" t="s">
        <v>51</v>
      </c>
      <c r="F44" s="26">
        <v>12326184</v>
      </c>
      <c r="G44" s="10" t="s">
        <v>52</v>
      </c>
      <c r="H44" s="28">
        <v>43167</v>
      </c>
      <c r="I44" s="29">
        <v>43351</v>
      </c>
      <c r="J44" s="26" t="s">
        <v>53</v>
      </c>
      <c r="K44" s="26" t="s">
        <v>54</v>
      </c>
      <c r="L44" s="8" t="s">
        <v>55</v>
      </c>
      <c r="M44" s="26">
        <v>90608</v>
      </c>
      <c r="N44" s="8" t="s">
        <v>56</v>
      </c>
      <c r="O44" s="8" t="s">
        <v>57</v>
      </c>
      <c r="P44" s="8" t="s">
        <v>58</v>
      </c>
      <c r="Q44" s="8">
        <v>53.703289326471243</v>
      </c>
    </row>
    <row r="45" spans="1:17" ht="30" x14ac:dyDescent="0.25">
      <c r="A45" s="10">
        <v>44</v>
      </c>
      <c r="B45" s="25" t="s">
        <v>159</v>
      </c>
      <c r="C45" s="26" t="s">
        <v>49</v>
      </c>
      <c r="D45" s="27" t="s">
        <v>50</v>
      </c>
      <c r="E45" s="27" t="s">
        <v>51</v>
      </c>
      <c r="F45" s="26">
        <v>12326187</v>
      </c>
      <c r="G45" s="10" t="s">
        <v>52</v>
      </c>
      <c r="H45" s="28">
        <v>43115</v>
      </c>
      <c r="I45" s="29">
        <v>43296</v>
      </c>
      <c r="J45" s="26" t="s">
        <v>53</v>
      </c>
      <c r="K45" s="26" t="s">
        <v>54</v>
      </c>
      <c r="L45" s="8" t="s">
        <v>55</v>
      </c>
      <c r="M45" s="26">
        <v>90604</v>
      </c>
      <c r="N45" s="8" t="s">
        <v>160</v>
      </c>
      <c r="O45" s="8" t="s">
        <v>57</v>
      </c>
      <c r="P45" s="8" t="s">
        <v>58</v>
      </c>
      <c r="Q45" s="8">
        <v>53.703289326471243</v>
      </c>
    </row>
    <row r="46" spans="1:17" ht="30" x14ac:dyDescent="0.25">
      <c r="A46" s="10">
        <v>45</v>
      </c>
      <c r="B46" s="25" t="s">
        <v>161</v>
      </c>
      <c r="C46" s="26" t="s">
        <v>49</v>
      </c>
      <c r="D46" s="27" t="s">
        <v>50</v>
      </c>
      <c r="E46" s="27" t="s">
        <v>51</v>
      </c>
      <c r="F46" s="26">
        <v>12326180</v>
      </c>
      <c r="G46" s="10" t="s">
        <v>52</v>
      </c>
      <c r="H46" s="28">
        <v>43115</v>
      </c>
      <c r="I46" s="29">
        <v>43296</v>
      </c>
      <c r="J46" s="26" t="s">
        <v>53</v>
      </c>
      <c r="K46" s="26" t="s">
        <v>54</v>
      </c>
      <c r="L46" s="8" t="s">
        <v>55</v>
      </c>
      <c r="M46" s="26">
        <v>90603</v>
      </c>
      <c r="N46" s="8" t="s">
        <v>56</v>
      </c>
      <c r="O46" s="8" t="s">
        <v>57</v>
      </c>
      <c r="P46" s="8" t="s">
        <v>58</v>
      </c>
      <c r="Q46" s="8">
        <v>53.703289326471243</v>
      </c>
    </row>
    <row r="47" spans="1:17" ht="30" x14ac:dyDescent="0.25">
      <c r="A47" s="10">
        <v>46</v>
      </c>
      <c r="B47" s="25" t="s">
        <v>162</v>
      </c>
      <c r="C47" s="26" t="s">
        <v>49</v>
      </c>
      <c r="D47" s="27" t="s">
        <v>50</v>
      </c>
      <c r="E47" s="27" t="s">
        <v>51</v>
      </c>
      <c r="F47" s="26">
        <v>12326190</v>
      </c>
      <c r="G47" s="10" t="s">
        <v>52</v>
      </c>
      <c r="H47" s="28">
        <v>43115</v>
      </c>
      <c r="I47" s="29">
        <v>43296</v>
      </c>
      <c r="J47" s="26" t="s">
        <v>53</v>
      </c>
      <c r="K47" s="26" t="s">
        <v>54</v>
      </c>
      <c r="L47" s="8" t="s">
        <v>55</v>
      </c>
      <c r="M47" s="26">
        <v>90600</v>
      </c>
      <c r="N47" s="8" t="s">
        <v>56</v>
      </c>
      <c r="O47" s="8" t="s">
        <v>57</v>
      </c>
      <c r="P47" s="8" t="s">
        <v>58</v>
      </c>
      <c r="Q47" s="8">
        <v>53.703289326471243</v>
      </c>
    </row>
    <row r="48" spans="1:17" ht="30" x14ac:dyDescent="0.25">
      <c r="A48" s="10">
        <v>47</v>
      </c>
      <c r="B48" s="25" t="s">
        <v>163</v>
      </c>
      <c r="C48" s="26" t="s">
        <v>49</v>
      </c>
      <c r="D48" s="27" t="s">
        <v>50</v>
      </c>
      <c r="E48" s="27" t="s">
        <v>51</v>
      </c>
      <c r="F48" s="26">
        <v>12326279</v>
      </c>
      <c r="G48" s="10" t="s">
        <v>52</v>
      </c>
      <c r="H48" s="28">
        <v>43115</v>
      </c>
      <c r="I48" s="29">
        <v>43296</v>
      </c>
      <c r="J48" s="26" t="s">
        <v>53</v>
      </c>
      <c r="K48" s="26" t="s">
        <v>54</v>
      </c>
      <c r="L48" s="8" t="s">
        <v>55</v>
      </c>
      <c r="M48" s="26">
        <v>90607</v>
      </c>
      <c r="N48" s="8" t="s">
        <v>56</v>
      </c>
      <c r="O48" s="8" t="s">
        <v>57</v>
      </c>
      <c r="P48" s="8" t="s">
        <v>58</v>
      </c>
      <c r="Q48" s="8">
        <v>53.703289326471243</v>
      </c>
    </row>
    <row r="49" spans="1:17" ht="30" x14ac:dyDescent="0.25">
      <c r="A49" s="10">
        <v>48</v>
      </c>
      <c r="B49" s="25" t="s">
        <v>164</v>
      </c>
      <c r="C49" s="26" t="s">
        <v>165</v>
      </c>
      <c r="D49" s="27" t="s">
        <v>166</v>
      </c>
      <c r="E49" s="27" t="s">
        <v>167</v>
      </c>
      <c r="F49" s="26">
        <v>1009032663</v>
      </c>
      <c r="G49" s="10" t="s">
        <v>52</v>
      </c>
      <c r="H49" s="28">
        <v>43167</v>
      </c>
      <c r="I49" s="29">
        <v>43351</v>
      </c>
      <c r="J49" s="26" t="s">
        <v>53</v>
      </c>
      <c r="K49" s="26" t="s">
        <v>168</v>
      </c>
      <c r="L49" s="8" t="s">
        <v>55</v>
      </c>
      <c r="M49" s="26" t="s">
        <v>97</v>
      </c>
      <c r="N49" s="8" t="s">
        <v>56</v>
      </c>
      <c r="O49" s="8" t="s">
        <v>94</v>
      </c>
      <c r="P49" s="8" t="s">
        <v>58</v>
      </c>
      <c r="Q49" s="8">
        <v>47.736257179085555</v>
      </c>
    </row>
    <row r="50" spans="1:17" ht="30" x14ac:dyDescent="0.25">
      <c r="A50" s="10">
        <v>49</v>
      </c>
      <c r="B50" s="25" t="s">
        <v>169</v>
      </c>
      <c r="C50" s="26" t="s">
        <v>170</v>
      </c>
      <c r="D50" s="27" t="s">
        <v>171</v>
      </c>
      <c r="E50" s="27" t="s">
        <v>172</v>
      </c>
      <c r="F50" s="26" t="s">
        <v>173</v>
      </c>
      <c r="G50" s="10" t="s">
        <v>52</v>
      </c>
      <c r="H50" s="28">
        <v>43161</v>
      </c>
      <c r="I50" s="29">
        <v>43345</v>
      </c>
      <c r="J50" s="26" t="s">
        <v>53</v>
      </c>
      <c r="K50" s="26" t="s">
        <v>168</v>
      </c>
      <c r="L50" s="8" t="s">
        <v>55</v>
      </c>
      <c r="M50" s="26" t="s">
        <v>97</v>
      </c>
      <c r="N50" s="8" t="s">
        <v>56</v>
      </c>
      <c r="O50" s="8" t="s">
        <v>57</v>
      </c>
      <c r="P50" s="8" t="s">
        <v>58</v>
      </c>
      <c r="Q50" s="8">
        <v>23.868128589542778</v>
      </c>
    </row>
    <row r="51" spans="1:17" ht="30" x14ac:dyDescent="0.25">
      <c r="A51" s="10">
        <v>50</v>
      </c>
      <c r="B51" s="25" t="s">
        <v>174</v>
      </c>
      <c r="C51" s="26" t="s">
        <v>175</v>
      </c>
      <c r="D51" s="27" t="s">
        <v>171</v>
      </c>
      <c r="E51" s="27" t="s">
        <v>176</v>
      </c>
      <c r="F51" s="26" t="s">
        <v>177</v>
      </c>
      <c r="G51" s="10" t="s">
        <v>52</v>
      </c>
      <c r="H51" s="28">
        <v>43160</v>
      </c>
      <c r="I51" s="29">
        <v>43344</v>
      </c>
      <c r="J51" s="26" t="s">
        <v>53</v>
      </c>
      <c r="K51" s="26" t="s">
        <v>168</v>
      </c>
      <c r="L51" s="8" t="s">
        <v>55</v>
      </c>
      <c r="M51" s="26" t="s">
        <v>97</v>
      </c>
      <c r="N51" s="8" t="s">
        <v>56</v>
      </c>
      <c r="O51" s="8" t="s">
        <v>57</v>
      </c>
      <c r="P51" s="8" t="s">
        <v>58</v>
      </c>
      <c r="Q51" s="8">
        <v>17.901096442157083</v>
      </c>
    </row>
    <row r="52" spans="1:17" ht="30" x14ac:dyDescent="0.25">
      <c r="A52" s="10">
        <v>51</v>
      </c>
      <c r="B52" s="25" t="s">
        <v>178</v>
      </c>
      <c r="C52" s="26" t="s">
        <v>179</v>
      </c>
      <c r="D52" s="27" t="s">
        <v>56</v>
      </c>
      <c r="E52" s="27" t="s">
        <v>180</v>
      </c>
      <c r="F52" s="26" t="s">
        <v>181</v>
      </c>
      <c r="G52" s="8" t="s">
        <v>63</v>
      </c>
      <c r="H52" s="28">
        <v>43105</v>
      </c>
      <c r="I52" s="29">
        <v>43470</v>
      </c>
      <c r="J52" s="26" t="s">
        <v>64</v>
      </c>
      <c r="K52" s="26" t="s">
        <v>54</v>
      </c>
      <c r="L52" s="8" t="s">
        <v>58</v>
      </c>
      <c r="M52" s="26" t="s">
        <v>97</v>
      </c>
      <c r="N52" s="8" t="s">
        <v>56</v>
      </c>
      <c r="O52" s="8" t="s">
        <v>182</v>
      </c>
      <c r="P52" s="8" t="s">
        <v>58</v>
      </c>
      <c r="Q52" s="8">
        <v>15.79</v>
      </c>
    </row>
    <row r="53" spans="1:17" ht="30" x14ac:dyDescent="0.25">
      <c r="A53" s="10">
        <v>52</v>
      </c>
      <c r="B53" s="25" t="s">
        <v>183</v>
      </c>
      <c r="C53" s="26" t="s">
        <v>179</v>
      </c>
      <c r="D53" s="27" t="s">
        <v>56</v>
      </c>
      <c r="E53" s="27" t="s">
        <v>180</v>
      </c>
      <c r="F53" s="26" t="s">
        <v>184</v>
      </c>
      <c r="G53" s="8" t="s">
        <v>63</v>
      </c>
      <c r="H53" s="28">
        <v>43105</v>
      </c>
      <c r="I53" s="29">
        <v>43470</v>
      </c>
      <c r="J53" s="26" t="s">
        <v>64</v>
      </c>
      <c r="K53" s="26" t="s">
        <v>54</v>
      </c>
      <c r="L53" s="8" t="s">
        <v>58</v>
      </c>
      <c r="M53" s="26" t="s">
        <v>97</v>
      </c>
      <c r="N53" s="8" t="s">
        <v>56</v>
      </c>
      <c r="O53" s="8" t="s">
        <v>182</v>
      </c>
      <c r="P53" s="8" t="s">
        <v>58</v>
      </c>
      <c r="Q53" s="8">
        <v>15.79</v>
      </c>
    </row>
    <row r="54" spans="1:17" ht="30" x14ac:dyDescent="0.25">
      <c r="A54" s="10">
        <v>53</v>
      </c>
      <c r="B54" s="25" t="s">
        <v>185</v>
      </c>
      <c r="C54" s="26" t="s">
        <v>179</v>
      </c>
      <c r="D54" s="27" t="s">
        <v>56</v>
      </c>
      <c r="E54" s="27" t="s">
        <v>180</v>
      </c>
      <c r="F54" s="26" t="s">
        <v>186</v>
      </c>
      <c r="G54" s="8" t="s">
        <v>63</v>
      </c>
      <c r="H54" s="28">
        <v>43105</v>
      </c>
      <c r="I54" s="29">
        <v>43470</v>
      </c>
      <c r="J54" s="26" t="s">
        <v>64</v>
      </c>
      <c r="K54" s="26" t="s">
        <v>54</v>
      </c>
      <c r="L54" s="8" t="s">
        <v>58</v>
      </c>
      <c r="M54" s="26" t="s">
        <v>97</v>
      </c>
      <c r="N54" s="8" t="s">
        <v>56</v>
      </c>
      <c r="O54" s="8" t="s">
        <v>182</v>
      </c>
      <c r="P54" s="8" t="s">
        <v>58</v>
      </c>
      <c r="Q54" s="8">
        <v>15.79</v>
      </c>
    </row>
    <row r="55" spans="1:17" ht="30" x14ac:dyDescent="0.25">
      <c r="A55" s="10">
        <v>54</v>
      </c>
      <c r="B55" s="25" t="s">
        <v>187</v>
      </c>
      <c r="C55" s="26" t="s">
        <v>179</v>
      </c>
      <c r="D55" s="27" t="s">
        <v>56</v>
      </c>
      <c r="E55" s="27" t="s">
        <v>180</v>
      </c>
      <c r="F55" s="26" t="s">
        <v>188</v>
      </c>
      <c r="G55" s="8" t="s">
        <v>63</v>
      </c>
      <c r="H55" s="28">
        <v>43105</v>
      </c>
      <c r="I55" s="29">
        <v>43470</v>
      </c>
      <c r="J55" s="26" t="s">
        <v>64</v>
      </c>
      <c r="K55" s="26" t="s">
        <v>54</v>
      </c>
      <c r="L55" s="8" t="s">
        <v>58</v>
      </c>
      <c r="M55" s="26" t="s">
        <v>97</v>
      </c>
      <c r="N55" s="8" t="s">
        <v>56</v>
      </c>
      <c r="O55" s="8" t="s">
        <v>182</v>
      </c>
      <c r="P55" s="8" t="s">
        <v>58</v>
      </c>
      <c r="Q55" s="8">
        <v>15.79</v>
      </c>
    </row>
    <row r="56" spans="1:17" ht="30" x14ac:dyDescent="0.25">
      <c r="A56" s="10">
        <v>55</v>
      </c>
      <c r="B56" s="25" t="s">
        <v>189</v>
      </c>
      <c r="C56" s="26" t="s">
        <v>179</v>
      </c>
      <c r="D56" s="27" t="s">
        <v>56</v>
      </c>
      <c r="E56" s="27" t="s">
        <v>180</v>
      </c>
      <c r="F56" s="26" t="s">
        <v>190</v>
      </c>
      <c r="G56" s="8" t="s">
        <v>63</v>
      </c>
      <c r="H56" s="28">
        <v>43105</v>
      </c>
      <c r="I56" s="29">
        <v>43470</v>
      </c>
      <c r="J56" s="26" t="s">
        <v>64</v>
      </c>
      <c r="K56" s="26" t="s">
        <v>54</v>
      </c>
      <c r="L56" s="8" t="s">
        <v>58</v>
      </c>
      <c r="M56" s="26" t="s">
        <v>97</v>
      </c>
      <c r="N56" s="8" t="s">
        <v>56</v>
      </c>
      <c r="O56" s="8" t="s">
        <v>182</v>
      </c>
      <c r="P56" s="8" t="s">
        <v>58</v>
      </c>
      <c r="Q56" s="8">
        <v>15.79</v>
      </c>
    </row>
    <row r="57" spans="1:17" ht="30" x14ac:dyDescent="0.25">
      <c r="A57" s="10">
        <v>56</v>
      </c>
      <c r="B57" s="25" t="s">
        <v>191</v>
      </c>
      <c r="C57" s="26" t="s">
        <v>179</v>
      </c>
      <c r="D57" s="27" t="s">
        <v>56</v>
      </c>
      <c r="E57" s="27" t="s">
        <v>180</v>
      </c>
      <c r="F57" s="26" t="s">
        <v>192</v>
      </c>
      <c r="G57" s="8" t="s">
        <v>63</v>
      </c>
      <c r="H57" s="28">
        <v>43105</v>
      </c>
      <c r="I57" s="29">
        <v>43470</v>
      </c>
      <c r="J57" s="26" t="s">
        <v>64</v>
      </c>
      <c r="K57" s="26" t="s">
        <v>54</v>
      </c>
      <c r="L57" s="8" t="s">
        <v>58</v>
      </c>
      <c r="M57" s="26" t="s">
        <v>97</v>
      </c>
      <c r="N57" s="8" t="s">
        <v>56</v>
      </c>
      <c r="O57" s="8" t="s">
        <v>182</v>
      </c>
      <c r="P57" s="8" t="s">
        <v>58</v>
      </c>
      <c r="Q57" s="8">
        <v>15.79</v>
      </c>
    </row>
    <row r="58" spans="1:17" ht="30" x14ac:dyDescent="0.25">
      <c r="A58" s="10">
        <v>57</v>
      </c>
      <c r="B58" s="25" t="s">
        <v>193</v>
      </c>
      <c r="C58" s="26" t="s">
        <v>179</v>
      </c>
      <c r="D58" s="27" t="s">
        <v>56</v>
      </c>
      <c r="E58" s="27" t="s">
        <v>180</v>
      </c>
      <c r="F58" s="26" t="s">
        <v>194</v>
      </c>
      <c r="G58" s="8" t="s">
        <v>63</v>
      </c>
      <c r="H58" s="28">
        <v>43105</v>
      </c>
      <c r="I58" s="29">
        <v>43470</v>
      </c>
      <c r="J58" s="26" t="s">
        <v>64</v>
      </c>
      <c r="K58" s="26" t="s">
        <v>54</v>
      </c>
      <c r="L58" s="8" t="s">
        <v>58</v>
      </c>
      <c r="M58" s="26" t="s">
        <v>97</v>
      </c>
      <c r="N58" s="8" t="s">
        <v>56</v>
      </c>
      <c r="O58" s="8" t="s">
        <v>182</v>
      </c>
      <c r="P58" s="8" t="s">
        <v>58</v>
      </c>
      <c r="Q58" s="8">
        <v>15.79</v>
      </c>
    </row>
    <row r="59" spans="1:17" ht="30" x14ac:dyDescent="0.25">
      <c r="A59" s="10">
        <v>58</v>
      </c>
      <c r="B59" s="25" t="s">
        <v>195</v>
      </c>
      <c r="C59" s="26" t="s">
        <v>179</v>
      </c>
      <c r="D59" s="27" t="s">
        <v>56</v>
      </c>
      <c r="E59" s="27" t="s">
        <v>180</v>
      </c>
      <c r="F59" s="26" t="s">
        <v>196</v>
      </c>
      <c r="G59" s="8" t="s">
        <v>63</v>
      </c>
      <c r="H59" s="28">
        <v>43105</v>
      </c>
      <c r="I59" s="29">
        <v>43470</v>
      </c>
      <c r="J59" s="26" t="s">
        <v>64</v>
      </c>
      <c r="K59" s="26" t="s">
        <v>54</v>
      </c>
      <c r="L59" s="8" t="s">
        <v>58</v>
      </c>
      <c r="M59" s="26" t="s">
        <v>97</v>
      </c>
      <c r="N59" s="8" t="s">
        <v>56</v>
      </c>
      <c r="O59" s="8" t="s">
        <v>182</v>
      </c>
      <c r="P59" s="8" t="s">
        <v>58</v>
      </c>
      <c r="Q59" s="8">
        <v>15.79</v>
      </c>
    </row>
    <row r="60" spans="1:17" ht="30" x14ac:dyDescent="0.25">
      <c r="A60" s="10">
        <v>59</v>
      </c>
      <c r="B60" s="25" t="s">
        <v>197</v>
      </c>
      <c r="C60" s="26" t="s">
        <v>198</v>
      </c>
      <c r="D60" s="27" t="s">
        <v>56</v>
      </c>
      <c r="E60" s="27" t="s">
        <v>199</v>
      </c>
      <c r="F60" s="26" t="s">
        <v>200</v>
      </c>
      <c r="G60" s="8" t="s">
        <v>63</v>
      </c>
      <c r="H60" s="28">
        <v>43161</v>
      </c>
      <c r="I60" s="29">
        <v>43526</v>
      </c>
      <c r="J60" s="26" t="s">
        <v>64</v>
      </c>
      <c r="K60" s="26" t="s">
        <v>54</v>
      </c>
      <c r="L60" s="8" t="s">
        <v>58</v>
      </c>
      <c r="M60" s="26">
        <v>84010</v>
      </c>
      <c r="N60" s="8" t="s">
        <v>56</v>
      </c>
      <c r="O60" s="8" t="s">
        <v>57</v>
      </c>
      <c r="P60" s="8" t="s">
        <v>58</v>
      </c>
      <c r="Q60" s="8">
        <v>105.29</v>
      </c>
    </row>
    <row r="61" spans="1:17" ht="30" x14ac:dyDescent="0.25">
      <c r="A61" s="10">
        <v>60</v>
      </c>
      <c r="B61" s="25" t="s">
        <v>201</v>
      </c>
      <c r="C61" s="26" t="s">
        <v>198</v>
      </c>
      <c r="D61" s="27" t="s">
        <v>56</v>
      </c>
      <c r="E61" s="27" t="s">
        <v>199</v>
      </c>
      <c r="F61" s="26" t="s">
        <v>202</v>
      </c>
      <c r="G61" s="8" t="s">
        <v>63</v>
      </c>
      <c r="H61" s="28">
        <v>43224</v>
      </c>
      <c r="I61" s="29">
        <v>43589</v>
      </c>
      <c r="J61" s="26" t="s">
        <v>64</v>
      </c>
      <c r="K61" s="26" t="s">
        <v>54</v>
      </c>
      <c r="L61" s="8" t="s">
        <v>58</v>
      </c>
      <c r="M61" s="26">
        <v>84007</v>
      </c>
      <c r="N61" s="8" t="s">
        <v>56</v>
      </c>
      <c r="O61" s="8" t="s">
        <v>57</v>
      </c>
      <c r="P61" s="8" t="s">
        <v>58</v>
      </c>
      <c r="Q61" s="8">
        <v>105.29</v>
      </c>
    </row>
    <row r="62" spans="1:17" ht="30" x14ac:dyDescent="0.25">
      <c r="A62" s="10">
        <v>61</v>
      </c>
      <c r="B62" s="25" t="s">
        <v>203</v>
      </c>
      <c r="C62" s="26" t="s">
        <v>198</v>
      </c>
      <c r="D62" s="27" t="s">
        <v>56</v>
      </c>
      <c r="E62" s="27" t="s">
        <v>199</v>
      </c>
      <c r="F62" s="26" t="s">
        <v>204</v>
      </c>
      <c r="G62" s="8" t="s">
        <v>63</v>
      </c>
      <c r="H62" s="28">
        <v>43223</v>
      </c>
      <c r="I62" s="29">
        <v>43588</v>
      </c>
      <c r="J62" s="26" t="s">
        <v>64</v>
      </c>
      <c r="K62" s="26" t="s">
        <v>54</v>
      </c>
      <c r="L62" s="8" t="s">
        <v>58</v>
      </c>
      <c r="M62" s="26">
        <v>84011</v>
      </c>
      <c r="N62" s="8" t="s">
        <v>56</v>
      </c>
      <c r="O62" s="8" t="s">
        <v>57</v>
      </c>
      <c r="P62" s="8" t="s">
        <v>58</v>
      </c>
      <c r="Q62" s="8">
        <v>105.29</v>
      </c>
    </row>
    <row r="63" spans="1:17" ht="30" x14ac:dyDescent="0.25">
      <c r="A63" s="10">
        <v>62</v>
      </c>
      <c r="B63" s="25" t="s">
        <v>205</v>
      </c>
      <c r="C63" s="26" t="s">
        <v>198</v>
      </c>
      <c r="D63" s="27" t="s">
        <v>56</v>
      </c>
      <c r="E63" s="27" t="s">
        <v>199</v>
      </c>
      <c r="F63" s="26" t="s">
        <v>206</v>
      </c>
      <c r="G63" s="8" t="s">
        <v>63</v>
      </c>
      <c r="H63" s="28">
        <v>43210</v>
      </c>
      <c r="I63" s="29">
        <v>43575</v>
      </c>
      <c r="J63" s="26" t="s">
        <v>64</v>
      </c>
      <c r="K63" s="26" t="s">
        <v>54</v>
      </c>
      <c r="L63" s="8" t="s">
        <v>58</v>
      </c>
      <c r="M63" s="26">
        <v>84008</v>
      </c>
      <c r="N63" s="8" t="s">
        <v>56</v>
      </c>
      <c r="O63" s="8" t="s">
        <v>57</v>
      </c>
      <c r="P63" s="8" t="s">
        <v>58</v>
      </c>
      <c r="Q63" s="8">
        <v>105.29</v>
      </c>
    </row>
    <row r="64" spans="1:17" ht="30" x14ac:dyDescent="0.25">
      <c r="A64" s="10">
        <v>63</v>
      </c>
      <c r="B64" s="25" t="s">
        <v>207</v>
      </c>
      <c r="C64" s="26" t="s">
        <v>198</v>
      </c>
      <c r="D64" s="27" t="s">
        <v>56</v>
      </c>
      <c r="E64" s="27" t="s">
        <v>199</v>
      </c>
      <c r="F64" s="26" t="s">
        <v>208</v>
      </c>
      <c r="G64" s="8" t="s">
        <v>63</v>
      </c>
      <c r="H64" s="28">
        <v>43211</v>
      </c>
      <c r="I64" s="29">
        <v>43576</v>
      </c>
      <c r="J64" s="26" t="s">
        <v>64</v>
      </c>
      <c r="K64" s="26" t="s">
        <v>54</v>
      </c>
      <c r="L64" s="8" t="s">
        <v>58</v>
      </c>
      <c r="M64" s="26">
        <v>84009</v>
      </c>
      <c r="N64" s="8" t="s">
        <v>56</v>
      </c>
      <c r="O64" s="8" t="s">
        <v>57</v>
      </c>
      <c r="P64" s="8" t="s">
        <v>58</v>
      </c>
      <c r="Q64" s="8">
        <v>105.29</v>
      </c>
    </row>
    <row r="65" spans="1:17" ht="30" x14ac:dyDescent="0.25">
      <c r="A65" s="10">
        <v>64</v>
      </c>
      <c r="B65" s="25" t="s">
        <v>209</v>
      </c>
      <c r="C65" s="26" t="s">
        <v>198</v>
      </c>
      <c r="D65" s="27" t="s">
        <v>56</v>
      </c>
      <c r="E65" s="27" t="s">
        <v>199</v>
      </c>
      <c r="F65" s="26" t="s">
        <v>210</v>
      </c>
      <c r="G65" s="8" t="s">
        <v>63</v>
      </c>
      <c r="H65" s="28">
        <v>43224</v>
      </c>
      <c r="I65" s="29">
        <v>43589</v>
      </c>
      <c r="J65" s="26" t="s">
        <v>64</v>
      </c>
      <c r="K65" s="26" t="s">
        <v>54</v>
      </c>
      <c r="L65" s="8" t="s">
        <v>58</v>
      </c>
      <c r="M65" s="26">
        <v>84006</v>
      </c>
      <c r="N65" s="8" t="s">
        <v>56</v>
      </c>
      <c r="O65" s="8" t="s">
        <v>57</v>
      </c>
      <c r="P65" s="8" t="s">
        <v>58</v>
      </c>
      <c r="Q65" s="8">
        <v>105.29</v>
      </c>
    </row>
    <row r="66" spans="1:17" ht="30" x14ac:dyDescent="0.25">
      <c r="A66" s="10">
        <v>65</v>
      </c>
      <c r="B66" s="25" t="s">
        <v>211</v>
      </c>
      <c r="C66" s="26" t="s">
        <v>198</v>
      </c>
      <c r="D66" s="27" t="s">
        <v>56</v>
      </c>
      <c r="E66" s="27" t="s">
        <v>199</v>
      </c>
      <c r="F66" s="26" t="s">
        <v>212</v>
      </c>
      <c r="G66" s="8" t="s">
        <v>63</v>
      </c>
      <c r="H66" s="28">
        <v>43211</v>
      </c>
      <c r="I66" s="29">
        <v>43576</v>
      </c>
      <c r="J66" s="26" t="s">
        <v>64</v>
      </c>
      <c r="K66" s="26" t="s">
        <v>54</v>
      </c>
      <c r="L66" s="8" t="s">
        <v>58</v>
      </c>
      <c r="M66" s="26">
        <v>84005</v>
      </c>
      <c r="N66" s="8" t="s">
        <v>56</v>
      </c>
      <c r="O66" s="8" t="s">
        <v>57</v>
      </c>
      <c r="P66" s="8" t="s">
        <v>58</v>
      </c>
      <c r="Q66" s="8">
        <v>105.29</v>
      </c>
    </row>
    <row r="67" spans="1:17" ht="30" x14ac:dyDescent="0.25">
      <c r="A67" s="10">
        <v>66</v>
      </c>
      <c r="B67" s="25" t="s">
        <v>213</v>
      </c>
      <c r="C67" s="26" t="s">
        <v>198</v>
      </c>
      <c r="D67" s="27" t="s">
        <v>56</v>
      </c>
      <c r="E67" s="27" t="s">
        <v>199</v>
      </c>
      <c r="F67" s="26" t="s">
        <v>214</v>
      </c>
      <c r="G67" s="8" t="s">
        <v>63</v>
      </c>
      <c r="H67" s="28">
        <v>43211</v>
      </c>
      <c r="I67" s="29">
        <v>43576</v>
      </c>
      <c r="J67" s="26" t="s">
        <v>64</v>
      </c>
      <c r="K67" s="26" t="s">
        <v>54</v>
      </c>
      <c r="L67" s="8" t="s">
        <v>58</v>
      </c>
      <c r="M67" s="26" t="s">
        <v>215</v>
      </c>
      <c r="N67" s="8" t="s">
        <v>56</v>
      </c>
      <c r="O67" s="8" t="s">
        <v>57</v>
      </c>
      <c r="P67" s="8" t="s">
        <v>58</v>
      </c>
      <c r="Q67" s="8">
        <v>105.29</v>
      </c>
    </row>
    <row r="68" spans="1:17" ht="30" x14ac:dyDescent="0.25">
      <c r="A68" s="10">
        <v>67</v>
      </c>
      <c r="B68" s="25" t="s">
        <v>216</v>
      </c>
      <c r="C68" s="26" t="s">
        <v>165</v>
      </c>
      <c r="D68" s="27" t="s">
        <v>166</v>
      </c>
      <c r="E68" s="27" t="s">
        <v>217</v>
      </c>
      <c r="F68" s="33" t="s">
        <v>218</v>
      </c>
      <c r="G68" s="10" t="s">
        <v>52</v>
      </c>
      <c r="H68" s="28">
        <v>43167</v>
      </c>
      <c r="I68" s="29">
        <v>43351</v>
      </c>
      <c r="J68" s="26" t="s">
        <v>53</v>
      </c>
      <c r="K68" s="26" t="s">
        <v>219</v>
      </c>
      <c r="L68" s="8" t="s">
        <v>55</v>
      </c>
      <c r="M68" s="26" t="s">
        <v>97</v>
      </c>
      <c r="N68" s="8" t="s">
        <v>56</v>
      </c>
      <c r="O68" s="8" t="s">
        <v>57</v>
      </c>
      <c r="P68" s="8" t="s">
        <v>58</v>
      </c>
      <c r="Q68" s="8">
        <v>47.736257179085555</v>
      </c>
    </row>
    <row r="69" spans="1:17" ht="30" x14ac:dyDescent="0.25">
      <c r="A69" s="10">
        <v>68</v>
      </c>
      <c r="B69" s="25">
        <v>1109</v>
      </c>
      <c r="C69" s="26" t="s">
        <v>198</v>
      </c>
      <c r="D69" s="27" t="s">
        <v>56</v>
      </c>
      <c r="E69" s="27" t="s">
        <v>199</v>
      </c>
      <c r="F69" s="26" t="s">
        <v>220</v>
      </c>
      <c r="G69" s="8" t="s">
        <v>63</v>
      </c>
      <c r="H69" s="28">
        <v>43136</v>
      </c>
      <c r="I69" s="29">
        <v>43501</v>
      </c>
      <c r="J69" s="26" t="s">
        <v>64</v>
      </c>
      <c r="K69" s="26" t="s">
        <v>54</v>
      </c>
      <c r="L69" s="8" t="s">
        <v>58</v>
      </c>
      <c r="M69" s="26">
        <v>91897</v>
      </c>
      <c r="N69" s="8" t="s">
        <v>56</v>
      </c>
      <c r="O69" s="8" t="s">
        <v>57</v>
      </c>
      <c r="P69" s="8" t="s">
        <v>58</v>
      </c>
      <c r="Q69" s="8">
        <v>105.29</v>
      </c>
    </row>
    <row r="70" spans="1:17" ht="30" x14ac:dyDescent="0.25">
      <c r="A70" s="10">
        <v>69</v>
      </c>
      <c r="B70" s="25">
        <v>1429</v>
      </c>
      <c r="C70" s="26" t="s">
        <v>221</v>
      </c>
      <c r="D70" s="27" t="s">
        <v>56</v>
      </c>
      <c r="E70" s="27">
        <v>186248900</v>
      </c>
      <c r="F70" s="26" t="s">
        <v>222</v>
      </c>
      <c r="G70" s="8" t="s">
        <v>63</v>
      </c>
      <c r="H70" s="29">
        <v>43200</v>
      </c>
      <c r="I70" s="29">
        <v>43565</v>
      </c>
      <c r="J70" s="26" t="s">
        <v>64</v>
      </c>
      <c r="K70" s="26" t="s">
        <v>54</v>
      </c>
      <c r="L70" s="8" t="s">
        <v>58</v>
      </c>
      <c r="M70" s="26" t="s">
        <v>97</v>
      </c>
      <c r="N70" s="8" t="s">
        <v>56</v>
      </c>
      <c r="O70" s="8" t="s">
        <v>57</v>
      </c>
      <c r="P70" s="8" t="s">
        <v>58</v>
      </c>
      <c r="Q70" s="8">
        <v>105.29</v>
      </c>
    </row>
    <row r="71" spans="1:17" ht="30" x14ac:dyDescent="0.25">
      <c r="A71" s="10">
        <v>70</v>
      </c>
      <c r="B71" s="10">
        <v>1430</v>
      </c>
      <c r="C71" s="26" t="s">
        <v>221</v>
      </c>
      <c r="D71" s="27" t="s">
        <v>56</v>
      </c>
      <c r="E71" s="27">
        <v>186248900</v>
      </c>
      <c r="F71" s="26" t="s">
        <v>223</v>
      </c>
      <c r="G71" s="8" t="s">
        <v>63</v>
      </c>
      <c r="H71" s="29">
        <v>43201</v>
      </c>
      <c r="I71" s="29">
        <v>43566</v>
      </c>
      <c r="J71" s="26" t="s">
        <v>64</v>
      </c>
      <c r="K71" s="26" t="s">
        <v>54</v>
      </c>
      <c r="L71" s="8" t="s">
        <v>58</v>
      </c>
      <c r="M71" s="26" t="s">
        <v>97</v>
      </c>
      <c r="N71" s="8" t="s">
        <v>56</v>
      </c>
      <c r="O71" s="8" t="s">
        <v>57</v>
      </c>
      <c r="P71" s="8" t="s">
        <v>58</v>
      </c>
      <c r="Q71" s="8">
        <v>105.29</v>
      </c>
    </row>
    <row r="72" spans="1:17" ht="30" x14ac:dyDescent="0.25">
      <c r="A72" s="10">
        <v>71</v>
      </c>
      <c r="B72" s="10">
        <v>1431</v>
      </c>
      <c r="C72" s="26" t="s">
        <v>221</v>
      </c>
      <c r="D72" s="27" t="s">
        <v>56</v>
      </c>
      <c r="E72" s="27">
        <v>186248900</v>
      </c>
      <c r="F72" s="26" t="s">
        <v>224</v>
      </c>
      <c r="G72" s="8" t="s">
        <v>63</v>
      </c>
      <c r="H72" s="29">
        <v>43202</v>
      </c>
      <c r="I72" s="29">
        <v>43567</v>
      </c>
      <c r="J72" s="26" t="s">
        <v>64</v>
      </c>
      <c r="K72" s="26" t="s">
        <v>54</v>
      </c>
      <c r="L72" s="8" t="s">
        <v>58</v>
      </c>
      <c r="M72" s="26" t="s">
        <v>97</v>
      </c>
      <c r="N72" s="8" t="s">
        <v>56</v>
      </c>
      <c r="O72" s="8" t="s">
        <v>57</v>
      </c>
      <c r="P72" s="8" t="s">
        <v>58</v>
      </c>
      <c r="Q72" s="8">
        <v>105.29</v>
      </c>
    </row>
    <row r="73" spans="1:17" ht="30" x14ac:dyDescent="0.25">
      <c r="A73" s="10">
        <v>72</v>
      </c>
      <c r="B73" s="10">
        <v>1432</v>
      </c>
      <c r="C73" s="26" t="s">
        <v>221</v>
      </c>
      <c r="D73" s="27" t="s">
        <v>56</v>
      </c>
      <c r="E73" s="27">
        <v>186248900</v>
      </c>
      <c r="F73" s="26" t="s">
        <v>225</v>
      </c>
      <c r="G73" s="8" t="s">
        <v>63</v>
      </c>
      <c r="H73" s="29">
        <v>43196</v>
      </c>
      <c r="I73" s="29">
        <v>43561</v>
      </c>
      <c r="J73" s="26" t="s">
        <v>64</v>
      </c>
      <c r="K73" s="26" t="s">
        <v>54</v>
      </c>
      <c r="L73" s="8" t="s">
        <v>58</v>
      </c>
      <c r="M73" s="26" t="s">
        <v>97</v>
      </c>
      <c r="N73" s="8" t="s">
        <v>56</v>
      </c>
      <c r="O73" s="8" t="s">
        <v>57</v>
      </c>
      <c r="P73" s="8" t="s">
        <v>58</v>
      </c>
      <c r="Q73" s="8">
        <v>105.29</v>
      </c>
    </row>
    <row r="74" spans="1:17" ht="30" x14ac:dyDescent="0.25">
      <c r="A74" s="10">
        <v>73</v>
      </c>
      <c r="B74" s="25">
        <v>1433</v>
      </c>
      <c r="C74" s="26" t="s">
        <v>221</v>
      </c>
      <c r="D74" s="27" t="s">
        <v>56</v>
      </c>
      <c r="E74" s="27">
        <v>186248900</v>
      </c>
      <c r="F74" s="26" t="s">
        <v>226</v>
      </c>
      <c r="G74" s="8" t="s">
        <v>63</v>
      </c>
      <c r="H74" s="29">
        <v>43202</v>
      </c>
      <c r="I74" s="29">
        <v>43567</v>
      </c>
      <c r="J74" s="26" t="s">
        <v>64</v>
      </c>
      <c r="K74" s="26" t="s">
        <v>54</v>
      </c>
      <c r="L74" s="8" t="s">
        <v>58</v>
      </c>
      <c r="M74" s="26" t="s">
        <v>97</v>
      </c>
      <c r="N74" s="8" t="s">
        <v>56</v>
      </c>
      <c r="O74" s="8" t="s">
        <v>57</v>
      </c>
      <c r="P74" s="8" t="s">
        <v>58</v>
      </c>
      <c r="Q74" s="8">
        <v>105.29</v>
      </c>
    </row>
    <row r="75" spans="1:17" ht="30" x14ac:dyDescent="0.25">
      <c r="A75" s="10">
        <v>74</v>
      </c>
      <c r="B75" s="25">
        <v>1515</v>
      </c>
      <c r="C75" s="26" t="s">
        <v>221</v>
      </c>
      <c r="D75" s="26" t="s">
        <v>227</v>
      </c>
      <c r="E75" s="33">
        <v>186248900</v>
      </c>
      <c r="F75" s="26" t="s">
        <v>228</v>
      </c>
      <c r="G75" s="8" t="s">
        <v>63</v>
      </c>
      <c r="H75" s="29">
        <v>43146</v>
      </c>
      <c r="I75" s="29">
        <v>43511</v>
      </c>
      <c r="J75" s="26" t="s">
        <v>64</v>
      </c>
      <c r="K75" s="26" t="s">
        <v>54</v>
      </c>
      <c r="L75" s="8" t="s">
        <v>58</v>
      </c>
      <c r="M75" s="26" t="s">
        <v>97</v>
      </c>
      <c r="N75" s="8" t="s">
        <v>56</v>
      </c>
      <c r="O75" s="8" t="s">
        <v>57</v>
      </c>
      <c r="P75" s="8" t="s">
        <v>58</v>
      </c>
      <c r="Q75" s="8">
        <v>105.29</v>
      </c>
    </row>
    <row r="76" spans="1:17" ht="30" x14ac:dyDescent="0.25">
      <c r="A76" s="10">
        <v>75</v>
      </c>
      <c r="B76" s="25">
        <v>1516</v>
      </c>
      <c r="C76" s="26" t="s">
        <v>221</v>
      </c>
      <c r="D76" s="26" t="s">
        <v>227</v>
      </c>
      <c r="E76" s="33">
        <v>186248900</v>
      </c>
      <c r="F76" s="34" t="s">
        <v>229</v>
      </c>
      <c r="G76" s="8" t="s">
        <v>63</v>
      </c>
      <c r="H76" s="29">
        <v>43146</v>
      </c>
      <c r="I76" s="29">
        <v>43511</v>
      </c>
      <c r="J76" s="26" t="s">
        <v>64</v>
      </c>
      <c r="K76" s="26" t="s">
        <v>54</v>
      </c>
      <c r="L76" s="8" t="s">
        <v>58</v>
      </c>
      <c r="M76" s="26" t="s">
        <v>97</v>
      </c>
      <c r="N76" s="8" t="s">
        <v>56</v>
      </c>
      <c r="O76" s="8" t="s">
        <v>57</v>
      </c>
      <c r="P76" s="8" t="s">
        <v>58</v>
      </c>
      <c r="Q76" s="8">
        <v>105.29</v>
      </c>
    </row>
    <row r="77" spans="1:17" ht="30" x14ac:dyDescent="0.25">
      <c r="A77" s="10">
        <v>76</v>
      </c>
      <c r="B77" s="25">
        <v>1519</v>
      </c>
      <c r="C77" s="26" t="s">
        <v>221</v>
      </c>
      <c r="D77" s="26" t="s">
        <v>227</v>
      </c>
      <c r="E77" s="33">
        <v>186248900</v>
      </c>
      <c r="F77" s="26" t="s">
        <v>230</v>
      </c>
      <c r="G77" s="8" t="s">
        <v>63</v>
      </c>
      <c r="H77" s="29">
        <v>43146</v>
      </c>
      <c r="I77" s="29">
        <v>43511</v>
      </c>
      <c r="J77" s="26" t="s">
        <v>64</v>
      </c>
      <c r="K77" s="26" t="s">
        <v>54</v>
      </c>
      <c r="L77" s="8" t="s">
        <v>58</v>
      </c>
      <c r="M77" s="26" t="s">
        <v>97</v>
      </c>
      <c r="N77" s="8" t="s">
        <v>56</v>
      </c>
      <c r="O77" s="8" t="s">
        <v>57</v>
      </c>
      <c r="P77" s="8" t="s">
        <v>58</v>
      </c>
      <c r="Q77" s="8">
        <v>105.29</v>
      </c>
    </row>
    <row r="78" spans="1:17" ht="30" x14ac:dyDescent="0.25">
      <c r="A78" s="10">
        <v>77</v>
      </c>
      <c r="B78" s="25">
        <v>1520</v>
      </c>
      <c r="C78" s="26" t="s">
        <v>221</v>
      </c>
      <c r="D78" s="26" t="s">
        <v>227</v>
      </c>
      <c r="E78" s="33">
        <v>186248900</v>
      </c>
      <c r="F78" s="26" t="s">
        <v>231</v>
      </c>
      <c r="G78" s="8" t="s">
        <v>63</v>
      </c>
      <c r="H78" s="29">
        <v>43151</v>
      </c>
      <c r="I78" s="29">
        <v>43516</v>
      </c>
      <c r="J78" s="26" t="s">
        <v>64</v>
      </c>
      <c r="K78" s="26" t="s">
        <v>54</v>
      </c>
      <c r="L78" s="8" t="s">
        <v>58</v>
      </c>
      <c r="M78" s="26" t="s">
        <v>97</v>
      </c>
      <c r="N78" s="8" t="s">
        <v>56</v>
      </c>
      <c r="O78" s="8" t="s">
        <v>57</v>
      </c>
      <c r="P78" s="8" t="s">
        <v>58</v>
      </c>
      <c r="Q78" s="8">
        <v>105.29</v>
      </c>
    </row>
    <row r="79" spans="1:17" ht="30" x14ac:dyDescent="0.25">
      <c r="A79" s="10">
        <v>78</v>
      </c>
      <c r="B79" s="10">
        <v>1394</v>
      </c>
      <c r="C79" s="26" t="s">
        <v>221</v>
      </c>
      <c r="D79" s="27" t="s">
        <v>56</v>
      </c>
      <c r="E79" s="27">
        <v>186248900</v>
      </c>
      <c r="F79" s="26" t="s">
        <v>232</v>
      </c>
      <c r="G79" s="8" t="s">
        <v>63</v>
      </c>
      <c r="H79" s="29">
        <v>43264</v>
      </c>
      <c r="I79" s="29">
        <v>43629</v>
      </c>
      <c r="J79" s="26" t="s">
        <v>64</v>
      </c>
      <c r="K79" s="26" t="s">
        <v>54</v>
      </c>
      <c r="L79" s="8" t="s">
        <v>58</v>
      </c>
      <c r="M79" s="26" t="s">
        <v>97</v>
      </c>
      <c r="N79" s="8" t="s">
        <v>56</v>
      </c>
      <c r="O79" s="8" t="s">
        <v>57</v>
      </c>
      <c r="P79" s="8" t="s">
        <v>58</v>
      </c>
      <c r="Q79" s="8">
        <v>105.29</v>
      </c>
    </row>
    <row r="80" spans="1:17" ht="30" x14ac:dyDescent="0.25">
      <c r="A80" s="10">
        <v>79</v>
      </c>
      <c r="B80" s="10">
        <v>1396</v>
      </c>
      <c r="C80" s="26" t="s">
        <v>221</v>
      </c>
      <c r="D80" s="27" t="s">
        <v>56</v>
      </c>
      <c r="E80" s="27">
        <v>186248900</v>
      </c>
      <c r="F80" s="26" t="s">
        <v>233</v>
      </c>
      <c r="G80" s="8" t="s">
        <v>63</v>
      </c>
      <c r="H80" s="29">
        <v>43279</v>
      </c>
      <c r="I80" s="29">
        <v>43644</v>
      </c>
      <c r="J80" s="26" t="s">
        <v>64</v>
      </c>
      <c r="K80" s="26" t="s">
        <v>54</v>
      </c>
      <c r="L80" s="8" t="s">
        <v>58</v>
      </c>
      <c r="M80" s="26" t="s">
        <v>97</v>
      </c>
      <c r="N80" s="8" t="s">
        <v>56</v>
      </c>
      <c r="O80" s="8" t="s">
        <v>57</v>
      </c>
      <c r="P80" s="8" t="s">
        <v>58</v>
      </c>
      <c r="Q80" s="8">
        <v>105.29</v>
      </c>
    </row>
    <row r="81" spans="1:17" ht="30" x14ac:dyDescent="0.25">
      <c r="A81" s="10">
        <v>80</v>
      </c>
      <c r="B81" s="10">
        <v>1399</v>
      </c>
      <c r="C81" s="26" t="s">
        <v>221</v>
      </c>
      <c r="D81" s="27" t="s">
        <v>56</v>
      </c>
      <c r="E81" s="27">
        <v>186248900</v>
      </c>
      <c r="F81" s="26" t="s">
        <v>234</v>
      </c>
      <c r="G81" s="8" t="s">
        <v>63</v>
      </c>
      <c r="H81" s="29">
        <v>43263</v>
      </c>
      <c r="I81" s="29">
        <v>43628</v>
      </c>
      <c r="J81" s="26" t="s">
        <v>64</v>
      </c>
      <c r="K81" s="26" t="s">
        <v>54</v>
      </c>
      <c r="L81" s="8" t="s">
        <v>58</v>
      </c>
      <c r="M81" s="26" t="s">
        <v>97</v>
      </c>
      <c r="N81" s="8" t="s">
        <v>56</v>
      </c>
      <c r="O81" s="8" t="s">
        <v>57</v>
      </c>
      <c r="P81" s="8" t="s">
        <v>58</v>
      </c>
      <c r="Q81" s="8">
        <v>105.29</v>
      </c>
    </row>
    <row r="82" spans="1:17" ht="30" x14ac:dyDescent="0.25">
      <c r="A82" s="10">
        <v>81</v>
      </c>
      <c r="B82" s="10">
        <v>1400</v>
      </c>
      <c r="C82" s="26" t="s">
        <v>221</v>
      </c>
      <c r="D82" s="27" t="s">
        <v>56</v>
      </c>
      <c r="E82" s="27">
        <v>186248900</v>
      </c>
      <c r="F82" s="26" t="s">
        <v>235</v>
      </c>
      <c r="G82" s="8" t="s">
        <v>63</v>
      </c>
      <c r="H82" s="29">
        <v>43263</v>
      </c>
      <c r="I82" s="29">
        <v>43628</v>
      </c>
      <c r="J82" s="26" t="s">
        <v>64</v>
      </c>
      <c r="K82" s="26" t="s">
        <v>54</v>
      </c>
      <c r="L82" s="8" t="s">
        <v>58</v>
      </c>
      <c r="M82" s="26" t="s">
        <v>97</v>
      </c>
      <c r="N82" s="8" t="s">
        <v>56</v>
      </c>
      <c r="O82" s="8" t="s">
        <v>57</v>
      </c>
      <c r="P82" s="8" t="s">
        <v>58</v>
      </c>
      <c r="Q82" s="8">
        <v>105.29</v>
      </c>
    </row>
    <row r="83" spans="1:17" ht="30" x14ac:dyDescent="0.25">
      <c r="A83" s="10">
        <v>82</v>
      </c>
      <c r="B83" s="10">
        <v>1401</v>
      </c>
      <c r="C83" s="26" t="s">
        <v>221</v>
      </c>
      <c r="D83" s="27" t="s">
        <v>56</v>
      </c>
      <c r="E83" s="27">
        <v>186248900</v>
      </c>
      <c r="F83" s="26" t="s">
        <v>236</v>
      </c>
      <c r="G83" s="8" t="s">
        <v>63</v>
      </c>
      <c r="H83" s="29">
        <v>43264</v>
      </c>
      <c r="I83" s="29">
        <v>43629</v>
      </c>
      <c r="J83" s="26" t="s">
        <v>64</v>
      </c>
      <c r="K83" s="26" t="s">
        <v>54</v>
      </c>
      <c r="L83" s="8" t="s">
        <v>58</v>
      </c>
      <c r="M83" s="26" t="s">
        <v>97</v>
      </c>
      <c r="N83" s="8" t="s">
        <v>56</v>
      </c>
      <c r="O83" s="8" t="s">
        <v>57</v>
      </c>
      <c r="P83" s="8" t="s">
        <v>58</v>
      </c>
      <c r="Q83" s="8">
        <v>105.29</v>
      </c>
    </row>
    <row r="84" spans="1:17" ht="30" x14ac:dyDescent="0.25">
      <c r="A84" s="10">
        <v>83</v>
      </c>
      <c r="B84" s="10">
        <v>1404</v>
      </c>
      <c r="C84" s="26" t="s">
        <v>221</v>
      </c>
      <c r="D84" s="27" t="s">
        <v>56</v>
      </c>
      <c r="E84" s="27">
        <v>186248900</v>
      </c>
      <c r="F84" s="26" t="s">
        <v>237</v>
      </c>
      <c r="G84" s="8" t="s">
        <v>63</v>
      </c>
      <c r="H84" s="29">
        <v>43272</v>
      </c>
      <c r="I84" s="29">
        <v>43637</v>
      </c>
      <c r="J84" s="26" t="s">
        <v>64</v>
      </c>
      <c r="K84" s="26" t="s">
        <v>54</v>
      </c>
      <c r="L84" s="8" t="s">
        <v>58</v>
      </c>
      <c r="M84" s="26" t="s">
        <v>97</v>
      </c>
      <c r="N84" s="8" t="s">
        <v>56</v>
      </c>
      <c r="O84" s="8" t="s">
        <v>57</v>
      </c>
      <c r="P84" s="8" t="s">
        <v>58</v>
      </c>
      <c r="Q84" s="8">
        <v>105.29</v>
      </c>
    </row>
    <row r="85" spans="1:17" ht="30" x14ac:dyDescent="0.25">
      <c r="A85" s="10">
        <v>84</v>
      </c>
      <c r="B85" s="10">
        <v>2035</v>
      </c>
      <c r="C85" s="26" t="s">
        <v>49</v>
      </c>
      <c r="D85" s="26" t="s">
        <v>50</v>
      </c>
      <c r="E85" s="26" t="s">
        <v>51</v>
      </c>
      <c r="F85" s="26">
        <v>12336741</v>
      </c>
      <c r="G85" s="8" t="s">
        <v>52</v>
      </c>
      <c r="H85" s="29">
        <v>43235</v>
      </c>
      <c r="I85" s="29">
        <v>43419</v>
      </c>
      <c r="J85" s="26" t="s">
        <v>53</v>
      </c>
      <c r="K85" s="26" t="s">
        <v>54</v>
      </c>
      <c r="L85" s="8" t="s">
        <v>55</v>
      </c>
      <c r="M85" s="26" t="s">
        <v>97</v>
      </c>
      <c r="N85" s="8" t="s">
        <v>238</v>
      </c>
      <c r="O85" s="8" t="s">
        <v>57</v>
      </c>
      <c r="P85" s="8" t="s">
        <v>58</v>
      </c>
      <c r="Q85" s="8">
        <v>53.703289326471243</v>
      </c>
    </row>
    <row r="86" spans="1:17" ht="30" x14ac:dyDescent="0.25">
      <c r="A86" s="10">
        <v>85</v>
      </c>
      <c r="B86" s="8">
        <v>2094</v>
      </c>
      <c r="C86" s="26" t="s">
        <v>239</v>
      </c>
      <c r="D86" s="26" t="s">
        <v>240</v>
      </c>
      <c r="E86" s="26" t="s">
        <v>14</v>
      </c>
      <c r="F86" s="33">
        <v>14354695</v>
      </c>
      <c r="G86" s="8" t="s">
        <v>63</v>
      </c>
      <c r="H86" s="29">
        <v>43208</v>
      </c>
      <c r="I86" s="29">
        <v>43573</v>
      </c>
      <c r="J86" s="26" t="s">
        <v>241</v>
      </c>
      <c r="K86" s="26" t="s">
        <v>54</v>
      </c>
      <c r="L86" s="8" t="s">
        <v>55</v>
      </c>
      <c r="M86" s="26">
        <v>86080</v>
      </c>
      <c r="N86" s="8" t="s">
        <v>242</v>
      </c>
      <c r="O86" s="8" t="s">
        <v>57</v>
      </c>
      <c r="P86" s="8" t="s">
        <v>58</v>
      </c>
      <c r="Q86" s="8">
        <v>89.505482210785416</v>
      </c>
    </row>
    <row r="87" spans="1:17" ht="30" x14ac:dyDescent="0.25">
      <c r="A87" s="10">
        <v>86</v>
      </c>
      <c r="B87" s="8">
        <v>2095</v>
      </c>
      <c r="C87" s="26" t="s">
        <v>239</v>
      </c>
      <c r="D87" s="26" t="s">
        <v>240</v>
      </c>
      <c r="E87" s="26" t="s">
        <v>14</v>
      </c>
      <c r="F87" s="33">
        <v>14354681</v>
      </c>
      <c r="G87" s="8" t="s">
        <v>63</v>
      </c>
      <c r="H87" s="29">
        <v>43208</v>
      </c>
      <c r="I87" s="29">
        <v>43573</v>
      </c>
      <c r="J87" s="26" t="s">
        <v>241</v>
      </c>
      <c r="K87" s="26" t="s">
        <v>54</v>
      </c>
      <c r="L87" s="8" t="s">
        <v>55</v>
      </c>
      <c r="M87" s="26">
        <v>86081</v>
      </c>
      <c r="N87" s="8" t="s">
        <v>242</v>
      </c>
      <c r="O87" s="8" t="s">
        <v>57</v>
      </c>
      <c r="P87" s="8" t="s">
        <v>58</v>
      </c>
      <c r="Q87" s="8">
        <v>89.505482210785416</v>
      </c>
    </row>
    <row r="88" spans="1:17" ht="30" x14ac:dyDescent="0.25">
      <c r="A88" s="10">
        <v>87</v>
      </c>
      <c r="B88" s="8">
        <v>2096</v>
      </c>
      <c r="C88" s="26" t="s">
        <v>239</v>
      </c>
      <c r="D88" s="26" t="s">
        <v>240</v>
      </c>
      <c r="E88" s="26" t="s">
        <v>14</v>
      </c>
      <c r="F88" s="33">
        <v>14354691</v>
      </c>
      <c r="G88" s="8" t="s">
        <v>63</v>
      </c>
      <c r="H88" s="29">
        <v>43216</v>
      </c>
      <c r="I88" s="29">
        <v>43581</v>
      </c>
      <c r="J88" s="26" t="s">
        <v>241</v>
      </c>
      <c r="K88" s="26" t="s">
        <v>54</v>
      </c>
      <c r="L88" s="8" t="s">
        <v>55</v>
      </c>
      <c r="M88" s="26">
        <v>86079</v>
      </c>
      <c r="N88" s="8" t="s">
        <v>242</v>
      </c>
      <c r="O88" s="8" t="s">
        <v>57</v>
      </c>
      <c r="P88" s="8" t="s">
        <v>58</v>
      </c>
      <c r="Q88" s="8">
        <v>89.505482210785416</v>
      </c>
    </row>
    <row r="89" spans="1:17" ht="30" x14ac:dyDescent="0.25">
      <c r="A89" s="10">
        <v>88</v>
      </c>
      <c r="B89" s="8">
        <v>2097</v>
      </c>
      <c r="C89" s="26" t="s">
        <v>239</v>
      </c>
      <c r="D89" s="26" t="s">
        <v>240</v>
      </c>
      <c r="E89" s="26" t="s">
        <v>14</v>
      </c>
      <c r="F89" s="33">
        <v>7322788</v>
      </c>
      <c r="G89" s="8" t="s">
        <v>63</v>
      </c>
      <c r="H89" s="29">
        <v>43215</v>
      </c>
      <c r="I89" s="29">
        <v>43580</v>
      </c>
      <c r="J89" s="26" t="s">
        <v>241</v>
      </c>
      <c r="K89" s="26" t="s">
        <v>54</v>
      </c>
      <c r="L89" s="8" t="s">
        <v>55</v>
      </c>
      <c r="M89" s="26">
        <v>86085</v>
      </c>
      <c r="N89" s="8" t="s">
        <v>242</v>
      </c>
      <c r="O89" s="8" t="s">
        <v>57</v>
      </c>
      <c r="P89" s="8" t="s">
        <v>58</v>
      </c>
      <c r="Q89" s="8">
        <v>89.505482210785416</v>
      </c>
    </row>
    <row r="91" spans="1:17" x14ac:dyDescent="0.25">
      <c r="B91" s="156">
        <v>1395</v>
      </c>
    </row>
    <row r="92" spans="1:17" x14ac:dyDescent="0.25">
      <c r="B92" s="156">
        <v>1402</v>
      </c>
    </row>
    <row r="93" spans="1:17" x14ac:dyDescent="0.25">
      <c r="B93" s="156">
        <v>1428</v>
      </c>
    </row>
    <row r="94" spans="1:17" x14ac:dyDescent="0.25">
      <c r="B94" s="156">
        <v>1397</v>
      </c>
    </row>
    <row r="95" spans="1:17" x14ac:dyDescent="0.25">
      <c r="B95" s="156">
        <v>1398</v>
      </c>
    </row>
    <row r="96" spans="1:17" x14ac:dyDescent="0.25">
      <c r="B96" s="156">
        <v>1403</v>
      </c>
    </row>
    <row r="97" spans="2:2" x14ac:dyDescent="0.25">
      <c r="B97" s="156">
        <v>1405</v>
      </c>
    </row>
    <row r="98" spans="2:2" x14ac:dyDescent="0.25">
      <c r="B98" s="156">
        <v>1781</v>
      </c>
    </row>
    <row r="99" spans="2:2" x14ac:dyDescent="0.25">
      <c r="B99" s="156">
        <v>1782</v>
      </c>
    </row>
    <row r="100" spans="2:2" x14ac:dyDescent="0.25">
      <c r="B100" s="156">
        <v>1783</v>
      </c>
    </row>
    <row r="101" spans="2:2" x14ac:dyDescent="0.25">
      <c r="B101" s="156">
        <v>1784</v>
      </c>
    </row>
    <row r="102" spans="2:2" x14ac:dyDescent="0.25">
      <c r="B102" s="156">
        <v>1787</v>
      </c>
    </row>
  </sheetData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9" sqref="E9"/>
    </sheetView>
  </sheetViews>
  <sheetFormatPr defaultRowHeight="15" x14ac:dyDescent="0.25"/>
  <cols>
    <col min="1" max="1" width="4.140625" style="15" customWidth="1"/>
    <col min="2" max="2" width="10.7109375" style="15" bestFit="1" customWidth="1"/>
    <col min="3" max="3" width="33.85546875" style="15" bestFit="1" customWidth="1"/>
    <col min="4" max="4" width="13.28515625" style="15" bestFit="1" customWidth="1"/>
    <col min="5" max="5" width="40.85546875" style="15" bestFit="1" customWidth="1"/>
    <col min="6" max="6" width="9.5703125" style="15" bestFit="1" customWidth="1"/>
    <col min="7" max="7" width="10" style="15" bestFit="1" customWidth="1"/>
    <col min="8" max="8" width="7.5703125" style="15" bestFit="1" customWidth="1"/>
    <col min="9" max="9" width="5.42578125" style="15" bestFit="1" customWidth="1"/>
    <col min="10" max="10" width="10.5703125" style="15" bestFit="1" customWidth="1"/>
  </cols>
  <sheetData>
    <row r="1" spans="1:10" x14ac:dyDescent="0.25">
      <c r="H1" s="15">
        <v>3.98</v>
      </c>
      <c r="I1" s="15">
        <v>1.34</v>
      </c>
    </row>
    <row r="2" spans="1:10" ht="45" x14ac:dyDescent="0.25">
      <c r="A2" s="22" t="s">
        <v>32</v>
      </c>
      <c r="B2" s="22" t="s">
        <v>33</v>
      </c>
      <c r="C2" s="22" t="s">
        <v>34</v>
      </c>
      <c r="D2" s="22" t="s">
        <v>35</v>
      </c>
      <c r="E2" s="22" t="s">
        <v>36</v>
      </c>
      <c r="F2" s="22" t="s">
        <v>43</v>
      </c>
      <c r="G2" s="23" t="s">
        <v>39</v>
      </c>
      <c r="H2" s="22" t="s">
        <v>243</v>
      </c>
      <c r="I2" s="22" t="s">
        <v>244</v>
      </c>
      <c r="J2" s="22" t="s">
        <v>245</v>
      </c>
    </row>
    <row r="3" spans="1:10" x14ac:dyDescent="0.25">
      <c r="A3" s="16">
        <v>1</v>
      </c>
      <c r="B3" s="16" t="s">
        <v>246</v>
      </c>
      <c r="C3" s="16" t="s">
        <v>247</v>
      </c>
      <c r="D3" s="16" t="s">
        <v>150</v>
      </c>
      <c r="E3" s="16">
        <v>704826</v>
      </c>
      <c r="F3" s="16">
        <v>95030</v>
      </c>
      <c r="G3" s="17">
        <v>43303</v>
      </c>
      <c r="H3" s="16">
        <v>1279.33</v>
      </c>
      <c r="I3" s="16"/>
      <c r="J3" s="18">
        <f>(H3/$H$1)+(I3/$I$1)</f>
        <v>321.4396984924623</v>
      </c>
    </row>
    <row r="4" spans="1:10" x14ac:dyDescent="0.25">
      <c r="A4" s="16">
        <v>2</v>
      </c>
      <c r="B4" s="16" t="s">
        <v>248</v>
      </c>
      <c r="C4" s="16" t="s">
        <v>247</v>
      </c>
      <c r="D4" s="16" t="s">
        <v>150</v>
      </c>
      <c r="E4" s="16">
        <v>796741</v>
      </c>
      <c r="F4" s="16">
        <v>90274</v>
      </c>
      <c r="G4" s="17">
        <v>43180</v>
      </c>
      <c r="H4" s="16">
        <v>1279.33</v>
      </c>
      <c r="I4" s="16"/>
      <c r="J4" s="19">
        <f t="shared" ref="J4:J18" si="0">(H4/$H$1)+(I4/$I$1)</f>
        <v>321.4396984924623</v>
      </c>
    </row>
    <row r="5" spans="1:10" ht="30" x14ac:dyDescent="0.25">
      <c r="A5" s="16">
        <v>3</v>
      </c>
      <c r="B5" s="16" t="s">
        <v>249</v>
      </c>
      <c r="C5" s="16" t="s">
        <v>247</v>
      </c>
      <c r="D5" s="16" t="s">
        <v>251</v>
      </c>
      <c r="E5" s="16" t="s">
        <v>250</v>
      </c>
      <c r="F5" s="16" t="s">
        <v>97</v>
      </c>
      <c r="G5" s="17">
        <v>43174</v>
      </c>
      <c r="H5" s="16"/>
      <c r="I5" s="16">
        <v>650</v>
      </c>
      <c r="J5" s="19">
        <f t="shared" si="0"/>
        <v>485.07462686567163</v>
      </c>
    </row>
    <row r="6" spans="1:10" ht="30" x14ac:dyDescent="0.25">
      <c r="A6" s="16">
        <v>4</v>
      </c>
      <c r="B6" s="16" t="s">
        <v>252</v>
      </c>
      <c r="C6" s="16" t="s">
        <v>253</v>
      </c>
      <c r="D6" s="16" t="s">
        <v>251</v>
      </c>
      <c r="E6" s="16" t="s">
        <v>254</v>
      </c>
      <c r="F6" s="16" t="s">
        <v>97</v>
      </c>
      <c r="G6" s="17">
        <v>43526</v>
      </c>
      <c r="H6" s="16"/>
      <c r="I6" s="16">
        <v>840</v>
      </c>
      <c r="J6" s="18">
        <f t="shared" si="0"/>
        <v>626.86567164179098</v>
      </c>
    </row>
    <row r="7" spans="1:10" ht="30" x14ac:dyDescent="0.25">
      <c r="A7" s="16">
        <v>5</v>
      </c>
      <c r="B7" s="16" t="s">
        <v>255</v>
      </c>
      <c r="C7" s="16" t="s">
        <v>256</v>
      </c>
      <c r="D7" s="16" t="s">
        <v>257</v>
      </c>
      <c r="E7" s="16">
        <v>1459564</v>
      </c>
      <c r="F7" s="16" t="s">
        <v>97</v>
      </c>
      <c r="G7" s="17">
        <v>43441</v>
      </c>
      <c r="H7" s="16"/>
      <c r="I7" s="16">
        <v>650</v>
      </c>
      <c r="J7" s="18">
        <f t="shared" si="0"/>
        <v>485.07462686567163</v>
      </c>
    </row>
    <row r="8" spans="1:10" ht="30" x14ac:dyDescent="0.25">
      <c r="A8" s="16">
        <v>6</v>
      </c>
      <c r="B8" s="16" t="s">
        <v>258</v>
      </c>
      <c r="C8" s="16" t="s">
        <v>259</v>
      </c>
      <c r="D8" s="16" t="s">
        <v>251</v>
      </c>
      <c r="E8" s="16" t="s">
        <v>260</v>
      </c>
      <c r="F8" s="16" t="s">
        <v>97</v>
      </c>
      <c r="G8" s="17">
        <v>43440</v>
      </c>
      <c r="H8" s="16"/>
      <c r="I8" s="16">
        <v>650</v>
      </c>
      <c r="J8" s="18">
        <f t="shared" si="0"/>
        <v>485.07462686567163</v>
      </c>
    </row>
    <row r="9" spans="1:10" ht="30" x14ac:dyDescent="0.25">
      <c r="A9" s="16">
        <v>7</v>
      </c>
      <c r="B9" s="16" t="s">
        <v>261</v>
      </c>
      <c r="C9" s="16" t="s">
        <v>259</v>
      </c>
      <c r="D9" s="16" t="s">
        <v>251</v>
      </c>
      <c r="E9" s="16" t="s">
        <v>262</v>
      </c>
      <c r="F9" s="16" t="s">
        <v>97</v>
      </c>
      <c r="G9" s="17">
        <v>43440</v>
      </c>
      <c r="H9" s="16"/>
      <c r="I9" s="16">
        <v>650</v>
      </c>
      <c r="J9" s="18">
        <f t="shared" ref="J9" si="1">(H9/$H$1)+(I9/$I$1)</f>
        <v>485.07462686567163</v>
      </c>
    </row>
    <row r="10" spans="1:10" x14ac:dyDescent="0.25">
      <c r="A10" s="16">
        <v>8</v>
      </c>
      <c r="B10" s="16" t="s">
        <v>263</v>
      </c>
      <c r="C10" s="16" t="s">
        <v>264</v>
      </c>
      <c r="D10" s="16" t="s">
        <v>266</v>
      </c>
      <c r="E10" s="16" t="s">
        <v>265</v>
      </c>
      <c r="F10" s="16">
        <v>95156</v>
      </c>
      <c r="G10" s="17">
        <v>43423</v>
      </c>
      <c r="H10" s="16">
        <v>600</v>
      </c>
      <c r="I10" s="16"/>
      <c r="J10" s="18">
        <f t="shared" si="0"/>
        <v>150.7537688442211</v>
      </c>
    </row>
    <row r="11" spans="1:10" ht="30" x14ac:dyDescent="0.25">
      <c r="A11" s="16">
        <v>9</v>
      </c>
      <c r="B11" s="16" t="s">
        <v>267</v>
      </c>
      <c r="C11" s="16" t="s">
        <v>268</v>
      </c>
      <c r="D11" s="16" t="s">
        <v>270</v>
      </c>
      <c r="E11" s="16" t="s">
        <v>269</v>
      </c>
      <c r="F11" s="16">
        <v>95156</v>
      </c>
      <c r="G11" s="17">
        <v>43423</v>
      </c>
      <c r="H11" s="16">
        <v>550</v>
      </c>
      <c r="I11" s="16"/>
      <c r="J11" s="18">
        <f t="shared" si="0"/>
        <v>138.19095477386935</v>
      </c>
    </row>
    <row r="12" spans="1:10" x14ac:dyDescent="0.25">
      <c r="A12" s="16">
        <v>10</v>
      </c>
      <c r="B12" s="16" t="s">
        <v>271</v>
      </c>
      <c r="C12" s="16" t="s">
        <v>272</v>
      </c>
      <c r="D12" s="16" t="s">
        <v>270</v>
      </c>
      <c r="E12" s="16" t="s">
        <v>273</v>
      </c>
      <c r="F12" s="16">
        <v>95157</v>
      </c>
      <c r="G12" s="17">
        <v>43423</v>
      </c>
      <c r="H12" s="16">
        <v>1500</v>
      </c>
      <c r="I12" s="16"/>
      <c r="J12" s="18">
        <f t="shared" si="0"/>
        <v>376.88442211055275</v>
      </c>
    </row>
    <row r="13" spans="1:10" ht="30" x14ac:dyDescent="0.25">
      <c r="A13" s="16">
        <v>11</v>
      </c>
      <c r="B13" s="16" t="s">
        <v>274</v>
      </c>
      <c r="C13" s="16" t="s">
        <v>275</v>
      </c>
      <c r="D13" s="16" t="s">
        <v>240</v>
      </c>
      <c r="E13" s="16" t="s">
        <v>276</v>
      </c>
      <c r="F13" s="16" t="s">
        <v>97</v>
      </c>
      <c r="G13" s="17">
        <v>43423</v>
      </c>
      <c r="H13" s="16">
        <v>250</v>
      </c>
      <c r="I13" s="16"/>
      <c r="J13" s="18">
        <f t="shared" si="0"/>
        <v>62.814070351758794</v>
      </c>
    </row>
    <row r="14" spans="1:10" x14ac:dyDescent="0.25">
      <c r="A14" s="16">
        <v>12</v>
      </c>
      <c r="B14" s="16" t="s">
        <v>277</v>
      </c>
      <c r="C14" s="16" t="s">
        <v>278</v>
      </c>
      <c r="D14" s="16" t="s">
        <v>279</v>
      </c>
      <c r="E14" s="16">
        <v>95162</v>
      </c>
      <c r="F14" s="16">
        <v>95162</v>
      </c>
      <c r="G14" s="17">
        <v>43423</v>
      </c>
      <c r="H14" s="16">
        <v>250</v>
      </c>
      <c r="I14" s="16"/>
      <c r="J14" s="18">
        <f t="shared" si="0"/>
        <v>62.814070351758794</v>
      </c>
    </row>
    <row r="15" spans="1:10" x14ac:dyDescent="0.25">
      <c r="A15" s="16">
        <v>13</v>
      </c>
      <c r="B15" s="16" t="s">
        <v>280</v>
      </c>
      <c r="C15" s="16" t="s">
        <v>278</v>
      </c>
      <c r="D15" s="16" t="s">
        <v>279</v>
      </c>
      <c r="E15" s="16">
        <v>95163</v>
      </c>
      <c r="F15" s="16">
        <v>95163</v>
      </c>
      <c r="G15" s="17">
        <v>43423</v>
      </c>
      <c r="H15" s="16">
        <v>250</v>
      </c>
      <c r="I15" s="16"/>
      <c r="J15" s="18">
        <f t="shared" si="0"/>
        <v>62.814070351758794</v>
      </c>
    </row>
    <row r="16" spans="1:10" x14ac:dyDescent="0.25">
      <c r="A16" s="16">
        <v>14</v>
      </c>
      <c r="B16" s="16" t="s">
        <v>281</v>
      </c>
      <c r="C16" s="16" t="s">
        <v>278</v>
      </c>
      <c r="D16" s="16" t="s">
        <v>279</v>
      </c>
      <c r="E16" s="16">
        <v>95179</v>
      </c>
      <c r="F16" s="16">
        <v>95179</v>
      </c>
      <c r="G16" s="17">
        <v>43424</v>
      </c>
      <c r="H16" s="16">
        <v>250</v>
      </c>
      <c r="I16" s="16"/>
      <c r="J16" s="18">
        <f t="shared" si="0"/>
        <v>62.814070351758794</v>
      </c>
    </row>
    <row r="17" spans="1:10" x14ac:dyDescent="0.25">
      <c r="A17" s="16">
        <v>15</v>
      </c>
      <c r="B17" s="16" t="s">
        <v>282</v>
      </c>
      <c r="C17" s="16" t="s">
        <v>278</v>
      </c>
      <c r="D17" s="16" t="s">
        <v>279</v>
      </c>
      <c r="E17" s="16">
        <v>95141</v>
      </c>
      <c r="F17" s="16">
        <v>95141</v>
      </c>
      <c r="G17" s="17">
        <v>43424</v>
      </c>
      <c r="H17" s="16">
        <v>250</v>
      </c>
      <c r="I17" s="16"/>
      <c r="J17" s="18">
        <f t="shared" si="0"/>
        <v>62.814070351758794</v>
      </c>
    </row>
    <row r="18" spans="1:10" x14ac:dyDescent="0.25">
      <c r="A18" s="16">
        <v>16</v>
      </c>
      <c r="B18" s="16" t="s">
        <v>283</v>
      </c>
      <c r="C18" s="16" t="s">
        <v>278</v>
      </c>
      <c r="D18" s="16" t="s">
        <v>279</v>
      </c>
      <c r="E18" s="16">
        <v>95178</v>
      </c>
      <c r="F18" s="16">
        <v>95178</v>
      </c>
      <c r="G18" s="17">
        <v>43424</v>
      </c>
      <c r="H18" s="16">
        <v>250</v>
      </c>
      <c r="I18" s="16"/>
      <c r="J18" s="18">
        <f t="shared" si="0"/>
        <v>62.814070351758794</v>
      </c>
    </row>
    <row r="19" spans="1:10" x14ac:dyDescent="0.25">
      <c r="D19" s="20" t="s">
        <v>284</v>
      </c>
      <c r="J19" s="21">
        <f>SUM(J2:J18)</f>
        <v>4252.7571439285975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selection activeCell="D1" sqref="D1"/>
    </sheetView>
  </sheetViews>
  <sheetFormatPr defaultRowHeight="15.75" x14ac:dyDescent="0.25"/>
  <cols>
    <col min="1" max="1" width="5" style="106" customWidth="1"/>
    <col min="2" max="2" width="17.42578125" style="37" customWidth="1"/>
    <col min="3" max="3" width="17" style="37" bestFit="1" customWidth="1"/>
    <col min="4" max="4" width="33.5703125" style="37" bestFit="1" customWidth="1"/>
    <col min="5" max="5" width="20.7109375" style="37" bestFit="1" customWidth="1"/>
    <col min="6" max="6" width="16" style="38" bestFit="1" customWidth="1"/>
    <col min="7" max="7" width="20" style="38" customWidth="1"/>
    <col min="8" max="8" width="37.5703125" style="107" customWidth="1"/>
    <col min="9" max="9" width="14.140625" style="107" bestFit="1" customWidth="1"/>
    <col min="10" max="10" width="14.140625" style="108" bestFit="1" customWidth="1"/>
    <col min="11" max="11" width="14.140625" style="41" bestFit="1" customWidth="1"/>
    <col min="12" max="12" width="20.28515625" style="109" bestFit="1" customWidth="1"/>
    <col min="13" max="13" width="30.5703125" style="37" customWidth="1"/>
  </cols>
  <sheetData>
    <row r="1" spans="1:13" x14ac:dyDescent="0.25">
      <c r="A1" s="36" t="s">
        <v>336</v>
      </c>
      <c r="H1" s="39"/>
      <c r="I1" s="39"/>
      <c r="J1" s="40"/>
      <c r="L1" s="42" t="s">
        <v>337</v>
      </c>
    </row>
    <row r="2" spans="1:13" ht="31.5" x14ac:dyDescent="0.25">
      <c r="A2" s="43" t="s">
        <v>338</v>
      </c>
      <c r="B2" s="44" t="s">
        <v>3</v>
      </c>
      <c r="C2" s="45" t="s">
        <v>339</v>
      </c>
      <c r="D2" s="45" t="s">
        <v>340</v>
      </c>
      <c r="E2" s="45" t="s">
        <v>341</v>
      </c>
      <c r="F2" s="45" t="s">
        <v>342</v>
      </c>
      <c r="G2" s="45" t="s">
        <v>343</v>
      </c>
      <c r="H2" s="46" t="s">
        <v>344</v>
      </c>
      <c r="I2" s="46" t="s">
        <v>345</v>
      </c>
      <c r="J2" s="47" t="s">
        <v>346</v>
      </c>
      <c r="K2" s="47" t="s">
        <v>347</v>
      </c>
      <c r="L2" s="48" t="s">
        <v>348</v>
      </c>
      <c r="M2" s="49" t="s">
        <v>349</v>
      </c>
    </row>
    <row r="3" spans="1:13" x14ac:dyDescent="0.25">
      <c r="A3" s="50">
        <v>1</v>
      </c>
      <c r="B3" s="51" t="s">
        <v>350</v>
      </c>
      <c r="C3" s="52" t="s">
        <v>351</v>
      </c>
      <c r="D3" s="53" t="s">
        <v>352</v>
      </c>
      <c r="E3" s="53" t="s">
        <v>353</v>
      </c>
      <c r="F3" s="54" t="s">
        <v>354</v>
      </c>
      <c r="G3" s="54" t="s">
        <v>355</v>
      </c>
      <c r="H3" s="51" t="s">
        <v>356</v>
      </c>
      <c r="I3" s="52">
        <v>12</v>
      </c>
      <c r="J3" s="55" t="s">
        <v>357</v>
      </c>
      <c r="K3" s="55" t="s">
        <v>358</v>
      </c>
      <c r="L3" s="56" t="s">
        <v>359</v>
      </c>
      <c r="M3" s="57" t="s">
        <v>360</v>
      </c>
    </row>
    <row r="4" spans="1:13" ht="31.5" x14ac:dyDescent="0.25">
      <c r="A4" s="50">
        <v>2</v>
      </c>
      <c r="B4" s="58" t="s">
        <v>227</v>
      </c>
      <c r="C4" s="59" t="s">
        <v>361</v>
      </c>
      <c r="D4" s="60" t="s">
        <v>362</v>
      </c>
      <c r="E4" s="60" t="s">
        <v>363</v>
      </c>
      <c r="F4" s="61" t="s">
        <v>364</v>
      </c>
      <c r="G4" s="61" t="s">
        <v>365</v>
      </c>
      <c r="H4" s="58" t="s">
        <v>366</v>
      </c>
      <c r="I4" s="62">
        <v>6</v>
      </c>
      <c r="J4" s="63" t="s">
        <v>367</v>
      </c>
      <c r="K4" s="63" t="s">
        <v>368</v>
      </c>
      <c r="L4" s="64" t="s">
        <v>369</v>
      </c>
      <c r="M4" s="57" t="s">
        <v>360</v>
      </c>
    </row>
    <row r="5" spans="1:13" ht="31.5" x14ac:dyDescent="0.25">
      <c r="A5" s="50">
        <v>3</v>
      </c>
      <c r="B5" s="58" t="s">
        <v>227</v>
      </c>
      <c r="C5" s="59" t="s">
        <v>370</v>
      </c>
      <c r="D5" s="60" t="s">
        <v>362</v>
      </c>
      <c r="E5" s="60" t="s">
        <v>363</v>
      </c>
      <c r="F5" s="61" t="s">
        <v>364</v>
      </c>
      <c r="G5" s="61" t="s">
        <v>371</v>
      </c>
      <c r="H5" s="58" t="s">
        <v>366</v>
      </c>
      <c r="I5" s="62">
        <v>6</v>
      </c>
      <c r="J5" s="63" t="s">
        <v>367</v>
      </c>
      <c r="K5" s="63" t="s">
        <v>368</v>
      </c>
      <c r="L5" s="64" t="s">
        <v>369</v>
      </c>
      <c r="M5" s="57" t="s">
        <v>360</v>
      </c>
    </row>
    <row r="6" spans="1:13" ht="31.5" x14ac:dyDescent="0.25">
      <c r="A6" s="50">
        <v>4</v>
      </c>
      <c r="B6" s="58" t="s">
        <v>227</v>
      </c>
      <c r="C6" s="59" t="s">
        <v>372</v>
      </c>
      <c r="D6" s="60" t="s">
        <v>362</v>
      </c>
      <c r="E6" s="60" t="s">
        <v>363</v>
      </c>
      <c r="F6" s="61" t="s">
        <v>364</v>
      </c>
      <c r="G6" s="61" t="s">
        <v>373</v>
      </c>
      <c r="H6" s="58" t="s">
        <v>366</v>
      </c>
      <c r="I6" s="62">
        <v>6</v>
      </c>
      <c r="J6" s="63" t="s">
        <v>367</v>
      </c>
      <c r="K6" s="63" t="s">
        <v>368</v>
      </c>
      <c r="L6" s="64" t="s">
        <v>369</v>
      </c>
      <c r="M6" s="57" t="s">
        <v>360</v>
      </c>
    </row>
    <row r="7" spans="1:13" ht="31.5" x14ac:dyDescent="0.25">
      <c r="A7" s="50">
        <v>5</v>
      </c>
      <c r="B7" s="58" t="s">
        <v>227</v>
      </c>
      <c r="C7" s="59" t="s">
        <v>374</v>
      </c>
      <c r="D7" s="60" t="s">
        <v>362</v>
      </c>
      <c r="E7" s="60" t="s">
        <v>363</v>
      </c>
      <c r="F7" s="61" t="s">
        <v>364</v>
      </c>
      <c r="G7" s="61" t="s">
        <v>375</v>
      </c>
      <c r="H7" s="58" t="s">
        <v>366</v>
      </c>
      <c r="I7" s="62">
        <v>6</v>
      </c>
      <c r="J7" s="63" t="s">
        <v>367</v>
      </c>
      <c r="K7" s="63" t="s">
        <v>368</v>
      </c>
      <c r="L7" s="64" t="s">
        <v>369</v>
      </c>
      <c r="M7" s="57" t="s">
        <v>360</v>
      </c>
    </row>
    <row r="8" spans="1:13" ht="31.5" x14ac:dyDescent="0.25">
      <c r="A8" s="50">
        <v>6</v>
      </c>
      <c r="B8" s="58" t="s">
        <v>227</v>
      </c>
      <c r="C8" s="59" t="s">
        <v>376</v>
      </c>
      <c r="D8" s="60" t="s">
        <v>362</v>
      </c>
      <c r="E8" s="60" t="s">
        <v>363</v>
      </c>
      <c r="F8" s="61" t="s">
        <v>364</v>
      </c>
      <c r="G8" s="65" t="s">
        <v>377</v>
      </c>
      <c r="H8" s="58" t="s">
        <v>366</v>
      </c>
      <c r="I8" s="62">
        <v>6</v>
      </c>
      <c r="J8" s="66" t="s">
        <v>378</v>
      </c>
      <c r="K8" s="66" t="s">
        <v>379</v>
      </c>
      <c r="L8" s="64" t="s">
        <v>369</v>
      </c>
      <c r="M8" s="57" t="s">
        <v>360</v>
      </c>
    </row>
    <row r="9" spans="1:13" ht="31.5" x14ac:dyDescent="0.25">
      <c r="A9" s="50">
        <v>7</v>
      </c>
      <c r="B9" s="58" t="s">
        <v>227</v>
      </c>
      <c r="C9" s="59" t="s">
        <v>380</v>
      </c>
      <c r="D9" s="60" t="s">
        <v>381</v>
      </c>
      <c r="E9" s="60" t="s">
        <v>150</v>
      </c>
      <c r="F9" s="61" t="s">
        <v>382</v>
      </c>
      <c r="G9" s="61" t="s">
        <v>383</v>
      </c>
      <c r="H9" s="58" t="s">
        <v>384</v>
      </c>
      <c r="I9" s="62">
        <v>12</v>
      </c>
      <c r="J9" s="66" t="s">
        <v>385</v>
      </c>
      <c r="K9" s="66" t="s">
        <v>386</v>
      </c>
      <c r="L9" s="64" t="s">
        <v>387</v>
      </c>
      <c r="M9" s="57" t="s">
        <v>360</v>
      </c>
    </row>
    <row r="10" spans="1:13" x14ac:dyDescent="0.25">
      <c r="A10" s="50">
        <v>8</v>
      </c>
      <c r="B10" s="58" t="s">
        <v>227</v>
      </c>
      <c r="C10" s="59" t="s">
        <v>388</v>
      </c>
      <c r="D10" s="60" t="s">
        <v>389</v>
      </c>
      <c r="E10" s="60" t="s">
        <v>390</v>
      </c>
      <c r="F10" s="61" t="s">
        <v>391</v>
      </c>
      <c r="G10" s="61" t="s">
        <v>392</v>
      </c>
      <c r="H10" s="58" t="s">
        <v>384</v>
      </c>
      <c r="I10" s="62">
        <v>12</v>
      </c>
      <c r="J10" s="66" t="s">
        <v>393</v>
      </c>
      <c r="K10" s="66" t="s">
        <v>394</v>
      </c>
      <c r="L10" s="64" t="s">
        <v>395</v>
      </c>
      <c r="M10" s="57" t="s">
        <v>360</v>
      </c>
    </row>
    <row r="11" spans="1:13" ht="31.5" x14ac:dyDescent="0.25">
      <c r="A11" s="50">
        <v>9</v>
      </c>
      <c r="B11" s="58" t="s">
        <v>227</v>
      </c>
      <c r="C11" s="59" t="s">
        <v>396</v>
      </c>
      <c r="D11" s="60" t="s">
        <v>397</v>
      </c>
      <c r="E11" s="60" t="s">
        <v>398</v>
      </c>
      <c r="F11" s="61" t="s">
        <v>399</v>
      </c>
      <c r="G11" s="61" t="s">
        <v>400</v>
      </c>
      <c r="H11" s="58" t="s">
        <v>401</v>
      </c>
      <c r="I11" s="62">
        <v>12</v>
      </c>
      <c r="J11" s="66" t="s">
        <v>402</v>
      </c>
      <c r="K11" s="66" t="s">
        <v>403</v>
      </c>
      <c r="L11" s="67" t="s">
        <v>404</v>
      </c>
      <c r="M11" s="57" t="s">
        <v>360</v>
      </c>
    </row>
    <row r="12" spans="1:13" ht="31.5" x14ac:dyDescent="0.25">
      <c r="A12" s="50">
        <v>10</v>
      </c>
      <c r="B12" s="58" t="s">
        <v>227</v>
      </c>
      <c r="C12" s="59" t="s">
        <v>405</v>
      </c>
      <c r="D12" s="60" t="s">
        <v>137</v>
      </c>
      <c r="E12" s="60" t="s">
        <v>240</v>
      </c>
      <c r="F12" s="61" t="s">
        <v>406</v>
      </c>
      <c r="G12" s="65" t="s">
        <v>407</v>
      </c>
      <c r="H12" s="51" t="s">
        <v>140</v>
      </c>
      <c r="I12" s="62">
        <v>12</v>
      </c>
      <c r="J12" s="66" t="s">
        <v>408</v>
      </c>
      <c r="K12" s="66" t="s">
        <v>409</v>
      </c>
      <c r="L12" s="67" t="s">
        <v>410</v>
      </c>
      <c r="M12" s="57" t="s">
        <v>360</v>
      </c>
    </row>
    <row r="13" spans="1:13" ht="31.5" x14ac:dyDescent="0.25">
      <c r="A13" s="50">
        <v>11</v>
      </c>
      <c r="B13" s="58" t="s">
        <v>227</v>
      </c>
      <c r="C13" s="59" t="s">
        <v>411</v>
      </c>
      <c r="D13" s="60" t="s">
        <v>137</v>
      </c>
      <c r="E13" s="60" t="s">
        <v>412</v>
      </c>
      <c r="F13" s="61" t="s">
        <v>139</v>
      </c>
      <c r="G13" s="65" t="s">
        <v>413</v>
      </c>
      <c r="H13" s="51" t="s">
        <v>140</v>
      </c>
      <c r="I13" s="62">
        <v>12</v>
      </c>
      <c r="J13" s="63" t="s">
        <v>414</v>
      </c>
      <c r="K13" s="63" t="s">
        <v>415</v>
      </c>
      <c r="L13" s="67" t="s">
        <v>410</v>
      </c>
      <c r="M13" s="57" t="s">
        <v>360</v>
      </c>
    </row>
    <row r="14" spans="1:13" ht="31.5" x14ac:dyDescent="0.25">
      <c r="A14" s="50">
        <v>12</v>
      </c>
      <c r="B14" s="58" t="s">
        <v>227</v>
      </c>
      <c r="C14" s="59" t="s">
        <v>416</v>
      </c>
      <c r="D14" s="60" t="s">
        <v>137</v>
      </c>
      <c r="E14" s="60" t="s">
        <v>412</v>
      </c>
      <c r="F14" s="61" t="s">
        <v>139</v>
      </c>
      <c r="G14" s="65" t="s">
        <v>417</v>
      </c>
      <c r="H14" s="51" t="s">
        <v>140</v>
      </c>
      <c r="I14" s="62">
        <v>12</v>
      </c>
      <c r="J14" s="66" t="s">
        <v>418</v>
      </c>
      <c r="K14" s="66" t="s">
        <v>379</v>
      </c>
      <c r="L14" s="67" t="s">
        <v>410</v>
      </c>
      <c r="M14" s="57" t="s">
        <v>360</v>
      </c>
    </row>
    <row r="15" spans="1:13" ht="31.5" x14ac:dyDescent="0.25">
      <c r="A15" s="50">
        <v>13</v>
      </c>
      <c r="B15" s="68" t="s">
        <v>227</v>
      </c>
      <c r="C15" s="59" t="s">
        <v>419</v>
      </c>
      <c r="D15" s="65" t="s">
        <v>137</v>
      </c>
      <c r="E15" s="69" t="s">
        <v>412</v>
      </c>
      <c r="F15" s="65" t="s">
        <v>420</v>
      </c>
      <c r="G15" s="65" t="s">
        <v>421</v>
      </c>
      <c r="H15" s="51" t="s">
        <v>140</v>
      </c>
      <c r="I15" s="70">
        <v>12</v>
      </c>
      <c r="J15" s="66" t="s">
        <v>422</v>
      </c>
      <c r="K15" s="66" t="s">
        <v>423</v>
      </c>
      <c r="L15" s="67" t="s">
        <v>410</v>
      </c>
      <c r="M15" s="71" t="s">
        <v>360</v>
      </c>
    </row>
    <row r="16" spans="1:13" ht="31.5" x14ac:dyDescent="0.25">
      <c r="A16" s="50">
        <v>14</v>
      </c>
      <c r="B16" s="58" t="s">
        <v>227</v>
      </c>
      <c r="C16" s="59" t="s">
        <v>424</v>
      </c>
      <c r="D16" s="60" t="s">
        <v>362</v>
      </c>
      <c r="E16" s="60" t="s">
        <v>363</v>
      </c>
      <c r="F16" s="61" t="s">
        <v>364</v>
      </c>
      <c r="G16" s="65" t="s">
        <v>425</v>
      </c>
      <c r="H16" s="58" t="s">
        <v>366</v>
      </c>
      <c r="I16" s="62">
        <v>6</v>
      </c>
      <c r="J16" s="66" t="s">
        <v>378</v>
      </c>
      <c r="K16" s="66" t="s">
        <v>379</v>
      </c>
      <c r="L16" s="64" t="s">
        <v>369</v>
      </c>
      <c r="M16" s="57" t="s">
        <v>360</v>
      </c>
    </row>
    <row r="17" spans="1:13" x14ac:dyDescent="0.25">
      <c r="A17" s="50">
        <v>15</v>
      </c>
      <c r="B17" s="58" t="s">
        <v>227</v>
      </c>
      <c r="C17" s="59" t="s">
        <v>426</v>
      </c>
      <c r="D17" s="72" t="s">
        <v>239</v>
      </c>
      <c r="E17" s="73" t="s">
        <v>390</v>
      </c>
      <c r="F17" s="74" t="s">
        <v>14</v>
      </c>
      <c r="G17" s="74">
        <v>7322783</v>
      </c>
      <c r="H17" s="75" t="s">
        <v>427</v>
      </c>
      <c r="I17" s="62">
        <v>12</v>
      </c>
      <c r="J17" s="66" t="s">
        <v>428</v>
      </c>
      <c r="K17" s="66" t="s">
        <v>429</v>
      </c>
      <c r="L17" s="64" t="s">
        <v>430</v>
      </c>
      <c r="M17" s="57" t="s">
        <v>360</v>
      </c>
    </row>
    <row r="18" spans="1:13" x14ac:dyDescent="0.25">
      <c r="A18" s="50">
        <v>16</v>
      </c>
      <c r="B18" s="58" t="s">
        <v>227</v>
      </c>
      <c r="C18" s="59" t="s">
        <v>431</v>
      </c>
      <c r="D18" s="72" t="s">
        <v>239</v>
      </c>
      <c r="E18" s="73" t="s">
        <v>390</v>
      </c>
      <c r="F18" s="74" t="s">
        <v>14</v>
      </c>
      <c r="G18" s="74">
        <v>7322786</v>
      </c>
      <c r="H18" s="75" t="s">
        <v>427</v>
      </c>
      <c r="I18" s="62">
        <v>12</v>
      </c>
      <c r="J18" s="66" t="s">
        <v>428</v>
      </c>
      <c r="K18" s="66" t="s">
        <v>429</v>
      </c>
      <c r="L18" s="64" t="s">
        <v>430</v>
      </c>
      <c r="M18" s="57" t="s">
        <v>360</v>
      </c>
    </row>
    <row r="19" spans="1:13" x14ac:dyDescent="0.25">
      <c r="A19" s="50">
        <v>17</v>
      </c>
      <c r="B19" s="58" t="s">
        <v>227</v>
      </c>
      <c r="C19" s="59" t="s">
        <v>432</v>
      </c>
      <c r="D19" s="72" t="s">
        <v>239</v>
      </c>
      <c r="E19" s="73" t="s">
        <v>390</v>
      </c>
      <c r="F19" s="74" t="s">
        <v>14</v>
      </c>
      <c r="G19" s="74">
        <v>14354687</v>
      </c>
      <c r="H19" s="75" t="s">
        <v>427</v>
      </c>
      <c r="I19" s="62">
        <v>12</v>
      </c>
      <c r="J19" s="66" t="s">
        <v>428</v>
      </c>
      <c r="K19" s="66" t="s">
        <v>429</v>
      </c>
      <c r="L19" s="64" t="s">
        <v>430</v>
      </c>
      <c r="M19" s="57" t="s">
        <v>360</v>
      </c>
    </row>
    <row r="20" spans="1:13" x14ac:dyDescent="0.25">
      <c r="A20" s="50">
        <v>18</v>
      </c>
      <c r="B20" s="58" t="s">
        <v>227</v>
      </c>
      <c r="C20" s="59" t="s">
        <v>433</v>
      </c>
      <c r="D20" s="72" t="s">
        <v>239</v>
      </c>
      <c r="E20" s="73" t="s">
        <v>390</v>
      </c>
      <c r="F20" s="74" t="s">
        <v>14</v>
      </c>
      <c r="G20" s="74">
        <v>14354682</v>
      </c>
      <c r="H20" s="75" t="s">
        <v>427</v>
      </c>
      <c r="I20" s="62">
        <v>12</v>
      </c>
      <c r="J20" s="66" t="s">
        <v>428</v>
      </c>
      <c r="K20" s="66" t="s">
        <v>429</v>
      </c>
      <c r="L20" s="64" t="s">
        <v>430</v>
      </c>
      <c r="M20" s="57" t="s">
        <v>360</v>
      </c>
    </row>
    <row r="21" spans="1:13" x14ac:dyDescent="0.25">
      <c r="A21" s="50">
        <v>19</v>
      </c>
      <c r="B21" s="58" t="s">
        <v>227</v>
      </c>
      <c r="C21" s="59" t="s">
        <v>434</v>
      </c>
      <c r="D21" s="72" t="s">
        <v>239</v>
      </c>
      <c r="E21" s="73" t="s">
        <v>390</v>
      </c>
      <c r="F21" s="74" t="s">
        <v>14</v>
      </c>
      <c r="G21" s="74">
        <v>14354698</v>
      </c>
      <c r="H21" s="75" t="s">
        <v>427</v>
      </c>
      <c r="I21" s="62">
        <v>12</v>
      </c>
      <c r="J21" s="66" t="s">
        <v>428</v>
      </c>
      <c r="K21" s="66" t="s">
        <v>429</v>
      </c>
      <c r="L21" s="64" t="s">
        <v>430</v>
      </c>
      <c r="M21" s="57" t="s">
        <v>360</v>
      </c>
    </row>
    <row r="22" spans="1:13" x14ac:dyDescent="0.25">
      <c r="A22" s="50">
        <v>20</v>
      </c>
      <c r="B22" s="58" t="s">
        <v>227</v>
      </c>
      <c r="C22" s="59" t="s">
        <v>435</v>
      </c>
      <c r="D22" s="76" t="s">
        <v>436</v>
      </c>
      <c r="E22" s="76" t="s">
        <v>437</v>
      </c>
      <c r="F22" s="76" t="s">
        <v>438</v>
      </c>
      <c r="G22" s="76" t="s">
        <v>439</v>
      </c>
      <c r="H22" s="51" t="s">
        <v>140</v>
      </c>
      <c r="I22" s="62">
        <v>12</v>
      </c>
      <c r="J22" s="66" t="s">
        <v>440</v>
      </c>
      <c r="K22" s="66" t="s">
        <v>441</v>
      </c>
      <c r="L22" s="67" t="s">
        <v>442</v>
      </c>
      <c r="M22" s="57" t="s">
        <v>443</v>
      </c>
    </row>
    <row r="23" spans="1:13" ht="47.25" x14ac:dyDescent="0.25">
      <c r="A23" s="50">
        <v>21</v>
      </c>
      <c r="B23" s="77" t="s">
        <v>444</v>
      </c>
      <c r="C23" s="78" t="s">
        <v>445</v>
      </c>
      <c r="D23" s="79" t="s">
        <v>446</v>
      </c>
      <c r="E23" s="80" t="s">
        <v>447</v>
      </c>
      <c r="F23" s="81" t="s">
        <v>448</v>
      </c>
      <c r="G23" s="81" t="s">
        <v>449</v>
      </c>
      <c r="H23" s="51" t="s">
        <v>140</v>
      </c>
      <c r="I23" s="82">
        <v>12</v>
      </c>
      <c r="J23" s="55" t="s">
        <v>450</v>
      </c>
      <c r="K23" s="55" t="s">
        <v>451</v>
      </c>
      <c r="L23" s="83" t="s">
        <v>452</v>
      </c>
      <c r="M23" s="84" t="s">
        <v>626</v>
      </c>
    </row>
    <row r="24" spans="1:13" ht="47.25" x14ac:dyDescent="0.25">
      <c r="A24" s="50">
        <v>22</v>
      </c>
      <c r="B24" s="77" t="s">
        <v>444</v>
      </c>
      <c r="C24" s="78" t="s">
        <v>453</v>
      </c>
      <c r="D24" s="85" t="s">
        <v>454</v>
      </c>
      <c r="E24" s="79" t="s">
        <v>447</v>
      </c>
      <c r="F24" s="81" t="s">
        <v>455</v>
      </c>
      <c r="G24" s="81" t="s">
        <v>456</v>
      </c>
      <c r="H24" s="51" t="s">
        <v>140</v>
      </c>
      <c r="I24" s="82">
        <v>12</v>
      </c>
      <c r="J24" s="55" t="s">
        <v>457</v>
      </c>
      <c r="K24" s="55" t="s">
        <v>458</v>
      </c>
      <c r="L24" s="64" t="s">
        <v>459</v>
      </c>
      <c r="M24" s="84" t="s">
        <v>627</v>
      </c>
    </row>
    <row r="25" spans="1:13" ht="47.25" x14ac:dyDescent="0.25">
      <c r="A25" s="50">
        <v>23</v>
      </c>
      <c r="B25" s="77" t="s">
        <v>444</v>
      </c>
      <c r="C25" s="78" t="s">
        <v>460</v>
      </c>
      <c r="D25" s="79" t="s">
        <v>461</v>
      </c>
      <c r="E25" s="79" t="s">
        <v>462</v>
      </c>
      <c r="F25" s="86" t="s">
        <v>463</v>
      </c>
      <c r="G25" s="81" t="s">
        <v>464</v>
      </c>
      <c r="H25" s="51" t="s">
        <v>140</v>
      </c>
      <c r="I25" s="87">
        <v>19</v>
      </c>
      <c r="J25" s="55" t="s">
        <v>465</v>
      </c>
      <c r="K25" s="55" t="s">
        <v>466</v>
      </c>
      <c r="L25" s="64" t="s">
        <v>467</v>
      </c>
      <c r="M25" s="84" t="s">
        <v>626</v>
      </c>
    </row>
    <row r="26" spans="1:13" ht="31.5" x14ac:dyDescent="0.25">
      <c r="A26" s="50">
        <v>24</v>
      </c>
      <c r="B26" s="51" t="s">
        <v>468</v>
      </c>
      <c r="C26" s="82" t="s">
        <v>469</v>
      </c>
      <c r="D26" s="53" t="s">
        <v>470</v>
      </c>
      <c r="E26" s="53" t="s">
        <v>471</v>
      </c>
      <c r="F26" s="54" t="s">
        <v>472</v>
      </c>
      <c r="G26" s="54" t="s">
        <v>473</v>
      </c>
      <c r="H26" s="51" t="s">
        <v>140</v>
      </c>
      <c r="I26" s="88">
        <v>12</v>
      </c>
      <c r="J26" s="89" t="s">
        <v>474</v>
      </c>
      <c r="K26" s="89" t="s">
        <v>475</v>
      </c>
      <c r="L26" s="67" t="s">
        <v>476</v>
      </c>
      <c r="M26" s="84" t="s">
        <v>628</v>
      </c>
    </row>
    <row r="27" spans="1:13" ht="31.5" x14ac:dyDescent="0.25">
      <c r="A27" s="50">
        <v>25</v>
      </c>
      <c r="B27" s="51" t="s">
        <v>468</v>
      </c>
      <c r="C27" s="90" t="s">
        <v>477</v>
      </c>
      <c r="D27" s="91" t="s">
        <v>470</v>
      </c>
      <c r="E27" s="91" t="s">
        <v>471</v>
      </c>
      <c r="F27" s="92" t="s">
        <v>472</v>
      </c>
      <c r="G27" s="92" t="s">
        <v>478</v>
      </c>
      <c r="H27" s="93" t="s">
        <v>140</v>
      </c>
      <c r="I27" s="94">
        <v>12</v>
      </c>
      <c r="J27" s="89" t="s">
        <v>474</v>
      </c>
      <c r="K27" s="89" t="s">
        <v>475</v>
      </c>
      <c r="L27" s="67" t="s">
        <v>476</v>
      </c>
      <c r="M27" s="84" t="s">
        <v>628</v>
      </c>
    </row>
    <row r="28" spans="1:13" ht="31.5" x14ac:dyDescent="0.25">
      <c r="A28" s="50">
        <v>26</v>
      </c>
      <c r="B28" s="51" t="s">
        <v>468</v>
      </c>
      <c r="C28" s="90" t="s">
        <v>479</v>
      </c>
      <c r="D28" s="91" t="s">
        <v>470</v>
      </c>
      <c r="E28" s="91" t="s">
        <v>471</v>
      </c>
      <c r="F28" s="92" t="s">
        <v>472</v>
      </c>
      <c r="G28" s="92" t="s">
        <v>480</v>
      </c>
      <c r="H28" s="93" t="s">
        <v>140</v>
      </c>
      <c r="I28" s="94">
        <v>12</v>
      </c>
      <c r="J28" s="89" t="s">
        <v>474</v>
      </c>
      <c r="K28" s="89" t="s">
        <v>475</v>
      </c>
      <c r="L28" s="67" t="s">
        <v>476</v>
      </c>
      <c r="M28" s="84" t="s">
        <v>628</v>
      </c>
    </row>
    <row r="29" spans="1:13" ht="31.5" x14ac:dyDescent="0.25">
      <c r="A29" s="50">
        <v>27</v>
      </c>
      <c r="B29" s="51" t="s">
        <v>468</v>
      </c>
      <c r="C29" s="90" t="s">
        <v>481</v>
      </c>
      <c r="D29" s="95" t="s">
        <v>470</v>
      </c>
      <c r="E29" s="95" t="s">
        <v>471</v>
      </c>
      <c r="F29" s="96" t="s">
        <v>472</v>
      </c>
      <c r="G29" s="96" t="s">
        <v>482</v>
      </c>
      <c r="H29" s="97" t="s">
        <v>140</v>
      </c>
      <c r="I29" s="98">
        <v>12</v>
      </c>
      <c r="J29" s="89" t="s">
        <v>474</v>
      </c>
      <c r="K29" s="89" t="s">
        <v>475</v>
      </c>
      <c r="L29" s="67" t="s">
        <v>476</v>
      </c>
      <c r="M29" s="84" t="s">
        <v>628</v>
      </c>
    </row>
    <row r="30" spans="1:13" ht="31.5" x14ac:dyDescent="0.25">
      <c r="A30" s="50">
        <v>28</v>
      </c>
      <c r="B30" s="51" t="s">
        <v>468</v>
      </c>
      <c r="C30" s="90" t="s">
        <v>483</v>
      </c>
      <c r="D30" s="91" t="s">
        <v>470</v>
      </c>
      <c r="E30" s="91" t="s">
        <v>471</v>
      </c>
      <c r="F30" s="92" t="s">
        <v>472</v>
      </c>
      <c r="G30" s="92" t="s">
        <v>484</v>
      </c>
      <c r="H30" s="93" t="s">
        <v>140</v>
      </c>
      <c r="I30" s="94">
        <v>12</v>
      </c>
      <c r="J30" s="89" t="s">
        <v>474</v>
      </c>
      <c r="K30" s="89" t="s">
        <v>475</v>
      </c>
      <c r="L30" s="67" t="s">
        <v>476</v>
      </c>
      <c r="M30" s="84" t="s">
        <v>628</v>
      </c>
    </row>
    <row r="31" spans="1:13" ht="31.5" x14ac:dyDescent="0.25">
      <c r="A31" s="50">
        <v>29</v>
      </c>
      <c r="B31" s="51" t="s">
        <v>468</v>
      </c>
      <c r="C31" s="90" t="s">
        <v>485</v>
      </c>
      <c r="D31" s="95" t="s">
        <v>470</v>
      </c>
      <c r="E31" s="95" t="s">
        <v>471</v>
      </c>
      <c r="F31" s="96" t="s">
        <v>472</v>
      </c>
      <c r="G31" s="96" t="s">
        <v>486</v>
      </c>
      <c r="H31" s="97" t="s">
        <v>140</v>
      </c>
      <c r="I31" s="98">
        <v>12</v>
      </c>
      <c r="J31" s="89" t="s">
        <v>474</v>
      </c>
      <c r="K31" s="89" t="s">
        <v>475</v>
      </c>
      <c r="L31" s="67" t="s">
        <v>476</v>
      </c>
      <c r="M31" s="84" t="s">
        <v>628</v>
      </c>
    </row>
    <row r="32" spans="1:13" ht="31.5" x14ac:dyDescent="0.25">
      <c r="A32" s="50">
        <v>30</v>
      </c>
      <c r="B32" s="51" t="s">
        <v>468</v>
      </c>
      <c r="C32" s="82" t="s">
        <v>487</v>
      </c>
      <c r="D32" s="53" t="s">
        <v>488</v>
      </c>
      <c r="E32" s="53" t="s">
        <v>471</v>
      </c>
      <c r="F32" s="54" t="s">
        <v>489</v>
      </c>
      <c r="G32" s="54" t="s">
        <v>490</v>
      </c>
      <c r="H32" s="51" t="s">
        <v>140</v>
      </c>
      <c r="I32" s="88">
        <v>12</v>
      </c>
      <c r="J32" s="89" t="s">
        <v>474</v>
      </c>
      <c r="K32" s="89" t="s">
        <v>475</v>
      </c>
      <c r="L32" s="67" t="s">
        <v>491</v>
      </c>
      <c r="M32" s="84" t="s">
        <v>628</v>
      </c>
    </row>
    <row r="33" spans="1:13" ht="31.5" x14ac:dyDescent="0.25">
      <c r="A33" s="50">
        <v>31</v>
      </c>
      <c r="B33" s="51" t="s">
        <v>468</v>
      </c>
      <c r="C33" s="82" t="s">
        <v>492</v>
      </c>
      <c r="D33" s="53" t="s">
        <v>488</v>
      </c>
      <c r="E33" s="53" t="s">
        <v>471</v>
      </c>
      <c r="F33" s="54" t="s">
        <v>489</v>
      </c>
      <c r="G33" s="54" t="s">
        <v>493</v>
      </c>
      <c r="H33" s="51" t="s">
        <v>140</v>
      </c>
      <c r="I33" s="88">
        <v>12</v>
      </c>
      <c r="J33" s="89" t="s">
        <v>474</v>
      </c>
      <c r="K33" s="89" t="s">
        <v>475</v>
      </c>
      <c r="L33" s="67" t="s">
        <v>491</v>
      </c>
      <c r="M33" s="84" t="s">
        <v>628</v>
      </c>
    </row>
    <row r="34" spans="1:13" ht="31.5" x14ac:dyDescent="0.25">
      <c r="A34" s="50">
        <v>32</v>
      </c>
      <c r="B34" s="51" t="s">
        <v>468</v>
      </c>
      <c r="C34" s="82" t="s">
        <v>494</v>
      </c>
      <c r="D34" s="53" t="s">
        <v>488</v>
      </c>
      <c r="E34" s="53" t="s">
        <v>471</v>
      </c>
      <c r="F34" s="54" t="s">
        <v>489</v>
      </c>
      <c r="G34" s="54" t="s">
        <v>495</v>
      </c>
      <c r="H34" s="51" t="s">
        <v>140</v>
      </c>
      <c r="I34" s="88">
        <v>12</v>
      </c>
      <c r="J34" s="89" t="s">
        <v>474</v>
      </c>
      <c r="K34" s="89" t="s">
        <v>475</v>
      </c>
      <c r="L34" s="67" t="s">
        <v>491</v>
      </c>
      <c r="M34" s="84" t="s">
        <v>628</v>
      </c>
    </row>
    <row r="35" spans="1:13" ht="31.5" x14ac:dyDescent="0.25">
      <c r="A35" s="50">
        <v>33</v>
      </c>
      <c r="B35" s="51" t="s">
        <v>468</v>
      </c>
      <c r="C35" s="82" t="s">
        <v>496</v>
      </c>
      <c r="D35" s="53" t="s">
        <v>488</v>
      </c>
      <c r="E35" s="53" t="s">
        <v>471</v>
      </c>
      <c r="F35" s="54" t="s">
        <v>489</v>
      </c>
      <c r="G35" s="54" t="s">
        <v>497</v>
      </c>
      <c r="H35" s="51" t="s">
        <v>140</v>
      </c>
      <c r="I35" s="88">
        <v>12</v>
      </c>
      <c r="J35" s="89" t="s">
        <v>474</v>
      </c>
      <c r="K35" s="89" t="s">
        <v>475</v>
      </c>
      <c r="L35" s="67" t="s">
        <v>491</v>
      </c>
      <c r="M35" s="84" t="s">
        <v>628</v>
      </c>
    </row>
    <row r="36" spans="1:13" ht="31.5" x14ac:dyDescent="0.25">
      <c r="A36" s="50">
        <v>34</v>
      </c>
      <c r="B36" s="51" t="s">
        <v>468</v>
      </c>
      <c r="C36" s="82" t="s">
        <v>498</v>
      </c>
      <c r="D36" s="53" t="s">
        <v>488</v>
      </c>
      <c r="E36" s="53" t="s">
        <v>471</v>
      </c>
      <c r="F36" s="54" t="s">
        <v>499</v>
      </c>
      <c r="G36" s="54" t="s">
        <v>500</v>
      </c>
      <c r="H36" s="51" t="s">
        <v>140</v>
      </c>
      <c r="I36" s="88">
        <v>12</v>
      </c>
      <c r="J36" s="89" t="s">
        <v>474</v>
      </c>
      <c r="K36" s="89" t="s">
        <v>475</v>
      </c>
      <c r="L36" s="67" t="s">
        <v>491</v>
      </c>
      <c r="M36" s="84" t="s">
        <v>628</v>
      </c>
    </row>
    <row r="37" spans="1:13" ht="31.5" x14ac:dyDescent="0.25">
      <c r="A37" s="50">
        <v>35</v>
      </c>
      <c r="B37" s="51" t="s">
        <v>468</v>
      </c>
      <c r="C37" s="90" t="s">
        <v>501</v>
      </c>
      <c r="D37" s="95" t="s">
        <v>488</v>
      </c>
      <c r="E37" s="95" t="s">
        <v>471</v>
      </c>
      <c r="F37" s="96" t="s">
        <v>489</v>
      </c>
      <c r="G37" s="96" t="s">
        <v>502</v>
      </c>
      <c r="H37" s="97" t="s">
        <v>140</v>
      </c>
      <c r="I37" s="98">
        <v>12</v>
      </c>
      <c r="J37" s="89" t="s">
        <v>474</v>
      </c>
      <c r="K37" s="89" t="s">
        <v>475</v>
      </c>
      <c r="L37" s="67" t="s">
        <v>491</v>
      </c>
      <c r="M37" s="84" t="s">
        <v>628</v>
      </c>
    </row>
    <row r="38" spans="1:13" ht="31.5" x14ac:dyDescent="0.25">
      <c r="A38" s="50">
        <v>36</v>
      </c>
      <c r="B38" s="51" t="s">
        <v>468</v>
      </c>
      <c r="C38" s="90" t="s">
        <v>503</v>
      </c>
      <c r="D38" s="91" t="s">
        <v>488</v>
      </c>
      <c r="E38" s="91" t="s">
        <v>471</v>
      </c>
      <c r="F38" s="92" t="s">
        <v>499</v>
      </c>
      <c r="G38" s="92" t="s">
        <v>504</v>
      </c>
      <c r="H38" s="93" t="s">
        <v>140</v>
      </c>
      <c r="I38" s="94">
        <v>12</v>
      </c>
      <c r="J38" s="89" t="s">
        <v>474</v>
      </c>
      <c r="K38" s="89" t="s">
        <v>475</v>
      </c>
      <c r="L38" s="67" t="s">
        <v>491</v>
      </c>
      <c r="M38" s="84" t="s">
        <v>628</v>
      </c>
    </row>
    <row r="39" spans="1:13" ht="78.75" x14ac:dyDescent="0.25">
      <c r="A39" s="50">
        <v>37</v>
      </c>
      <c r="B39" s="51" t="s">
        <v>468</v>
      </c>
      <c r="C39" s="90" t="s">
        <v>505</v>
      </c>
      <c r="D39" s="53" t="s">
        <v>506</v>
      </c>
      <c r="E39" s="53" t="s">
        <v>150</v>
      </c>
      <c r="F39" s="54" t="s">
        <v>507</v>
      </c>
      <c r="G39" s="54" t="s">
        <v>508</v>
      </c>
      <c r="H39" s="51" t="s">
        <v>509</v>
      </c>
      <c r="I39" s="88">
        <v>12</v>
      </c>
      <c r="J39" s="55" t="s">
        <v>510</v>
      </c>
      <c r="K39" s="55" t="s">
        <v>511</v>
      </c>
      <c r="L39" s="56" t="s">
        <v>512</v>
      </c>
      <c r="M39" s="84" t="s">
        <v>629</v>
      </c>
    </row>
    <row r="40" spans="1:13" ht="78.75" x14ac:dyDescent="0.25">
      <c r="A40" s="50">
        <v>38</v>
      </c>
      <c r="B40" s="51" t="s">
        <v>468</v>
      </c>
      <c r="C40" s="90" t="s">
        <v>513</v>
      </c>
      <c r="D40" s="53" t="s">
        <v>506</v>
      </c>
      <c r="E40" s="53" t="s">
        <v>150</v>
      </c>
      <c r="F40" s="54" t="s">
        <v>507</v>
      </c>
      <c r="G40" s="54" t="s">
        <v>514</v>
      </c>
      <c r="H40" s="51" t="s">
        <v>509</v>
      </c>
      <c r="I40" s="88">
        <v>12</v>
      </c>
      <c r="J40" s="55" t="s">
        <v>515</v>
      </c>
      <c r="K40" s="55" t="s">
        <v>516</v>
      </c>
      <c r="L40" s="56" t="s">
        <v>517</v>
      </c>
      <c r="M40" s="84" t="s">
        <v>629</v>
      </c>
    </row>
    <row r="41" spans="1:13" ht="31.5" x14ac:dyDescent="0.25">
      <c r="A41" s="50">
        <v>39</v>
      </c>
      <c r="B41" s="51" t="s">
        <v>468</v>
      </c>
      <c r="C41" s="90" t="s">
        <v>518</v>
      </c>
      <c r="D41" s="53" t="s">
        <v>519</v>
      </c>
      <c r="E41" s="53" t="s">
        <v>520</v>
      </c>
      <c r="F41" s="54" t="s">
        <v>521</v>
      </c>
      <c r="G41" s="54" t="s">
        <v>522</v>
      </c>
      <c r="H41" s="51" t="s">
        <v>140</v>
      </c>
      <c r="I41" s="88">
        <v>12</v>
      </c>
      <c r="J41" s="55" t="s">
        <v>408</v>
      </c>
      <c r="K41" s="55" t="s">
        <v>409</v>
      </c>
      <c r="L41" s="56" t="s">
        <v>523</v>
      </c>
      <c r="M41" s="84" t="s">
        <v>628</v>
      </c>
    </row>
    <row r="42" spans="1:13" ht="31.5" x14ac:dyDescent="0.25">
      <c r="A42" s="50">
        <v>40</v>
      </c>
      <c r="B42" s="51" t="s">
        <v>468</v>
      </c>
      <c r="C42" s="82" t="s">
        <v>524</v>
      </c>
      <c r="D42" s="99" t="s">
        <v>525</v>
      </c>
      <c r="E42" s="99" t="s">
        <v>526</v>
      </c>
      <c r="F42" s="100" t="s">
        <v>527</v>
      </c>
      <c r="G42" s="100" t="s">
        <v>528</v>
      </c>
      <c r="H42" s="51" t="s">
        <v>140</v>
      </c>
      <c r="I42" s="82">
        <v>12</v>
      </c>
      <c r="J42" s="55" t="s">
        <v>529</v>
      </c>
      <c r="K42" s="55" t="s">
        <v>530</v>
      </c>
      <c r="L42" s="56" t="s">
        <v>531</v>
      </c>
      <c r="M42" s="84" t="s">
        <v>628</v>
      </c>
    </row>
    <row r="43" spans="1:13" ht="31.5" x14ac:dyDescent="0.25">
      <c r="A43" s="50">
        <v>41</v>
      </c>
      <c r="B43" s="51" t="s">
        <v>468</v>
      </c>
      <c r="C43" s="82" t="s">
        <v>532</v>
      </c>
      <c r="D43" s="53" t="s">
        <v>533</v>
      </c>
      <c r="E43" s="53" t="s">
        <v>526</v>
      </c>
      <c r="F43" s="54" t="s">
        <v>534</v>
      </c>
      <c r="G43" s="54" t="s">
        <v>535</v>
      </c>
      <c r="H43" s="51" t="s">
        <v>140</v>
      </c>
      <c r="I43" s="88">
        <v>12</v>
      </c>
      <c r="J43" s="55" t="s">
        <v>529</v>
      </c>
      <c r="K43" s="55" t="s">
        <v>530</v>
      </c>
      <c r="L43" s="56" t="s">
        <v>536</v>
      </c>
      <c r="M43" s="84" t="s">
        <v>628</v>
      </c>
    </row>
    <row r="44" spans="1:13" ht="31.5" x14ac:dyDescent="0.25">
      <c r="A44" s="50">
        <v>42</v>
      </c>
      <c r="B44" s="51" t="s">
        <v>468</v>
      </c>
      <c r="C44" s="82" t="s">
        <v>537</v>
      </c>
      <c r="D44" s="99" t="s">
        <v>538</v>
      </c>
      <c r="E44" s="99" t="s">
        <v>526</v>
      </c>
      <c r="F44" s="100" t="s">
        <v>539</v>
      </c>
      <c r="G44" s="100" t="s">
        <v>540</v>
      </c>
      <c r="H44" s="51" t="s">
        <v>140</v>
      </c>
      <c r="I44" s="82">
        <v>12</v>
      </c>
      <c r="J44" s="55" t="s">
        <v>408</v>
      </c>
      <c r="K44" s="55" t="s">
        <v>409</v>
      </c>
      <c r="L44" s="56" t="s">
        <v>541</v>
      </c>
      <c r="M44" s="84" t="s">
        <v>628</v>
      </c>
    </row>
    <row r="45" spans="1:13" ht="31.5" x14ac:dyDescent="0.25">
      <c r="A45" s="50">
        <v>43</v>
      </c>
      <c r="B45" s="51" t="s">
        <v>542</v>
      </c>
      <c r="C45" s="82" t="s">
        <v>543</v>
      </c>
      <c r="D45" s="53" t="s">
        <v>278</v>
      </c>
      <c r="E45" s="53" t="s">
        <v>544</v>
      </c>
      <c r="F45" s="54" t="s">
        <v>545</v>
      </c>
      <c r="G45" s="54" t="s">
        <v>546</v>
      </c>
      <c r="H45" s="51" t="s">
        <v>140</v>
      </c>
      <c r="I45" s="88">
        <v>12</v>
      </c>
      <c r="J45" s="55" t="s">
        <v>408</v>
      </c>
      <c r="K45" s="55" t="s">
        <v>409</v>
      </c>
      <c r="L45" s="56" t="s">
        <v>547</v>
      </c>
      <c r="M45" s="84" t="s">
        <v>628</v>
      </c>
    </row>
    <row r="46" spans="1:13" ht="31.5" x14ac:dyDescent="0.25">
      <c r="A46" s="50">
        <v>44</v>
      </c>
      <c r="B46" s="97" t="s">
        <v>542</v>
      </c>
      <c r="C46" s="90" t="s">
        <v>548</v>
      </c>
      <c r="D46" s="95" t="s">
        <v>278</v>
      </c>
      <c r="E46" s="95" t="s">
        <v>549</v>
      </c>
      <c r="F46" s="96" t="s">
        <v>550</v>
      </c>
      <c r="G46" s="54" t="s">
        <v>551</v>
      </c>
      <c r="H46" s="97" t="s">
        <v>140</v>
      </c>
      <c r="I46" s="98">
        <v>12</v>
      </c>
      <c r="J46" s="55" t="s">
        <v>408</v>
      </c>
      <c r="K46" s="55" t="s">
        <v>409</v>
      </c>
      <c r="L46" s="56" t="s">
        <v>547</v>
      </c>
      <c r="M46" s="84" t="s">
        <v>628</v>
      </c>
    </row>
    <row r="47" spans="1:13" ht="31.5" x14ac:dyDescent="0.25">
      <c r="A47" s="50">
        <v>45</v>
      </c>
      <c r="B47" s="97" t="s">
        <v>542</v>
      </c>
      <c r="C47" s="90" t="s">
        <v>552</v>
      </c>
      <c r="D47" s="91" t="s">
        <v>278</v>
      </c>
      <c r="E47" s="91" t="s">
        <v>544</v>
      </c>
      <c r="F47" s="92" t="s">
        <v>550</v>
      </c>
      <c r="G47" s="54" t="s">
        <v>553</v>
      </c>
      <c r="H47" s="93" t="s">
        <v>140</v>
      </c>
      <c r="I47" s="94">
        <v>12</v>
      </c>
      <c r="J47" s="55" t="s">
        <v>408</v>
      </c>
      <c r="K47" s="55" t="s">
        <v>409</v>
      </c>
      <c r="L47" s="56" t="s">
        <v>547</v>
      </c>
      <c r="M47" s="84" t="s">
        <v>628</v>
      </c>
    </row>
    <row r="48" spans="1:13" ht="31.5" x14ac:dyDescent="0.25">
      <c r="A48" s="50">
        <v>46</v>
      </c>
      <c r="B48" s="97" t="s">
        <v>542</v>
      </c>
      <c r="C48" s="90" t="s">
        <v>554</v>
      </c>
      <c r="D48" s="95" t="s">
        <v>278</v>
      </c>
      <c r="E48" s="95" t="s">
        <v>544</v>
      </c>
      <c r="F48" s="96" t="s">
        <v>545</v>
      </c>
      <c r="G48" s="54" t="s">
        <v>555</v>
      </c>
      <c r="H48" s="97" t="s">
        <v>140</v>
      </c>
      <c r="I48" s="98">
        <v>12</v>
      </c>
      <c r="J48" s="55" t="s">
        <v>408</v>
      </c>
      <c r="K48" s="55" t="s">
        <v>409</v>
      </c>
      <c r="L48" s="56" t="s">
        <v>547</v>
      </c>
      <c r="M48" s="84" t="s">
        <v>628</v>
      </c>
    </row>
    <row r="49" spans="1:13" ht="31.5" x14ac:dyDescent="0.25">
      <c r="A49" s="50">
        <v>47</v>
      </c>
      <c r="B49" s="97" t="s">
        <v>542</v>
      </c>
      <c r="C49" s="90" t="s">
        <v>556</v>
      </c>
      <c r="D49" s="91" t="s">
        <v>278</v>
      </c>
      <c r="E49" s="91" t="s">
        <v>544</v>
      </c>
      <c r="F49" s="92" t="s">
        <v>550</v>
      </c>
      <c r="G49" s="54" t="s">
        <v>557</v>
      </c>
      <c r="H49" s="93" t="s">
        <v>140</v>
      </c>
      <c r="I49" s="94">
        <v>12</v>
      </c>
      <c r="J49" s="55" t="s">
        <v>408</v>
      </c>
      <c r="K49" s="55" t="s">
        <v>409</v>
      </c>
      <c r="L49" s="56" t="s">
        <v>547</v>
      </c>
      <c r="M49" s="84" t="s">
        <v>628</v>
      </c>
    </row>
    <row r="50" spans="1:13" ht="31.5" x14ac:dyDescent="0.25">
      <c r="A50" s="50">
        <v>48</v>
      </c>
      <c r="B50" s="97" t="s">
        <v>542</v>
      </c>
      <c r="C50" s="90" t="s">
        <v>558</v>
      </c>
      <c r="D50" s="95" t="s">
        <v>278</v>
      </c>
      <c r="E50" s="95" t="s">
        <v>544</v>
      </c>
      <c r="F50" s="96" t="s">
        <v>550</v>
      </c>
      <c r="G50" s="54" t="s">
        <v>559</v>
      </c>
      <c r="H50" s="97" t="s">
        <v>140</v>
      </c>
      <c r="I50" s="98">
        <v>12</v>
      </c>
      <c r="J50" s="55" t="s">
        <v>408</v>
      </c>
      <c r="K50" s="55" t="s">
        <v>409</v>
      </c>
      <c r="L50" s="56" t="s">
        <v>547</v>
      </c>
      <c r="M50" s="84" t="s">
        <v>628</v>
      </c>
    </row>
    <row r="51" spans="1:13" ht="31.5" x14ac:dyDescent="0.25">
      <c r="A51" s="50">
        <v>49</v>
      </c>
      <c r="B51" s="97" t="s">
        <v>542</v>
      </c>
      <c r="C51" s="90" t="s">
        <v>560</v>
      </c>
      <c r="D51" s="91" t="s">
        <v>264</v>
      </c>
      <c r="E51" s="91" t="s">
        <v>266</v>
      </c>
      <c r="F51" s="92" t="s">
        <v>561</v>
      </c>
      <c r="G51" s="54" t="s">
        <v>562</v>
      </c>
      <c r="H51" s="93" t="s">
        <v>140</v>
      </c>
      <c r="I51" s="94">
        <v>12</v>
      </c>
      <c r="J51" s="55" t="s">
        <v>408</v>
      </c>
      <c r="K51" s="55" t="s">
        <v>409</v>
      </c>
      <c r="L51" s="56" t="s">
        <v>467</v>
      </c>
      <c r="M51" s="84" t="s">
        <v>628</v>
      </c>
    </row>
    <row r="52" spans="1:13" ht="31.5" x14ac:dyDescent="0.25">
      <c r="A52" s="50">
        <v>50</v>
      </c>
      <c r="B52" s="97" t="s">
        <v>542</v>
      </c>
      <c r="C52" s="90" t="s">
        <v>563</v>
      </c>
      <c r="D52" s="95" t="s">
        <v>564</v>
      </c>
      <c r="E52" s="101" t="s">
        <v>240</v>
      </c>
      <c r="F52" s="96" t="s">
        <v>565</v>
      </c>
      <c r="G52" s="54" t="s">
        <v>566</v>
      </c>
      <c r="H52" s="97" t="s">
        <v>140</v>
      </c>
      <c r="I52" s="98">
        <v>12</v>
      </c>
      <c r="J52" s="55" t="s">
        <v>408</v>
      </c>
      <c r="K52" s="55" t="s">
        <v>409</v>
      </c>
      <c r="L52" s="56" t="s">
        <v>410</v>
      </c>
      <c r="M52" s="84" t="s">
        <v>628</v>
      </c>
    </row>
    <row r="53" spans="1:13" ht="31.5" x14ac:dyDescent="0.25">
      <c r="A53" s="50">
        <v>51</v>
      </c>
      <c r="B53" s="97" t="s">
        <v>542</v>
      </c>
      <c r="C53" s="90" t="s">
        <v>567</v>
      </c>
      <c r="D53" s="95" t="s">
        <v>568</v>
      </c>
      <c r="E53" s="95" t="s">
        <v>270</v>
      </c>
      <c r="F53" s="96" t="s">
        <v>455</v>
      </c>
      <c r="G53" s="54" t="s">
        <v>569</v>
      </c>
      <c r="H53" s="97" t="s">
        <v>140</v>
      </c>
      <c r="I53" s="98">
        <v>12</v>
      </c>
      <c r="J53" s="55" t="s">
        <v>408</v>
      </c>
      <c r="K53" s="55" t="s">
        <v>409</v>
      </c>
      <c r="L53" s="56" t="s">
        <v>459</v>
      </c>
      <c r="M53" s="84" t="s">
        <v>628</v>
      </c>
    </row>
    <row r="54" spans="1:13" ht="31.5" x14ac:dyDescent="0.25">
      <c r="A54" s="50">
        <v>52</v>
      </c>
      <c r="B54" s="97" t="s">
        <v>542</v>
      </c>
      <c r="C54" s="90" t="s">
        <v>570</v>
      </c>
      <c r="D54" s="53" t="s">
        <v>259</v>
      </c>
      <c r="E54" s="53" t="s">
        <v>571</v>
      </c>
      <c r="F54" s="54" t="s">
        <v>572</v>
      </c>
      <c r="G54" s="54" t="s">
        <v>573</v>
      </c>
      <c r="H54" s="97" t="s">
        <v>140</v>
      </c>
      <c r="I54" s="88">
        <v>12</v>
      </c>
      <c r="J54" s="55" t="s">
        <v>408</v>
      </c>
      <c r="K54" s="55" t="s">
        <v>409</v>
      </c>
      <c r="L54" s="56" t="s">
        <v>574</v>
      </c>
      <c r="M54" s="84" t="s">
        <v>628</v>
      </c>
    </row>
    <row r="55" spans="1:13" ht="31.5" x14ac:dyDescent="0.25">
      <c r="A55" s="50">
        <v>53</v>
      </c>
      <c r="B55" s="97" t="s">
        <v>542</v>
      </c>
      <c r="C55" s="82" t="s">
        <v>575</v>
      </c>
      <c r="D55" s="53" t="s">
        <v>259</v>
      </c>
      <c r="E55" s="53" t="s">
        <v>571</v>
      </c>
      <c r="F55" s="54" t="s">
        <v>572</v>
      </c>
      <c r="G55" s="54" t="s">
        <v>576</v>
      </c>
      <c r="H55" s="51" t="s">
        <v>140</v>
      </c>
      <c r="I55" s="88">
        <v>12</v>
      </c>
      <c r="J55" s="55" t="s">
        <v>408</v>
      </c>
      <c r="K55" s="55" t="s">
        <v>409</v>
      </c>
      <c r="L55" s="56" t="s">
        <v>574</v>
      </c>
      <c r="M55" s="84" t="s">
        <v>628</v>
      </c>
    </row>
    <row r="56" spans="1:13" ht="31.5" x14ac:dyDescent="0.25">
      <c r="A56" s="50">
        <v>54</v>
      </c>
      <c r="B56" s="97" t="s">
        <v>542</v>
      </c>
      <c r="C56" s="82" t="s">
        <v>577</v>
      </c>
      <c r="D56" s="53" t="s">
        <v>578</v>
      </c>
      <c r="E56" s="53" t="s">
        <v>270</v>
      </c>
      <c r="F56" s="54" t="s">
        <v>448</v>
      </c>
      <c r="G56" s="54" t="s">
        <v>579</v>
      </c>
      <c r="H56" s="51" t="s">
        <v>140</v>
      </c>
      <c r="I56" s="88">
        <v>12</v>
      </c>
      <c r="J56" s="55" t="s">
        <v>580</v>
      </c>
      <c r="K56" s="55" t="s">
        <v>581</v>
      </c>
      <c r="L56" s="56" t="s">
        <v>452</v>
      </c>
      <c r="M56" s="84" t="s">
        <v>628</v>
      </c>
    </row>
    <row r="57" spans="1:13" ht="31.5" x14ac:dyDescent="0.25">
      <c r="A57" s="50">
        <v>55</v>
      </c>
      <c r="B57" s="97" t="s">
        <v>542</v>
      </c>
      <c r="C57" s="90" t="s">
        <v>582</v>
      </c>
      <c r="D57" s="53" t="s">
        <v>583</v>
      </c>
      <c r="E57" s="53" t="s">
        <v>584</v>
      </c>
      <c r="F57" s="54" t="s">
        <v>585</v>
      </c>
      <c r="G57" s="54" t="s">
        <v>586</v>
      </c>
      <c r="H57" s="97" t="s">
        <v>140</v>
      </c>
      <c r="I57" s="88">
        <v>12</v>
      </c>
      <c r="J57" s="55" t="s">
        <v>408</v>
      </c>
      <c r="K57" s="55" t="s">
        <v>409</v>
      </c>
      <c r="L57" s="56" t="s">
        <v>574</v>
      </c>
      <c r="M57" s="84" t="s">
        <v>628</v>
      </c>
    </row>
    <row r="58" spans="1:13" ht="47.25" x14ac:dyDescent="0.25">
      <c r="A58" s="50">
        <v>56</v>
      </c>
      <c r="B58" s="51" t="s">
        <v>587</v>
      </c>
      <c r="C58" s="90" t="s">
        <v>588</v>
      </c>
      <c r="D58" s="53" t="s">
        <v>589</v>
      </c>
      <c r="E58" s="53" t="s">
        <v>571</v>
      </c>
      <c r="F58" s="54" t="s">
        <v>590</v>
      </c>
      <c r="G58" s="54" t="s">
        <v>591</v>
      </c>
      <c r="H58" s="97" t="s">
        <v>140</v>
      </c>
      <c r="I58" s="88">
        <v>12</v>
      </c>
      <c r="J58" s="55" t="s">
        <v>529</v>
      </c>
      <c r="K58" s="55" t="s">
        <v>530</v>
      </c>
      <c r="L58" s="56" t="s">
        <v>459</v>
      </c>
      <c r="M58" s="84" t="s">
        <v>628</v>
      </c>
    </row>
    <row r="59" spans="1:13" ht="78.75" x14ac:dyDescent="0.25">
      <c r="A59" s="50">
        <v>57</v>
      </c>
      <c r="B59" s="51" t="s">
        <v>587</v>
      </c>
      <c r="C59" s="90" t="s">
        <v>592</v>
      </c>
      <c r="D59" s="53" t="s">
        <v>506</v>
      </c>
      <c r="E59" s="53" t="s">
        <v>150</v>
      </c>
      <c r="F59" s="54" t="s">
        <v>507</v>
      </c>
      <c r="G59" s="54" t="s">
        <v>593</v>
      </c>
      <c r="H59" s="102" t="s">
        <v>509</v>
      </c>
      <c r="I59" s="88">
        <v>12</v>
      </c>
      <c r="J59" s="55" t="s">
        <v>515</v>
      </c>
      <c r="K59" s="55" t="s">
        <v>516</v>
      </c>
      <c r="L59" s="56" t="s">
        <v>517</v>
      </c>
      <c r="M59" s="84" t="s">
        <v>629</v>
      </c>
    </row>
    <row r="60" spans="1:13" ht="78.75" x14ac:dyDescent="0.25">
      <c r="A60" s="50">
        <v>58</v>
      </c>
      <c r="B60" s="51" t="s">
        <v>587</v>
      </c>
      <c r="C60" s="82" t="s">
        <v>594</v>
      </c>
      <c r="D60" s="53" t="s">
        <v>506</v>
      </c>
      <c r="E60" s="53" t="s">
        <v>150</v>
      </c>
      <c r="F60" s="54" t="s">
        <v>507</v>
      </c>
      <c r="G60" s="54" t="s">
        <v>595</v>
      </c>
      <c r="H60" s="77" t="s">
        <v>509</v>
      </c>
      <c r="I60" s="88">
        <v>12</v>
      </c>
      <c r="J60" s="55" t="s">
        <v>596</v>
      </c>
      <c r="K60" s="55" t="s">
        <v>597</v>
      </c>
      <c r="L60" s="56" t="s">
        <v>512</v>
      </c>
      <c r="M60" s="84" t="s">
        <v>629</v>
      </c>
    </row>
    <row r="61" spans="1:13" ht="78.75" x14ac:dyDescent="0.25">
      <c r="A61" s="50">
        <v>59</v>
      </c>
      <c r="B61" s="77" t="s">
        <v>598</v>
      </c>
      <c r="C61" s="82" t="s">
        <v>599</v>
      </c>
      <c r="D61" s="99" t="s">
        <v>506</v>
      </c>
      <c r="E61" s="99" t="s">
        <v>150</v>
      </c>
      <c r="F61" s="100" t="s">
        <v>507</v>
      </c>
      <c r="G61" s="103" t="s">
        <v>600</v>
      </c>
      <c r="H61" s="77" t="s">
        <v>509</v>
      </c>
      <c r="I61" s="88">
        <v>12</v>
      </c>
      <c r="J61" s="55" t="s">
        <v>601</v>
      </c>
      <c r="K61" s="55" t="s">
        <v>602</v>
      </c>
      <c r="L61" s="56" t="s">
        <v>512</v>
      </c>
      <c r="M61" s="84" t="s">
        <v>629</v>
      </c>
    </row>
    <row r="62" spans="1:13" ht="78.75" x14ac:dyDescent="0.25">
      <c r="A62" s="50">
        <v>60</v>
      </c>
      <c r="B62" s="77" t="s">
        <v>598</v>
      </c>
      <c r="C62" s="82" t="s">
        <v>603</v>
      </c>
      <c r="D62" s="99" t="s">
        <v>506</v>
      </c>
      <c r="E62" s="99" t="s">
        <v>150</v>
      </c>
      <c r="F62" s="100" t="s">
        <v>507</v>
      </c>
      <c r="G62" s="100" t="s">
        <v>604</v>
      </c>
      <c r="H62" s="77" t="s">
        <v>509</v>
      </c>
      <c r="I62" s="82">
        <v>12</v>
      </c>
      <c r="J62" s="55" t="s">
        <v>605</v>
      </c>
      <c r="K62" s="55" t="s">
        <v>606</v>
      </c>
      <c r="L62" s="56" t="s">
        <v>517</v>
      </c>
      <c r="M62" s="84" t="s">
        <v>629</v>
      </c>
    </row>
    <row r="63" spans="1:13" ht="78.75" x14ac:dyDescent="0.25">
      <c r="A63" s="50">
        <v>61</v>
      </c>
      <c r="B63" s="51" t="s">
        <v>468</v>
      </c>
      <c r="C63" s="82" t="s">
        <v>607</v>
      </c>
      <c r="D63" s="99" t="s">
        <v>533</v>
      </c>
      <c r="E63" s="99" t="s">
        <v>608</v>
      </c>
      <c r="F63" s="100" t="s">
        <v>534</v>
      </c>
      <c r="G63" s="100" t="s">
        <v>609</v>
      </c>
      <c r="H63" s="51" t="s">
        <v>140</v>
      </c>
      <c r="I63" s="88">
        <v>12</v>
      </c>
      <c r="J63" s="55" t="s">
        <v>610</v>
      </c>
      <c r="K63" s="55" t="s">
        <v>611</v>
      </c>
      <c r="L63" s="56" t="s">
        <v>536</v>
      </c>
      <c r="M63" s="84" t="s">
        <v>630</v>
      </c>
    </row>
    <row r="64" spans="1:13" ht="78.75" x14ac:dyDescent="0.25">
      <c r="A64" s="50">
        <v>62</v>
      </c>
      <c r="B64" s="51" t="s">
        <v>468</v>
      </c>
      <c r="C64" s="82" t="s">
        <v>612</v>
      </c>
      <c r="D64" s="99" t="s">
        <v>613</v>
      </c>
      <c r="E64" s="99" t="s">
        <v>608</v>
      </c>
      <c r="F64" s="100" t="s">
        <v>527</v>
      </c>
      <c r="G64" s="100" t="s">
        <v>614</v>
      </c>
      <c r="H64" s="102" t="s">
        <v>140</v>
      </c>
      <c r="I64" s="82">
        <v>12</v>
      </c>
      <c r="J64" s="55" t="s">
        <v>615</v>
      </c>
      <c r="K64" s="55" t="s">
        <v>616</v>
      </c>
      <c r="L64" s="56" t="s">
        <v>531</v>
      </c>
      <c r="M64" s="84" t="s">
        <v>630</v>
      </c>
    </row>
    <row r="65" spans="1:13" ht="78.75" x14ac:dyDescent="0.25">
      <c r="A65" s="50">
        <v>63</v>
      </c>
      <c r="B65" s="51" t="s">
        <v>468</v>
      </c>
      <c r="C65" s="104" t="s">
        <v>617</v>
      </c>
      <c r="D65" s="105" t="s">
        <v>538</v>
      </c>
      <c r="E65" s="99" t="s">
        <v>608</v>
      </c>
      <c r="F65" s="100" t="s">
        <v>539</v>
      </c>
      <c r="G65" s="100" t="s">
        <v>618</v>
      </c>
      <c r="H65" s="51" t="s">
        <v>140</v>
      </c>
      <c r="I65" s="82">
        <v>12</v>
      </c>
      <c r="J65" s="55" t="s">
        <v>619</v>
      </c>
      <c r="K65" s="55" t="s">
        <v>620</v>
      </c>
      <c r="L65" s="56" t="s">
        <v>541</v>
      </c>
      <c r="M65" s="84" t="s">
        <v>630</v>
      </c>
    </row>
    <row r="69" spans="1:13" x14ac:dyDescent="0.25">
      <c r="B69" s="110" t="s">
        <v>621</v>
      </c>
      <c r="C69" s="111"/>
      <c r="F69" s="37"/>
      <c r="G69" s="37"/>
      <c r="J69" s="107"/>
      <c r="K69" s="112"/>
      <c r="L69" s="37"/>
      <c r="M69" s="35"/>
    </row>
    <row r="70" spans="1:13" x14ac:dyDescent="0.25">
      <c r="B70" s="110" t="s">
        <v>622</v>
      </c>
      <c r="C70" s="111"/>
      <c r="F70" s="37"/>
      <c r="G70" s="37"/>
      <c r="J70" s="107"/>
      <c r="K70" s="112"/>
      <c r="L70" s="37"/>
      <c r="M70" s="35"/>
    </row>
    <row r="71" spans="1:13" x14ac:dyDescent="0.25">
      <c r="B71" s="110" t="s">
        <v>623</v>
      </c>
      <c r="C71" s="111"/>
      <c r="F71" s="37"/>
      <c r="G71" s="37"/>
      <c r="J71" s="107"/>
      <c r="K71" s="112"/>
      <c r="L71" s="37"/>
      <c r="M71" s="35"/>
    </row>
    <row r="72" spans="1:13" x14ac:dyDescent="0.25">
      <c r="B72" s="113" t="s">
        <v>624</v>
      </c>
      <c r="C72" s="114"/>
      <c r="F72" s="37"/>
      <c r="G72" s="37"/>
      <c r="J72" s="107"/>
      <c r="K72" s="112"/>
      <c r="L72" s="37"/>
      <c r="M72" s="35"/>
    </row>
    <row r="73" spans="1:13" x14ac:dyDescent="0.25">
      <c r="B73" s="113" t="s">
        <v>625</v>
      </c>
      <c r="C73" s="114"/>
      <c r="F73" s="37"/>
      <c r="G73" s="37"/>
      <c r="J73" s="107"/>
      <c r="K73" s="112"/>
      <c r="L73" s="37"/>
      <c r="M73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Pivot</vt:lpstr>
      <vt:lpstr>Claim History</vt:lpstr>
      <vt:lpstr>Combine</vt:lpstr>
      <vt:lpstr>CEI Original</vt:lpstr>
      <vt:lpstr>Flex Kallang Original </vt:lpstr>
      <vt:lpstr>Flex Senai Original</vt:lpstr>
      <vt:lpstr>Venture Original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cp:lastPrinted>2018-09-26T02:24:16Z</cp:lastPrinted>
  <dcterms:created xsi:type="dcterms:W3CDTF">2018-09-11T02:59:38Z</dcterms:created>
  <dcterms:modified xsi:type="dcterms:W3CDTF">2018-10-22T05:37:42Z</dcterms:modified>
</cp:coreProperties>
</file>