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0" documentId="8_{3FEA8E08-C069-4E2E-B032-396DA8952D9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2 Jan 2020 (Waters) " sheetId="1" r:id="rId1"/>
  </sheets>
  <definedNames>
    <definedName name="_xlnm._FilterDatabase" localSheetId="0" hidden="1">'2 Jan 2020 (Waters) '!$A$1:$N$71</definedName>
    <definedName name="_xlnm.Print_Area" localSheetId="0">'2 Jan 2020 (Waters) '!$A$1:$M$89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H5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B1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WA-4763 [4258203DC1 QUAD ASSY]  
WA-4764 [4258203DC2 QUAD ASSY]
WA-5146 [700009078 SINGLE QUAD ASSY]
WA-5147 700004493 SINGLE QUAD ASSY
WA-4748 [4258208DC1 DUAL QUAD ASSY]
WA-4809 [4258208DC2 ISSUE D2 SINGLE QUAD ASSY]
WA-5195 [700004171 QUAD ASSY (4258203DC1 ISSUE D6)]
Fixture 2
WA-4857-G [279002568 COM EXPRESS 2 MODULE (RoHS) ASSY ]
WA-5143-G [279002658 COM E LEGACY (RoHS) ASSY] 
Fixture 3
WA-4765 [4217001DC1 ISSUE 5 48V TWIG ANALYSER UNIT]
WA-5194 [700003510 48V TWIG ANALYSER UNIT (4217001DC1)]</t>
        </r>
      </text>
    </comment>
    <comment ref="F15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39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  <comment ref="L4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PTST:New</t>
        </r>
        <r>
          <rPr>
            <sz val="8"/>
            <color indexed="81"/>
            <rFont val="Tahoma"/>
            <family val="2"/>
          </rPr>
          <t xml:space="preserve">
In used date 26 Mar 2013
replacement unit for MY48002510</t>
        </r>
      </text>
    </comment>
    <comment ref="F6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Micromass 3978</t>
        </r>
      </text>
    </comment>
    <comment ref="F69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4604</t>
        </r>
      </text>
    </comment>
    <comment ref="F7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ERP 4603</t>
        </r>
      </text>
    </comment>
    <comment ref="F7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3195</t>
        </r>
      </text>
    </comment>
  </commentList>
</comments>
</file>

<file path=xl/sharedStrings.xml><?xml version="1.0" encoding="utf-8"?>
<sst xmlns="http://schemas.openxmlformats.org/spreadsheetml/2006/main" count="708" uniqueCount="317">
  <si>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</si>
  <si>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</si>
  <si>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</si>
  <si>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</si>
  <si>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</si>
  <si>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</si>
  <si>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Update 2 Jan 2020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</si>
  <si>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</si>
  <si>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</si>
  <si>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</si>
  <si>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</si>
  <si>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</si>
  <si>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</si>
  <si>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</si>
  <si>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</si>
  <si>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</si>
  <si>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</si>
  <si>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</si>
  <si>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</si>
  <si>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</si>
  <si>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WAT3 Micromass ID#3456</t>
  </si>
  <si>
    <t>Agilent 61/2 Digit Multimeter</t>
  </si>
  <si>
    <t>Agilent Technologies</t>
  </si>
  <si>
    <t>34411A</t>
  </si>
  <si>
    <t>MY48000677</t>
  </si>
  <si>
    <t>CEI / 2263</t>
  </si>
  <si>
    <t>Tech systems Services &amp; integration</t>
  </si>
  <si>
    <t>Yearly</t>
  </si>
  <si>
    <t>Waters consigned</t>
  </si>
  <si>
    <t>WAT 3</t>
  </si>
  <si>
    <t>WAT3 Micromass ID#3454</t>
  </si>
  <si>
    <t>20MHz Function Arbitrary Waveform Generator</t>
  </si>
  <si>
    <t>33220A</t>
  </si>
  <si>
    <t>MY44026448</t>
  </si>
  <si>
    <t>CEI / 2262</t>
  </si>
  <si>
    <t>Racal system</t>
  </si>
  <si>
    <t>Keithley Source Measurement Unit control number : 90221</t>
  </si>
  <si>
    <t>Keithley</t>
  </si>
  <si>
    <t>236</t>
  </si>
  <si>
    <t>0782275</t>
  </si>
  <si>
    <t>ESSCO Calibration Laboratory</t>
  </si>
  <si>
    <t>Racal</t>
  </si>
  <si>
    <t>WAT8 5053 (TE82988-5) Quad Test (WA-4748/4809/4763/4764/4765</t>
  </si>
  <si>
    <t>6½ DIGITAL MULTIMETER</t>
  </si>
  <si>
    <t>Agilent Tech</t>
  </si>
  <si>
    <t xml:space="preserve"> 34411A</t>
  </si>
  <si>
    <t>MY48002511</t>
  </si>
  <si>
    <t>CEI / 2066</t>
  </si>
  <si>
    <t>replacement unit from Raymond no cal report given</t>
  </si>
  <si>
    <t>WAT 8</t>
  </si>
  <si>
    <t>Racal system control No. 92239</t>
  </si>
  <si>
    <t>6½ Digit VXI Multimeter ID#92239 12MO V019</t>
  </si>
  <si>
    <t>Racal Inc</t>
  </si>
  <si>
    <t>4152A</t>
  </si>
  <si>
    <t>US38010180</t>
  </si>
  <si>
    <t>Tra-Cal, LLC</t>
  </si>
  <si>
    <t>1st Trigger Waters Paul to calibrate spare unit 31 Jan 2020</t>
  </si>
  <si>
    <t>Racal system control No.98205</t>
  </si>
  <si>
    <t>3151 VX1 Waveform Generator ID#98205 V019 CEI</t>
  </si>
  <si>
    <t>3151A+</t>
  </si>
  <si>
    <t>0305800</t>
  </si>
  <si>
    <t>Racal system 2461-CD control No. 2241</t>
  </si>
  <si>
    <t>VX1 Counter Card [ID#92241 12MO V019]</t>
  </si>
  <si>
    <t>2461-CD</t>
  </si>
  <si>
    <t>WAT8 Micromass 3192</t>
  </si>
  <si>
    <t xml:space="preserve"> 4 CH 500MHz OSCILLOSCOPE</t>
  </si>
  <si>
    <t xml:space="preserve">Tektronix </t>
  </si>
  <si>
    <t>TDS3054B</t>
  </si>
  <si>
    <t>B040453</t>
  </si>
  <si>
    <t>CEI / 2313</t>
  </si>
  <si>
    <t>yearly</t>
  </si>
  <si>
    <t>GTS1 95168</t>
  </si>
  <si>
    <t>Programmable DC Power supply</t>
  </si>
  <si>
    <t>TDK Lambda</t>
  </si>
  <si>
    <t xml:space="preserve">GENH30-25 </t>
  </si>
  <si>
    <t>09M1019A</t>
  </si>
  <si>
    <t>551220082948272</t>
  </si>
  <si>
    <t>Micro Precision Calibration PTE LTD</t>
  </si>
  <si>
    <t>GTS1</t>
  </si>
  <si>
    <t>GTS1 95169</t>
  </si>
  <si>
    <t>09M1020A</t>
  </si>
  <si>
    <t>551220082948264</t>
  </si>
  <si>
    <t>GTS1 95153</t>
  </si>
  <si>
    <t>MY46000358</t>
  </si>
  <si>
    <t>551220082948125</t>
  </si>
  <si>
    <t>GTS1 95158</t>
  </si>
  <si>
    <t>TEKTRONIX</t>
  </si>
  <si>
    <t>TDS3054C</t>
  </si>
  <si>
    <t>C011085</t>
  </si>
  <si>
    <t>551220082948145</t>
  </si>
  <si>
    <t>GTS1 91745</t>
  </si>
  <si>
    <t>NI [ M series ]  MULTIFUNCTION DAQ  Device</t>
  </si>
  <si>
    <t>National Instruments</t>
  </si>
  <si>
    <t>PXI-6229</t>
  </si>
  <si>
    <t>145DF14</t>
  </si>
  <si>
    <t>551220082948245</t>
  </si>
  <si>
    <t>GTS1 91744</t>
  </si>
  <si>
    <t>145DF42</t>
  </si>
  <si>
    <t>551220082948253</t>
  </si>
  <si>
    <t>GTS1 95176</t>
  </si>
  <si>
    <t>GENH60-12.5</t>
  </si>
  <si>
    <t>09M1026A</t>
  </si>
  <si>
    <t>551220082948258</t>
  </si>
  <si>
    <t>GTS1 95177</t>
  </si>
  <si>
    <t>09M1028A</t>
  </si>
  <si>
    <t>551220082948247</t>
  </si>
  <si>
    <t>GTS1 95173</t>
  </si>
  <si>
    <t>09M1029A</t>
  </si>
  <si>
    <t>551220082948233</t>
  </si>
  <si>
    <t>GTS1 95172</t>
  </si>
  <si>
    <t>09M1032A</t>
  </si>
  <si>
    <t>551220082948241</t>
  </si>
  <si>
    <t>GTS1 91773</t>
  </si>
  <si>
    <t>20MHZ FUNCTION.ARBITRARY WAVEFORM GENERATOR</t>
  </si>
  <si>
    <t>MY44046858</t>
  </si>
  <si>
    <t>551220082948107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</si>
  <si>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</si>
  <si>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</si>
  <si>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</si>
  <si>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</si>
  <si>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</si>
  <si>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</si>
  <si>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</si>
  <si>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</si>
  <si>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551220082948140</t>
  </si>
  <si>
    <t>GTS1 95193</t>
  </si>
  <si>
    <t>631030017023</t>
  </si>
  <si>
    <t>551220082948160</t>
  </si>
  <si>
    <t>GTS1 95194</t>
  </si>
  <si>
    <t>631030017030</t>
  </si>
  <si>
    <t>551220082948153</t>
  </si>
  <si>
    <t>GTS1 95192</t>
  </si>
  <si>
    <t>631030017042</t>
  </si>
  <si>
    <t>551220082948168</t>
  </si>
  <si>
    <t>GTS1 91746</t>
  </si>
  <si>
    <t>NI  Programmable DC Power supply</t>
  </si>
  <si>
    <t>PXI-4130</t>
  </si>
  <si>
    <t>1450264</t>
  </si>
  <si>
    <t>551220082948239</t>
  </si>
  <si>
    <t>GTS2 82988-9 ID# 93188</t>
  </si>
  <si>
    <t>17E3258</t>
  </si>
  <si>
    <t>551220082948260</t>
  </si>
  <si>
    <t>GTS2</t>
  </si>
  <si>
    <t>GTS2 ID# 93244 12M WP72</t>
  </si>
  <si>
    <t>MY44052037</t>
  </si>
  <si>
    <t>551220082948182</t>
  </si>
  <si>
    <t>GTS2 82988-9 ID# 93190</t>
  </si>
  <si>
    <t>NI  Programmable DC Power supply Power SMU</t>
  </si>
  <si>
    <t>160B92C</t>
  </si>
  <si>
    <t>551220082948284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</si>
  <si>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</si>
  <si>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</si>
  <si>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</si>
  <si>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</si>
  <si>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</si>
  <si>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</si>
  <si>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</si>
  <si>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</si>
  <si>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</si>
  <si>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551220082948194</t>
  </si>
  <si>
    <t>GTS2_ 82988-9 ID# 93178</t>
  </si>
  <si>
    <t>63103A005457</t>
  </si>
  <si>
    <t>551220082948199</t>
  </si>
  <si>
    <t>GTS2 82988-9 ID# 93179</t>
  </si>
  <si>
    <t>63103A005485</t>
  </si>
  <si>
    <t>551220082948210</t>
  </si>
  <si>
    <t>GTS2 82988-9 ID# 93180</t>
  </si>
  <si>
    <t>63103A005472</t>
  </si>
  <si>
    <t>551220082948214</t>
  </si>
  <si>
    <t>GTS2 ID# 93245 12M WP72</t>
  </si>
  <si>
    <t xml:space="preserve">Agilent </t>
  </si>
  <si>
    <t>MY48003752</t>
  </si>
  <si>
    <t>551220082948177</t>
  </si>
  <si>
    <t>GTS2 82988-9 ID# 93185</t>
  </si>
  <si>
    <t>GENH60-12.5-LAN-U</t>
  </si>
  <si>
    <t>09M1038A</t>
  </si>
  <si>
    <t>551220082948318</t>
  </si>
  <si>
    <t>GTS2 82988-9 ID# 93189</t>
  </si>
  <si>
    <t>17E3259</t>
  </si>
  <si>
    <t>551220082948268</t>
  </si>
  <si>
    <t>GTS2 82988-9 ID# 93186</t>
  </si>
  <si>
    <t>12M4062Z</t>
  </si>
  <si>
    <t>551220082948329</t>
  </si>
  <si>
    <t>GTS2 82988-9 ID# 93187</t>
  </si>
  <si>
    <t>12M4063Z</t>
  </si>
  <si>
    <t>551220082948336</t>
  </si>
  <si>
    <t>GTS2 82988-9 ID# 93182</t>
  </si>
  <si>
    <t>12M4064Z</t>
  </si>
  <si>
    <t>551220082948288</t>
  </si>
  <si>
    <t>GTS2 82988-9 ID# 93183</t>
  </si>
  <si>
    <t>12M4068Z</t>
  </si>
  <si>
    <t>551220082948301</t>
  </si>
  <si>
    <t>GTS2 82988-9 ID# 93184</t>
  </si>
  <si>
    <t>12M4069Z</t>
  </si>
  <si>
    <t>551220082948310</t>
  </si>
  <si>
    <t>GTS2 82988-9 ID# 93246  12M WP72</t>
  </si>
  <si>
    <t>C012641</t>
  </si>
  <si>
    <t>551220082948191</t>
  </si>
  <si>
    <t>PERSONALITY</t>
  </si>
  <si>
    <t>Digital Multimeter 6.5digit</t>
  </si>
  <si>
    <t>Agilent tech</t>
  </si>
  <si>
    <t>MY48002562</t>
  </si>
  <si>
    <t>CEI / 2337</t>
  </si>
  <si>
    <t xml:space="preserve"> yearly</t>
  </si>
  <si>
    <t>New for Waters</t>
  </si>
  <si>
    <t>spare unit</t>
  </si>
  <si>
    <t>TE82934-2 (RF DC BOX Functional Tester)</t>
  </si>
  <si>
    <t>Keysight Multimeter</t>
  </si>
  <si>
    <t>Keysight Technologies</t>
  </si>
  <si>
    <t xml:space="preserve">MY53001857 </t>
  </si>
  <si>
    <t>CEI / 2349</t>
  </si>
  <si>
    <t>Waters consigned [controlled #4925]</t>
  </si>
  <si>
    <t>GTS2 82988-9 ID# 93181</t>
  </si>
  <si>
    <t>PXI PROGRAMMABLE RESISTOR MODULE</t>
  </si>
  <si>
    <t xml:space="preserve">GEOTEST  </t>
  </si>
  <si>
    <t>GX 1164-01</t>
  </si>
  <si>
    <t>ESSCO cal. Lab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</si>
  <si>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</si>
  <si>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</si>
  <si>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</si>
  <si>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</si>
  <si>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</si>
  <si>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</si>
  <si>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HP66103A DC Power Module 35V/4.5A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</si>
  <si>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</si>
  <si>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</si>
  <si>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</si>
  <si>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</si>
  <si>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</si>
  <si>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</si>
  <si>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</si>
  <si>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</si>
  <si>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</si>
  <si>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</si>
  <si>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</si>
  <si>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</si>
  <si>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</si>
  <si>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</si>
  <si>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</si>
  <si>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</si>
  <si>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</si>
  <si>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</si>
  <si>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</si>
  <si>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</si>
  <si>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</si>
  <si>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</si>
  <si>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</si>
  <si>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</si>
  <si>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</si>
  <si>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</si>
  <si>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</si>
  <si>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</si>
  <si>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</si>
  <si>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</si>
  <si>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</si>
  <si>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TDS460A</t>
  </si>
  <si>
    <t>B071897</t>
  </si>
  <si>
    <t>CEI / 2375</t>
  </si>
  <si>
    <t>Racal system ID# 90246WP72</t>
  </si>
  <si>
    <t>US37243391</t>
  </si>
  <si>
    <t>CEI/2373</t>
  </si>
  <si>
    <t>Replacement unit from Waters Paul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</si>
  <si>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</si>
  <si>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</si>
  <si>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</si>
  <si>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</si>
  <si>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</si>
  <si>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</si>
  <si>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</si>
  <si>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</si>
  <si>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</si>
  <si>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</si>
  <si>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Tektronix Southeast Asia Pte. Ltd</t>
  </si>
  <si>
    <t>WAT3 Micromass ID#3460</t>
  </si>
  <si>
    <t>B040740</t>
  </si>
  <si>
    <t>CEI / 2387</t>
  </si>
  <si>
    <t>TE82900 Waters RF Gen</t>
  </si>
  <si>
    <t>DMM</t>
  </si>
  <si>
    <t>Fluke</t>
  </si>
  <si>
    <t>87V</t>
  </si>
  <si>
    <t>CEI / 2385</t>
  </si>
  <si>
    <t>Waters Consigned</t>
  </si>
  <si>
    <t>WAT8 Quad Test (WA-4748/4809/4763/4764/4765</t>
  </si>
  <si>
    <t>20 MHz Function / Arbitrary waveform generator</t>
  </si>
  <si>
    <t>MY44034380</t>
  </si>
  <si>
    <t>CEI / 2386</t>
  </si>
  <si>
    <t>Data Acquisition switch Unit</t>
  </si>
  <si>
    <t>34970A</t>
  </si>
  <si>
    <t>MY44027658</t>
  </si>
  <si>
    <t>CEI / 2399</t>
  </si>
  <si>
    <t>Agilent Multimeter</t>
  </si>
  <si>
    <t>34410A</t>
  </si>
  <si>
    <t>MY47002770</t>
  </si>
  <si>
    <t>CEI / 2398</t>
  </si>
  <si>
    <t xml:space="preserve"> TE82934-2 RF box</t>
  </si>
  <si>
    <t>MY44015741</t>
  </si>
  <si>
    <t>CEI / 2423</t>
  </si>
  <si>
    <t>Meryl</t>
  </si>
  <si>
    <t>Cal. Lab</t>
  </si>
  <si>
    <t>ISO17025 Cert. No.</t>
  </si>
  <si>
    <t>Date issue</t>
  </si>
  <si>
    <t>Date expiry</t>
  </si>
  <si>
    <t>Remarks</t>
  </si>
  <si>
    <t>Tektronix Southeast Asia Pte ltd</t>
  </si>
  <si>
    <t>LA-1997-0124-C</t>
  </si>
  <si>
    <t>ISO / IEC 17025: 2005</t>
  </si>
  <si>
    <t>AC-1969.15 version 004</t>
  </si>
  <si>
    <t>ISO / IEC 17025: 2017</t>
  </si>
  <si>
    <t>ANAB</t>
  </si>
  <si>
    <t>Setsco Service Pte Ltd</t>
  </si>
  <si>
    <t>LA_1993-0051-C</t>
  </si>
  <si>
    <t>Bestlabs Singapore Pte Ltd</t>
  </si>
  <si>
    <t>LA-2006-0358-C</t>
  </si>
  <si>
    <t>18 Dec'17</t>
  </si>
  <si>
    <t>Techsystem Services &amp; Integration Asia Pte Ltd</t>
  </si>
  <si>
    <t>LA-2000-0175-C</t>
  </si>
  <si>
    <t>ESSCO CALIBRATION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</si>
</sst>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</font>
    <font>
      <sz val="9"/>
      <color indexed="8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8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7" fillId="22" borderId="36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8" fillId="23" borderId="37" applyNumberFormat="0" applyAlignment="0" applyProtection="0"/>
    <xf numFmtId="0" fontId="29" fillId="0" borderId="0"/>
    <xf numFmtId="0" fontId="29" fillId="0" borderId="38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38" fontId="32" fillId="24" borderId="0" applyNumberFormat="0" applyBorder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3" fillId="0" borderId="39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4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0" fontId="32" fillId="25" borderId="9" applyNumberFormat="0" applyBorder="0" applyAlignment="0" applyProtection="0"/>
    <xf numFmtId="10" fontId="32" fillId="25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10" fontId="32" fillId="26" borderId="9" applyNumberFormat="0" applyBorder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7" fillId="9" borderId="36" applyNumberFormat="0" applyAlignment="0" applyProtection="0"/>
    <xf numFmtId="0" fontId="38" fillId="27" borderId="38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39" fillId="0" borderId="42" applyNumberFormat="0" applyFill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164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24" fillId="29" borderId="43" applyNumberFormat="0" applyFont="0" applyAlignment="0" applyProtection="0"/>
    <xf numFmtId="0" fontId="42" fillId="22" borderId="44" applyNumberFormat="0" applyAlignment="0" applyProtection="0"/>
    <xf numFmtId="0" fontId="42" fillId="22" borderId="44" applyNumberFormat="0" applyAlignment="0" applyProtection="0"/>
    <xf numFmtId="0" fontId="42" fillId="22" borderId="44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29" fillId="0" borderId="0"/>
    <xf numFmtId="4" fontId="32" fillId="16" borderId="45" applyNumberFormat="0" applyProtection="0">
      <alignment horizontal="left" vertical="center" indent="1"/>
    </xf>
    <xf numFmtId="0" fontId="29" fillId="0" borderId="38"/>
    <xf numFmtId="0" fontId="43" fillId="3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46" applyNumberFormat="0" applyFill="0" applyAlignment="0" applyProtection="0"/>
    <xf numFmtId="0" fontId="45" fillId="0" borderId="46" applyNumberFormat="0" applyFill="0" applyAlignment="0" applyProtection="0"/>
    <xf numFmtId="0" fontId="45" fillId="0" borderId="46" applyNumberFormat="0" applyFill="0" applyAlignment="0" applyProtection="0"/>
    <xf numFmtId="0" fontId="38" fillId="0" borderId="47"/>
    <xf numFmtId="0" fontId="38" fillId="0" borderId="38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181">
    <xf numFmtId="0" fontId="0" fillId="0" borderId="0" xfId="0"/>
    <xf numFmtId="0" fontId="2" fillId="0" borderId="0" xfId="1" applyFill="1"/>
    <xf numFmtId="0" fontId="2" fillId="0" borderId="0" xfId="1" applyFill="1" applyBorder="1"/>
    <xf numFmtId="0" fontId="4" fillId="0" borderId="0" xfId="1" quotePrefix="1" applyNumberFormat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center" wrapText="1"/>
    </xf>
    <xf numFmtId="15" fontId="4" fillId="2" borderId="1" xfId="1" applyNumberFormat="1" applyFont="1" applyFill="1" applyBorder="1" applyAlignment="1">
      <alignment horizont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0" fontId="5" fillId="0" borderId="2" xfId="1" quotePrefix="1" applyFont="1" applyFill="1" applyBorder="1" applyAlignment="1">
      <alignment horizontal="center"/>
    </xf>
    <xf numFmtId="0" fontId="5" fillId="0" borderId="1" xfId="1" quotePrefix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3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center"/>
    </xf>
    <xf numFmtId="0" fontId="4" fillId="0" borderId="5" xfId="1" applyFont="1" applyFill="1" applyBorder="1"/>
    <xf numFmtId="0" fontId="7" fillId="0" borderId="4" xfId="1" applyFont="1" applyFill="1" applyBorder="1"/>
    <xf numFmtId="0" fontId="4" fillId="0" borderId="4" xfId="1" applyFont="1" applyFill="1" applyBorder="1" applyAlignment="1">
      <alignment horizontal="left"/>
    </xf>
    <xf numFmtId="0" fontId="7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/>
    </xf>
    <xf numFmtId="15" fontId="4" fillId="0" borderId="4" xfId="1" applyNumberFormat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9" fillId="0" borderId="4" xfId="2" applyFont="1" applyFill="1" applyBorder="1"/>
    <xf numFmtId="0" fontId="8" fillId="0" borderId="7" xfId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49" fontId="1" fillId="0" borderId="4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15" fontId="4" fillId="2" borderId="4" xfId="1" applyNumberFormat="1" applyFont="1" applyFill="1" applyBorder="1" applyAlignment="1">
      <alignment horizontal="center" vertical="center"/>
    </xf>
    <xf numFmtId="15" fontId="4" fillId="0" borderId="4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49" fontId="4" fillId="0" borderId="5" xfId="1" applyNumberFormat="1" applyFont="1" applyFill="1" applyBorder="1" applyAlignment="1">
      <alignment horizontal="left" wrapText="1"/>
    </xf>
    <xf numFmtId="49" fontId="4" fillId="0" borderId="4" xfId="4" applyNumberFormat="1" applyFont="1" applyFill="1" applyBorder="1" applyAlignment="1">
      <alignment horizontal="left" vertical="center" wrapText="1"/>
    </xf>
    <xf numFmtId="0" fontId="7" fillId="0" borderId="4" xfId="4" applyFont="1" applyFill="1" applyBorder="1" applyAlignment="1">
      <alignment horizontal="left" vertical="center" indent="1"/>
    </xf>
    <xf numFmtId="49" fontId="7" fillId="0" borderId="5" xfId="3" applyNumberFormat="1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wrapText="1"/>
    </xf>
    <xf numFmtId="0" fontId="4" fillId="0" borderId="7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wrapText="1"/>
    </xf>
    <xf numFmtId="0" fontId="15" fillId="0" borderId="4" xfId="1" applyFont="1" applyFill="1" applyBorder="1" applyAlignment="1">
      <alignment vertical="center"/>
    </xf>
    <xf numFmtId="0" fontId="15" fillId="0" borderId="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/>
    </xf>
    <xf numFmtId="0" fontId="15" fillId="0" borderId="4" xfId="1" applyFont="1" applyFill="1" applyBorder="1" applyAlignment="1">
      <alignment horizontal="center" vertical="center"/>
    </xf>
    <xf numFmtId="0" fontId="16" fillId="0" borderId="5" xfId="1" quotePrefix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left"/>
    </xf>
    <xf numFmtId="49" fontId="4" fillId="0" borderId="4" xfId="1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/>
    <xf numFmtId="49" fontId="7" fillId="0" borderId="4" xfId="4" applyNumberFormat="1" applyFont="1" applyFill="1" applyBorder="1" applyAlignment="1">
      <alignment horizontal="center" vertical="center" wrapText="1"/>
    </xf>
    <xf numFmtId="49" fontId="7" fillId="0" borderId="6" xfId="3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/>
    </xf>
    <xf numFmtId="49" fontId="4" fillId="0" borderId="10" xfId="4" applyNumberFormat="1" applyFont="1" applyFill="1" applyBorder="1" applyAlignment="1">
      <alignment horizontal="left" vertical="center" wrapText="1"/>
    </xf>
    <xf numFmtId="49" fontId="7" fillId="0" borderId="11" xfId="3" applyNumberFormat="1" applyFont="1" applyFill="1" applyBorder="1" applyAlignment="1">
      <alignment horizontal="center"/>
    </xf>
    <xf numFmtId="49" fontId="4" fillId="0" borderId="4" xfId="3" applyNumberFormat="1" applyFont="1" applyFill="1" applyBorder="1" applyAlignment="1">
      <alignment horizontal="left" vertical="center" wrapText="1"/>
    </xf>
    <xf numFmtId="49" fontId="7" fillId="0" borderId="4" xfId="3" applyNumberFormat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49" fontId="4" fillId="0" borderId="12" xfId="4" applyNumberFormat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center"/>
    </xf>
    <xf numFmtId="11" fontId="4" fillId="0" borderId="4" xfId="1" applyNumberFormat="1" applyFont="1" applyFill="1" applyBorder="1" applyAlignment="1">
      <alignment horizontal="center"/>
    </xf>
    <xf numFmtId="0" fontId="4" fillId="0" borderId="4" xfId="1" quotePrefix="1" applyFont="1" applyFill="1" applyBorder="1" applyAlignment="1">
      <alignment horizontal="center"/>
    </xf>
    <xf numFmtId="0" fontId="7" fillId="0" borderId="4" xfId="4" applyFont="1" applyFill="1" applyBorder="1" applyAlignment="1">
      <alignment horizontal="center" vertical="center"/>
    </xf>
    <xf numFmtId="0" fontId="17" fillId="0" borderId="5" xfId="1" applyFont="1" applyFill="1" applyBorder="1"/>
    <xf numFmtId="0" fontId="18" fillId="0" borderId="14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left"/>
    </xf>
    <xf numFmtId="49" fontId="4" fillId="0" borderId="10" xfId="1" applyNumberFormat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/>
    </xf>
    <xf numFmtId="15" fontId="4" fillId="0" borderId="10" xfId="1" applyNumberFormat="1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/>
    </xf>
    <xf numFmtId="0" fontId="4" fillId="0" borderId="14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 wrapText="1"/>
    </xf>
    <xf numFmtId="0" fontId="4" fillId="0" borderId="10" xfId="1" applyFont="1" applyFill="1" applyBorder="1"/>
    <xf numFmtId="0" fontId="4" fillId="2" borderId="5" xfId="1" applyFont="1" applyFill="1" applyBorder="1"/>
    <xf numFmtId="49" fontId="0" fillId="0" borderId="4" xfId="3" applyNumberFormat="1" applyFont="1" applyFill="1" applyBorder="1"/>
    <xf numFmtId="49" fontId="0" fillId="0" borderId="5" xfId="3" applyNumberFormat="1" applyFont="1" applyFill="1" applyBorder="1" applyAlignment="1">
      <alignment horizontal="center"/>
    </xf>
    <xf numFmtId="0" fontId="4" fillId="0" borderId="4" xfId="1" applyFont="1" applyFill="1" applyBorder="1" applyAlignment="1"/>
    <xf numFmtId="0" fontId="2" fillId="0" borderId="0" xfId="1" applyFont="1" applyFill="1"/>
    <xf numFmtId="0" fontId="4" fillId="0" borderId="5" xfId="1" applyFont="1" applyFill="1" applyBorder="1" applyAlignment="1">
      <alignment horizontal="left"/>
    </xf>
    <xf numFmtId="49" fontId="2" fillId="0" borderId="10" xfId="3" applyNumberFormat="1" applyFont="1" applyFill="1" applyBorder="1"/>
    <xf numFmtId="49" fontId="2" fillId="0" borderId="11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15" fontId="8" fillId="0" borderId="4" xfId="1" applyNumberFormat="1" applyFont="1" applyFill="1" applyBorder="1" applyAlignment="1">
      <alignment horizontal="center" vertical="center"/>
    </xf>
    <xf numFmtId="0" fontId="4" fillId="0" borderId="4" xfId="1" quotePrefix="1" applyFont="1" applyFill="1" applyBorder="1" applyAlignment="1">
      <alignment horizontal="center" vertical="center"/>
    </xf>
    <xf numFmtId="49" fontId="2" fillId="0" borderId="4" xfId="3" applyNumberFormat="1" applyFill="1" applyBorder="1"/>
    <xf numFmtId="49" fontId="2" fillId="0" borderId="5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/>
    <xf numFmtId="49" fontId="0" fillId="0" borderId="4" xfId="3" applyNumberFormat="1" applyFont="1" applyFill="1" applyBorder="1" applyAlignment="1">
      <alignment horizontal="center" vertical="center"/>
    </xf>
    <xf numFmtId="49" fontId="0" fillId="0" borderId="4" xfId="3" applyNumberFormat="1" applyFont="1" applyFill="1" applyBorder="1" applyAlignment="1">
      <alignment horizontal="center"/>
    </xf>
    <xf numFmtId="49" fontId="2" fillId="0" borderId="4" xfId="3" applyNumberFormat="1" applyFont="1" applyFill="1" applyBorder="1" applyAlignment="1"/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 wrapText="1"/>
    </xf>
    <xf numFmtId="0" fontId="4" fillId="0" borderId="5" xfId="1" applyFont="1" applyFill="1" applyBorder="1" applyAlignment="1">
      <alignment horizontal="left" wrapText="1"/>
    </xf>
    <xf numFmtId="49" fontId="0" fillId="0" borderId="5" xfId="3" quotePrefix="1" applyNumberFormat="1" applyFont="1" applyFill="1" applyBorder="1" applyAlignment="1">
      <alignment horizontal="center" wrapText="1"/>
    </xf>
    <xf numFmtId="0" fontId="7" fillId="0" borderId="4" xfId="2" applyFont="1" applyFill="1" applyBorder="1" applyAlignment="1">
      <alignment horizontal="center" vertical="center"/>
    </xf>
    <xf numFmtId="0" fontId="2" fillId="0" borderId="0" xfId="1" applyFont="1" applyFill="1" applyBorder="1"/>
    <xf numFmtId="49" fontId="4" fillId="0" borderId="7" xfId="1" applyNumberFormat="1" applyFont="1" applyFill="1" applyBorder="1" applyAlignment="1">
      <alignment horizontal="left"/>
    </xf>
    <xf numFmtId="0" fontId="7" fillId="0" borderId="4" xfId="1" quotePrefix="1" applyFont="1" applyFill="1" applyBorder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/>
    <xf numFmtId="0" fontId="7" fillId="0" borderId="10" xfId="2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left"/>
    </xf>
    <xf numFmtId="15" fontId="8" fillId="3" borderId="10" xfId="1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/>
    </xf>
    <xf numFmtId="49" fontId="4" fillId="0" borderId="0" xfId="3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/>
    </xf>
    <xf numFmtId="49" fontId="7" fillId="0" borderId="0" xfId="3" applyNumberFormat="1" applyFont="1" applyFill="1" applyBorder="1" applyAlignment="1">
      <alignment horizontal="center"/>
    </xf>
    <xf numFmtId="15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16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4" fillId="0" borderId="0" xfId="1" applyNumberFormat="1" applyFont="1" applyFill="1"/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9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/>
    </xf>
    <xf numFmtId="0" fontId="4" fillId="0" borderId="22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0" fontId="4" fillId="0" borderId="25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15" fontId="4" fillId="0" borderId="0" xfId="1" applyNumberFormat="1" applyFont="1" applyFill="1" applyBorder="1" applyAlignment="1">
      <alignment horizontal="center" vertical="center"/>
    </xf>
    <xf numFmtId="15" fontId="4" fillId="0" borderId="14" xfId="1" applyNumberFormat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vertical="center"/>
    </xf>
    <xf numFmtId="0" fontId="4" fillId="0" borderId="2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15" fontId="4" fillId="0" borderId="11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vertical="center"/>
    </xf>
    <xf numFmtId="0" fontId="4" fillId="0" borderId="28" xfId="1" applyFont="1" applyFill="1" applyBorder="1" applyAlignment="1">
      <alignment vertical="center"/>
    </xf>
    <xf numFmtId="0" fontId="4" fillId="0" borderId="29" xfId="1" applyFont="1" applyFill="1" applyBorder="1" applyAlignment="1">
      <alignment vertical="center"/>
    </xf>
    <xf numFmtId="15" fontId="4" fillId="0" borderId="30" xfId="1" applyNumberFormat="1" applyFont="1" applyFill="1" applyBorder="1" applyAlignment="1">
      <alignment horizontal="center" vertical="center"/>
    </xf>
    <xf numFmtId="15" fontId="4" fillId="0" borderId="29" xfId="1" applyNumberFormat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0" xfId="1" applyNumberFormat="1" applyFont="1" applyFill="1" applyBorder="1"/>
    <xf numFmtId="0" fontId="4" fillId="0" borderId="11" xfId="1" applyFont="1" applyFill="1" applyBorder="1" applyAlignment="1">
      <alignment vertical="center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vertical="center"/>
    </xf>
    <xf numFmtId="15" fontId="4" fillId="0" borderId="19" xfId="1" applyNumberFormat="1" applyFont="1" applyFill="1" applyBorder="1" applyAlignment="1">
      <alignment horizontal="center" vertical="center"/>
    </xf>
    <xf numFmtId="15" fontId="4" fillId="0" borderId="18" xfId="1" applyNumberFormat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vertical="center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0" fontId="4" fillId="0" borderId="35" xfId="1" applyFont="1" applyFill="1" applyBorder="1" applyAlignment="1">
      <alignment vertical="center"/>
    </xf>
    <xf numFmtId="0" fontId="3" fillId="0" borderId="0" xfId="1" applyFont="1" applyFill="1" applyAlignment="1">
      <alignment horizontal="center"/>
    </xf>
  </cellXfs>
  <cellStyles count="286">
    <cellStyle name="20% - Accent1 2" xfId="5" xr:uid="{00000000-0005-0000-0000-000000000000}"/>
    <cellStyle name="20% - Accent1 2 2" xfId="6" xr:uid="{00000000-0005-0000-0000-000001000000}"/>
    <cellStyle name="20% - Accent1 3" xfId="7" xr:uid="{00000000-0005-0000-0000-000002000000}"/>
    <cellStyle name="20% - Accent2 2" xfId="8" xr:uid="{00000000-0005-0000-0000-000003000000}"/>
    <cellStyle name="20% - Accent2 2 2" xfId="9" xr:uid="{00000000-0005-0000-0000-000004000000}"/>
    <cellStyle name="20% - Accent2 3" xfId="10" xr:uid="{00000000-0005-0000-0000-000005000000}"/>
    <cellStyle name="20% - Accent3 2" xfId="11" xr:uid="{00000000-0005-0000-0000-000006000000}"/>
    <cellStyle name="20% - Accent3 2 2" xfId="12" xr:uid="{00000000-0005-0000-0000-000007000000}"/>
    <cellStyle name="20% - Accent3 3" xfId="13" xr:uid="{00000000-0005-0000-0000-000008000000}"/>
    <cellStyle name="20% - Accent4 2" xfId="14" xr:uid="{00000000-0005-0000-0000-000009000000}"/>
    <cellStyle name="20% - Accent4 2 2" xfId="15" xr:uid="{00000000-0005-0000-0000-00000A000000}"/>
    <cellStyle name="20% - Accent4 3" xfId="16" xr:uid="{00000000-0005-0000-0000-00000B000000}"/>
    <cellStyle name="20% - Accent5 2" xfId="17" xr:uid="{00000000-0005-0000-0000-00000C000000}"/>
    <cellStyle name="20% - Accent5 2 2" xfId="18" xr:uid="{00000000-0005-0000-0000-00000D000000}"/>
    <cellStyle name="20% - Accent5 3" xfId="19" xr:uid="{00000000-0005-0000-0000-00000E000000}"/>
    <cellStyle name="20% - Accent6 2" xfId="20" xr:uid="{00000000-0005-0000-0000-00000F000000}"/>
    <cellStyle name="20% - Accent6 2 2" xfId="21" xr:uid="{00000000-0005-0000-0000-000010000000}"/>
    <cellStyle name="20% - Accent6 3" xfId="22" xr:uid="{00000000-0005-0000-0000-000011000000}"/>
    <cellStyle name="40% - Accent1 2" xfId="23" xr:uid="{00000000-0005-0000-0000-000012000000}"/>
    <cellStyle name="40% - Accent1 2 2" xfId="24" xr:uid="{00000000-0005-0000-0000-000013000000}"/>
    <cellStyle name="40% - Accent1 3" xfId="25" xr:uid="{00000000-0005-0000-0000-000014000000}"/>
    <cellStyle name="40% - Accent2 2" xfId="26" xr:uid="{00000000-0005-0000-0000-000015000000}"/>
    <cellStyle name="40% - Accent2 2 2" xfId="27" xr:uid="{00000000-0005-0000-0000-000016000000}"/>
    <cellStyle name="40% - Accent2 3" xfId="28" xr:uid="{00000000-0005-0000-0000-000017000000}"/>
    <cellStyle name="40% - Accent3 2" xfId="29" xr:uid="{00000000-0005-0000-0000-000018000000}"/>
    <cellStyle name="40% - Accent3 2 2" xfId="30" xr:uid="{00000000-0005-0000-0000-000019000000}"/>
    <cellStyle name="40% - Accent3 3" xfId="31" xr:uid="{00000000-0005-0000-0000-00001A000000}"/>
    <cellStyle name="40% - Accent4 2" xfId="32" xr:uid="{00000000-0005-0000-0000-00001B000000}"/>
    <cellStyle name="40% - Accent4 2 2" xfId="33" xr:uid="{00000000-0005-0000-0000-00001C000000}"/>
    <cellStyle name="40% - Accent4 3" xfId="34" xr:uid="{00000000-0005-0000-0000-00001D000000}"/>
    <cellStyle name="40% - Accent5 2" xfId="35" xr:uid="{00000000-0005-0000-0000-00001E000000}"/>
    <cellStyle name="40% - Accent5 2 2" xfId="36" xr:uid="{00000000-0005-0000-0000-00001F000000}"/>
    <cellStyle name="40% - Accent5 3" xfId="37" xr:uid="{00000000-0005-0000-0000-000020000000}"/>
    <cellStyle name="40% - Accent6 2" xfId="38" xr:uid="{00000000-0005-0000-0000-000021000000}"/>
    <cellStyle name="40% - Accent6 2 2" xfId="39" xr:uid="{00000000-0005-0000-0000-000022000000}"/>
    <cellStyle name="40% - Accent6 3" xfId="40" xr:uid="{00000000-0005-0000-0000-000023000000}"/>
    <cellStyle name="60% - Accent1 2" xfId="41" xr:uid="{00000000-0005-0000-0000-000024000000}"/>
    <cellStyle name="60% - Accent1 2 2" xfId="42" xr:uid="{00000000-0005-0000-0000-000025000000}"/>
    <cellStyle name="60% - Accent1 3" xfId="43" xr:uid="{00000000-0005-0000-0000-000026000000}"/>
    <cellStyle name="60% - Accent2 2" xfId="44" xr:uid="{00000000-0005-0000-0000-000027000000}"/>
    <cellStyle name="60% - Accent2 2 2" xfId="45" xr:uid="{00000000-0005-0000-0000-000028000000}"/>
    <cellStyle name="60% - Accent2 3" xfId="46" xr:uid="{00000000-0005-0000-0000-000029000000}"/>
    <cellStyle name="60% - Accent3 2" xfId="47" xr:uid="{00000000-0005-0000-0000-00002A000000}"/>
    <cellStyle name="60% - Accent3 2 2" xfId="48" xr:uid="{00000000-0005-0000-0000-00002B000000}"/>
    <cellStyle name="60% - Accent3 3" xfId="49" xr:uid="{00000000-0005-0000-0000-00002C000000}"/>
    <cellStyle name="60% - Accent4 2" xfId="50" xr:uid="{00000000-0005-0000-0000-00002D000000}"/>
    <cellStyle name="60% - Accent4 2 2" xfId="51" xr:uid="{00000000-0005-0000-0000-00002E000000}"/>
    <cellStyle name="60% - Accent4 3" xfId="52" xr:uid="{00000000-0005-0000-0000-00002F000000}"/>
    <cellStyle name="60% - Accent5 2" xfId="53" xr:uid="{00000000-0005-0000-0000-000030000000}"/>
    <cellStyle name="60% - Accent5 2 2" xfId="54" xr:uid="{00000000-0005-0000-0000-000031000000}"/>
    <cellStyle name="60% - Accent5 3" xfId="55" xr:uid="{00000000-0005-0000-0000-000032000000}"/>
    <cellStyle name="60% - Accent6 2" xfId="56" xr:uid="{00000000-0005-0000-0000-000033000000}"/>
    <cellStyle name="60% - Accent6 2 2" xfId="57" xr:uid="{00000000-0005-0000-0000-000034000000}"/>
    <cellStyle name="60% - Accent6 3" xfId="58" xr:uid="{00000000-0005-0000-0000-000035000000}"/>
    <cellStyle name="Accent1 2" xfId="59" xr:uid="{00000000-0005-0000-0000-000036000000}"/>
    <cellStyle name="Accent1 2 2" xfId="60" xr:uid="{00000000-0005-0000-0000-000037000000}"/>
    <cellStyle name="Accent1 3" xfId="61" xr:uid="{00000000-0005-0000-0000-000038000000}"/>
    <cellStyle name="Accent2 2" xfId="62" xr:uid="{00000000-0005-0000-0000-000039000000}"/>
    <cellStyle name="Accent2 2 2" xfId="63" xr:uid="{00000000-0005-0000-0000-00003A000000}"/>
    <cellStyle name="Accent2 3" xfId="64" xr:uid="{00000000-0005-0000-0000-00003B000000}"/>
    <cellStyle name="Accent3 2" xfId="65" xr:uid="{00000000-0005-0000-0000-00003C000000}"/>
    <cellStyle name="Accent3 2 2" xfId="66" xr:uid="{00000000-0005-0000-0000-00003D000000}"/>
    <cellStyle name="Accent3 3" xfId="67" xr:uid="{00000000-0005-0000-0000-00003E000000}"/>
    <cellStyle name="Accent4 2" xfId="68" xr:uid="{00000000-0005-0000-0000-00003F000000}"/>
    <cellStyle name="Accent4 2 2" xfId="69" xr:uid="{00000000-0005-0000-0000-000040000000}"/>
    <cellStyle name="Accent4 3" xfId="70" xr:uid="{00000000-0005-0000-0000-000041000000}"/>
    <cellStyle name="Accent5 2" xfId="71" xr:uid="{00000000-0005-0000-0000-000042000000}"/>
    <cellStyle name="Accent5 2 2" xfId="72" xr:uid="{00000000-0005-0000-0000-000043000000}"/>
    <cellStyle name="Accent5 3" xfId="73" xr:uid="{00000000-0005-0000-0000-000044000000}"/>
    <cellStyle name="Accent6 2" xfId="74" xr:uid="{00000000-0005-0000-0000-000045000000}"/>
    <cellStyle name="Accent6 2 2" xfId="75" xr:uid="{00000000-0005-0000-0000-000046000000}"/>
    <cellStyle name="Accent6 3" xfId="76" xr:uid="{00000000-0005-0000-0000-000047000000}"/>
    <cellStyle name="Bad 2" xfId="77" xr:uid="{00000000-0005-0000-0000-000048000000}"/>
    <cellStyle name="Bad 2 2" xfId="78" xr:uid="{00000000-0005-0000-0000-000049000000}"/>
    <cellStyle name="Bad 3" xfId="79" xr:uid="{00000000-0005-0000-0000-00004A000000}"/>
    <cellStyle name="Calculation 2" xfId="80" xr:uid="{00000000-0005-0000-0000-00004B000000}"/>
    <cellStyle name="Calculation 2 2" xfId="81" xr:uid="{00000000-0005-0000-0000-00004C000000}"/>
    <cellStyle name="Calculation 3" xfId="82" xr:uid="{00000000-0005-0000-0000-00004D000000}"/>
    <cellStyle name="Check Cell 2" xfId="83" xr:uid="{00000000-0005-0000-0000-00004E000000}"/>
    <cellStyle name="Check Cell 2 2" xfId="84" xr:uid="{00000000-0005-0000-0000-00004F000000}"/>
    <cellStyle name="Check Cell 3" xfId="85" xr:uid="{00000000-0005-0000-0000-000050000000}"/>
    <cellStyle name="Custom - Style8" xfId="86" xr:uid="{00000000-0005-0000-0000-000051000000}"/>
    <cellStyle name="Data   - Style2" xfId="87" xr:uid="{00000000-0005-0000-0000-000052000000}"/>
    <cellStyle name="Explanatory Text 2" xfId="88" xr:uid="{00000000-0005-0000-0000-000053000000}"/>
    <cellStyle name="Explanatory Text 2 2" xfId="89" xr:uid="{00000000-0005-0000-0000-000054000000}"/>
    <cellStyle name="Explanatory Text 3" xfId="90" xr:uid="{00000000-0005-0000-0000-000055000000}"/>
    <cellStyle name="Good 2" xfId="91" xr:uid="{00000000-0005-0000-0000-000056000000}"/>
    <cellStyle name="Good 2 2" xfId="92" xr:uid="{00000000-0005-0000-0000-000057000000}"/>
    <cellStyle name="Good 3" xfId="93" xr:uid="{00000000-0005-0000-0000-000058000000}"/>
    <cellStyle name="Grey" xfId="94" xr:uid="{00000000-0005-0000-0000-000059000000}"/>
    <cellStyle name="Grey 2" xfId="95" xr:uid="{00000000-0005-0000-0000-00005A000000}"/>
    <cellStyle name="Grey 3" xfId="96" xr:uid="{00000000-0005-0000-0000-00005B000000}"/>
    <cellStyle name="Grey 3 2" xfId="97" xr:uid="{00000000-0005-0000-0000-00005C000000}"/>
    <cellStyle name="Heading 1 2" xfId="98" xr:uid="{00000000-0005-0000-0000-00005D000000}"/>
    <cellStyle name="Heading 1 2 2" xfId="99" xr:uid="{00000000-0005-0000-0000-00005E000000}"/>
    <cellStyle name="Heading 1 3" xfId="100" xr:uid="{00000000-0005-0000-0000-00005F000000}"/>
    <cellStyle name="Heading 2 2" xfId="101" xr:uid="{00000000-0005-0000-0000-000060000000}"/>
    <cellStyle name="Heading 2 2 2" xfId="102" xr:uid="{00000000-0005-0000-0000-000061000000}"/>
    <cellStyle name="Heading 2 3" xfId="103" xr:uid="{00000000-0005-0000-0000-000062000000}"/>
    <cellStyle name="Heading 3 2" xfId="104" xr:uid="{00000000-0005-0000-0000-000063000000}"/>
    <cellStyle name="Heading 3 2 2" xfId="105" xr:uid="{00000000-0005-0000-0000-000064000000}"/>
    <cellStyle name="Heading 3 3" xfId="106" xr:uid="{00000000-0005-0000-0000-000065000000}"/>
    <cellStyle name="Heading 4 2" xfId="107" xr:uid="{00000000-0005-0000-0000-000066000000}"/>
    <cellStyle name="Heading 4 2 2" xfId="108" xr:uid="{00000000-0005-0000-0000-000067000000}"/>
    <cellStyle name="Heading 4 3" xfId="109" xr:uid="{00000000-0005-0000-0000-000068000000}"/>
    <cellStyle name="Hyperlink 2" xfId="110" xr:uid="{00000000-0005-0000-0000-000069000000}"/>
    <cellStyle name="Input [yellow]" xfId="111" xr:uid="{00000000-0005-0000-0000-00006A000000}"/>
    <cellStyle name="Input [yellow] 2" xfId="112" xr:uid="{00000000-0005-0000-0000-00006B000000}"/>
    <cellStyle name="Input [yellow] 3" xfId="113" xr:uid="{00000000-0005-0000-0000-00006C000000}"/>
    <cellStyle name="Input [yellow] 4" xfId="114" xr:uid="{00000000-0005-0000-0000-00006D000000}"/>
    <cellStyle name="Input [yellow] 4 2" xfId="115" xr:uid="{00000000-0005-0000-0000-00006E000000}"/>
    <cellStyle name="Input 10" xfId="116" xr:uid="{00000000-0005-0000-0000-00006F000000}"/>
    <cellStyle name="Input 11" xfId="117" xr:uid="{00000000-0005-0000-0000-000070000000}"/>
    <cellStyle name="Input 12" xfId="118" xr:uid="{00000000-0005-0000-0000-000071000000}"/>
    <cellStyle name="Input 13" xfId="119" xr:uid="{00000000-0005-0000-0000-000072000000}"/>
    <cellStyle name="Input 14" xfId="120" xr:uid="{00000000-0005-0000-0000-000073000000}"/>
    <cellStyle name="Input 15" xfId="121" xr:uid="{00000000-0005-0000-0000-000074000000}"/>
    <cellStyle name="Input 16" xfId="122" xr:uid="{00000000-0005-0000-0000-000075000000}"/>
    <cellStyle name="Input 17" xfId="123" xr:uid="{00000000-0005-0000-0000-000076000000}"/>
    <cellStyle name="Input 18" xfId="124" xr:uid="{00000000-0005-0000-0000-000077000000}"/>
    <cellStyle name="Input 19" xfId="125" xr:uid="{00000000-0005-0000-0000-000078000000}"/>
    <cellStyle name="Input 2" xfId="126" xr:uid="{00000000-0005-0000-0000-000079000000}"/>
    <cellStyle name="Input 2 2" xfId="127" xr:uid="{00000000-0005-0000-0000-00007A000000}"/>
    <cellStyle name="Input 20" xfId="128" xr:uid="{00000000-0005-0000-0000-00007B000000}"/>
    <cellStyle name="Input 21" xfId="129" xr:uid="{00000000-0005-0000-0000-00007C000000}"/>
    <cellStyle name="Input 22" xfId="130" xr:uid="{00000000-0005-0000-0000-00007D000000}"/>
    <cellStyle name="Input 23" xfId="131" xr:uid="{00000000-0005-0000-0000-00007E000000}"/>
    <cellStyle name="Input 24" xfId="132" xr:uid="{00000000-0005-0000-0000-00007F000000}"/>
    <cellStyle name="Input 25" xfId="133" xr:uid="{00000000-0005-0000-0000-000080000000}"/>
    <cellStyle name="Input 26" xfId="134" xr:uid="{00000000-0005-0000-0000-000081000000}"/>
    <cellStyle name="Input 27" xfId="135" xr:uid="{00000000-0005-0000-0000-000082000000}"/>
    <cellStyle name="Input 28" xfId="136" xr:uid="{00000000-0005-0000-0000-000083000000}"/>
    <cellStyle name="Input 29" xfId="137" xr:uid="{00000000-0005-0000-0000-000084000000}"/>
    <cellStyle name="Input 3" xfId="138" xr:uid="{00000000-0005-0000-0000-000085000000}"/>
    <cellStyle name="Input 3 2" xfId="139" xr:uid="{00000000-0005-0000-0000-000086000000}"/>
    <cellStyle name="Input 30" xfId="140" xr:uid="{00000000-0005-0000-0000-000087000000}"/>
    <cellStyle name="Input 31" xfId="141" xr:uid="{00000000-0005-0000-0000-000088000000}"/>
    <cellStyle name="Input 32" xfId="142" xr:uid="{00000000-0005-0000-0000-000089000000}"/>
    <cellStyle name="Input 33" xfId="143" xr:uid="{00000000-0005-0000-0000-00008A000000}"/>
    <cellStyle name="Input 34" xfId="144" xr:uid="{00000000-0005-0000-0000-00008B000000}"/>
    <cellStyle name="Input 35" xfId="145" xr:uid="{00000000-0005-0000-0000-00008C000000}"/>
    <cellStyle name="Input 36" xfId="146" xr:uid="{00000000-0005-0000-0000-00008D000000}"/>
    <cellStyle name="Input 37" xfId="147" xr:uid="{00000000-0005-0000-0000-00008E000000}"/>
    <cellStyle name="Input 38" xfId="148" xr:uid="{00000000-0005-0000-0000-00008F000000}"/>
    <cellStyle name="Input 39" xfId="149" xr:uid="{00000000-0005-0000-0000-000090000000}"/>
    <cellStyle name="Input 4" xfId="150" xr:uid="{00000000-0005-0000-0000-000091000000}"/>
    <cellStyle name="Input 4 2" xfId="151" xr:uid="{00000000-0005-0000-0000-000092000000}"/>
    <cellStyle name="Input 40" xfId="152" xr:uid="{00000000-0005-0000-0000-000093000000}"/>
    <cellStyle name="Input 41" xfId="153" xr:uid="{00000000-0005-0000-0000-000094000000}"/>
    <cellStyle name="Input 42" xfId="154" xr:uid="{00000000-0005-0000-0000-000095000000}"/>
    <cellStyle name="Input 43" xfId="155" xr:uid="{00000000-0005-0000-0000-000096000000}"/>
    <cellStyle name="Input 44" xfId="156" xr:uid="{00000000-0005-0000-0000-000097000000}"/>
    <cellStyle name="Input 45" xfId="157" xr:uid="{00000000-0005-0000-0000-000098000000}"/>
    <cellStyle name="Input 46" xfId="158" xr:uid="{00000000-0005-0000-0000-000099000000}"/>
    <cellStyle name="Input 5" xfId="159" xr:uid="{00000000-0005-0000-0000-00009A000000}"/>
    <cellStyle name="Input 5 2" xfId="160" xr:uid="{00000000-0005-0000-0000-00009B000000}"/>
    <cellStyle name="Input 6" xfId="161" xr:uid="{00000000-0005-0000-0000-00009C000000}"/>
    <cellStyle name="Input 7" xfId="162" xr:uid="{00000000-0005-0000-0000-00009D000000}"/>
    <cellStyle name="Input 8" xfId="163" xr:uid="{00000000-0005-0000-0000-00009E000000}"/>
    <cellStyle name="Input 9" xfId="164" xr:uid="{00000000-0005-0000-0000-00009F000000}"/>
    <cellStyle name="Labels - Style3" xfId="165" xr:uid="{00000000-0005-0000-0000-0000A0000000}"/>
    <cellStyle name="Linked Cell 2" xfId="166" xr:uid="{00000000-0005-0000-0000-0000A1000000}"/>
    <cellStyle name="Linked Cell 2 2" xfId="167" xr:uid="{00000000-0005-0000-0000-0000A2000000}"/>
    <cellStyle name="Linked Cell 3" xfId="168" xr:uid="{00000000-0005-0000-0000-0000A3000000}"/>
    <cellStyle name="Neutral 2" xfId="169" xr:uid="{00000000-0005-0000-0000-0000A4000000}"/>
    <cellStyle name="Neutral 2 2" xfId="170" xr:uid="{00000000-0005-0000-0000-0000A5000000}"/>
    <cellStyle name="Neutral 3" xfId="171" xr:uid="{00000000-0005-0000-0000-0000A6000000}"/>
    <cellStyle name="Normal" xfId="0" builtinId="0"/>
    <cellStyle name="Normal - Style1" xfId="172" xr:uid="{00000000-0005-0000-0000-0000A8000000}"/>
    <cellStyle name="Normal 10" xfId="1" xr:uid="{00000000-0005-0000-0000-0000A9000000}"/>
    <cellStyle name="Normal 11" xfId="173" xr:uid="{00000000-0005-0000-0000-0000AA000000}"/>
    <cellStyle name="Normal 12" xfId="174" xr:uid="{00000000-0005-0000-0000-0000AB000000}"/>
    <cellStyle name="Normal 13" xfId="175" xr:uid="{00000000-0005-0000-0000-0000AC000000}"/>
    <cellStyle name="Normal 14" xfId="176" xr:uid="{00000000-0005-0000-0000-0000AD000000}"/>
    <cellStyle name="Normal 15" xfId="177" xr:uid="{00000000-0005-0000-0000-0000AE000000}"/>
    <cellStyle name="Normal 16" xfId="178" xr:uid="{00000000-0005-0000-0000-0000AF000000}"/>
    <cellStyle name="Normal 17" xfId="179" xr:uid="{00000000-0005-0000-0000-0000B0000000}"/>
    <cellStyle name="Normal 18" xfId="180" xr:uid="{00000000-0005-0000-0000-0000B1000000}"/>
    <cellStyle name="Normal 19" xfId="181" xr:uid="{00000000-0005-0000-0000-0000B2000000}"/>
    <cellStyle name="Normal 2" xfId="182" xr:uid="{00000000-0005-0000-0000-0000B3000000}"/>
    <cellStyle name="Normal 2 2" xfId="183" xr:uid="{00000000-0005-0000-0000-0000B4000000}"/>
    <cellStyle name="Normal 2 2 2" xfId="184" xr:uid="{00000000-0005-0000-0000-0000B5000000}"/>
    <cellStyle name="Normal 2 3" xfId="185" xr:uid="{00000000-0005-0000-0000-0000B6000000}"/>
    <cellStyle name="Normal 20" xfId="186" xr:uid="{00000000-0005-0000-0000-0000B7000000}"/>
    <cellStyle name="Normal 21" xfId="187" xr:uid="{00000000-0005-0000-0000-0000B8000000}"/>
    <cellStyle name="Normal 22" xfId="188" xr:uid="{00000000-0005-0000-0000-0000B9000000}"/>
    <cellStyle name="Normal 23" xfId="189" xr:uid="{00000000-0005-0000-0000-0000BA000000}"/>
    <cellStyle name="Normal 24" xfId="190" xr:uid="{00000000-0005-0000-0000-0000BB000000}"/>
    <cellStyle name="Normal 25" xfId="191" xr:uid="{00000000-0005-0000-0000-0000BC000000}"/>
    <cellStyle name="Normal 26" xfId="192" xr:uid="{00000000-0005-0000-0000-0000BD000000}"/>
    <cellStyle name="Normal 27" xfId="193" xr:uid="{00000000-0005-0000-0000-0000BE000000}"/>
    <cellStyle name="Normal 28" xfId="194" xr:uid="{00000000-0005-0000-0000-0000BF000000}"/>
    <cellStyle name="Normal 29" xfId="195" xr:uid="{00000000-0005-0000-0000-0000C0000000}"/>
    <cellStyle name="Normal 3" xfId="196" xr:uid="{00000000-0005-0000-0000-0000C1000000}"/>
    <cellStyle name="Normal 3 2" xfId="2" xr:uid="{00000000-0005-0000-0000-0000C2000000}"/>
    <cellStyle name="Normal 30" xfId="197" xr:uid="{00000000-0005-0000-0000-0000C3000000}"/>
    <cellStyle name="Normal 31" xfId="198" xr:uid="{00000000-0005-0000-0000-0000C4000000}"/>
    <cellStyle name="Normal 32" xfId="199" xr:uid="{00000000-0005-0000-0000-0000C5000000}"/>
    <cellStyle name="Normal 33" xfId="200" xr:uid="{00000000-0005-0000-0000-0000C6000000}"/>
    <cellStyle name="Normal 34" xfId="201" xr:uid="{00000000-0005-0000-0000-0000C7000000}"/>
    <cellStyle name="Normal 35" xfId="202" xr:uid="{00000000-0005-0000-0000-0000C8000000}"/>
    <cellStyle name="Normal 36" xfId="203" xr:uid="{00000000-0005-0000-0000-0000C9000000}"/>
    <cellStyle name="Normal 37" xfId="204" xr:uid="{00000000-0005-0000-0000-0000CA000000}"/>
    <cellStyle name="Normal 38" xfId="205" xr:uid="{00000000-0005-0000-0000-0000CB000000}"/>
    <cellStyle name="Normal 39" xfId="206" xr:uid="{00000000-0005-0000-0000-0000CC000000}"/>
    <cellStyle name="Normal 4" xfId="207" xr:uid="{00000000-0005-0000-0000-0000CD000000}"/>
    <cellStyle name="Normal 40" xfId="208" xr:uid="{00000000-0005-0000-0000-0000CE000000}"/>
    <cellStyle name="Normal 41" xfId="209" xr:uid="{00000000-0005-0000-0000-0000CF000000}"/>
    <cellStyle name="Normal 5" xfId="210" xr:uid="{00000000-0005-0000-0000-0000D0000000}"/>
    <cellStyle name="Normal 6" xfId="211" xr:uid="{00000000-0005-0000-0000-0000D1000000}"/>
    <cellStyle name="Normal 7" xfId="212" xr:uid="{00000000-0005-0000-0000-0000D2000000}"/>
    <cellStyle name="Normal 8" xfId="213" xr:uid="{00000000-0005-0000-0000-0000D3000000}"/>
    <cellStyle name="Normal 9" xfId="214" xr:uid="{00000000-0005-0000-0000-0000D4000000}"/>
    <cellStyle name="Normal_Racal List --15 july'05" xfId="3" xr:uid="{00000000-0005-0000-0000-0000D5000000}"/>
    <cellStyle name="Normal_Waters GTS Eq List" xfId="4" xr:uid="{00000000-0005-0000-0000-0000D6000000}"/>
    <cellStyle name="Note 2" xfId="215" xr:uid="{00000000-0005-0000-0000-0000D7000000}"/>
    <cellStyle name="Note 2 2" xfId="216" xr:uid="{00000000-0005-0000-0000-0000D8000000}"/>
    <cellStyle name="Note 3" xfId="217" xr:uid="{00000000-0005-0000-0000-0000D9000000}"/>
    <cellStyle name="Output 2" xfId="218" xr:uid="{00000000-0005-0000-0000-0000DA000000}"/>
    <cellStyle name="Output 2 2" xfId="219" xr:uid="{00000000-0005-0000-0000-0000DB000000}"/>
    <cellStyle name="Output 3" xfId="220" xr:uid="{00000000-0005-0000-0000-0000DC000000}"/>
    <cellStyle name="Percent [2]" xfId="221" xr:uid="{00000000-0005-0000-0000-0000DD000000}"/>
    <cellStyle name="Percent [2] 2" xfId="222" xr:uid="{00000000-0005-0000-0000-0000DE000000}"/>
    <cellStyle name="Percent [2] 3" xfId="223" xr:uid="{00000000-0005-0000-0000-0000DF000000}"/>
    <cellStyle name="Percent [2] 3 2" xfId="224" xr:uid="{00000000-0005-0000-0000-0000E0000000}"/>
    <cellStyle name="Reset  - Style7" xfId="225" xr:uid="{00000000-0005-0000-0000-0000E1000000}"/>
    <cellStyle name="SAPBEXstdItem" xfId="226" xr:uid="{00000000-0005-0000-0000-0000E2000000}"/>
    <cellStyle name="Table  - Style6" xfId="227" xr:uid="{00000000-0005-0000-0000-0000E3000000}"/>
    <cellStyle name="Title  - Style1" xfId="228" xr:uid="{00000000-0005-0000-0000-0000E4000000}"/>
    <cellStyle name="Title 10" xfId="229" xr:uid="{00000000-0005-0000-0000-0000E5000000}"/>
    <cellStyle name="Title 11" xfId="230" xr:uid="{00000000-0005-0000-0000-0000E6000000}"/>
    <cellStyle name="Title 12" xfId="231" xr:uid="{00000000-0005-0000-0000-0000E7000000}"/>
    <cellStyle name="Title 13" xfId="232" xr:uid="{00000000-0005-0000-0000-0000E8000000}"/>
    <cellStyle name="Title 14" xfId="233" xr:uid="{00000000-0005-0000-0000-0000E9000000}"/>
    <cellStyle name="Title 15" xfId="234" xr:uid="{00000000-0005-0000-0000-0000EA000000}"/>
    <cellStyle name="Title 16" xfId="235" xr:uid="{00000000-0005-0000-0000-0000EB000000}"/>
    <cellStyle name="Title 17" xfId="236" xr:uid="{00000000-0005-0000-0000-0000EC000000}"/>
    <cellStyle name="Title 18" xfId="237" xr:uid="{00000000-0005-0000-0000-0000ED000000}"/>
    <cellStyle name="Title 19" xfId="238" xr:uid="{00000000-0005-0000-0000-0000EE000000}"/>
    <cellStyle name="Title 2" xfId="239" xr:uid="{00000000-0005-0000-0000-0000EF000000}"/>
    <cellStyle name="Title 2 2" xfId="240" xr:uid="{00000000-0005-0000-0000-0000F0000000}"/>
    <cellStyle name="Title 20" xfId="241" xr:uid="{00000000-0005-0000-0000-0000F1000000}"/>
    <cellStyle name="Title 21" xfId="242" xr:uid="{00000000-0005-0000-0000-0000F2000000}"/>
    <cellStyle name="Title 22" xfId="243" xr:uid="{00000000-0005-0000-0000-0000F3000000}"/>
    <cellStyle name="Title 23" xfId="244" xr:uid="{00000000-0005-0000-0000-0000F4000000}"/>
    <cellStyle name="Title 24" xfId="245" xr:uid="{00000000-0005-0000-0000-0000F5000000}"/>
    <cellStyle name="Title 25" xfId="246" xr:uid="{00000000-0005-0000-0000-0000F6000000}"/>
    <cellStyle name="Title 26" xfId="247" xr:uid="{00000000-0005-0000-0000-0000F7000000}"/>
    <cellStyle name="Title 27" xfId="248" xr:uid="{00000000-0005-0000-0000-0000F8000000}"/>
    <cellStyle name="Title 28" xfId="249" xr:uid="{00000000-0005-0000-0000-0000F9000000}"/>
    <cellStyle name="Title 29" xfId="250" xr:uid="{00000000-0005-0000-0000-0000FA000000}"/>
    <cellStyle name="Title 3" xfId="251" xr:uid="{00000000-0005-0000-0000-0000FB000000}"/>
    <cellStyle name="Title 3 2" xfId="252" xr:uid="{00000000-0005-0000-0000-0000FC000000}"/>
    <cellStyle name="Title 30" xfId="253" xr:uid="{00000000-0005-0000-0000-0000FD000000}"/>
    <cellStyle name="Title 31" xfId="254" xr:uid="{00000000-0005-0000-0000-0000FE000000}"/>
    <cellStyle name="Title 32" xfId="255" xr:uid="{00000000-0005-0000-0000-0000FF000000}"/>
    <cellStyle name="Title 33" xfId="256" xr:uid="{00000000-0005-0000-0000-000000010000}"/>
    <cellStyle name="Title 34" xfId="257" xr:uid="{00000000-0005-0000-0000-000001010000}"/>
    <cellStyle name="Title 35" xfId="258" xr:uid="{00000000-0005-0000-0000-000002010000}"/>
    <cellStyle name="Title 36" xfId="259" xr:uid="{00000000-0005-0000-0000-000003010000}"/>
    <cellStyle name="Title 37" xfId="260" xr:uid="{00000000-0005-0000-0000-000004010000}"/>
    <cellStyle name="Title 38" xfId="261" xr:uid="{00000000-0005-0000-0000-000005010000}"/>
    <cellStyle name="Title 39" xfId="262" xr:uid="{00000000-0005-0000-0000-000006010000}"/>
    <cellStyle name="Title 4" xfId="263" xr:uid="{00000000-0005-0000-0000-000007010000}"/>
    <cellStyle name="Title 4 2" xfId="264" xr:uid="{00000000-0005-0000-0000-000008010000}"/>
    <cellStyle name="Title 40" xfId="265" xr:uid="{00000000-0005-0000-0000-000009010000}"/>
    <cellStyle name="Title 41" xfId="266" xr:uid="{00000000-0005-0000-0000-00000A010000}"/>
    <cellStyle name="Title 42" xfId="267" xr:uid="{00000000-0005-0000-0000-00000B010000}"/>
    <cellStyle name="Title 43" xfId="268" xr:uid="{00000000-0005-0000-0000-00000C010000}"/>
    <cellStyle name="Title 44" xfId="269" xr:uid="{00000000-0005-0000-0000-00000D010000}"/>
    <cellStyle name="Title 45" xfId="270" xr:uid="{00000000-0005-0000-0000-00000E010000}"/>
    <cellStyle name="Title 46" xfId="271" xr:uid="{00000000-0005-0000-0000-00000F010000}"/>
    <cellStyle name="Title 5" xfId="272" xr:uid="{00000000-0005-0000-0000-000010010000}"/>
    <cellStyle name="Title 5 2" xfId="273" xr:uid="{00000000-0005-0000-0000-000011010000}"/>
    <cellStyle name="Title 6" xfId="274" xr:uid="{00000000-0005-0000-0000-000012010000}"/>
    <cellStyle name="Title 7" xfId="275" xr:uid="{00000000-0005-0000-0000-000013010000}"/>
    <cellStyle name="Title 8" xfId="276" xr:uid="{00000000-0005-0000-0000-000014010000}"/>
    <cellStyle name="Title 9" xfId="277" xr:uid="{00000000-0005-0000-0000-000015010000}"/>
    <cellStyle name="Total 2" xfId="278" xr:uid="{00000000-0005-0000-0000-000016010000}"/>
    <cellStyle name="Total 2 2" xfId="279" xr:uid="{00000000-0005-0000-0000-000017010000}"/>
    <cellStyle name="Total 3" xfId="280" xr:uid="{00000000-0005-0000-0000-000018010000}"/>
    <cellStyle name="TotCol - Style5" xfId="281" xr:uid="{00000000-0005-0000-0000-000019010000}"/>
    <cellStyle name="TotRow - Style4" xfId="282" xr:uid="{00000000-0005-0000-0000-00001A010000}"/>
    <cellStyle name="Warning Text 2" xfId="283" xr:uid="{00000000-0005-0000-0000-00001B010000}"/>
    <cellStyle name="Warning Text 2 2" xfId="284" xr:uid="{00000000-0005-0000-0000-00001C010000}"/>
    <cellStyle name="Warning Text 3" xfId="285" xr:uid="{00000000-0005-0000-0000-00001D01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71</xdr:row>
      <xdr:rowOff>79375</xdr:rowOff>
    </xdr:from>
    <xdr:to>
      <xdr:col>1</xdr:col>
      <xdr:colOff>1762126</xdr:colOff>
      <xdr:row>76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68376" y="22415500"/>
          <a:ext cx="1079500" cy="1605853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93"/>
  <sheetViews>
    <sheetView tabSelected="1" topLeftCell="D74" zoomScaleNormal="100" workbookViewId="0">
      <selection activeCell="H74" sqref="H74"/>
    </sheetView>
  </sheetViews>
  <sheetFormatPr defaultColWidth="9.140625" defaultRowHeight="12.75" x14ac:dyDescent="0.2"/>
  <cols>
    <col min="1" max="1" width="4.28515625" style="144" customWidth="1"/>
    <col min="2" max="2" width="32.42578125" style="4" customWidth="1"/>
    <col min="3" max="3" width="48.42578125" style="4" customWidth="1"/>
    <col min="4" max="4" width="18.42578125" style="4" customWidth="1"/>
    <col min="5" max="5" width="19.5703125" style="4" customWidth="1"/>
    <col min="6" max="6" width="26.42578125" style="4" customWidth="1"/>
    <col min="7" max="7" width="18.7109375" style="4" customWidth="1"/>
    <col min="8" max="8" width="13.140625" style="4" customWidth="1"/>
    <col min="9" max="9" width="25" style="8" customWidth="1"/>
    <col min="10" max="10" width="31.85546875" style="4" customWidth="1"/>
    <col min="11" max="11" width="11" style="8" customWidth="1"/>
    <col min="12" max="12" width="20.28515625" style="8" customWidth="1"/>
    <col min="13" max="13" width="39.7109375" style="4" customWidth="1"/>
    <col min="14" max="14" width="9.140625" style="1"/>
    <col min="15" max="22" width="9.140625" style="2"/>
    <col min="23" max="16384" width="9.140625" style="1"/>
  </cols>
  <sheetData>
    <row r="1" spans="1:22" ht="24.95" customHeight="1" x14ac:dyDescent="0.3">
      <c r="A1" s="180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22" ht="24.95" hidden="1" customHeight="1" thickBot="1" x14ac:dyDescent="0.25">
      <c r="A2" s="3" t="s">
        <v>1</v>
      </c>
      <c r="F2" s="4" t="s">
        <v>2</v>
      </c>
      <c r="G2" s="5" t="s">
        <v>3</v>
      </c>
      <c r="H2" s="6">
        <f ca="1">TODAY()+14</f>
        <v>43852</v>
      </c>
      <c r="I2" s="7" t="s">
        <v>4</v>
      </c>
      <c r="J2" s="6">
        <f ca="1">NOW()</f>
        <v>43838.626747222224</v>
      </c>
    </row>
    <row r="3" spans="1:22" ht="24.95" hidden="1" customHeight="1" thickBot="1" x14ac:dyDescent="0.2">
      <c r="A3" s="3" t="s">
        <v>5</v>
      </c>
      <c r="F3" s="4" t="s">
        <v>6</v>
      </c>
    </row>
    <row r="4" spans="1:22" ht="24.95" hidden="1" customHeight="1" thickBot="1" x14ac:dyDescent="0.25">
      <c r="A4" s="9" t="s">
        <v>7</v>
      </c>
      <c r="B4" s="10" t="s">
        <v>8</v>
      </c>
      <c r="C4" s="11" t="s">
        <v>9</v>
      </c>
      <c r="D4" s="11" t="s">
        <v>10</v>
      </c>
      <c r="E4" s="10" t="s">
        <v>11</v>
      </c>
      <c r="F4" s="11" t="s">
        <v>12</v>
      </c>
      <c r="G4" s="12" t="s">
        <v>13</v>
      </c>
      <c r="H4" s="13" t="s">
        <v>14</v>
      </c>
      <c r="I4" s="14" t="s">
        <v>15</v>
      </c>
      <c r="J4" s="15" t="s">
        <v>16</v>
      </c>
      <c r="K4" s="16" t="s">
        <v>17</v>
      </c>
      <c r="L4" s="17" t="s">
        <v>18</v>
      </c>
      <c r="M4" s="18" t="s">
        <v>19</v>
      </c>
    </row>
    <row r="5" spans="1:22" ht="24.95" hidden="1" customHeight="1" x14ac:dyDescent="0.2">
      <c r="A5" s="19">
        <v>1</v>
      </c>
      <c r="B5" s="20" t="s">
        <v>20</v>
      </c>
      <c r="C5" s="21" t="s">
        <v>21</v>
      </c>
      <c r="D5" s="22" t="s">
        <v>22</v>
      </c>
      <c r="E5" s="23" t="s">
        <v>23</v>
      </c>
      <c r="F5" s="24" t="s">
        <v>24</v>
      </c>
      <c r="G5" s="25">
        <v>43486</v>
      </c>
      <c r="H5" s="26">
        <f>EDATE(G5,12)</f>
        <v>43851</v>
      </c>
      <c r="I5" s="27" t="s">
        <v>25</v>
      </c>
      <c r="J5" s="22" t="s">
        <v>26</v>
      </c>
      <c r="K5" s="28" t="s">
        <v>27</v>
      </c>
      <c r="L5" s="29" t="s">
        <v>28</v>
      </c>
      <c r="M5" s="30"/>
      <c r="N5" s="1" t="s">
        <v>29</v>
      </c>
    </row>
    <row r="6" spans="1:22" ht="24.95" hidden="1" customHeight="1" x14ac:dyDescent="0.2">
      <c r="A6" s="19">
        <f t="shared" ref="A6:A69" si="0">A5+1</f>
        <v>2</v>
      </c>
      <c r="B6" s="20" t="s">
        <v>30</v>
      </c>
      <c r="C6" s="21" t="s">
        <v>31</v>
      </c>
      <c r="D6" s="22" t="s">
        <v>22</v>
      </c>
      <c r="E6" s="23" t="s">
        <v>32</v>
      </c>
      <c r="F6" s="24" t="s">
        <v>33</v>
      </c>
      <c r="G6" s="25">
        <v>43486</v>
      </c>
      <c r="H6" s="26">
        <f>EDATE(G6,12)</f>
        <v>43851</v>
      </c>
      <c r="I6" s="27" t="s">
        <v>34</v>
      </c>
      <c r="J6" s="22" t="s">
        <v>26</v>
      </c>
      <c r="K6" s="28" t="s">
        <v>27</v>
      </c>
      <c r="L6" s="29" t="s">
        <v>28</v>
      </c>
      <c r="M6" s="30"/>
      <c r="N6" s="1" t="s">
        <v>29</v>
      </c>
    </row>
    <row r="7" spans="1:22" s="44" customFormat="1" ht="18" hidden="1" customHeight="1" thickBot="1" x14ac:dyDescent="0.25">
      <c r="A7" s="19">
        <f t="shared" si="0"/>
        <v>3</v>
      </c>
      <c r="B7" s="31" t="s">
        <v>35</v>
      </c>
      <c r="C7" s="32" t="s">
        <v>36</v>
      </c>
      <c r="D7" s="33" t="s">
        <v>37</v>
      </c>
      <c r="E7" s="34" t="s">
        <v>38</v>
      </c>
      <c r="F7" s="35" t="s">
        <v>39</v>
      </c>
      <c r="G7" s="36">
        <v>43480</v>
      </c>
      <c r="H7" s="37">
        <v>43861</v>
      </c>
      <c r="I7" s="38">
        <v>1809763</v>
      </c>
      <c r="J7" s="39" t="s">
        <v>40</v>
      </c>
      <c r="K7" s="28" t="s">
        <v>27</v>
      </c>
      <c r="L7" s="29" t="s">
        <v>28</v>
      </c>
      <c r="M7" s="40"/>
      <c r="N7" s="1" t="s">
        <v>41</v>
      </c>
      <c r="O7" s="41"/>
      <c r="P7" s="42"/>
      <c r="Q7" s="43"/>
      <c r="R7" s="43"/>
      <c r="S7" s="43"/>
      <c r="T7" s="43"/>
      <c r="U7" s="43"/>
      <c r="V7" s="43"/>
    </row>
    <row r="8" spans="1:22" ht="24.95" hidden="1" customHeight="1" x14ac:dyDescent="0.25">
      <c r="A8" s="19">
        <f t="shared" si="0"/>
        <v>4</v>
      </c>
      <c r="B8" s="45" t="s">
        <v>42</v>
      </c>
      <c r="C8" s="46" t="s">
        <v>43</v>
      </c>
      <c r="D8" s="47" t="s">
        <v>44</v>
      </c>
      <c r="E8" s="48" t="s">
        <v>45</v>
      </c>
      <c r="F8" s="49" t="s">
        <v>46</v>
      </c>
      <c r="G8" s="37">
        <v>43546</v>
      </c>
      <c r="H8" s="26">
        <f>EDATE(G8,12)</f>
        <v>43912</v>
      </c>
      <c r="I8" s="50" t="s">
        <v>47</v>
      </c>
      <c r="J8" s="22" t="s">
        <v>26</v>
      </c>
      <c r="K8" s="51" t="s">
        <v>27</v>
      </c>
      <c r="L8" s="52" t="s">
        <v>28</v>
      </c>
      <c r="M8" s="53" t="s">
        <v>48</v>
      </c>
      <c r="N8" s="1" t="s">
        <v>49</v>
      </c>
    </row>
    <row r="9" spans="1:22" ht="24.95" hidden="1" customHeight="1" x14ac:dyDescent="0.2">
      <c r="A9" s="19">
        <f t="shared" si="0"/>
        <v>5</v>
      </c>
      <c r="B9" s="54" t="s">
        <v>50</v>
      </c>
      <c r="C9" s="55" t="s">
        <v>51</v>
      </c>
      <c r="D9" s="56" t="s">
        <v>52</v>
      </c>
      <c r="E9" s="23" t="s">
        <v>53</v>
      </c>
      <c r="F9" s="57" t="s">
        <v>54</v>
      </c>
      <c r="G9" s="37">
        <v>43550</v>
      </c>
      <c r="H9" s="37">
        <f>EDATE(G9,12)</f>
        <v>43916</v>
      </c>
      <c r="I9" s="58">
        <v>2019000642</v>
      </c>
      <c r="J9" s="24" t="s">
        <v>55</v>
      </c>
      <c r="K9" s="28" t="s">
        <v>27</v>
      </c>
      <c r="L9" s="29" t="s">
        <v>28</v>
      </c>
      <c r="M9" s="59" t="s">
        <v>56</v>
      </c>
      <c r="N9" s="1" t="s">
        <v>41</v>
      </c>
    </row>
    <row r="10" spans="1:22" ht="24.95" hidden="1" customHeight="1" x14ac:dyDescent="0.2">
      <c r="A10" s="19">
        <f t="shared" si="0"/>
        <v>6</v>
      </c>
      <c r="B10" s="31" t="s">
        <v>57</v>
      </c>
      <c r="C10" s="60" t="s">
        <v>58</v>
      </c>
      <c r="D10" s="61" t="s">
        <v>52</v>
      </c>
      <c r="E10" s="62" t="s">
        <v>59</v>
      </c>
      <c r="F10" s="63" t="s">
        <v>60</v>
      </c>
      <c r="G10" s="37">
        <v>43550</v>
      </c>
      <c r="H10" s="37">
        <f>EDATE(G10,12)</f>
        <v>43916</v>
      </c>
      <c r="I10" s="64">
        <v>2019000643</v>
      </c>
      <c r="J10" s="24" t="s">
        <v>55</v>
      </c>
      <c r="K10" s="65" t="s">
        <v>27</v>
      </c>
      <c r="L10" s="27" t="s">
        <v>28</v>
      </c>
      <c r="M10" s="59" t="s">
        <v>56</v>
      </c>
    </row>
    <row r="11" spans="1:22" ht="24.95" hidden="1" customHeight="1" x14ac:dyDescent="0.2">
      <c r="A11" s="19">
        <f t="shared" si="0"/>
        <v>7</v>
      </c>
      <c r="B11" s="31" t="s">
        <v>61</v>
      </c>
      <c r="C11" s="60" t="s">
        <v>62</v>
      </c>
      <c r="D11" s="61" t="s">
        <v>52</v>
      </c>
      <c r="E11" s="66" t="s">
        <v>63</v>
      </c>
      <c r="F11" s="67">
        <v>1100</v>
      </c>
      <c r="G11" s="37">
        <v>43550</v>
      </c>
      <c r="H11" s="37">
        <f>EDATE(G11,12)</f>
        <v>43916</v>
      </c>
      <c r="I11" s="64">
        <v>2019000641</v>
      </c>
      <c r="J11" s="24" t="s">
        <v>55</v>
      </c>
      <c r="K11" s="65" t="s">
        <v>27</v>
      </c>
      <c r="L11" s="27" t="s">
        <v>28</v>
      </c>
      <c r="M11" s="59" t="s">
        <v>56</v>
      </c>
    </row>
    <row r="12" spans="1:22" ht="24.95" hidden="1" customHeight="1" x14ac:dyDescent="0.2">
      <c r="A12" s="19">
        <f t="shared" si="0"/>
        <v>8</v>
      </c>
      <c r="B12" s="68" t="s">
        <v>64</v>
      </c>
      <c r="C12" s="69" t="s">
        <v>65</v>
      </c>
      <c r="D12" s="24" t="s">
        <v>66</v>
      </c>
      <c r="E12" s="23" t="s">
        <v>67</v>
      </c>
      <c r="F12" s="70" t="s">
        <v>68</v>
      </c>
      <c r="G12" s="37">
        <v>43571</v>
      </c>
      <c r="H12" s="37">
        <f t="shared" ref="H12:H64" si="1">EDATE(G12,12)</f>
        <v>43937</v>
      </c>
      <c r="I12" s="71" t="s">
        <v>69</v>
      </c>
      <c r="J12" s="22" t="s">
        <v>26</v>
      </c>
      <c r="K12" s="28" t="s">
        <v>70</v>
      </c>
      <c r="L12" s="29" t="s">
        <v>28</v>
      </c>
      <c r="M12" s="72"/>
      <c r="N12" s="1" t="s">
        <v>49</v>
      </c>
    </row>
    <row r="13" spans="1:22" ht="24.95" customHeight="1" x14ac:dyDescent="0.2">
      <c r="A13" s="19">
        <f t="shared" si="0"/>
        <v>9</v>
      </c>
      <c r="B13" s="68" t="s">
        <v>71</v>
      </c>
      <c r="C13" s="46" t="s">
        <v>72</v>
      </c>
      <c r="D13" s="47" t="s">
        <v>73</v>
      </c>
      <c r="E13" s="48" t="s">
        <v>74</v>
      </c>
      <c r="F13" s="73" t="s">
        <v>75</v>
      </c>
      <c r="G13" s="26">
        <v>43580</v>
      </c>
      <c r="H13" s="26">
        <f t="shared" si="1"/>
        <v>43946</v>
      </c>
      <c r="I13" s="74" t="s">
        <v>76</v>
      </c>
      <c r="J13" s="75" t="s">
        <v>77</v>
      </c>
      <c r="K13" s="28" t="s">
        <v>70</v>
      </c>
      <c r="L13" s="29" t="s">
        <v>28</v>
      </c>
      <c r="M13" s="72"/>
      <c r="N13" s="1" t="s">
        <v>78</v>
      </c>
    </row>
    <row r="14" spans="1:22" ht="24.95" customHeight="1" x14ac:dyDescent="0.2">
      <c r="A14" s="19">
        <f t="shared" si="0"/>
        <v>10</v>
      </c>
      <c r="B14" s="68" t="s">
        <v>79</v>
      </c>
      <c r="C14" s="76" t="s">
        <v>72</v>
      </c>
      <c r="D14" s="47" t="s">
        <v>73</v>
      </c>
      <c r="E14" s="48" t="s">
        <v>74</v>
      </c>
      <c r="F14" s="73" t="s">
        <v>80</v>
      </c>
      <c r="G14" s="26">
        <v>43580</v>
      </c>
      <c r="H14" s="26">
        <f t="shared" si="1"/>
        <v>43946</v>
      </c>
      <c r="I14" s="74" t="s">
        <v>81</v>
      </c>
      <c r="J14" s="75" t="s">
        <v>77</v>
      </c>
      <c r="K14" s="28" t="s">
        <v>70</v>
      </c>
      <c r="L14" s="29" t="s">
        <v>28</v>
      </c>
      <c r="M14" s="72"/>
      <c r="N14" s="1" t="s">
        <v>78</v>
      </c>
    </row>
    <row r="15" spans="1:22" ht="24.95" customHeight="1" x14ac:dyDescent="0.2">
      <c r="A15" s="19">
        <f t="shared" si="0"/>
        <v>11</v>
      </c>
      <c r="B15" s="68" t="s">
        <v>82</v>
      </c>
      <c r="C15" s="46" t="s">
        <v>43</v>
      </c>
      <c r="D15" s="47" t="s">
        <v>44</v>
      </c>
      <c r="E15" s="77" t="s">
        <v>45</v>
      </c>
      <c r="F15" s="56" t="s">
        <v>83</v>
      </c>
      <c r="G15" s="26">
        <v>43580</v>
      </c>
      <c r="H15" s="26">
        <f t="shared" si="1"/>
        <v>43946</v>
      </c>
      <c r="I15" s="74" t="s">
        <v>84</v>
      </c>
      <c r="J15" s="75" t="s">
        <v>77</v>
      </c>
      <c r="K15" s="28" t="s">
        <v>70</v>
      </c>
      <c r="L15" s="29" t="s">
        <v>28</v>
      </c>
      <c r="M15" s="72"/>
      <c r="N15" s="1" t="s">
        <v>78</v>
      </c>
    </row>
    <row r="16" spans="1:22" ht="24.95" customHeight="1" x14ac:dyDescent="0.2">
      <c r="A16" s="19">
        <f t="shared" si="0"/>
        <v>12</v>
      </c>
      <c r="B16" s="68" t="s">
        <v>85</v>
      </c>
      <c r="C16" s="78" t="s">
        <v>65</v>
      </c>
      <c r="D16" s="24" t="s">
        <v>86</v>
      </c>
      <c r="E16" s="48" t="s">
        <v>87</v>
      </c>
      <c r="F16" s="79" t="s">
        <v>88</v>
      </c>
      <c r="G16" s="26">
        <v>43580</v>
      </c>
      <c r="H16" s="26">
        <f t="shared" si="1"/>
        <v>43946</v>
      </c>
      <c r="I16" s="74" t="s">
        <v>89</v>
      </c>
      <c r="J16" s="75" t="s">
        <v>77</v>
      </c>
      <c r="K16" s="28" t="s">
        <v>70</v>
      </c>
      <c r="L16" s="29" t="s">
        <v>28</v>
      </c>
      <c r="M16" s="72"/>
      <c r="N16" s="1" t="s">
        <v>78</v>
      </c>
    </row>
    <row r="17" spans="1:14" ht="24.95" customHeight="1" x14ac:dyDescent="0.2">
      <c r="A17" s="19">
        <f t="shared" si="0"/>
        <v>13</v>
      </c>
      <c r="B17" s="68" t="s">
        <v>90</v>
      </c>
      <c r="C17" s="46" t="s">
        <v>91</v>
      </c>
      <c r="D17" s="24" t="s">
        <v>92</v>
      </c>
      <c r="E17" s="77" t="s">
        <v>93</v>
      </c>
      <c r="F17" s="73" t="s">
        <v>94</v>
      </c>
      <c r="G17" s="26">
        <v>43580</v>
      </c>
      <c r="H17" s="26">
        <f t="shared" si="1"/>
        <v>43946</v>
      </c>
      <c r="I17" s="74" t="s">
        <v>95</v>
      </c>
      <c r="J17" s="75" t="s">
        <v>77</v>
      </c>
      <c r="K17" s="28" t="s">
        <v>70</v>
      </c>
      <c r="L17" s="29" t="s">
        <v>28</v>
      </c>
      <c r="M17" s="72"/>
      <c r="N17" s="1" t="s">
        <v>78</v>
      </c>
    </row>
    <row r="18" spans="1:14" ht="24.95" customHeight="1" x14ac:dyDescent="0.2">
      <c r="A18" s="19">
        <f t="shared" si="0"/>
        <v>14</v>
      </c>
      <c r="B18" s="68" t="s">
        <v>96</v>
      </c>
      <c r="C18" s="76" t="s">
        <v>91</v>
      </c>
      <c r="D18" s="24" t="s">
        <v>92</v>
      </c>
      <c r="E18" s="48" t="s">
        <v>93</v>
      </c>
      <c r="F18" s="73" t="s">
        <v>97</v>
      </c>
      <c r="G18" s="26">
        <v>43580</v>
      </c>
      <c r="H18" s="26">
        <f t="shared" si="1"/>
        <v>43946</v>
      </c>
      <c r="I18" s="74" t="s">
        <v>98</v>
      </c>
      <c r="J18" s="75" t="s">
        <v>77</v>
      </c>
      <c r="K18" s="28" t="s">
        <v>70</v>
      </c>
      <c r="L18" s="29" t="s">
        <v>28</v>
      </c>
      <c r="M18" s="72"/>
      <c r="N18" s="1" t="s">
        <v>78</v>
      </c>
    </row>
    <row r="19" spans="1:14" ht="24.95" customHeight="1" x14ac:dyDescent="0.2">
      <c r="A19" s="19">
        <f t="shared" si="0"/>
        <v>15</v>
      </c>
      <c r="B19" s="68" t="s">
        <v>99</v>
      </c>
      <c r="C19" s="46" t="s">
        <v>72</v>
      </c>
      <c r="D19" s="47" t="s">
        <v>73</v>
      </c>
      <c r="E19" s="48" t="s">
        <v>100</v>
      </c>
      <c r="F19" s="73" t="s">
        <v>101</v>
      </c>
      <c r="G19" s="26">
        <v>43580</v>
      </c>
      <c r="H19" s="26">
        <f t="shared" si="1"/>
        <v>43946</v>
      </c>
      <c r="I19" s="74" t="s">
        <v>102</v>
      </c>
      <c r="J19" s="75" t="s">
        <v>77</v>
      </c>
      <c r="K19" s="28" t="s">
        <v>70</v>
      </c>
      <c r="L19" s="29" t="s">
        <v>28</v>
      </c>
      <c r="M19" s="72"/>
      <c r="N19" s="1" t="s">
        <v>78</v>
      </c>
    </row>
    <row r="20" spans="1:14" ht="24.95" customHeight="1" x14ac:dyDescent="0.2">
      <c r="A20" s="19">
        <f t="shared" si="0"/>
        <v>16</v>
      </c>
      <c r="B20" s="68" t="s">
        <v>103</v>
      </c>
      <c r="C20" s="46" t="s">
        <v>72</v>
      </c>
      <c r="D20" s="47" t="s">
        <v>73</v>
      </c>
      <c r="E20" s="48" t="s">
        <v>100</v>
      </c>
      <c r="F20" s="79" t="s">
        <v>104</v>
      </c>
      <c r="G20" s="26">
        <v>43580</v>
      </c>
      <c r="H20" s="26">
        <f t="shared" si="1"/>
        <v>43946</v>
      </c>
      <c r="I20" s="74" t="s">
        <v>105</v>
      </c>
      <c r="J20" s="75" t="s">
        <v>77</v>
      </c>
      <c r="K20" s="28" t="s">
        <v>70</v>
      </c>
      <c r="L20" s="29" t="s">
        <v>28</v>
      </c>
      <c r="M20" s="72"/>
      <c r="N20" s="1" t="s">
        <v>78</v>
      </c>
    </row>
    <row r="21" spans="1:14" ht="24.95" customHeight="1" x14ac:dyDescent="0.2">
      <c r="A21" s="19">
        <f t="shared" si="0"/>
        <v>17</v>
      </c>
      <c r="B21" s="68" t="s">
        <v>106</v>
      </c>
      <c r="C21" s="46" t="s">
        <v>72</v>
      </c>
      <c r="D21" s="47" t="s">
        <v>73</v>
      </c>
      <c r="E21" s="48" t="s">
        <v>100</v>
      </c>
      <c r="F21" s="79" t="s">
        <v>107</v>
      </c>
      <c r="G21" s="26">
        <v>43580</v>
      </c>
      <c r="H21" s="26">
        <f t="shared" si="1"/>
        <v>43946</v>
      </c>
      <c r="I21" s="74" t="s">
        <v>108</v>
      </c>
      <c r="J21" s="75" t="s">
        <v>77</v>
      </c>
      <c r="K21" s="28" t="s">
        <v>70</v>
      </c>
      <c r="L21" s="29" t="s">
        <v>28</v>
      </c>
      <c r="M21" s="72"/>
      <c r="N21" s="1" t="s">
        <v>78</v>
      </c>
    </row>
    <row r="22" spans="1:14" ht="24.95" customHeight="1" x14ac:dyDescent="0.2">
      <c r="A22" s="19">
        <f t="shared" si="0"/>
        <v>18</v>
      </c>
      <c r="B22" s="68" t="s">
        <v>109</v>
      </c>
      <c r="C22" s="46" t="s">
        <v>72</v>
      </c>
      <c r="D22" s="47" t="s">
        <v>73</v>
      </c>
      <c r="E22" s="48" t="s">
        <v>100</v>
      </c>
      <c r="F22" s="79" t="s">
        <v>110</v>
      </c>
      <c r="G22" s="26">
        <v>43580</v>
      </c>
      <c r="H22" s="26">
        <f t="shared" si="1"/>
        <v>43946</v>
      </c>
      <c r="I22" s="74" t="s">
        <v>111</v>
      </c>
      <c r="J22" s="75" t="s">
        <v>77</v>
      </c>
      <c r="K22" s="28" t="s">
        <v>70</v>
      </c>
      <c r="L22" s="29" t="s">
        <v>28</v>
      </c>
      <c r="M22" s="72"/>
      <c r="N22" s="1" t="s">
        <v>78</v>
      </c>
    </row>
    <row r="23" spans="1:14" ht="24.95" customHeight="1" x14ac:dyDescent="0.2">
      <c r="A23" s="19">
        <f t="shared" si="0"/>
        <v>19</v>
      </c>
      <c r="B23" s="68" t="s">
        <v>112</v>
      </c>
      <c r="C23" s="69" t="s">
        <v>113</v>
      </c>
      <c r="D23" s="47" t="s">
        <v>44</v>
      </c>
      <c r="E23" s="80" t="s">
        <v>32</v>
      </c>
      <c r="F23" s="56" t="s">
        <v>114</v>
      </c>
      <c r="G23" s="26">
        <v>43580</v>
      </c>
      <c r="H23" s="26">
        <f t="shared" si="1"/>
        <v>43946</v>
      </c>
      <c r="I23" s="74" t="s">
        <v>115</v>
      </c>
      <c r="J23" s="75" t="s">
        <v>77</v>
      </c>
      <c r="K23" s="28" t="s">
        <v>70</v>
      </c>
      <c r="L23" s="29" t="s">
        <v>28</v>
      </c>
      <c r="M23" s="72"/>
      <c r="N23" s="1" t="s">
        <v>78</v>
      </c>
    </row>
    <row r="24" spans="1:14" ht="24.95" customHeight="1" x14ac:dyDescent="0.2">
      <c r="A24" s="19">
        <f t="shared" si="0"/>
        <v>20</v>
      </c>
      <c r="B24" s="68" t="s">
        <v>116</v>
      </c>
      <c r="C24" s="46" t="s">
        <v>117</v>
      </c>
      <c r="D24" s="56" t="s">
        <v>118</v>
      </c>
      <c r="E24" s="80">
        <v>6314</v>
      </c>
      <c r="F24" s="70">
        <v>63140009193</v>
      </c>
      <c r="G24" s="26">
        <v>43580</v>
      </c>
      <c r="H24" s="26">
        <f t="shared" si="1"/>
        <v>43946</v>
      </c>
      <c r="I24" s="80" t="s">
        <v>119</v>
      </c>
      <c r="J24" s="75" t="s">
        <v>77</v>
      </c>
      <c r="K24" s="28" t="s">
        <v>70</v>
      </c>
      <c r="L24" s="29" t="s">
        <v>28</v>
      </c>
      <c r="M24" s="72"/>
      <c r="N24" s="1" t="s">
        <v>78</v>
      </c>
    </row>
    <row r="25" spans="1:14" ht="24.95" customHeight="1" x14ac:dyDescent="0.2">
      <c r="A25" s="19">
        <f t="shared" si="0"/>
        <v>21</v>
      </c>
      <c r="B25" s="68" t="s">
        <v>120</v>
      </c>
      <c r="C25" s="46" t="s">
        <v>121</v>
      </c>
      <c r="D25" s="24" t="s">
        <v>118</v>
      </c>
      <c r="E25" s="48" t="s">
        <v>122</v>
      </c>
      <c r="F25" s="73" t="s">
        <v>123</v>
      </c>
      <c r="G25" s="26">
        <v>43580</v>
      </c>
      <c r="H25" s="26">
        <f t="shared" si="1"/>
        <v>43946</v>
      </c>
      <c r="I25" s="74" t="s">
        <v>124</v>
      </c>
      <c r="J25" s="75" t="s">
        <v>77</v>
      </c>
      <c r="K25" s="28" t="s">
        <v>70</v>
      </c>
      <c r="L25" s="29" t="s">
        <v>28</v>
      </c>
      <c r="M25" s="72"/>
      <c r="N25" s="1" t="s">
        <v>78</v>
      </c>
    </row>
    <row r="26" spans="1:14" ht="24.95" customHeight="1" x14ac:dyDescent="0.2">
      <c r="A26" s="19">
        <f t="shared" si="0"/>
        <v>22</v>
      </c>
      <c r="B26" s="68" t="s">
        <v>125</v>
      </c>
      <c r="C26" s="46" t="s">
        <v>121</v>
      </c>
      <c r="D26" s="24" t="s">
        <v>118</v>
      </c>
      <c r="E26" s="77" t="s">
        <v>122</v>
      </c>
      <c r="F26" s="73" t="s">
        <v>126</v>
      </c>
      <c r="G26" s="26">
        <v>43580</v>
      </c>
      <c r="H26" s="26">
        <f t="shared" si="1"/>
        <v>43946</v>
      </c>
      <c r="I26" s="74" t="s">
        <v>127</v>
      </c>
      <c r="J26" s="75" t="s">
        <v>77</v>
      </c>
      <c r="K26" s="28" t="s">
        <v>70</v>
      </c>
      <c r="L26" s="29" t="s">
        <v>28</v>
      </c>
      <c r="M26" s="72"/>
      <c r="N26" s="1" t="s">
        <v>78</v>
      </c>
    </row>
    <row r="27" spans="1:14" ht="24.95" customHeight="1" x14ac:dyDescent="0.2">
      <c r="A27" s="19">
        <f t="shared" si="0"/>
        <v>23</v>
      </c>
      <c r="B27" s="68" t="s">
        <v>128</v>
      </c>
      <c r="C27" s="46" t="s">
        <v>121</v>
      </c>
      <c r="D27" s="24" t="s">
        <v>118</v>
      </c>
      <c r="E27" s="77" t="s">
        <v>122</v>
      </c>
      <c r="F27" s="73" t="s">
        <v>129</v>
      </c>
      <c r="G27" s="26">
        <v>43580</v>
      </c>
      <c r="H27" s="26">
        <f t="shared" si="1"/>
        <v>43946</v>
      </c>
      <c r="I27" s="74" t="s">
        <v>130</v>
      </c>
      <c r="J27" s="75" t="s">
        <v>77</v>
      </c>
      <c r="K27" s="28" t="s">
        <v>70</v>
      </c>
      <c r="L27" s="29" t="s">
        <v>28</v>
      </c>
      <c r="M27" s="72"/>
      <c r="N27" s="1" t="s">
        <v>78</v>
      </c>
    </row>
    <row r="28" spans="1:14" ht="24.95" customHeight="1" x14ac:dyDescent="0.2">
      <c r="A28" s="19">
        <f t="shared" si="0"/>
        <v>24</v>
      </c>
      <c r="B28" s="68" t="s">
        <v>131</v>
      </c>
      <c r="C28" s="46" t="s">
        <v>121</v>
      </c>
      <c r="D28" s="24" t="s">
        <v>118</v>
      </c>
      <c r="E28" s="48" t="s">
        <v>122</v>
      </c>
      <c r="F28" s="73" t="s">
        <v>132</v>
      </c>
      <c r="G28" s="26">
        <v>43580</v>
      </c>
      <c r="H28" s="26">
        <f t="shared" si="1"/>
        <v>43946</v>
      </c>
      <c r="I28" s="74" t="s">
        <v>133</v>
      </c>
      <c r="J28" s="75" t="s">
        <v>77</v>
      </c>
      <c r="K28" s="28" t="s">
        <v>70</v>
      </c>
      <c r="L28" s="29" t="s">
        <v>28</v>
      </c>
      <c r="M28" s="72"/>
      <c r="N28" s="1" t="s">
        <v>78</v>
      </c>
    </row>
    <row r="29" spans="1:14" ht="24.95" customHeight="1" x14ac:dyDescent="0.2">
      <c r="A29" s="19">
        <f t="shared" si="0"/>
        <v>25</v>
      </c>
      <c r="B29" s="68" t="s">
        <v>134</v>
      </c>
      <c r="C29" s="81" t="s">
        <v>135</v>
      </c>
      <c r="D29" s="82" t="s">
        <v>92</v>
      </c>
      <c r="E29" s="48" t="s">
        <v>136</v>
      </c>
      <c r="F29" s="73" t="s">
        <v>137</v>
      </c>
      <c r="G29" s="26">
        <v>43580</v>
      </c>
      <c r="H29" s="26">
        <f t="shared" si="1"/>
        <v>43946</v>
      </c>
      <c r="I29" s="74" t="s">
        <v>138</v>
      </c>
      <c r="J29" s="75" t="s">
        <v>77</v>
      </c>
      <c r="K29" s="28" t="s">
        <v>70</v>
      </c>
      <c r="L29" s="29" t="s">
        <v>28</v>
      </c>
      <c r="M29" s="72"/>
      <c r="N29" s="1" t="s">
        <v>78</v>
      </c>
    </row>
    <row r="30" spans="1:14" ht="24.95" customHeight="1" x14ac:dyDescent="0.2">
      <c r="A30" s="19">
        <f t="shared" si="0"/>
        <v>26</v>
      </c>
      <c r="B30" s="20" t="s">
        <v>139</v>
      </c>
      <c r="C30" s="46" t="s">
        <v>91</v>
      </c>
      <c r="D30" s="24" t="s">
        <v>92</v>
      </c>
      <c r="E30" s="48" t="s">
        <v>93</v>
      </c>
      <c r="F30" s="83" t="s">
        <v>140</v>
      </c>
      <c r="G30" s="26">
        <v>43581</v>
      </c>
      <c r="H30" s="26">
        <f t="shared" si="1"/>
        <v>43947</v>
      </c>
      <c r="I30" s="74" t="s">
        <v>141</v>
      </c>
      <c r="J30" s="75" t="s">
        <v>77</v>
      </c>
      <c r="K30" s="28" t="s">
        <v>27</v>
      </c>
      <c r="L30" s="29" t="s">
        <v>28</v>
      </c>
      <c r="M30" s="72"/>
      <c r="N30" s="1" t="s">
        <v>142</v>
      </c>
    </row>
    <row r="31" spans="1:14" ht="24.95" customHeight="1" x14ac:dyDescent="0.2">
      <c r="A31" s="19">
        <f t="shared" si="0"/>
        <v>27</v>
      </c>
      <c r="B31" s="20" t="s">
        <v>143</v>
      </c>
      <c r="C31" s="21" t="s">
        <v>31</v>
      </c>
      <c r="D31" s="24" t="s">
        <v>22</v>
      </c>
      <c r="E31" s="23" t="s">
        <v>32</v>
      </c>
      <c r="F31" s="24" t="s">
        <v>144</v>
      </c>
      <c r="G31" s="26">
        <v>43581</v>
      </c>
      <c r="H31" s="26">
        <f t="shared" si="1"/>
        <v>43947</v>
      </c>
      <c r="I31" s="74" t="s">
        <v>145</v>
      </c>
      <c r="J31" s="75" t="s">
        <v>77</v>
      </c>
      <c r="K31" s="28" t="s">
        <v>27</v>
      </c>
      <c r="L31" s="29" t="s">
        <v>28</v>
      </c>
      <c r="M31" s="72"/>
      <c r="N31" s="1" t="s">
        <v>142</v>
      </c>
    </row>
    <row r="32" spans="1:14" ht="24.95" customHeight="1" x14ac:dyDescent="0.2">
      <c r="A32" s="19">
        <f t="shared" si="0"/>
        <v>28</v>
      </c>
      <c r="B32" s="20" t="s">
        <v>146</v>
      </c>
      <c r="C32" s="46" t="s">
        <v>147</v>
      </c>
      <c r="D32" s="22" t="s">
        <v>92</v>
      </c>
      <c r="E32" s="48" t="s">
        <v>136</v>
      </c>
      <c r="F32" s="84" t="s">
        <v>148</v>
      </c>
      <c r="G32" s="26">
        <v>43581</v>
      </c>
      <c r="H32" s="26">
        <f t="shared" si="1"/>
        <v>43947</v>
      </c>
      <c r="I32" s="74" t="s">
        <v>149</v>
      </c>
      <c r="J32" s="75" t="s">
        <v>77</v>
      </c>
      <c r="K32" s="28" t="s">
        <v>27</v>
      </c>
      <c r="L32" s="29" t="s">
        <v>28</v>
      </c>
      <c r="M32" s="72"/>
      <c r="N32" s="1" t="s">
        <v>142</v>
      </c>
    </row>
    <row r="33" spans="1:14" ht="24.95" customHeight="1" x14ac:dyDescent="0.2">
      <c r="A33" s="19">
        <f t="shared" si="0"/>
        <v>29</v>
      </c>
      <c r="B33" s="20" t="s">
        <v>150</v>
      </c>
      <c r="C33" s="72" t="s">
        <v>151</v>
      </c>
      <c r="D33" s="24" t="s">
        <v>152</v>
      </c>
      <c r="E33" s="29" t="s">
        <v>153</v>
      </c>
      <c r="F33" s="24" t="s">
        <v>154</v>
      </c>
      <c r="G33" s="26">
        <v>43581</v>
      </c>
      <c r="H33" s="26">
        <f t="shared" si="1"/>
        <v>43947</v>
      </c>
      <c r="I33" s="29"/>
      <c r="J33" s="22" t="s">
        <v>77</v>
      </c>
      <c r="K33" s="28"/>
      <c r="L33" s="29" t="s">
        <v>28</v>
      </c>
      <c r="M33" s="72"/>
      <c r="N33" s="1" t="s">
        <v>142</v>
      </c>
    </row>
    <row r="34" spans="1:14" ht="24.95" customHeight="1" x14ac:dyDescent="0.2">
      <c r="A34" s="19">
        <f t="shared" si="0"/>
        <v>30</v>
      </c>
      <c r="B34" s="20" t="s">
        <v>155</v>
      </c>
      <c r="C34" s="72" t="s">
        <v>156</v>
      </c>
      <c r="D34" s="24" t="s">
        <v>152</v>
      </c>
      <c r="E34" s="29" t="s">
        <v>157</v>
      </c>
      <c r="F34" s="24" t="s">
        <v>158</v>
      </c>
      <c r="G34" s="26">
        <v>43581</v>
      </c>
      <c r="H34" s="26">
        <f t="shared" si="1"/>
        <v>43947</v>
      </c>
      <c r="I34" s="74" t="s">
        <v>159</v>
      </c>
      <c r="J34" s="75" t="s">
        <v>77</v>
      </c>
      <c r="K34" s="28" t="s">
        <v>27</v>
      </c>
      <c r="L34" s="29" t="s">
        <v>28</v>
      </c>
      <c r="M34" s="72"/>
      <c r="N34" s="1" t="s">
        <v>142</v>
      </c>
    </row>
    <row r="35" spans="1:14" ht="24.95" customHeight="1" x14ac:dyDescent="0.2">
      <c r="A35" s="19">
        <f t="shared" si="0"/>
        <v>31</v>
      </c>
      <c r="B35" s="20" t="s">
        <v>160</v>
      </c>
      <c r="C35" s="72" t="s">
        <v>156</v>
      </c>
      <c r="D35" s="24" t="s">
        <v>152</v>
      </c>
      <c r="E35" s="29" t="s">
        <v>157</v>
      </c>
      <c r="F35" s="24" t="s">
        <v>161</v>
      </c>
      <c r="G35" s="26">
        <v>43581</v>
      </c>
      <c r="H35" s="26">
        <f t="shared" si="1"/>
        <v>43947</v>
      </c>
      <c r="I35" s="74" t="s">
        <v>162</v>
      </c>
      <c r="J35" s="75" t="s">
        <v>77</v>
      </c>
      <c r="K35" s="28" t="s">
        <v>27</v>
      </c>
      <c r="L35" s="29" t="s">
        <v>28</v>
      </c>
      <c r="M35" s="72"/>
      <c r="N35" s="1" t="s">
        <v>142</v>
      </c>
    </row>
    <row r="36" spans="1:14" ht="24.95" customHeight="1" x14ac:dyDescent="0.2">
      <c r="A36" s="19">
        <f t="shared" si="0"/>
        <v>32</v>
      </c>
      <c r="B36" s="20" t="s">
        <v>163</v>
      </c>
      <c r="C36" s="72" t="s">
        <v>156</v>
      </c>
      <c r="D36" s="24" t="s">
        <v>152</v>
      </c>
      <c r="E36" s="29" t="s">
        <v>157</v>
      </c>
      <c r="F36" s="24" t="s">
        <v>164</v>
      </c>
      <c r="G36" s="26">
        <v>43581</v>
      </c>
      <c r="H36" s="26">
        <f t="shared" si="1"/>
        <v>43947</v>
      </c>
      <c r="I36" s="74" t="s">
        <v>165</v>
      </c>
      <c r="J36" s="75" t="s">
        <v>77</v>
      </c>
      <c r="K36" s="28" t="s">
        <v>27</v>
      </c>
      <c r="L36" s="29" t="s">
        <v>28</v>
      </c>
      <c r="M36" s="72"/>
      <c r="N36" s="1" t="s">
        <v>142</v>
      </c>
    </row>
    <row r="37" spans="1:14" ht="24.95" customHeight="1" x14ac:dyDescent="0.2">
      <c r="A37" s="19">
        <f t="shared" si="0"/>
        <v>33</v>
      </c>
      <c r="B37" s="20" t="s">
        <v>166</v>
      </c>
      <c r="C37" s="72" t="s">
        <v>156</v>
      </c>
      <c r="D37" s="24" t="s">
        <v>152</v>
      </c>
      <c r="E37" s="29" t="s">
        <v>157</v>
      </c>
      <c r="F37" s="24" t="s">
        <v>167</v>
      </c>
      <c r="G37" s="26">
        <v>43581</v>
      </c>
      <c r="H37" s="26">
        <f t="shared" si="1"/>
        <v>43947</v>
      </c>
      <c r="I37" s="74" t="s">
        <v>168</v>
      </c>
      <c r="J37" s="75" t="s">
        <v>77</v>
      </c>
      <c r="K37" s="28" t="s">
        <v>27</v>
      </c>
      <c r="L37" s="29" t="s">
        <v>28</v>
      </c>
      <c r="M37" s="72"/>
      <c r="N37" s="1" t="s">
        <v>142</v>
      </c>
    </row>
    <row r="38" spans="1:14" ht="24.95" customHeight="1" x14ac:dyDescent="0.2">
      <c r="A38" s="19">
        <f t="shared" si="0"/>
        <v>34</v>
      </c>
      <c r="B38" s="20" t="s">
        <v>169</v>
      </c>
      <c r="C38" s="21" t="s">
        <v>21</v>
      </c>
      <c r="D38" s="56" t="s">
        <v>170</v>
      </c>
      <c r="E38" s="23" t="s">
        <v>23</v>
      </c>
      <c r="F38" s="24" t="s">
        <v>171</v>
      </c>
      <c r="G38" s="26">
        <v>43581</v>
      </c>
      <c r="H38" s="26">
        <f t="shared" si="1"/>
        <v>43947</v>
      </c>
      <c r="I38" s="74" t="s">
        <v>172</v>
      </c>
      <c r="J38" s="75" t="s">
        <v>77</v>
      </c>
      <c r="K38" s="28" t="s">
        <v>27</v>
      </c>
      <c r="L38" s="29" t="s">
        <v>28</v>
      </c>
      <c r="M38" s="72"/>
      <c r="N38" s="1" t="s">
        <v>142</v>
      </c>
    </row>
    <row r="39" spans="1:14" ht="24.95" customHeight="1" x14ac:dyDescent="0.2">
      <c r="A39" s="19">
        <f t="shared" si="0"/>
        <v>35</v>
      </c>
      <c r="B39" s="20" t="s">
        <v>173</v>
      </c>
      <c r="C39" s="46" t="s">
        <v>72</v>
      </c>
      <c r="D39" s="85" t="s">
        <v>73</v>
      </c>
      <c r="E39" s="86" t="s">
        <v>174</v>
      </c>
      <c r="F39" s="87" t="s">
        <v>175</v>
      </c>
      <c r="G39" s="26">
        <v>43581</v>
      </c>
      <c r="H39" s="26">
        <f t="shared" si="1"/>
        <v>43947</v>
      </c>
      <c r="I39" s="74" t="s">
        <v>176</v>
      </c>
      <c r="J39" s="75" t="s">
        <v>77</v>
      </c>
      <c r="K39" s="28" t="s">
        <v>27</v>
      </c>
      <c r="L39" s="29" t="s">
        <v>28</v>
      </c>
      <c r="M39" s="72"/>
      <c r="N39" s="1" t="s">
        <v>142</v>
      </c>
    </row>
    <row r="40" spans="1:14" ht="24.95" customHeight="1" x14ac:dyDescent="0.2">
      <c r="A40" s="19">
        <f t="shared" si="0"/>
        <v>36</v>
      </c>
      <c r="B40" s="20" t="s">
        <v>177</v>
      </c>
      <c r="C40" s="46" t="s">
        <v>91</v>
      </c>
      <c r="D40" s="24" t="s">
        <v>92</v>
      </c>
      <c r="E40" s="48" t="s">
        <v>93</v>
      </c>
      <c r="F40" s="83" t="s">
        <v>178</v>
      </c>
      <c r="G40" s="26">
        <v>43581</v>
      </c>
      <c r="H40" s="26">
        <f t="shared" si="1"/>
        <v>43947</v>
      </c>
      <c r="I40" s="74" t="s">
        <v>179</v>
      </c>
      <c r="J40" s="75" t="s">
        <v>77</v>
      </c>
      <c r="K40" s="28" t="s">
        <v>27</v>
      </c>
      <c r="L40" s="29" t="s">
        <v>28</v>
      </c>
      <c r="M40" s="72"/>
      <c r="N40" s="1" t="s">
        <v>142</v>
      </c>
    </row>
    <row r="41" spans="1:14" ht="24.95" customHeight="1" x14ac:dyDescent="0.2">
      <c r="A41" s="19">
        <f t="shared" si="0"/>
        <v>37</v>
      </c>
      <c r="B41" s="20" t="s">
        <v>180</v>
      </c>
      <c r="C41" s="46" t="s">
        <v>72</v>
      </c>
      <c r="D41" s="85" t="s">
        <v>73</v>
      </c>
      <c r="E41" s="48" t="s">
        <v>74</v>
      </c>
      <c r="F41" s="24" t="s">
        <v>181</v>
      </c>
      <c r="G41" s="26">
        <v>43581</v>
      </c>
      <c r="H41" s="26">
        <f t="shared" si="1"/>
        <v>43947</v>
      </c>
      <c r="I41" s="74" t="s">
        <v>182</v>
      </c>
      <c r="J41" s="75" t="s">
        <v>77</v>
      </c>
      <c r="K41" s="28" t="s">
        <v>27</v>
      </c>
      <c r="L41" s="29" t="s">
        <v>28</v>
      </c>
      <c r="M41" s="72"/>
      <c r="N41" s="1" t="s">
        <v>142</v>
      </c>
    </row>
    <row r="42" spans="1:14" ht="24.95" customHeight="1" x14ac:dyDescent="0.2">
      <c r="A42" s="19">
        <f t="shared" si="0"/>
        <v>38</v>
      </c>
      <c r="B42" s="20" t="s">
        <v>183</v>
      </c>
      <c r="C42" s="46" t="s">
        <v>72</v>
      </c>
      <c r="D42" s="85" t="s">
        <v>73</v>
      </c>
      <c r="E42" s="48" t="s">
        <v>74</v>
      </c>
      <c r="F42" s="24" t="s">
        <v>184</v>
      </c>
      <c r="G42" s="26">
        <v>43581</v>
      </c>
      <c r="H42" s="26">
        <f t="shared" si="1"/>
        <v>43947</v>
      </c>
      <c r="I42" s="74" t="s">
        <v>185</v>
      </c>
      <c r="J42" s="75" t="s">
        <v>77</v>
      </c>
      <c r="K42" s="28" t="s">
        <v>27</v>
      </c>
      <c r="L42" s="29" t="s">
        <v>28</v>
      </c>
      <c r="M42" s="72"/>
      <c r="N42" s="1" t="s">
        <v>142</v>
      </c>
    </row>
    <row r="43" spans="1:14" ht="24.95" customHeight="1" x14ac:dyDescent="0.2">
      <c r="A43" s="19">
        <f t="shared" si="0"/>
        <v>39</v>
      </c>
      <c r="B43" s="20" t="s">
        <v>186</v>
      </c>
      <c r="C43" s="46" t="s">
        <v>72</v>
      </c>
      <c r="D43" s="85" t="s">
        <v>73</v>
      </c>
      <c r="E43" s="48" t="s">
        <v>100</v>
      </c>
      <c r="F43" s="88" t="s">
        <v>187</v>
      </c>
      <c r="G43" s="26">
        <v>43581</v>
      </c>
      <c r="H43" s="26">
        <f t="shared" si="1"/>
        <v>43947</v>
      </c>
      <c r="I43" s="74" t="s">
        <v>188</v>
      </c>
      <c r="J43" s="75" t="s">
        <v>77</v>
      </c>
      <c r="K43" s="28" t="s">
        <v>27</v>
      </c>
      <c r="L43" s="29" t="s">
        <v>28</v>
      </c>
      <c r="M43" s="72"/>
      <c r="N43" s="1" t="s">
        <v>142</v>
      </c>
    </row>
    <row r="44" spans="1:14" ht="24.95" customHeight="1" x14ac:dyDescent="0.2">
      <c r="A44" s="19">
        <f t="shared" si="0"/>
        <v>40</v>
      </c>
      <c r="B44" s="20" t="s">
        <v>189</v>
      </c>
      <c r="C44" s="46" t="s">
        <v>72</v>
      </c>
      <c r="D44" s="85" t="s">
        <v>73</v>
      </c>
      <c r="E44" s="48" t="s">
        <v>100</v>
      </c>
      <c r="F44" s="24" t="s">
        <v>190</v>
      </c>
      <c r="G44" s="26">
        <v>43581</v>
      </c>
      <c r="H44" s="26">
        <f t="shared" si="1"/>
        <v>43947</v>
      </c>
      <c r="I44" s="74" t="s">
        <v>191</v>
      </c>
      <c r="J44" s="75" t="s">
        <v>77</v>
      </c>
      <c r="K44" s="28" t="s">
        <v>27</v>
      </c>
      <c r="L44" s="29" t="s">
        <v>28</v>
      </c>
      <c r="M44" s="72"/>
      <c r="N44" s="1" t="s">
        <v>142</v>
      </c>
    </row>
    <row r="45" spans="1:14" ht="24.95" customHeight="1" x14ac:dyDescent="0.2">
      <c r="A45" s="19">
        <f t="shared" si="0"/>
        <v>41</v>
      </c>
      <c r="B45" s="20" t="s">
        <v>192</v>
      </c>
      <c r="C45" s="46" t="s">
        <v>72</v>
      </c>
      <c r="D45" s="85" t="s">
        <v>73</v>
      </c>
      <c r="E45" s="48" t="s">
        <v>100</v>
      </c>
      <c r="F45" s="24" t="s">
        <v>193</v>
      </c>
      <c r="G45" s="26">
        <v>43581</v>
      </c>
      <c r="H45" s="26">
        <f t="shared" si="1"/>
        <v>43947</v>
      </c>
      <c r="I45" s="74" t="s">
        <v>194</v>
      </c>
      <c r="J45" s="75" t="s">
        <v>77</v>
      </c>
      <c r="K45" s="28" t="s">
        <v>27</v>
      </c>
      <c r="L45" s="29" t="s">
        <v>28</v>
      </c>
      <c r="M45" s="72"/>
      <c r="N45" s="1" t="s">
        <v>142</v>
      </c>
    </row>
    <row r="46" spans="1:14" ht="24.95" customHeight="1" x14ac:dyDescent="0.2">
      <c r="A46" s="19">
        <f t="shared" si="0"/>
        <v>42</v>
      </c>
      <c r="B46" s="20" t="s">
        <v>195</v>
      </c>
      <c r="C46" s="78" t="s">
        <v>65</v>
      </c>
      <c r="D46" s="24" t="s">
        <v>86</v>
      </c>
      <c r="E46" s="48" t="s">
        <v>87</v>
      </c>
      <c r="F46" s="24" t="s">
        <v>196</v>
      </c>
      <c r="G46" s="26">
        <v>43581</v>
      </c>
      <c r="H46" s="26">
        <f t="shared" si="1"/>
        <v>43947</v>
      </c>
      <c r="I46" s="74" t="s">
        <v>197</v>
      </c>
      <c r="J46" s="75" t="s">
        <v>77</v>
      </c>
      <c r="K46" s="28" t="s">
        <v>27</v>
      </c>
      <c r="L46" s="29" t="s">
        <v>28</v>
      </c>
      <c r="M46" s="72"/>
      <c r="N46" s="1" t="s">
        <v>142</v>
      </c>
    </row>
    <row r="47" spans="1:14" ht="24.95" hidden="1" customHeight="1" x14ac:dyDescent="0.2">
      <c r="A47" s="19">
        <f t="shared" si="0"/>
        <v>43</v>
      </c>
      <c r="B47" s="68" t="s">
        <v>198</v>
      </c>
      <c r="C47" s="69" t="s">
        <v>199</v>
      </c>
      <c r="D47" s="24" t="s">
        <v>200</v>
      </c>
      <c r="E47" s="29" t="s">
        <v>23</v>
      </c>
      <c r="F47" s="24" t="s">
        <v>201</v>
      </c>
      <c r="G47" s="26">
        <v>43613</v>
      </c>
      <c r="H47" s="26">
        <f t="shared" si="1"/>
        <v>43979</v>
      </c>
      <c r="I47" s="89" t="s">
        <v>202</v>
      </c>
      <c r="J47" s="22" t="s">
        <v>26</v>
      </c>
      <c r="K47" s="28" t="s">
        <v>203</v>
      </c>
      <c r="L47" s="29" t="s">
        <v>204</v>
      </c>
      <c r="M47" s="72"/>
      <c r="N47" s="1" t="s">
        <v>205</v>
      </c>
    </row>
    <row r="48" spans="1:14" ht="24.95" hidden="1" customHeight="1" x14ac:dyDescent="0.2">
      <c r="A48" s="19">
        <f t="shared" si="0"/>
        <v>44</v>
      </c>
      <c r="B48" s="90" t="s">
        <v>206</v>
      </c>
      <c r="C48" s="91" t="s">
        <v>207</v>
      </c>
      <c r="D48" s="92" t="s">
        <v>208</v>
      </c>
      <c r="E48" s="80" t="s">
        <v>23</v>
      </c>
      <c r="F48" s="93" t="s">
        <v>209</v>
      </c>
      <c r="G48" s="94">
        <v>43637</v>
      </c>
      <c r="H48" s="95">
        <f t="shared" si="1"/>
        <v>44003</v>
      </c>
      <c r="I48" s="96" t="s">
        <v>210</v>
      </c>
      <c r="J48" s="97" t="s">
        <v>26</v>
      </c>
      <c r="K48" s="98" t="s">
        <v>27</v>
      </c>
      <c r="L48" s="99" t="s">
        <v>211</v>
      </c>
      <c r="M48" s="100"/>
      <c r="N48" s="1" t="s">
        <v>206</v>
      </c>
    </row>
    <row r="49" spans="1:14" ht="24.95" customHeight="1" x14ac:dyDescent="0.25">
      <c r="A49" s="19">
        <f t="shared" si="0"/>
        <v>45</v>
      </c>
      <c r="B49" s="101" t="s">
        <v>212</v>
      </c>
      <c r="C49" s="102" t="s">
        <v>213</v>
      </c>
      <c r="D49" s="24" t="s">
        <v>214</v>
      </c>
      <c r="E49" s="103" t="s">
        <v>215</v>
      </c>
      <c r="F49" s="84">
        <v>11640241</v>
      </c>
      <c r="G49" s="26">
        <v>43264</v>
      </c>
      <c r="H49" s="26">
        <v>44012</v>
      </c>
      <c r="I49" s="29">
        <v>1698752</v>
      </c>
      <c r="J49" s="24" t="s">
        <v>216</v>
      </c>
      <c r="K49" s="28" t="s">
        <v>217</v>
      </c>
      <c r="L49" s="29" t="s">
        <v>28</v>
      </c>
      <c r="M49" s="104" t="s">
        <v>218</v>
      </c>
      <c r="N49" s="105" t="s">
        <v>142</v>
      </c>
    </row>
    <row r="50" spans="1:14" ht="24.95" customHeight="1" x14ac:dyDescent="0.2">
      <c r="A50" s="19">
        <f t="shared" si="0"/>
        <v>46</v>
      </c>
      <c r="B50" s="68" t="s">
        <v>219</v>
      </c>
      <c r="C50" s="78" t="s">
        <v>213</v>
      </c>
      <c r="D50" s="24" t="s">
        <v>214</v>
      </c>
      <c r="E50" s="48" t="s">
        <v>215</v>
      </c>
      <c r="F50" s="79" t="s">
        <v>220</v>
      </c>
      <c r="G50" s="26">
        <v>43312</v>
      </c>
      <c r="H50" s="26">
        <v>44043</v>
      </c>
      <c r="I50" s="48" t="s">
        <v>221</v>
      </c>
      <c r="J50" s="24" t="s">
        <v>216</v>
      </c>
      <c r="K50" s="28" t="s">
        <v>222</v>
      </c>
      <c r="L50" s="29" t="s">
        <v>28</v>
      </c>
      <c r="M50" s="72"/>
      <c r="N50" s="1" t="s">
        <v>78</v>
      </c>
    </row>
    <row r="51" spans="1:14" ht="24.95" hidden="1" customHeight="1" x14ac:dyDescent="0.2">
      <c r="A51" s="19">
        <f t="shared" si="0"/>
        <v>47</v>
      </c>
      <c r="B51" s="106" t="s">
        <v>35</v>
      </c>
      <c r="C51" s="107" t="s">
        <v>223</v>
      </c>
      <c r="D51" s="24" t="s">
        <v>22</v>
      </c>
      <c r="E51" s="108" t="s">
        <v>224</v>
      </c>
      <c r="F51" s="109" t="s">
        <v>225</v>
      </c>
      <c r="G51" s="110">
        <v>43692</v>
      </c>
      <c r="H51" s="26">
        <f t="shared" si="1"/>
        <v>44058</v>
      </c>
      <c r="I51" s="111" t="s">
        <v>226</v>
      </c>
      <c r="J51" s="22" t="s">
        <v>26</v>
      </c>
      <c r="K51" s="28" t="s">
        <v>27</v>
      </c>
      <c r="L51" s="27" t="s">
        <v>28</v>
      </c>
      <c r="M51" s="72"/>
      <c r="N51" s="1" t="s">
        <v>41</v>
      </c>
    </row>
    <row r="52" spans="1:14" ht="24.95" hidden="1" customHeight="1" x14ac:dyDescent="0.2">
      <c r="A52" s="19">
        <f t="shared" si="0"/>
        <v>48</v>
      </c>
      <c r="B52" s="106" t="s">
        <v>35</v>
      </c>
      <c r="C52" s="112" t="s">
        <v>223</v>
      </c>
      <c r="D52" s="24" t="s">
        <v>22</v>
      </c>
      <c r="E52" s="113" t="s">
        <v>224</v>
      </c>
      <c r="F52" s="114" t="s">
        <v>227</v>
      </c>
      <c r="G52" s="110">
        <v>43692</v>
      </c>
      <c r="H52" s="26">
        <f t="shared" si="1"/>
        <v>44058</v>
      </c>
      <c r="I52" s="111" t="s">
        <v>228</v>
      </c>
      <c r="J52" s="22" t="s">
        <v>26</v>
      </c>
      <c r="K52" s="28" t="s">
        <v>27</v>
      </c>
      <c r="L52" s="27" t="s">
        <v>28</v>
      </c>
      <c r="M52" s="72"/>
      <c r="N52" s="1" t="s">
        <v>41</v>
      </c>
    </row>
    <row r="53" spans="1:14" ht="24.95" hidden="1" customHeight="1" x14ac:dyDescent="0.2">
      <c r="A53" s="19">
        <f t="shared" si="0"/>
        <v>49</v>
      </c>
      <c r="B53" s="106" t="s">
        <v>35</v>
      </c>
      <c r="C53" s="112" t="s">
        <v>223</v>
      </c>
      <c r="D53" s="24" t="s">
        <v>22</v>
      </c>
      <c r="E53" s="113" t="s">
        <v>224</v>
      </c>
      <c r="F53" s="114" t="s">
        <v>229</v>
      </c>
      <c r="G53" s="110">
        <v>43692</v>
      </c>
      <c r="H53" s="26">
        <f t="shared" si="1"/>
        <v>44058</v>
      </c>
      <c r="I53" s="111" t="s">
        <v>230</v>
      </c>
      <c r="J53" s="22" t="s">
        <v>26</v>
      </c>
      <c r="K53" s="28" t="s">
        <v>27</v>
      </c>
      <c r="L53" s="27" t="s">
        <v>28</v>
      </c>
      <c r="M53" s="72"/>
      <c r="N53" s="1" t="s">
        <v>41</v>
      </c>
    </row>
    <row r="54" spans="1:14" ht="24.95" hidden="1" customHeight="1" x14ac:dyDescent="0.2">
      <c r="A54" s="19">
        <f t="shared" si="0"/>
        <v>50</v>
      </c>
      <c r="B54" s="106" t="s">
        <v>35</v>
      </c>
      <c r="C54" s="112" t="s">
        <v>223</v>
      </c>
      <c r="D54" s="24" t="s">
        <v>22</v>
      </c>
      <c r="E54" s="113" t="s">
        <v>224</v>
      </c>
      <c r="F54" s="114" t="s">
        <v>231</v>
      </c>
      <c r="G54" s="110">
        <v>43692</v>
      </c>
      <c r="H54" s="26">
        <f t="shared" si="1"/>
        <v>44058</v>
      </c>
      <c r="I54" s="111" t="s">
        <v>232</v>
      </c>
      <c r="J54" s="22" t="s">
        <v>26</v>
      </c>
      <c r="K54" s="28" t="s">
        <v>27</v>
      </c>
      <c r="L54" s="27" t="s">
        <v>28</v>
      </c>
      <c r="M54" s="72"/>
      <c r="N54" s="1" t="s">
        <v>41</v>
      </c>
    </row>
    <row r="55" spans="1:14" ht="24.95" hidden="1" customHeight="1" x14ac:dyDescent="0.25">
      <c r="A55" s="19">
        <f t="shared" si="0"/>
        <v>51</v>
      </c>
      <c r="B55" s="106" t="s">
        <v>35</v>
      </c>
      <c r="C55" s="115" t="s">
        <v>233</v>
      </c>
      <c r="D55" s="24" t="s">
        <v>22</v>
      </c>
      <c r="E55" s="103" t="s">
        <v>234</v>
      </c>
      <c r="F55" s="114" t="s">
        <v>235</v>
      </c>
      <c r="G55" s="110">
        <v>43693</v>
      </c>
      <c r="H55" s="26">
        <f t="shared" si="1"/>
        <v>44059</v>
      </c>
      <c r="I55" s="111" t="s">
        <v>236</v>
      </c>
      <c r="J55" s="22" t="s">
        <v>26</v>
      </c>
      <c r="K55" s="28" t="s">
        <v>27</v>
      </c>
      <c r="L55" s="27" t="s">
        <v>28</v>
      </c>
      <c r="M55" s="72"/>
      <c r="N55" s="1" t="s">
        <v>41</v>
      </c>
    </row>
    <row r="56" spans="1:14" ht="24.95" hidden="1" customHeight="1" x14ac:dyDescent="0.2">
      <c r="A56" s="19">
        <f t="shared" si="0"/>
        <v>52</v>
      </c>
      <c r="B56" s="106" t="s">
        <v>35</v>
      </c>
      <c r="C56" s="112" t="s">
        <v>233</v>
      </c>
      <c r="D56" s="24" t="s">
        <v>22</v>
      </c>
      <c r="E56" s="113" t="s">
        <v>234</v>
      </c>
      <c r="F56" s="114" t="s">
        <v>237</v>
      </c>
      <c r="G56" s="110">
        <v>43693</v>
      </c>
      <c r="H56" s="26">
        <f t="shared" si="1"/>
        <v>44059</v>
      </c>
      <c r="I56" s="111" t="s">
        <v>238</v>
      </c>
      <c r="J56" s="22" t="s">
        <v>26</v>
      </c>
      <c r="K56" s="28" t="s">
        <v>27</v>
      </c>
      <c r="L56" s="27" t="s">
        <v>28</v>
      </c>
      <c r="M56" s="72"/>
      <c r="N56" s="1" t="s">
        <v>41</v>
      </c>
    </row>
    <row r="57" spans="1:14" ht="24.95" hidden="1" customHeight="1" x14ac:dyDescent="0.2">
      <c r="A57" s="19">
        <f t="shared" si="0"/>
        <v>53</v>
      </c>
      <c r="B57" s="106" t="s">
        <v>35</v>
      </c>
      <c r="C57" s="112" t="s">
        <v>223</v>
      </c>
      <c r="D57" s="24" t="s">
        <v>22</v>
      </c>
      <c r="E57" s="113" t="s">
        <v>224</v>
      </c>
      <c r="F57" s="114" t="s">
        <v>239</v>
      </c>
      <c r="G57" s="110">
        <v>43693</v>
      </c>
      <c r="H57" s="26">
        <f t="shared" si="1"/>
        <v>44059</v>
      </c>
      <c r="I57" s="111" t="s">
        <v>240</v>
      </c>
      <c r="J57" s="22" t="s">
        <v>26</v>
      </c>
      <c r="K57" s="28" t="s">
        <v>27</v>
      </c>
      <c r="L57" s="27" t="s">
        <v>28</v>
      </c>
      <c r="M57" s="72"/>
      <c r="N57" s="1" t="s">
        <v>41</v>
      </c>
    </row>
    <row r="58" spans="1:14" ht="24.95" hidden="1" customHeight="1" x14ac:dyDescent="0.2">
      <c r="A58" s="19">
        <f t="shared" si="0"/>
        <v>54</v>
      </c>
      <c r="B58" s="106" t="s">
        <v>241</v>
      </c>
      <c r="C58" s="107" t="s">
        <v>242</v>
      </c>
      <c r="D58" s="24" t="s">
        <v>243</v>
      </c>
      <c r="E58" s="108" t="s">
        <v>244</v>
      </c>
      <c r="F58" s="109" t="s">
        <v>245</v>
      </c>
      <c r="G58" s="110">
        <v>43692</v>
      </c>
      <c r="H58" s="26">
        <f t="shared" si="1"/>
        <v>44058</v>
      </c>
      <c r="I58" s="116" t="s">
        <v>246</v>
      </c>
      <c r="J58" s="22" t="s">
        <v>26</v>
      </c>
      <c r="K58" s="28" t="s">
        <v>27</v>
      </c>
      <c r="L58" s="27" t="s">
        <v>28</v>
      </c>
      <c r="M58" s="72"/>
      <c r="N58" s="1" t="s">
        <v>41</v>
      </c>
    </row>
    <row r="59" spans="1:14" ht="24.95" hidden="1" customHeight="1" x14ac:dyDescent="0.25">
      <c r="A59" s="19">
        <f t="shared" si="0"/>
        <v>55</v>
      </c>
      <c r="B59" s="106" t="s">
        <v>247</v>
      </c>
      <c r="C59" s="102" t="s">
        <v>242</v>
      </c>
      <c r="D59" s="24" t="s">
        <v>243</v>
      </c>
      <c r="E59" s="113" t="s">
        <v>244</v>
      </c>
      <c r="F59" s="114" t="s">
        <v>248</v>
      </c>
      <c r="G59" s="110">
        <v>43692</v>
      </c>
      <c r="H59" s="26">
        <f t="shared" si="1"/>
        <v>44058</v>
      </c>
      <c r="I59" s="116" t="s">
        <v>249</v>
      </c>
      <c r="J59" s="22" t="s">
        <v>26</v>
      </c>
      <c r="K59" s="28" t="s">
        <v>27</v>
      </c>
      <c r="L59" s="27" t="s">
        <v>28</v>
      </c>
      <c r="M59" s="53"/>
      <c r="N59" s="1" t="s">
        <v>41</v>
      </c>
    </row>
    <row r="60" spans="1:14" ht="24.95" hidden="1" customHeight="1" x14ac:dyDescent="0.25">
      <c r="A60" s="19">
        <f t="shared" si="0"/>
        <v>56</v>
      </c>
      <c r="B60" s="106" t="s">
        <v>250</v>
      </c>
      <c r="C60" s="115" t="s">
        <v>242</v>
      </c>
      <c r="D60" s="24" t="s">
        <v>243</v>
      </c>
      <c r="E60" s="113" t="s">
        <v>244</v>
      </c>
      <c r="F60" s="117" t="s">
        <v>251</v>
      </c>
      <c r="G60" s="110">
        <v>43692</v>
      </c>
      <c r="H60" s="26">
        <f t="shared" si="1"/>
        <v>44058</v>
      </c>
      <c r="I60" s="116" t="s">
        <v>252</v>
      </c>
      <c r="J60" s="22" t="s">
        <v>26</v>
      </c>
      <c r="K60" s="28" t="s">
        <v>27</v>
      </c>
      <c r="L60" s="27" t="s">
        <v>28</v>
      </c>
      <c r="M60" s="72"/>
      <c r="N60" s="1" t="s">
        <v>41</v>
      </c>
    </row>
    <row r="61" spans="1:14" ht="24.95" hidden="1" customHeight="1" x14ac:dyDescent="0.2">
      <c r="A61" s="19">
        <f t="shared" si="0"/>
        <v>57</v>
      </c>
      <c r="B61" s="106" t="s">
        <v>35</v>
      </c>
      <c r="C61" s="118" t="s">
        <v>253</v>
      </c>
      <c r="D61" s="24" t="s">
        <v>254</v>
      </c>
      <c r="E61" s="113" t="s">
        <v>255</v>
      </c>
      <c r="F61" s="114" t="s">
        <v>256</v>
      </c>
      <c r="G61" s="110">
        <v>43692</v>
      </c>
      <c r="H61" s="26">
        <f t="shared" si="1"/>
        <v>44058</v>
      </c>
      <c r="I61" s="111" t="s">
        <v>257</v>
      </c>
      <c r="J61" s="22" t="s">
        <v>26</v>
      </c>
      <c r="K61" s="28" t="s">
        <v>70</v>
      </c>
      <c r="L61" s="27" t="s">
        <v>28</v>
      </c>
      <c r="M61" s="72"/>
      <c r="N61" s="1" t="s">
        <v>41</v>
      </c>
    </row>
    <row r="62" spans="1:14" ht="33" hidden="1" customHeight="1" x14ac:dyDescent="0.2">
      <c r="A62" s="19">
        <f t="shared" si="0"/>
        <v>58</v>
      </c>
      <c r="B62" s="119" t="s">
        <v>258</v>
      </c>
      <c r="C62" s="107" t="s">
        <v>242</v>
      </c>
      <c r="D62" s="92" t="s">
        <v>243</v>
      </c>
      <c r="E62" s="108" t="s">
        <v>244</v>
      </c>
      <c r="F62" s="109" t="s">
        <v>259</v>
      </c>
      <c r="G62" s="110">
        <v>43692</v>
      </c>
      <c r="H62" s="26">
        <f t="shared" si="1"/>
        <v>44058</v>
      </c>
      <c r="I62" s="116" t="s">
        <v>260</v>
      </c>
      <c r="J62" s="22" t="s">
        <v>26</v>
      </c>
      <c r="K62" s="98" t="s">
        <v>27</v>
      </c>
      <c r="L62" s="120" t="s">
        <v>261</v>
      </c>
      <c r="M62" s="100"/>
      <c r="N62" s="1" t="s">
        <v>41</v>
      </c>
    </row>
    <row r="63" spans="1:14" ht="24.95" hidden="1" customHeight="1" x14ac:dyDescent="0.2">
      <c r="A63" s="19">
        <f t="shared" si="0"/>
        <v>59</v>
      </c>
      <c r="B63" s="106" t="s">
        <v>262</v>
      </c>
      <c r="C63" s="115" t="s">
        <v>242</v>
      </c>
      <c r="D63" s="24" t="s">
        <v>243</v>
      </c>
      <c r="E63" s="113" t="s">
        <v>244</v>
      </c>
      <c r="F63" s="114" t="s">
        <v>263</v>
      </c>
      <c r="G63" s="110">
        <v>43692</v>
      </c>
      <c r="H63" s="26">
        <f t="shared" si="1"/>
        <v>44058</v>
      </c>
      <c r="I63" s="116" t="s">
        <v>264</v>
      </c>
      <c r="J63" s="22" t="s">
        <v>26</v>
      </c>
      <c r="K63" s="28" t="s">
        <v>27</v>
      </c>
      <c r="L63" s="121" t="s">
        <v>261</v>
      </c>
      <c r="M63" s="72"/>
      <c r="N63" s="1" t="s">
        <v>41</v>
      </c>
    </row>
    <row r="64" spans="1:14" ht="24.95" hidden="1" customHeight="1" x14ac:dyDescent="0.25">
      <c r="A64" s="19">
        <f t="shared" si="0"/>
        <v>60</v>
      </c>
      <c r="B64" s="106" t="s">
        <v>265</v>
      </c>
      <c r="C64" s="115" t="s">
        <v>242</v>
      </c>
      <c r="D64" s="24" t="s">
        <v>243</v>
      </c>
      <c r="E64" s="113" t="s">
        <v>266</v>
      </c>
      <c r="F64" s="117" t="s">
        <v>267</v>
      </c>
      <c r="G64" s="110">
        <v>43692</v>
      </c>
      <c r="H64" s="26">
        <f t="shared" si="1"/>
        <v>44058</v>
      </c>
      <c r="I64" s="116" t="s">
        <v>268</v>
      </c>
      <c r="J64" s="22" t="s">
        <v>26</v>
      </c>
      <c r="K64" s="28" t="s">
        <v>27</v>
      </c>
      <c r="L64" s="121" t="s">
        <v>261</v>
      </c>
      <c r="M64" s="53"/>
      <c r="N64" s="1" t="s">
        <v>41</v>
      </c>
    </row>
    <row r="65" spans="1:22" ht="24.95" hidden="1" customHeight="1" x14ac:dyDescent="0.25">
      <c r="A65" s="19">
        <f t="shared" si="0"/>
        <v>61</v>
      </c>
      <c r="B65" s="106" t="s">
        <v>35</v>
      </c>
      <c r="C65" s="115" t="s">
        <v>269</v>
      </c>
      <c r="D65" s="24" t="s">
        <v>37</v>
      </c>
      <c r="E65" s="103" t="s">
        <v>38</v>
      </c>
      <c r="F65" s="114" t="s">
        <v>270</v>
      </c>
      <c r="G65" s="26">
        <v>43699</v>
      </c>
      <c r="H65" s="26">
        <f>EDATE(G65,12)</f>
        <v>44065</v>
      </c>
      <c r="I65" s="122" t="s">
        <v>271</v>
      </c>
      <c r="J65" s="22" t="s">
        <v>272</v>
      </c>
      <c r="K65" s="28" t="s">
        <v>70</v>
      </c>
      <c r="L65" s="27" t="s">
        <v>28</v>
      </c>
      <c r="M65" s="72"/>
      <c r="N65" s="1" t="s">
        <v>41</v>
      </c>
    </row>
    <row r="66" spans="1:22" ht="24.95" hidden="1" customHeight="1" x14ac:dyDescent="0.2">
      <c r="A66" s="19">
        <f t="shared" si="0"/>
        <v>62</v>
      </c>
      <c r="B66" s="20" t="s">
        <v>273</v>
      </c>
      <c r="C66" s="78" t="s">
        <v>65</v>
      </c>
      <c r="D66" s="24" t="s">
        <v>86</v>
      </c>
      <c r="E66" s="48" t="s">
        <v>67</v>
      </c>
      <c r="F66" s="24" t="s">
        <v>274</v>
      </c>
      <c r="G66" s="37">
        <v>43734</v>
      </c>
      <c r="H66" s="26">
        <f t="shared" ref="H66:H68" si="2">EDATE(G66,12)</f>
        <v>44100</v>
      </c>
      <c r="I66" s="123" t="s">
        <v>275</v>
      </c>
      <c r="J66" s="22" t="s">
        <v>26</v>
      </c>
      <c r="K66" s="28" t="s">
        <v>27</v>
      </c>
      <c r="L66" s="29" t="s">
        <v>28</v>
      </c>
      <c r="M66" s="72"/>
      <c r="N66" s="1" t="s">
        <v>29</v>
      </c>
    </row>
    <row r="67" spans="1:22" s="105" customFormat="1" ht="24.95" hidden="1" customHeight="1" x14ac:dyDescent="0.2">
      <c r="A67" s="19">
        <f t="shared" si="0"/>
        <v>63</v>
      </c>
      <c r="B67" s="68" t="s">
        <v>276</v>
      </c>
      <c r="C67" s="69" t="s">
        <v>277</v>
      </c>
      <c r="D67" s="24" t="s">
        <v>278</v>
      </c>
      <c r="E67" s="29" t="s">
        <v>279</v>
      </c>
      <c r="F67" s="24">
        <v>90780496</v>
      </c>
      <c r="G67" s="37">
        <v>43735</v>
      </c>
      <c r="H67" s="26">
        <f>EDATE(G67,12)</f>
        <v>44101</v>
      </c>
      <c r="I67" s="23" t="s">
        <v>280</v>
      </c>
      <c r="J67" s="22" t="s">
        <v>26</v>
      </c>
      <c r="K67" s="28" t="s">
        <v>27</v>
      </c>
      <c r="L67" s="29" t="s">
        <v>281</v>
      </c>
      <c r="M67" s="72"/>
      <c r="N67" s="1" t="s">
        <v>206</v>
      </c>
      <c r="O67" s="124"/>
      <c r="P67" s="124"/>
      <c r="Q67" s="124"/>
      <c r="R67" s="124"/>
      <c r="S67" s="124"/>
      <c r="T67" s="124"/>
      <c r="U67" s="124"/>
      <c r="V67" s="124"/>
    </row>
    <row r="68" spans="1:22" ht="24.95" hidden="1" customHeight="1" x14ac:dyDescent="0.2">
      <c r="A68" s="19">
        <f t="shared" si="0"/>
        <v>64</v>
      </c>
      <c r="B68" s="125" t="s">
        <v>282</v>
      </c>
      <c r="C68" s="69" t="s">
        <v>283</v>
      </c>
      <c r="D68" s="85" t="s">
        <v>44</v>
      </c>
      <c r="E68" s="23" t="s">
        <v>32</v>
      </c>
      <c r="F68" s="126" t="s">
        <v>284</v>
      </c>
      <c r="G68" s="37">
        <v>43738</v>
      </c>
      <c r="H68" s="26">
        <f t="shared" si="2"/>
        <v>44104</v>
      </c>
      <c r="I68" s="127" t="s">
        <v>285</v>
      </c>
      <c r="J68" s="22" t="s">
        <v>26</v>
      </c>
      <c r="K68" s="28" t="s">
        <v>27</v>
      </c>
      <c r="L68" s="29" t="s">
        <v>28</v>
      </c>
      <c r="M68" s="72"/>
      <c r="N68" s="1" t="s">
        <v>49</v>
      </c>
    </row>
    <row r="69" spans="1:22" s="129" customFormat="1" ht="24.95" hidden="1" customHeight="1" x14ac:dyDescent="0.2">
      <c r="A69" s="19">
        <f t="shared" si="0"/>
        <v>65</v>
      </c>
      <c r="B69" s="68" t="s">
        <v>206</v>
      </c>
      <c r="C69" s="69" t="s">
        <v>286</v>
      </c>
      <c r="D69" s="24" t="s">
        <v>22</v>
      </c>
      <c r="E69" s="29" t="s">
        <v>287</v>
      </c>
      <c r="F69" s="56" t="s">
        <v>288</v>
      </c>
      <c r="G69" s="37">
        <v>43769</v>
      </c>
      <c r="H69" s="26">
        <f>EDATE(G69,12)</f>
        <v>44135</v>
      </c>
      <c r="I69" s="123" t="s">
        <v>289</v>
      </c>
      <c r="J69" s="22" t="s">
        <v>26</v>
      </c>
      <c r="K69" s="28" t="s">
        <v>27</v>
      </c>
      <c r="L69" s="29" t="s">
        <v>28</v>
      </c>
      <c r="M69" s="72"/>
      <c r="N69" s="1" t="s">
        <v>206</v>
      </c>
      <c r="O69" s="128"/>
      <c r="P69" s="128"/>
      <c r="Q69" s="128"/>
      <c r="R69" s="128"/>
      <c r="S69" s="128"/>
      <c r="T69" s="128"/>
      <c r="U69" s="128"/>
      <c r="V69" s="128"/>
    </row>
    <row r="70" spans="1:22" ht="24.95" hidden="1" customHeight="1" x14ac:dyDescent="0.2">
      <c r="A70" s="19">
        <f t="shared" ref="A70:A71" si="3">A69+1</f>
        <v>66</v>
      </c>
      <c r="B70" s="90" t="s">
        <v>206</v>
      </c>
      <c r="C70" s="91" t="s">
        <v>290</v>
      </c>
      <c r="D70" s="92" t="s">
        <v>22</v>
      </c>
      <c r="E70" s="80" t="s">
        <v>291</v>
      </c>
      <c r="F70" s="93" t="s">
        <v>292</v>
      </c>
      <c r="G70" s="95">
        <v>43770</v>
      </c>
      <c r="H70" s="94">
        <f>EDATE(G70,12)</f>
        <v>44136</v>
      </c>
      <c r="I70" s="130" t="s">
        <v>293</v>
      </c>
      <c r="J70" s="131" t="s">
        <v>26</v>
      </c>
      <c r="K70" s="98" t="s">
        <v>27</v>
      </c>
      <c r="L70" s="89" t="s">
        <v>28</v>
      </c>
      <c r="M70" s="100"/>
      <c r="N70" s="1" t="s">
        <v>206</v>
      </c>
    </row>
    <row r="71" spans="1:22" ht="24.95" hidden="1" customHeight="1" x14ac:dyDescent="0.2">
      <c r="A71" s="19">
        <f t="shared" si="3"/>
        <v>67</v>
      </c>
      <c r="B71" s="68" t="s">
        <v>294</v>
      </c>
      <c r="C71" s="69" t="s">
        <v>31</v>
      </c>
      <c r="D71" s="24" t="s">
        <v>22</v>
      </c>
      <c r="E71" s="23" t="s">
        <v>32</v>
      </c>
      <c r="F71" s="56" t="s">
        <v>295</v>
      </c>
      <c r="G71" s="132">
        <v>43823</v>
      </c>
      <c r="H71" s="94">
        <f>EDATE(G71,12)</f>
        <v>44189</v>
      </c>
      <c r="I71" s="133" t="s">
        <v>296</v>
      </c>
      <c r="J71" s="22" t="s">
        <v>26</v>
      </c>
      <c r="K71" s="28" t="s">
        <v>27</v>
      </c>
      <c r="L71" s="29" t="s">
        <v>28</v>
      </c>
      <c r="M71" s="72"/>
      <c r="N71" s="1" t="s">
        <v>206</v>
      </c>
    </row>
    <row r="72" spans="1:22" ht="24.95" customHeight="1" x14ac:dyDescent="0.2">
      <c r="A72" s="134"/>
      <c r="B72" s="135"/>
      <c r="C72" s="136"/>
      <c r="D72" s="137"/>
      <c r="E72" s="138"/>
      <c r="F72" s="138"/>
      <c r="G72" s="139"/>
      <c r="H72" s="139"/>
      <c r="I72" s="138"/>
      <c r="J72" s="137"/>
      <c r="K72" s="137"/>
      <c r="L72" s="137"/>
      <c r="M72" s="140"/>
    </row>
    <row r="73" spans="1:22" ht="24.95" customHeight="1" x14ac:dyDescent="0.2">
      <c r="A73" s="134"/>
      <c r="B73" s="135"/>
      <c r="C73" s="136"/>
      <c r="D73" s="137"/>
      <c r="E73" s="138"/>
      <c r="F73" s="138"/>
      <c r="G73" s="139"/>
      <c r="H73" s="139"/>
      <c r="I73" s="138"/>
      <c r="J73" s="137"/>
      <c r="K73" s="137"/>
      <c r="L73" s="137"/>
      <c r="M73" s="140"/>
    </row>
    <row r="74" spans="1:22" ht="24.95" customHeight="1" thickBot="1" x14ac:dyDescent="0.25">
      <c r="A74" s="141"/>
      <c r="B74" s="142"/>
    </row>
    <row r="75" spans="1:22" ht="24.95" customHeight="1" x14ac:dyDescent="0.2">
      <c r="A75" s="134"/>
      <c r="B75" s="143" t="s">
        <v>297</v>
      </c>
    </row>
    <row r="76" spans="1:22" ht="24.95" customHeight="1" x14ac:dyDescent="0.2"/>
    <row r="77" spans="1:22" ht="24.95" customHeight="1" thickBot="1" x14ac:dyDescent="0.25"/>
    <row r="78" spans="1:22" ht="24.95" customHeight="1" x14ac:dyDescent="0.2">
      <c r="C78" s="145" t="s">
        <v>298</v>
      </c>
      <c r="D78" s="146" t="s">
        <v>299</v>
      </c>
      <c r="E78" s="147" t="s">
        <v>300</v>
      </c>
      <c r="F78" s="148" t="s">
        <v>301</v>
      </c>
      <c r="G78" s="149" t="s">
        <v>302</v>
      </c>
    </row>
    <row r="79" spans="1:22" s="8" customFormat="1" ht="24.95" customHeight="1" thickBot="1" x14ac:dyDescent="0.25">
      <c r="A79" s="144"/>
      <c r="B79" s="4"/>
      <c r="C79" s="150"/>
      <c r="D79" s="151"/>
      <c r="E79" s="152"/>
      <c r="F79" s="151"/>
      <c r="G79" s="153"/>
      <c r="H79" s="4"/>
      <c r="J79" s="4"/>
      <c r="M79" s="4"/>
      <c r="N79" s="1"/>
      <c r="O79" s="137"/>
      <c r="P79" s="137"/>
      <c r="Q79" s="137"/>
      <c r="R79" s="137"/>
      <c r="S79" s="137"/>
      <c r="T79" s="137"/>
      <c r="U79" s="137"/>
      <c r="V79" s="137"/>
    </row>
    <row r="80" spans="1:22" s="8" customFormat="1" ht="24.95" customHeight="1" thickTop="1" x14ac:dyDescent="0.2">
      <c r="A80" s="144"/>
      <c r="B80" s="4"/>
      <c r="C80" s="154" t="s">
        <v>303</v>
      </c>
      <c r="D80" s="155" t="s">
        <v>304</v>
      </c>
      <c r="E80" s="156">
        <v>42370</v>
      </c>
      <c r="F80" s="157">
        <v>43830</v>
      </c>
      <c r="G80" s="158" t="s">
        <v>305</v>
      </c>
      <c r="H80" s="4"/>
      <c r="J80" s="4"/>
      <c r="M80" s="4"/>
      <c r="N80" s="1"/>
      <c r="O80" s="137"/>
      <c r="P80" s="137"/>
      <c r="Q80" s="137"/>
      <c r="R80" s="137"/>
      <c r="S80" s="137"/>
      <c r="T80" s="137"/>
      <c r="U80" s="137"/>
      <c r="V80" s="137"/>
    </row>
    <row r="81" spans="1:22" s="8" customFormat="1" ht="24.95" customHeight="1" x14ac:dyDescent="0.2">
      <c r="A81" s="144"/>
      <c r="B81" s="4"/>
      <c r="C81" s="159"/>
      <c r="D81" s="160"/>
      <c r="E81" s="161"/>
      <c r="F81" s="95"/>
      <c r="G81" s="162"/>
      <c r="H81" s="4"/>
      <c r="J81" s="4"/>
      <c r="M81" s="4"/>
      <c r="N81" s="1"/>
      <c r="O81" s="137"/>
      <c r="P81" s="137"/>
      <c r="Q81" s="137"/>
      <c r="R81" s="137"/>
      <c r="S81" s="137"/>
      <c r="T81" s="137"/>
      <c r="U81" s="137"/>
      <c r="V81" s="137"/>
    </row>
    <row r="82" spans="1:22" s="8" customFormat="1" ht="24.95" customHeight="1" x14ac:dyDescent="0.2">
      <c r="A82" s="144"/>
      <c r="B82" s="4"/>
      <c r="C82" s="163" t="s">
        <v>77</v>
      </c>
      <c r="D82" s="164" t="s">
        <v>306</v>
      </c>
      <c r="E82" s="165">
        <v>43379</v>
      </c>
      <c r="F82" s="166">
        <v>44135</v>
      </c>
      <c r="G82" s="167" t="s">
        <v>307</v>
      </c>
      <c r="H82" s="4"/>
      <c r="J82" s="4"/>
      <c r="M82" s="4"/>
      <c r="N82" s="1"/>
      <c r="O82" s="137"/>
      <c r="P82" s="137"/>
      <c r="Q82" s="137"/>
      <c r="R82" s="137"/>
      <c r="S82" s="137"/>
      <c r="T82" s="137"/>
      <c r="U82" s="137"/>
      <c r="V82" s="137"/>
    </row>
    <row r="83" spans="1:22" s="8" customFormat="1" ht="24.95" customHeight="1" x14ac:dyDescent="0.2">
      <c r="A83" s="144"/>
      <c r="B83" s="4"/>
      <c r="C83" s="159"/>
      <c r="D83" s="160" t="s">
        <v>308</v>
      </c>
      <c r="E83" s="161"/>
      <c r="F83" s="95"/>
      <c r="G83" s="162"/>
      <c r="H83" s="4"/>
      <c r="J83" s="4"/>
      <c r="M83" s="4"/>
      <c r="N83" s="1"/>
      <c r="O83" s="137"/>
      <c r="P83" s="137"/>
      <c r="Q83" s="137"/>
      <c r="R83" s="137"/>
      <c r="S83" s="137"/>
      <c r="T83" s="137"/>
      <c r="U83" s="137"/>
      <c r="V83" s="137"/>
    </row>
    <row r="84" spans="1:22" s="8" customFormat="1" ht="24.95" customHeight="1" x14ac:dyDescent="0.2">
      <c r="A84" s="134"/>
      <c r="B84" s="140"/>
      <c r="C84" s="154" t="s">
        <v>309</v>
      </c>
      <c r="D84" s="155" t="s">
        <v>310</v>
      </c>
      <c r="E84" s="156">
        <v>42476</v>
      </c>
      <c r="F84" s="157">
        <v>43936</v>
      </c>
      <c r="G84" s="168" t="s">
        <v>305</v>
      </c>
      <c r="H84" s="4"/>
      <c r="J84" s="4"/>
      <c r="M84" s="4"/>
      <c r="N84" s="1"/>
      <c r="O84" s="137"/>
      <c r="P84" s="137"/>
      <c r="Q84" s="137"/>
      <c r="R84" s="137"/>
      <c r="S84" s="137"/>
      <c r="T84" s="137"/>
      <c r="U84" s="137"/>
      <c r="V84" s="137"/>
    </row>
    <row r="85" spans="1:22" s="8" customFormat="1" ht="24.95" customHeight="1" x14ac:dyDescent="0.2">
      <c r="A85" s="134"/>
      <c r="B85" s="140"/>
      <c r="C85" s="154"/>
      <c r="D85" s="155"/>
      <c r="E85" s="156"/>
      <c r="F85" s="95"/>
      <c r="G85" s="162"/>
      <c r="H85" s="4"/>
      <c r="J85" s="4"/>
      <c r="M85" s="4"/>
      <c r="N85" s="1"/>
      <c r="O85" s="137"/>
      <c r="P85" s="137"/>
      <c r="Q85" s="137"/>
      <c r="R85" s="137"/>
      <c r="S85" s="137"/>
      <c r="T85" s="137"/>
      <c r="U85" s="137"/>
      <c r="V85" s="137"/>
    </row>
    <row r="86" spans="1:22" s="8" customFormat="1" ht="24.95" customHeight="1" x14ac:dyDescent="0.2">
      <c r="A86" s="134"/>
      <c r="B86" s="140"/>
      <c r="C86" s="163" t="s">
        <v>311</v>
      </c>
      <c r="D86" s="164" t="s">
        <v>312</v>
      </c>
      <c r="E86" s="165" t="s">
        <v>313</v>
      </c>
      <c r="F86" s="157">
        <v>44088</v>
      </c>
      <c r="G86" s="168" t="s">
        <v>305</v>
      </c>
      <c r="H86" s="4"/>
      <c r="J86" s="4"/>
      <c r="M86" s="4"/>
      <c r="N86" s="1"/>
      <c r="O86" s="137"/>
      <c r="P86" s="137"/>
      <c r="Q86" s="137"/>
      <c r="R86" s="137"/>
      <c r="S86" s="137"/>
      <c r="T86" s="137"/>
      <c r="U86" s="137"/>
      <c r="V86" s="137"/>
    </row>
    <row r="87" spans="1:22" s="8" customFormat="1" ht="24.95" customHeight="1" x14ac:dyDescent="0.2">
      <c r="A87" s="169"/>
      <c r="B87" s="140"/>
      <c r="C87" s="159"/>
      <c r="D87" s="160"/>
      <c r="E87" s="161"/>
      <c r="F87" s="95"/>
      <c r="G87" s="160"/>
      <c r="H87" s="4"/>
      <c r="J87" s="4"/>
      <c r="M87" s="4"/>
      <c r="N87" s="1"/>
      <c r="O87" s="137"/>
      <c r="P87" s="137"/>
      <c r="Q87" s="137"/>
      <c r="R87" s="137"/>
      <c r="S87" s="137"/>
      <c r="T87" s="137"/>
      <c r="U87" s="137"/>
      <c r="V87" s="137"/>
    </row>
    <row r="88" spans="1:22" s="4" customFormat="1" ht="24.95" customHeight="1" x14ac:dyDescent="0.2">
      <c r="A88" s="134"/>
      <c r="C88" s="154" t="s">
        <v>314</v>
      </c>
      <c r="D88" s="155" t="s">
        <v>315</v>
      </c>
      <c r="E88" s="156">
        <v>42917</v>
      </c>
      <c r="F88" s="157">
        <v>44377</v>
      </c>
      <c r="G88" s="168" t="s">
        <v>305</v>
      </c>
      <c r="I88" s="8"/>
      <c r="K88" s="8"/>
      <c r="L88" s="8"/>
      <c r="N88" s="1"/>
      <c r="O88" s="140"/>
      <c r="P88" s="140"/>
      <c r="Q88" s="140"/>
      <c r="R88" s="140"/>
      <c r="S88" s="140"/>
      <c r="T88" s="140"/>
      <c r="U88" s="140"/>
      <c r="V88" s="140"/>
    </row>
    <row r="89" spans="1:22" ht="24.95" customHeight="1" x14ac:dyDescent="0.2">
      <c r="C89" s="159"/>
      <c r="D89" s="160"/>
      <c r="E89" s="170"/>
      <c r="F89" s="160"/>
      <c r="G89" s="162"/>
    </row>
    <row r="90" spans="1:22" x14ac:dyDescent="0.2">
      <c r="C90" s="154" t="s">
        <v>55</v>
      </c>
      <c r="D90" s="155"/>
      <c r="E90" s="156"/>
      <c r="F90" s="157"/>
      <c r="G90" s="167" t="s">
        <v>305</v>
      </c>
    </row>
    <row r="91" spans="1:22" ht="13.5" thickBot="1" x14ac:dyDescent="0.25">
      <c r="C91" s="154"/>
      <c r="D91" s="155"/>
      <c r="E91" s="156"/>
      <c r="F91" s="157"/>
      <c r="G91" s="168"/>
    </row>
    <row r="92" spans="1:22" x14ac:dyDescent="0.2">
      <c r="C92" s="171" t="s">
        <v>316</v>
      </c>
      <c r="D92" s="172"/>
      <c r="E92" s="173"/>
      <c r="F92" s="174"/>
      <c r="G92" s="175" t="s">
        <v>305</v>
      </c>
    </row>
    <row r="93" spans="1:22" ht="13.5" thickBot="1" x14ac:dyDescent="0.25">
      <c r="C93" s="176"/>
      <c r="D93" s="177"/>
      <c r="E93" s="178"/>
      <c r="F93" s="177"/>
      <c r="G93" s="179"/>
    </row>
  </sheetData>
  <autoFilter ref="A1:N71" xr:uid="{2DD97650-1334-4519-B2D3-3F406A61590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>
      <filters>
        <filter val="GTS1"/>
        <filter val="GTS2"/>
      </filters>
    </filterColumn>
  </autoFilter>
  <mergeCells count="1">
    <mergeCell ref="A1:M1"/>
  </mergeCells>
  <conditionalFormatting sqref="H4">
    <cfRule type="expression" dxfId="27" priority="27" stopIfTrue="1">
      <formula>LEFT(H4,4)=LEFT(I161,4)</formula>
    </cfRule>
  </conditionalFormatting>
  <conditionalFormatting sqref="H4">
    <cfRule type="cellIs" dxfId="26" priority="26" operator="equal">
      <formula>$J$2</formula>
    </cfRule>
  </conditionalFormatting>
  <conditionalFormatting sqref="H4">
    <cfRule type="expression" dxfId="25" priority="25" stopIfTrue="1">
      <formula>LEFT(H4,4)=LEFT(I161,4)</formula>
    </cfRule>
  </conditionalFormatting>
  <conditionalFormatting sqref="H4">
    <cfRule type="expression" dxfId="24" priority="24" stopIfTrue="1">
      <formula>LEFT(H4,4)=LEFT(G255,4)</formula>
    </cfRule>
  </conditionalFormatting>
  <conditionalFormatting sqref="H4">
    <cfRule type="expression" dxfId="23" priority="23" stopIfTrue="1">
      <formula>LEFT(H4,4)=LEFT(I707,4)</formula>
    </cfRule>
  </conditionalFormatting>
  <conditionalFormatting sqref="H4">
    <cfRule type="expression" dxfId="22" priority="22" stopIfTrue="1">
      <formula>LEFT(H4,4)=LEFT(I698,4)</formula>
    </cfRule>
  </conditionalFormatting>
  <conditionalFormatting sqref="H4">
    <cfRule type="expression" dxfId="21" priority="21" stopIfTrue="1">
      <formula>LEFT(H4,4)=LEFT(I698,4)</formula>
    </cfRule>
  </conditionalFormatting>
  <conditionalFormatting sqref="H4">
    <cfRule type="expression" dxfId="20" priority="20" stopIfTrue="1">
      <formula>LEFT(H4,4)=LEFT(I708,4)</formula>
    </cfRule>
  </conditionalFormatting>
  <conditionalFormatting sqref="H4">
    <cfRule type="expression" dxfId="19" priority="19" stopIfTrue="1">
      <formula>LEFT(H4,4)=LEFT(I699,4)</formula>
    </cfRule>
  </conditionalFormatting>
  <conditionalFormatting sqref="H4">
    <cfRule type="expression" dxfId="18" priority="18" stopIfTrue="1">
      <formula>LEFT(H4,4)=LEFT(I695,4)</formula>
    </cfRule>
  </conditionalFormatting>
  <conditionalFormatting sqref="H4">
    <cfRule type="expression" dxfId="17" priority="17" stopIfTrue="1">
      <formula>LEFT(H4,4)=LEFT(I1017,4)</formula>
    </cfRule>
  </conditionalFormatting>
  <conditionalFormatting sqref="H4">
    <cfRule type="expression" dxfId="16" priority="16" stopIfTrue="1">
      <formula>LEFT(H4,4)=LEFT(I1008,4)</formula>
    </cfRule>
  </conditionalFormatting>
  <conditionalFormatting sqref="H4">
    <cfRule type="expression" dxfId="15" priority="15" stopIfTrue="1">
      <formula>LEFT(H4,4)=LEFT(I1011,4)</formula>
    </cfRule>
  </conditionalFormatting>
  <conditionalFormatting sqref="H4">
    <cfRule type="expression" dxfId="14" priority="14" stopIfTrue="1">
      <formula>LEFT(H4,4)=LEFT(G4,4)</formula>
    </cfRule>
  </conditionalFormatting>
  <conditionalFormatting sqref="H4">
    <cfRule type="expression" dxfId="13" priority="13" stopIfTrue="1">
      <formula>LEFT(H4,4)=LEFT(G4,4)</formula>
    </cfRule>
  </conditionalFormatting>
  <conditionalFormatting sqref="H4">
    <cfRule type="expression" dxfId="12" priority="12" stopIfTrue="1">
      <formula>LEFT(H4,4)=LEFT(G4,4)</formula>
    </cfRule>
  </conditionalFormatting>
  <conditionalFormatting sqref="H4">
    <cfRule type="expression" dxfId="11" priority="11" stopIfTrue="1">
      <formula>LEFT(H4,4)=LEFT(G4,4)</formula>
    </cfRule>
  </conditionalFormatting>
  <conditionalFormatting sqref="H4">
    <cfRule type="expression" dxfId="10" priority="10" stopIfTrue="1">
      <formula>LEFT(H4,4)=LEFT(G4,4)</formula>
    </cfRule>
  </conditionalFormatting>
  <conditionalFormatting sqref="H4">
    <cfRule type="expression" dxfId="9" priority="9" stopIfTrue="1">
      <formula>LEFT(H4,4)=LEFT(#REF!,4)</formula>
    </cfRule>
  </conditionalFormatting>
  <conditionalFormatting sqref="H4">
    <cfRule type="expression" dxfId="8" priority="8" stopIfTrue="1">
      <formula>LEFT(H4,4)=LEFT(#REF!,4)</formula>
    </cfRule>
  </conditionalFormatting>
  <conditionalFormatting sqref="G50">
    <cfRule type="expression" dxfId="7" priority="7" stopIfTrue="1">
      <formula>LEFT(G50,4)=LEFT(H488,4)</formula>
    </cfRule>
  </conditionalFormatting>
  <conditionalFormatting sqref="G4">
    <cfRule type="expression" dxfId="6" priority="6" stopIfTrue="1">
      <formula>LEFT(G4,4)=LEFT(H489,4)</formula>
    </cfRule>
  </conditionalFormatting>
  <conditionalFormatting sqref="F8">
    <cfRule type="duplicateValues" dxfId="5" priority="5"/>
  </conditionalFormatting>
  <conditionalFormatting sqref="F7">
    <cfRule type="duplicateValues" dxfId="4" priority="4"/>
  </conditionalFormatting>
  <conditionalFormatting sqref="F11">
    <cfRule type="duplicateValues" dxfId="3" priority="3"/>
  </conditionalFormatting>
  <conditionalFormatting sqref="H5:H71">
    <cfRule type="cellIs" dxfId="2" priority="2" operator="lessThanOrEqual">
      <formula>$H$2</formula>
    </cfRule>
  </conditionalFormatting>
  <conditionalFormatting sqref="F82:F83">
    <cfRule type="duplicateValues" dxfId="1" priority="1"/>
  </conditionalFormatting>
  <conditionalFormatting sqref="F78:F81 F84:F93">
    <cfRule type="duplicateValues" dxfId="0" priority="28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60" max="12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721A0-9361-4306-8B7C-6683F5032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C7E0A7-DC7D-409B-B3D5-27FAC3CE3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7F3A6F-F030-497A-BEFB-A47A2E0C35C6}">
  <ds:schemaRefs>
    <ds:schemaRef ds:uri="5ca6415a-0c97-4c39-b3bb-ffce26572dde"/>
    <ds:schemaRef ds:uri="http://schemas.microsoft.com/office/2006/documentManagement/types"/>
    <ds:schemaRef ds:uri="http://purl.org/dc/elements/1.1/"/>
    <ds:schemaRef ds:uri="http://schemas.microsoft.com/office/2006/metadata/properties"/>
    <ds:schemaRef ds:uri="aea9ea73-34d9-45e8-acbb-0ab804ccd4f6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 Jan 2020 (Waters) </vt:lpstr>
      <vt:lpstr>'2 Jan 2020 (Waters)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 Kosasih</dc:creator>
  <cp:lastModifiedBy>HuaZhen Luo</cp:lastModifiedBy>
  <dcterms:created xsi:type="dcterms:W3CDTF">2020-01-02T03:24:00Z</dcterms:created>
  <dcterms:modified xsi:type="dcterms:W3CDTF">2020-01-08T07:02:51Z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