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TERSROOM\Desktop\DGP Asset List\CAL (101 102 )_05 Mar 2020\"/>
    </mc:Choice>
  </mc:AlternateContent>
  <xr:revisionPtr revIDLastSave="0" documentId="13_ncr:1_{80695247-0B86-4D56-8530-4B589DE10C6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Waters" sheetId="2" r:id="rId1"/>
    <sheet name="Removed" sheetId="4" r:id="rId2"/>
    <sheet name="Reminder Alert" sheetId="3" r:id="rId3"/>
  </sheets>
  <definedNames>
    <definedName name="_xlnm._FilterDatabase" localSheetId="2" hidden="1">'Reminder Alert'!$A$1:$A$13</definedName>
    <definedName name="_xlnm._FilterDatabase" localSheetId="0">Waters!$A$2:$S$18</definedName>
    <definedName name="_xlnm.Print_Area" localSheetId="1">Removed!$A$1:$M$15</definedName>
    <definedName name="_xlnm.Print_Area" localSheetId="0">Waters!$A$1:$T$66</definedName>
    <definedName name="_xlnm.Print_Titles" localSheetId="0">Waters!$1:$2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" i="2" l="1"/>
  <c r="S5" i="2"/>
  <c r="S4" i="2"/>
  <c r="G13" i="3" l="1"/>
  <c r="H13" i="3" s="1"/>
  <c r="G12" i="3"/>
  <c r="H12" i="3" s="1"/>
  <c r="G11" i="3"/>
  <c r="H11" i="3"/>
  <c r="G5" i="3" l="1"/>
  <c r="G4" i="3"/>
  <c r="S11" i="2"/>
  <c r="S10" i="2"/>
  <c r="S9" i="2"/>
  <c r="S8" i="2"/>
  <c r="G3" i="3" l="1"/>
  <c r="H3" i="3" s="1"/>
  <c r="G2" i="3"/>
  <c r="H2" i="3" s="1"/>
  <c r="L5" i="3" l="1"/>
  <c r="P11" i="2" l="1"/>
  <c r="L8" i="3" l="1"/>
  <c r="L7" i="3"/>
  <c r="L6" i="3"/>
  <c r="L3" i="3"/>
  <c r="L2" i="3"/>
  <c r="P10" i="2" l="1"/>
  <c r="P8" i="2"/>
  <c r="K10" i="3" l="1"/>
  <c r="L10" i="3" s="1"/>
  <c r="K9" i="3"/>
  <c r="L9" i="3" s="1"/>
  <c r="G10" i="3"/>
  <c r="H10" i="3" s="1"/>
  <c r="G9" i="3"/>
  <c r="H9" i="3" s="1"/>
  <c r="L4" i="3" l="1"/>
  <c r="H4" i="3"/>
  <c r="H5" i="3"/>
  <c r="P17" i="2" l="1"/>
  <c r="P16" i="2"/>
  <c r="P15" i="2"/>
  <c r="P5" i="2" l="1"/>
  <c r="P4" i="2"/>
  <c r="P9" i="2" l="1"/>
</calcChain>
</file>

<file path=xl/sharedStrings.xml><?xml version="1.0" encoding="utf-8"?>
<sst xmlns="http://schemas.openxmlformats.org/spreadsheetml/2006/main" count="540" uniqueCount="207">
  <si>
    <t>EQUIPMENT ID/ SN</t>
  </si>
  <si>
    <t>Waters</t>
  </si>
  <si>
    <t>CRD9000-1000</t>
  </si>
  <si>
    <t>Printer</t>
  </si>
  <si>
    <t>Optiplex 755</t>
  </si>
  <si>
    <t>N.A</t>
  </si>
  <si>
    <t>EQUIPMENT 
DESCRIPTION</t>
  </si>
  <si>
    <t>MODEL</t>
  </si>
  <si>
    <t>OWNER</t>
  </si>
  <si>
    <t>(CAL) Calibration Required
Y/ N.A</t>
  </si>
  <si>
    <t>*Validation/ Verification Required? 
Y/ N.A</t>
  </si>
  <si>
    <t>Unmarked</t>
  </si>
  <si>
    <t>CPU</t>
  </si>
  <si>
    <t>Dell</t>
  </si>
  <si>
    <t>Monitor</t>
  </si>
  <si>
    <t>1-Dock Charger</t>
  </si>
  <si>
    <t>EQUIPMENT
LOCATION</t>
  </si>
  <si>
    <t>Laptop</t>
  </si>
  <si>
    <t>Laboratory Refrigerator</t>
  </si>
  <si>
    <t>Annually</t>
  </si>
  <si>
    <t>Any changes made are to be updated below:-</t>
  </si>
  <si>
    <t>Laboratory Freezer</t>
  </si>
  <si>
    <t>MANUFACTURER / DISTRIBUTOR</t>
  </si>
  <si>
    <t>Arctiko / 
Bio Laboratories</t>
  </si>
  <si>
    <t>LR1400</t>
  </si>
  <si>
    <t>LF1400</t>
  </si>
  <si>
    <t>Monitoring System
RL4000
RL4002-434.075</t>
  </si>
  <si>
    <t>REMARKS</t>
  </si>
  <si>
    <t>Y - For sensor only</t>
  </si>
  <si>
    <t>Symbol / Advantech Peripherals Singapore Pte Ltd</t>
  </si>
  <si>
    <t>ASSET#</t>
  </si>
  <si>
    <t>CEA#</t>
  </si>
  <si>
    <t>PO#</t>
  </si>
  <si>
    <t>WPPL16016</t>
  </si>
  <si>
    <t>2012-052</t>
  </si>
  <si>
    <t>S/N*</t>
  </si>
  <si>
    <t>(CAL)
Last Calibration Date</t>
  </si>
  <si>
    <t>(CAL)
Next Calibration Date</t>
  </si>
  <si>
    <t>PM/CAL Interval</t>
  </si>
  <si>
    <t>PM/CAL
Warranty/Contract
Details</t>
  </si>
  <si>
    <t>(PM) Periodic MaintenanceRequired
Y/ N.A</t>
  </si>
  <si>
    <t>(PM)
Last MaintenanceDate</t>
  </si>
  <si>
    <t>(PM)
Next MaintenanceDate</t>
  </si>
  <si>
    <t>DGP</t>
  </si>
  <si>
    <t>2016-305</t>
  </si>
  <si>
    <t>LOGGER# 1 / 1216-00095</t>
  </si>
  <si>
    <t>Hanwell / 
Bio Laboratories</t>
  </si>
  <si>
    <t>LOGGER# 2 / 1216-00096</t>
  </si>
  <si>
    <t>LOGGER# 3 / 1216-00099</t>
  </si>
  <si>
    <r>
      <t xml:space="preserve">Yes - under warranty /
  contract
(For fridge)
</t>
    </r>
    <r>
      <rPr>
        <i/>
        <sz val="9"/>
        <rFont val="Arial"/>
        <family val="2"/>
      </rPr>
      <t>* Verification for the temperature sensor is required during PM</t>
    </r>
  </si>
  <si>
    <t>Fridge</t>
  </si>
  <si>
    <t>Sanyo</t>
  </si>
  <si>
    <t>SMR-T330(SG)</t>
  </si>
  <si>
    <t>Y - one time verified working condition, currently use for general chilling / freezing of goods require to store under chill / freeze - calibration is not required.</t>
  </si>
  <si>
    <t>CN-OU274R-61180-04P-1E1M (SG3PLARA)</t>
  </si>
  <si>
    <t>E1910C</t>
  </si>
  <si>
    <t>WPPL16028</t>
  </si>
  <si>
    <t>2016-450</t>
  </si>
  <si>
    <t>CN-OOJPKM-72872-69H-CYCB-AOO (SG3PLLWA)</t>
  </si>
  <si>
    <t>Dell / Genesis Networks Pte Ltd</t>
  </si>
  <si>
    <t>E2216H</t>
  </si>
  <si>
    <t>94Z81H2 (SG3PLARA)</t>
  </si>
  <si>
    <t>Optiplex 7040</t>
  </si>
  <si>
    <t>95141H2 (SG3PLLWA)</t>
  </si>
  <si>
    <t>Lattitude E4310</t>
  </si>
  <si>
    <t>BB6M8X1</t>
  </si>
  <si>
    <t>Dell / Bio Laboratories Pte Ltd</t>
  </si>
  <si>
    <t>VOSTRO 270</t>
  </si>
  <si>
    <t>635LM190EKA0613</t>
  </si>
  <si>
    <t>19"TFT -LCD Monitor</t>
  </si>
  <si>
    <t>Coco Solution / Bio Laboratories Pte Ltd</t>
  </si>
  <si>
    <t>GLM190ELM</t>
  </si>
  <si>
    <t>192.168.1.13 / 1016-01128</t>
  </si>
  <si>
    <t>Synergy Device
Smart Receiver</t>
  </si>
  <si>
    <t>Hanwell 
Monitoring System / Bio Laboratories Pte Ltd</t>
  </si>
  <si>
    <t>SR2-E-P4</t>
  </si>
  <si>
    <t>1116-00354</t>
  </si>
  <si>
    <t>Synergy Device
External Transmitter</t>
  </si>
  <si>
    <t>RX434.075</t>
  </si>
  <si>
    <t>192.168.1.19 / 20-00-00-96</t>
  </si>
  <si>
    <t>Notion Pro SMS Alert</t>
  </si>
  <si>
    <t>IN-TA001</t>
  </si>
  <si>
    <t>10.249.17.254 / 0017C54431F8</t>
  </si>
  <si>
    <t>Sonicwall TZ210</t>
  </si>
  <si>
    <t>Sonic Wall</t>
  </si>
  <si>
    <t>APL20-063</t>
  </si>
  <si>
    <t>48575443D325AD18</t>
  </si>
  <si>
    <t>Optical Network Terminal</t>
  </si>
  <si>
    <t>Huawei</t>
  </si>
  <si>
    <t>EchoLife HG8040</t>
  </si>
  <si>
    <t>RZLZ1G3000310</t>
  </si>
  <si>
    <t>Wireless AC1750 
Dual-Band Gigabit Cloud Router</t>
  </si>
  <si>
    <t>D-Link</t>
  </si>
  <si>
    <t>DIR-868L</t>
  </si>
  <si>
    <t>10.249.17.203 / LBNNTMMD510EGN</t>
  </si>
  <si>
    <t>Ethernet Routing Switch</t>
  </si>
  <si>
    <t>Avaya</t>
  </si>
  <si>
    <t>4524GT-PWR</t>
  </si>
  <si>
    <t>2012-030</t>
  </si>
  <si>
    <t>17U Network Cabinet
(W600 x D600 x H945)</t>
  </si>
  <si>
    <t>Syntax Enclosure System Pte Ltd</t>
  </si>
  <si>
    <t>AS6617</t>
  </si>
  <si>
    <t>2012-053</t>
  </si>
  <si>
    <t>Printer with BarDimm</t>
  </si>
  <si>
    <t>Hewlett Packard /
Soft-Pro Computer Pte Ltd</t>
  </si>
  <si>
    <t>HP Laserjet Enterprise 600 
M601DN</t>
  </si>
  <si>
    <t>2011-352</t>
  </si>
  <si>
    <t>08J1116000322</t>
  </si>
  <si>
    <t>Thermal Barcode
 Label Printer (SAP)</t>
  </si>
  <si>
    <t>Zebra / Advantech Peripherals Singapore Pte Ltd</t>
  </si>
  <si>
    <t>ZM400</t>
  </si>
  <si>
    <t>WPPL11024</t>
  </si>
  <si>
    <t>Wireless Access Port 
with Antennas</t>
  </si>
  <si>
    <t>Motorola / Advantech Peripherals Singapore Pte Ltd</t>
  </si>
  <si>
    <t>AP-5131</t>
  </si>
  <si>
    <t>Handheld Scanner
(Catamaran v11)</t>
  </si>
  <si>
    <t>MC9090</t>
  </si>
  <si>
    <t>2015-362</t>
  </si>
  <si>
    <t>DG Packaging 
Pte Ltd</t>
  </si>
  <si>
    <t>WPPL16002</t>
  </si>
  <si>
    <t>Racking System - 8 Rack
(Dimension 122 x 61 x 244 cm)</t>
  </si>
  <si>
    <t>Flammable Cabinet 2 DR Manual 60G</t>
  </si>
  <si>
    <t>Sysbel / DG Packaging Pte Ltd</t>
  </si>
  <si>
    <t>WA810600</t>
  </si>
  <si>
    <t>2015-344</t>
  </si>
  <si>
    <t>LT-01</t>
  </si>
  <si>
    <t>Step Ladder Trolley c/w 2 Platform</t>
  </si>
  <si>
    <t>Y K Toh 
Marketing Pte Ltd</t>
  </si>
  <si>
    <t>LT-Step03</t>
  </si>
  <si>
    <t>Ladder</t>
  </si>
  <si>
    <t>TBA</t>
  </si>
  <si>
    <t>COOLER 1 / 51.16 1065027</t>
  </si>
  <si>
    <r>
      <t xml:space="preserve">Dual Channel Temperature
Transmitter with LCD Display
</t>
    </r>
    <r>
      <rPr>
        <i/>
        <sz val="9"/>
        <rFont val="Arial"/>
        <family val="2"/>
      </rPr>
      <t>(Used on Cooler 1)</t>
    </r>
  </si>
  <si>
    <r>
      <t xml:space="preserve">Dual Channel Temperature
Transmitter with LCD Display
</t>
    </r>
    <r>
      <rPr>
        <i/>
        <sz val="9"/>
        <rFont val="Arial"/>
        <family val="2"/>
      </rPr>
      <t>(Used on Freezer 1)</t>
    </r>
  </si>
  <si>
    <r>
      <t xml:space="preserve">Temperature Range: 
-40°C to +60°C
</t>
    </r>
    <r>
      <rPr>
        <sz val="9"/>
        <rFont val="Arial"/>
        <family val="2"/>
      </rPr>
      <t>Probe Part# JO97-05
Channel A - SN# 1116-00911
Channel B - SN# 1116-00912</t>
    </r>
  </si>
  <si>
    <r>
      <rPr>
        <b/>
        <sz val="9"/>
        <rFont val="Arial"/>
        <family val="2"/>
      </rPr>
      <t>Temperature Range:
 -40°C to +60°C</t>
    </r>
    <r>
      <rPr>
        <sz val="9"/>
        <rFont val="Arial"/>
        <family val="2"/>
      </rPr>
      <t xml:space="preserve">
Probe Part# JO97-05
Channel A - SN# 1116-01070
Channel B - SN# 1116-01075</t>
    </r>
  </si>
  <si>
    <r>
      <rPr>
        <b/>
        <sz val="9"/>
        <rFont val="Arial"/>
        <family val="2"/>
      </rPr>
      <t>Temperature Range:
 -40°C to +60°C</t>
    </r>
    <r>
      <rPr>
        <sz val="9"/>
        <rFont val="Arial"/>
        <family val="2"/>
      </rPr>
      <t xml:space="preserve">
Probe Part# JO97-05
Channel A - SN# 1116-01079
Channel B - SN# 1116-01080</t>
    </r>
  </si>
  <si>
    <t>Y - Validated by 
Installation and Operational Qualification (IQ/OQ)</t>
  </si>
  <si>
    <t>Y - Validated by Performance Qualification (PQ)</t>
  </si>
  <si>
    <t>Y - Performance Verification completed for Cooler 1 &amp; Freezer 1</t>
  </si>
  <si>
    <t>WPPL17014</t>
  </si>
  <si>
    <t>2017-323</t>
  </si>
  <si>
    <t>DGP1 / CNDXJDG6D7</t>
  </si>
  <si>
    <t>DGP3 /CNDKK7S769</t>
  </si>
  <si>
    <t>HP Laserjet Enterprise 600 M605dn</t>
  </si>
  <si>
    <r>
      <t xml:space="preserve">CNB8CDM40B </t>
    </r>
    <r>
      <rPr>
        <b/>
        <i/>
        <vertAlign val="superscript"/>
        <sz val="9"/>
        <color theme="3"/>
        <rFont val="Arial"/>
        <family val="2"/>
      </rPr>
      <t>*Not in working condition</t>
    </r>
  </si>
  <si>
    <r>
      <t xml:space="preserve">CNB8CDM407 </t>
    </r>
    <r>
      <rPr>
        <b/>
        <i/>
        <vertAlign val="superscript"/>
        <sz val="9"/>
        <color theme="3"/>
        <rFont val="Arial"/>
        <family val="2"/>
      </rPr>
      <t>*Not in working condition</t>
    </r>
  </si>
  <si>
    <t>Weekly Cleaning</t>
  </si>
  <si>
    <t>Date to Contact 
Vendor to Make 
Calibration Appt</t>
  </si>
  <si>
    <t>FREEZER 1 / 51.16 1065028</t>
  </si>
  <si>
    <t>Y</t>
  </si>
  <si>
    <t>2016-220</t>
  </si>
  <si>
    <t>Dual Channel Temperature
Transmitter with LCD Display</t>
  </si>
  <si>
    <r>
      <rPr>
        <b/>
        <sz val="9"/>
        <rFont val="Arial"/>
        <family val="2"/>
      </rPr>
      <t>Temperature Range: 
-40°C to +60°C</t>
    </r>
    <r>
      <rPr>
        <sz val="9"/>
        <rFont val="Arial"/>
        <family val="2"/>
      </rPr>
      <t xml:space="preserve">
Probe Part# JO97-05
Channel A - SN# 0216-00505
Channel B - SN# 0816-00061</t>
    </r>
    <r>
      <rPr>
        <b/>
        <sz val="9"/>
        <color rgb="FF0000FF"/>
        <rFont val="Arial"/>
        <family val="2"/>
      </rPr>
      <t/>
    </r>
  </si>
  <si>
    <t>Y - Performance Verification required after calibration done</t>
  </si>
  <si>
    <t>No Warranty</t>
  </si>
  <si>
    <r>
      <t xml:space="preserve">7NDZX1S </t>
    </r>
    <r>
      <rPr>
        <b/>
        <i/>
        <vertAlign val="superscript"/>
        <sz val="9"/>
        <color theme="3"/>
        <rFont val="Arial"/>
        <family val="2"/>
      </rPr>
      <t>*Not in working condition</t>
    </r>
  </si>
  <si>
    <r>
      <t xml:space="preserve">3NMF7A01 </t>
    </r>
    <r>
      <rPr>
        <b/>
        <i/>
        <vertAlign val="superscript"/>
        <sz val="9"/>
        <color theme="3"/>
        <rFont val="Arial"/>
        <family val="2"/>
      </rPr>
      <t>*Not in working condition</t>
    </r>
  </si>
  <si>
    <t>Returned to Chin Ping (WPPL) but equipment cannot be fixed and are now not in working condition</t>
  </si>
  <si>
    <t>To be disposed as instructed by WPPL on 15 Oct 2018</t>
  </si>
  <si>
    <r>
      <rPr>
        <b/>
        <sz val="9"/>
        <color rgb="FF0000FF"/>
        <rFont val="Arial"/>
        <family val="2"/>
      </rPr>
      <t>Warranty Period:
POW:</t>
    </r>
    <r>
      <rPr>
        <sz val="9"/>
        <color rgb="FF0000FF"/>
        <rFont val="Arial"/>
        <family val="2"/>
      </rPr>
      <t xml:space="preserve">
05 Jan 2017 to 06 Jan 2020
</t>
    </r>
    <r>
      <rPr>
        <b/>
        <sz val="9"/>
        <color rgb="FF0000FF"/>
        <rFont val="Arial"/>
        <family val="2"/>
      </rPr>
      <t>Hard Drive:</t>
    </r>
    <r>
      <rPr>
        <sz val="9"/>
        <color rgb="FF0000FF"/>
        <rFont val="Arial"/>
        <family val="2"/>
      </rPr>
      <t xml:space="preserve">
05 Jan 2017 to 06 Jan 2021</t>
    </r>
  </si>
  <si>
    <t>LOGGER# 4 / 0716-00964</t>
  </si>
  <si>
    <t>Racking System - 12 Rack
(Dimension 122 x 61 x 244 cm)</t>
  </si>
  <si>
    <r>
      <t xml:space="preserve">8107000500272 </t>
    </r>
    <r>
      <rPr>
        <sz val="9"/>
        <color rgb="FF0000FF"/>
        <rFont val="Arabic Typesetting"/>
        <family val="4"/>
        <charset val="178"/>
      </rPr>
      <t>*Not in working condition</t>
    </r>
  </si>
  <si>
    <t>Date to Contact 
Vendor to Make 
Maintenance Appt</t>
  </si>
  <si>
    <t xml:space="preserve">MC92N0 </t>
  </si>
  <si>
    <r>
      <t xml:space="preserve">8290000501608  </t>
    </r>
    <r>
      <rPr>
        <sz val="9"/>
        <color rgb="FF0000FF"/>
        <rFont val="Arabic Typesetting"/>
        <family val="4"/>
        <charset val="178"/>
      </rPr>
      <t>*Not in working condition</t>
    </r>
  </si>
  <si>
    <t>Note:  (1) DGP may apply company's QMS procedure for calibration / verification / validation accepted by Waters in this form.
           (2) DGP shall conduct necessary revalidation / verification if the equipments require repairs or are relocated.
           (3) Any amendment to the form shall be updated in the footnote and notify Waters for signatory.</t>
  </si>
  <si>
    <t>* SN# 100 onwards are equipment which requires calibration and/or maintenance
* SN# 200 onwards are electronics equipment
* SN# 300 onwards are MHE, storage and office equipment</t>
  </si>
  <si>
    <t>1 - MAINTENANCE / CALIBRATION - TEMPERATURE - STORING AND MONITORING EQUIPMENT</t>
  </si>
  <si>
    <t>2 - ELECTRONICS - IT INFRASTRUCTURE</t>
  </si>
  <si>
    <t>2 - ELECTRONICS - IT INFRASTRUCTURE (SERVER RACK)</t>
  </si>
  <si>
    <t>2 - ELECTRONICS - PRINTER</t>
  </si>
  <si>
    <t>2 - ELECTRONICS - HANDHELD SCANNING DEVICE</t>
  </si>
  <si>
    <t>3 - STORAGE</t>
  </si>
  <si>
    <t>3 - MHE - MATERIAL HANDLING</t>
  </si>
  <si>
    <t>3 - SIGNAGE AND STAMP</t>
  </si>
  <si>
    <t>1pc</t>
  </si>
  <si>
    <t>Self-Inking Stamp, 50mm X 17mm
(Zack Lin's Signatory)</t>
  </si>
  <si>
    <t>SUN Printers Group Pte Ltd</t>
  </si>
  <si>
    <t>Office</t>
  </si>
  <si>
    <t>COOLER 2 / 19191091783</t>
  </si>
  <si>
    <t>FREEZER 2 / 19191091782</t>
  </si>
  <si>
    <t>2019-147</t>
  </si>
  <si>
    <t>WPPL19004</t>
  </si>
  <si>
    <t>This is a newly installed equipment. Next PM &amp; CAL date based on equipment installation date on 05 Aug 2019.</t>
  </si>
  <si>
    <r>
      <rPr>
        <b/>
        <sz val="9"/>
        <color rgb="FF0000FF"/>
        <rFont val="Arial"/>
        <family val="2"/>
      </rPr>
      <t xml:space="preserve">PM for Fridge:
Under warranty:
</t>
    </r>
    <r>
      <rPr>
        <sz val="9"/>
        <color rgb="FF0000FF"/>
        <rFont val="Arial"/>
        <family val="2"/>
      </rPr>
      <t xml:space="preserve">05 Aug 2019 to 04 Aug 2020
</t>
    </r>
    <r>
      <rPr>
        <b/>
        <sz val="9"/>
        <color rgb="FF0000FF"/>
        <rFont val="Arial"/>
        <family val="2"/>
      </rPr>
      <t xml:space="preserve">Under contract:
</t>
    </r>
    <r>
      <rPr>
        <sz val="9"/>
        <color rgb="FF0000FF"/>
        <rFont val="Arial"/>
        <family val="2"/>
      </rPr>
      <t>05 Aug 2020 to 04 Aug 2023
(Refer to PO# 2019-147)
Calibration for Sensor:
N.A
(Renew in 2020)</t>
    </r>
  </si>
  <si>
    <t>2016-304</t>
  </si>
  <si>
    <t>Dual Channel Temperature 
Transmitter with LCD Display</t>
  </si>
  <si>
    <t>LOGGER# 6 / 1216-00091</t>
  </si>
  <si>
    <t>LOGGER# 5 / 1216-00090</t>
  </si>
  <si>
    <t>LOGGER# 7 / 1216-00094</t>
  </si>
  <si>
    <t>Pending for Installation Qualification (IQ) VAL001446</t>
  </si>
  <si>
    <t>Pending for Installation Qualification (IQ) VAL001447</t>
  </si>
  <si>
    <r>
      <t xml:space="preserve">Temperature Range: 
-40°C to +60°C
</t>
    </r>
    <r>
      <rPr>
        <sz val="9"/>
        <rFont val="Arial"/>
        <family val="2"/>
      </rPr>
      <t>Probe Part# JO97-05
Channel A - SN# 1116-00903
Channel B - SN# 1116-00904</t>
    </r>
    <r>
      <rPr>
        <b/>
        <sz val="9"/>
        <color rgb="FF0000FF"/>
        <rFont val="Arial"/>
        <family val="2"/>
      </rPr>
      <t/>
    </r>
  </si>
  <si>
    <r>
      <rPr>
        <b/>
        <sz val="9"/>
        <rFont val="Arial"/>
        <family val="2"/>
      </rPr>
      <t>Temperature Range:
 -40°C to +60°C</t>
    </r>
    <r>
      <rPr>
        <sz val="9"/>
        <rFont val="Arial"/>
        <family val="2"/>
      </rPr>
      <t xml:space="preserve">
Probe Part# JO97-05
Channel A - SN# 1116-00899
Channel B - SN# 1116-00901</t>
    </r>
    <r>
      <rPr>
        <b/>
        <sz val="9"/>
        <color rgb="FF0000FF"/>
        <rFont val="Arial"/>
        <family val="2"/>
      </rPr>
      <t/>
    </r>
  </si>
  <si>
    <r>
      <rPr>
        <b/>
        <sz val="9"/>
        <rFont val="Arial"/>
        <family val="2"/>
      </rPr>
      <t>Temperature Range: 
-40°C to +60°C</t>
    </r>
    <r>
      <rPr>
        <sz val="9"/>
        <rFont val="Arial"/>
        <family val="2"/>
      </rPr>
      <t xml:space="preserve">
Probe Part# JO97-05
Channel A - SN# 1116-00908
Channel B - SN# 1116-00910</t>
    </r>
    <r>
      <rPr>
        <b/>
        <sz val="9"/>
        <color rgb="FF0000FF"/>
        <rFont val="Arial"/>
        <family val="2"/>
      </rPr>
      <t/>
    </r>
  </si>
  <si>
    <t>(PM)
Next MaintenanceDate
(Wednesday)</t>
  </si>
  <si>
    <t xml:space="preserve">
Equipment are not in used currently</t>
  </si>
  <si>
    <r>
      <t xml:space="preserve">PM:
Under contract:
</t>
    </r>
    <r>
      <rPr>
        <sz val="9"/>
        <color rgb="FF0000FF"/>
        <rFont val="Arial"/>
        <family val="2"/>
      </rPr>
      <t>N.A
(Renew in 2020)</t>
    </r>
  </si>
  <si>
    <r>
      <t xml:space="preserve">PM:
Under contract:
</t>
    </r>
    <r>
      <rPr>
        <sz val="9"/>
        <color rgb="FF0000FF"/>
        <rFont val="Arial"/>
        <family val="2"/>
      </rPr>
      <t>N.A
(Renew in 2020)</t>
    </r>
    <r>
      <rPr>
        <b/>
        <sz val="9"/>
        <color rgb="FF0000FF"/>
        <rFont val="Arial"/>
        <family val="2"/>
      </rPr>
      <t xml:space="preserve">
Calibration:
Under contract:
</t>
    </r>
    <r>
      <rPr>
        <sz val="9"/>
        <color rgb="FF0000FF"/>
        <rFont val="Arial"/>
        <family val="2"/>
      </rPr>
      <t>N.A</t>
    </r>
    <r>
      <rPr>
        <b/>
        <sz val="9"/>
        <color rgb="FF0000FF"/>
        <rFont val="Arial"/>
        <family val="2"/>
      </rPr>
      <t xml:space="preserve">
</t>
    </r>
    <r>
      <rPr>
        <sz val="9"/>
        <color rgb="FF0000FF"/>
        <rFont val="Arial"/>
        <family val="2"/>
      </rPr>
      <t>(Renew in 2020)</t>
    </r>
  </si>
  <si>
    <r>
      <t xml:space="preserve">Calibration:
Under contract:
</t>
    </r>
    <r>
      <rPr>
        <sz val="9"/>
        <color rgb="FF0000FF"/>
        <rFont val="Arial"/>
        <family val="2"/>
      </rPr>
      <t>N.A</t>
    </r>
    <r>
      <rPr>
        <b/>
        <sz val="9"/>
        <color rgb="FF0000FF"/>
        <rFont val="Arial"/>
        <family val="2"/>
      </rPr>
      <t xml:space="preserve">
</t>
    </r>
    <r>
      <rPr>
        <sz val="9"/>
        <color rgb="FF0000FF"/>
        <rFont val="Arial"/>
        <family val="2"/>
      </rPr>
      <t>(Renew in 2020)</t>
    </r>
  </si>
  <si>
    <t xml:space="preserve">UPDATED ON : </t>
  </si>
  <si>
    <r>
      <t>LOGGER# 5 / 1216-00090</t>
    </r>
    <r>
      <rPr>
        <sz val="9"/>
        <rFont val="Calibri"/>
        <family val="2"/>
        <scheme val="minor"/>
      </rPr>
      <t xml:space="preserve"> </t>
    </r>
  </si>
  <si>
    <r>
      <rPr>
        <b/>
        <sz val="9"/>
        <color rgb="FF0000FF"/>
        <rFont val="Arial"/>
        <family val="2"/>
      </rPr>
      <t>PM for Fridge:
Warranty Period:</t>
    </r>
    <r>
      <rPr>
        <sz val="9"/>
        <color rgb="FF0000FF"/>
        <rFont val="Arial"/>
        <family val="2"/>
      </rPr>
      <t xml:space="preserve">
</t>
    </r>
    <r>
      <rPr>
        <i/>
        <sz val="9"/>
        <color rgb="FF0000FF"/>
        <rFont val="Arial"/>
        <family val="2"/>
      </rPr>
      <t xml:space="preserve">19 Jul 2017 to 18 Jul 2018
</t>
    </r>
    <r>
      <rPr>
        <b/>
        <sz val="9"/>
        <color rgb="FF0000FF"/>
        <rFont val="Arial"/>
        <family val="2"/>
      </rPr>
      <t>Under contract:</t>
    </r>
    <r>
      <rPr>
        <i/>
        <sz val="9"/>
        <color rgb="FF0000FF"/>
        <rFont val="Arial"/>
        <family val="2"/>
      </rPr>
      <t xml:space="preserve">
15 Mar 2020 to 14 Mar 2021</t>
    </r>
    <r>
      <rPr>
        <sz val="9"/>
        <color rgb="FF0000FF"/>
        <rFont val="Arial"/>
        <family val="2"/>
      </rPr>
      <t xml:space="preserve">
(Refer to PO# 2019-460)
</t>
    </r>
    <r>
      <rPr>
        <b/>
        <sz val="9"/>
        <color rgb="FF0000FF"/>
        <rFont val="Arial"/>
        <family val="2"/>
      </rPr>
      <t xml:space="preserve">Calibration for Sensor:
</t>
    </r>
    <r>
      <rPr>
        <sz val="9"/>
        <color rgb="FF0000FF"/>
        <rFont val="Arial"/>
        <family val="2"/>
      </rPr>
      <t>N.A</t>
    </r>
    <r>
      <rPr>
        <b/>
        <sz val="9"/>
        <color rgb="FF0000FF"/>
        <rFont val="Arial"/>
        <family val="2"/>
      </rPr>
      <t xml:space="preserve">
</t>
    </r>
    <r>
      <rPr>
        <sz val="9"/>
        <color rgb="FF0000FF"/>
        <rFont val="Arial"/>
        <family val="2"/>
      </rPr>
      <t>(Renew in 2020)</t>
    </r>
  </si>
  <si>
    <t>PM contract details / Last and next CAL date updated</t>
  </si>
  <si>
    <t>next CAL date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</si>
</sst>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\-mmm\-yy;@"/>
    <numFmt numFmtId="165" formatCode="dd\-mmm\-yy"/>
    <numFmt numFmtId="166" formatCode="000"/>
    <numFmt numFmtId="167" formatCode="[$-409]dd\-mmm\-yy;@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i/>
      <sz val="9"/>
      <color theme="1"/>
      <name val="Arial"/>
      <family val="2"/>
    </font>
    <font>
      <sz val="9"/>
      <color rgb="FF0000FF"/>
      <name val="Arial"/>
      <family val="2"/>
    </font>
    <font>
      <b/>
      <sz val="9"/>
      <color rgb="FF0000FF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9"/>
      <color rgb="FF0000FF"/>
      <name val="Arial"/>
      <family val="2"/>
    </font>
    <font>
      <b/>
      <i/>
      <vertAlign val="superscript"/>
      <sz val="9"/>
      <color theme="3"/>
      <name val="Arial"/>
      <family val="2"/>
    </font>
    <font>
      <b/>
      <sz val="9"/>
      <color rgb="FFFF0000"/>
      <name val="Arial"/>
      <family val="2"/>
    </font>
    <font>
      <sz val="9"/>
      <color rgb="FF0000FF"/>
      <name val="Arabic Typesetting"/>
      <family val="4"/>
      <charset val="178"/>
    </font>
    <font>
      <sz val="12"/>
      <color theme="1"/>
      <name val="Calibri"/>
      <family val="2"/>
      <scheme val="minor"/>
    </font>
    <font>
      <b/>
      <sz val="9"/>
      <color rgb="FF00B050"/>
      <name val="Arial"/>
      <family val="2"/>
    </font>
    <font>
      <sz val="9"/>
      <color rgb="FFFF0000"/>
      <name val="Arial"/>
      <family val="2"/>
    </font>
    <font>
      <sz val="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6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13" fillId="0" borderId="0" xfId="0" applyFont="1" applyAlignment="1">
      <alignment horizontal="center" vertical="center"/>
    </xf>
    <xf numFmtId="166" fontId="1" fillId="3" borderId="0" xfId="0" applyNumberFormat="1" applyFont="1" applyFill="1" applyAlignment="1">
      <alignment horizontal="center" vertical="center"/>
    </xf>
    <xf numFmtId="166" fontId="9" fillId="3" borderId="0" xfId="0" applyNumberFormat="1" applyFont="1" applyFill="1" applyAlignment="1">
      <alignment horizontal="left" vertical="center"/>
    </xf>
    <xf numFmtId="166" fontId="1" fillId="0" borderId="0" xfId="0" applyNumberFormat="1" applyFont="1" applyAlignment="1">
      <alignment horizontal="center" vertical="center"/>
    </xf>
    <xf numFmtId="166" fontId="3" fillId="3" borderId="0" xfId="0" applyNumberFormat="1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6" fontId="6" fillId="0" borderId="1" xfId="0" applyNumberFormat="1" applyFont="1" applyBorder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66" fontId="6" fillId="0" borderId="3" xfId="0" applyNumberFormat="1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4" fontId="3" fillId="5" borderId="1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5" fontId="5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164" fontId="9" fillId="3" borderId="0" xfId="0" applyNumberFormat="1" applyFont="1" applyFill="1" applyAlignment="1">
      <alignment horizontal="center" vertical="center"/>
    </xf>
    <xf numFmtId="0" fontId="5" fillId="5" borderId="14" xfId="0" applyFont="1" applyFill="1" applyBorder="1" applyAlignment="1" applyProtection="1">
      <alignment horizontal="center" vertical="center" wrapText="1"/>
      <protection locked="0"/>
    </xf>
    <xf numFmtId="164" fontId="5" fillId="5" borderId="14" xfId="0" applyNumberFormat="1" applyFont="1" applyFill="1" applyBorder="1" applyAlignment="1">
      <alignment horizontal="center" vertical="center" wrapText="1"/>
    </xf>
    <xf numFmtId="166" fontId="6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164" fontId="3" fillId="5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4" xfId="0" applyFont="1" applyBorder="1" applyAlignment="1" applyProtection="1">
      <alignment horizontal="center" vertical="center" wrapText="1"/>
      <protection locked="0"/>
    </xf>
    <xf numFmtId="164" fontId="17" fillId="0" borderId="14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5" fillId="4" borderId="1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166" fontId="6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166" fontId="5" fillId="6" borderId="8" xfId="0" applyNumberFormat="1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 applyProtection="1">
      <alignment horizontal="left" vertical="center" wrapText="1"/>
      <protection locked="0"/>
    </xf>
    <xf numFmtId="0" fontId="5" fillId="6" borderId="8" xfId="0" applyFont="1" applyFill="1" applyBorder="1" applyAlignment="1" applyProtection="1">
      <alignment horizontal="center" vertical="center" wrapText="1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3" fillId="6" borderId="8" xfId="0" applyFont="1" applyFill="1" applyBorder="1" applyAlignment="1">
      <alignment horizontal="center" vertical="center"/>
    </xf>
    <xf numFmtId="1" fontId="6" fillId="0" borderId="1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166" fontId="6" fillId="7" borderId="11" xfId="0" applyNumberFormat="1" applyFont="1" applyFill="1" applyBorder="1" applyAlignment="1">
      <alignment horizontal="center" vertical="center"/>
    </xf>
    <xf numFmtId="166" fontId="6" fillId="7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0" fillId="4" borderId="14" xfId="0" applyFill="1" applyBorder="1" applyAlignment="1">
      <alignment horizontal="center" vertical="center"/>
    </xf>
    <xf numFmtId="165" fontId="5" fillId="4" borderId="14" xfId="0" applyNumberFormat="1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 applyProtection="1">
      <alignment horizontal="center" vertical="center" wrapText="1"/>
      <protection locked="0"/>
    </xf>
    <xf numFmtId="164" fontId="5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14" xfId="0" applyFont="1" applyFill="1" applyBorder="1" applyAlignment="1">
      <alignment horizontal="center" vertical="center" wrapText="1"/>
    </xf>
    <xf numFmtId="164" fontId="17" fillId="3" borderId="1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167" fontId="4" fillId="3" borderId="0" xfId="0" applyNumberFormat="1" applyFont="1" applyFill="1" applyBorder="1" applyAlignment="1">
      <alignment horizontal="center" vertical="center" wrapText="1"/>
    </xf>
    <xf numFmtId="167" fontId="4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167" fontId="4" fillId="8" borderId="0" xfId="0" applyNumberFormat="1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 wrapText="1"/>
    </xf>
    <xf numFmtId="167" fontId="0" fillId="3" borderId="0" xfId="0" applyNumberFormat="1" applyFill="1" applyBorder="1" applyAlignment="1">
      <alignment horizontal="center" vertical="center"/>
    </xf>
    <xf numFmtId="167" fontId="4" fillId="8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6" fontId="6" fillId="0" borderId="21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166" fontId="6" fillId="0" borderId="22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166" fontId="5" fillId="3" borderId="23" xfId="0" applyNumberFormat="1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 applyProtection="1">
      <alignment horizontal="left" vertical="center" wrapText="1"/>
      <protection locked="0"/>
    </xf>
    <xf numFmtId="0" fontId="5" fillId="3" borderId="23" xfId="0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164" fontId="5" fillId="5" borderId="2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23" xfId="0" applyFont="1" applyFill="1" applyBorder="1" applyAlignment="1" applyProtection="1">
      <alignment horizontal="center" vertical="center" wrapText="1"/>
      <protection locked="0"/>
    </xf>
    <xf numFmtId="164" fontId="5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center" wrapText="1"/>
      <protection locked="0"/>
    </xf>
    <xf numFmtId="164" fontId="5" fillId="4" borderId="19" xfId="0" applyNumberFormat="1" applyFont="1" applyFill="1" applyBorder="1" applyAlignment="1">
      <alignment horizontal="center" vertical="center"/>
    </xf>
    <xf numFmtId="164" fontId="17" fillId="0" borderId="19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5" borderId="2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7" fontId="5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165" fontId="20" fillId="5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66" fontId="5" fillId="9" borderId="14" xfId="0" applyNumberFormat="1" applyFont="1" applyFill="1" applyBorder="1" applyAlignment="1">
      <alignment horizontal="center" vertical="center"/>
    </xf>
    <xf numFmtId="0" fontId="5" fillId="9" borderId="14" xfId="0" applyFont="1" applyFill="1" applyBorder="1" applyAlignment="1" applyProtection="1">
      <alignment horizontal="center" vertical="center" wrapText="1"/>
      <protection locked="0"/>
    </xf>
    <xf numFmtId="164" fontId="5" fillId="9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9" borderId="1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center" vertical="center" wrapText="1"/>
    </xf>
    <xf numFmtId="167" fontId="6" fillId="5" borderId="1" xfId="0" applyNumberFormat="1" applyFont="1" applyFill="1" applyBorder="1" applyAlignment="1">
      <alignment horizontal="center" vertical="center" wrapText="1"/>
    </xf>
    <xf numFmtId="167" fontId="21" fillId="5" borderId="1" xfId="0" applyNumberFormat="1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2" borderId="20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5" borderId="20" xfId="0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5" fillId="5" borderId="2" xfId="0" applyFont="1" applyFill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7" fontId="8" fillId="2" borderId="6" xfId="0" applyNumberFormat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5" borderId="3" xfId="0" applyFont="1" applyFill="1" applyBorder="1" applyAlignment="1" applyProtection="1">
      <alignment horizontal="center" vertical="center" wrapText="1"/>
      <protection locked="0"/>
    </xf>
    <xf numFmtId="0" fontId="10" fillId="3" borderId="9" xfId="0" applyFont="1" applyFill="1" applyBorder="1" applyAlignment="1">
      <alignment horizontal="center" vertical="center" wrapText="1"/>
    </xf>
    <xf numFmtId="0" fontId="14" fillId="0" borderId="9" xfId="0" applyFont="1" applyBorder="1"/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4" borderId="1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4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5"/>
      </font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  <color rgb="FFF945D2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6"/>
  <sheetViews>
    <sheetView tabSelected="1" view="pageBreakPreview" zoomScaleNormal="100" zoomScaleSheetLayoutView="100" workbookViewId="0">
      <selection activeCell="T4" sqref="T4"/>
    </sheetView>
  </sheetViews>
  <sheetFormatPr defaultColWidth="9.140625" defaultRowHeight="12.75" x14ac:dyDescent="0.25"/>
  <cols>
    <col min="1" max="1" width="9.85546875" style="24" customWidth="1"/>
    <col min="2" max="2" width="8" style="21" hidden="1" customWidth="1"/>
    <col min="3" max="3" width="10.7109375" style="21" hidden="1" customWidth="1"/>
    <col min="4" max="4" width="9.140625" style="21" customWidth="1"/>
    <col min="5" max="5" width="29.140625" style="5" customWidth="1"/>
    <col min="6" max="6" width="25.85546875" style="1" customWidth="1"/>
    <col min="7" max="7" width="16.7109375" style="1" hidden="1" customWidth="1"/>
    <col min="8" max="8" width="17.42578125" style="1" customWidth="1"/>
    <col min="9" max="9" width="8.5703125" style="1" hidden="1" customWidth="1"/>
    <col min="10" max="10" width="11.42578125" style="1" hidden="1" customWidth="1"/>
    <col min="11" max="11" width="15.7109375" style="31" customWidth="1"/>
    <col min="12" max="12" width="22.85546875" style="31" customWidth="1"/>
    <col min="13" max="13" width="12.140625" style="2" customWidth="1"/>
    <col min="14" max="14" width="12.140625" style="1" customWidth="1"/>
    <col min="15" max="16" width="12.140625" style="3" customWidth="1"/>
    <col min="17" max="17" width="12.140625" style="1" customWidth="1"/>
    <col min="18" max="19" width="12.140625" style="3" customWidth="1"/>
    <col min="20" max="20" width="25.140625" style="1" customWidth="1"/>
    <col min="21" max="16384" width="9.140625" style="1"/>
  </cols>
  <sheetData>
    <row r="1" spans="1:20" ht="34.5" customHeight="1" thickTop="1" thickBot="1" x14ac:dyDescent="0.3">
      <c r="A1" s="226" t="s">
        <v>167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5" t="s">
        <v>168</v>
      </c>
      <c r="M1" s="225"/>
      <c r="N1" s="225"/>
      <c r="O1" s="225"/>
      <c r="P1" s="225"/>
      <c r="Q1" s="186" t="s">
        <v>202</v>
      </c>
      <c r="R1" s="244">
        <f>R4</f>
        <v>43895</v>
      </c>
      <c r="S1" s="245"/>
      <c r="T1" s="30"/>
    </row>
    <row r="2" spans="1:20" ht="59.25" customHeight="1" thickTop="1" x14ac:dyDescent="0.25">
      <c r="A2" s="141" t="s">
        <v>35</v>
      </c>
      <c r="B2" s="142" t="s">
        <v>30</v>
      </c>
      <c r="C2" s="142" t="s">
        <v>31</v>
      </c>
      <c r="D2" s="142" t="s">
        <v>32</v>
      </c>
      <c r="E2" s="143" t="s">
        <v>0</v>
      </c>
      <c r="F2" s="144" t="s">
        <v>6</v>
      </c>
      <c r="G2" s="145" t="s">
        <v>22</v>
      </c>
      <c r="H2" s="146" t="s">
        <v>7</v>
      </c>
      <c r="I2" s="146" t="s">
        <v>8</v>
      </c>
      <c r="J2" s="145" t="s">
        <v>16</v>
      </c>
      <c r="K2" s="145" t="s">
        <v>10</v>
      </c>
      <c r="L2" s="145" t="s">
        <v>39</v>
      </c>
      <c r="M2" s="144" t="s">
        <v>38</v>
      </c>
      <c r="N2" s="152" t="s">
        <v>40</v>
      </c>
      <c r="O2" s="153" t="s">
        <v>41</v>
      </c>
      <c r="P2" s="153" t="s">
        <v>42</v>
      </c>
      <c r="Q2" s="185" t="s">
        <v>9</v>
      </c>
      <c r="R2" s="147" t="s">
        <v>36</v>
      </c>
      <c r="S2" s="147" t="s">
        <v>37</v>
      </c>
      <c r="T2" s="148" t="s">
        <v>27</v>
      </c>
    </row>
    <row r="3" spans="1:20" s="114" customFormat="1" ht="24" customHeight="1" x14ac:dyDescent="0.25">
      <c r="A3" s="199" t="s">
        <v>169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</row>
    <row r="4" spans="1:20" s="6" customFormat="1" ht="60" customHeight="1" x14ac:dyDescent="0.25">
      <c r="A4" s="78">
        <v>101</v>
      </c>
      <c r="B4" s="103">
        <v>1000753</v>
      </c>
      <c r="C4" s="103" t="s">
        <v>33</v>
      </c>
      <c r="D4" s="103" t="s">
        <v>44</v>
      </c>
      <c r="E4" s="80" t="s">
        <v>131</v>
      </c>
      <c r="F4" s="104" t="s">
        <v>18</v>
      </c>
      <c r="G4" s="206" t="s">
        <v>23</v>
      </c>
      <c r="H4" s="149" t="s">
        <v>24</v>
      </c>
      <c r="I4" s="150" t="s">
        <v>1</v>
      </c>
      <c r="J4" s="150" t="s">
        <v>43</v>
      </c>
      <c r="K4" s="216" t="s">
        <v>137</v>
      </c>
      <c r="L4" s="197" t="s">
        <v>204</v>
      </c>
      <c r="M4" s="246" t="s">
        <v>19</v>
      </c>
      <c r="N4" s="200" t="s">
        <v>49</v>
      </c>
      <c r="O4" s="169">
        <v>43705</v>
      </c>
      <c r="P4" s="187">
        <f>O4+365</f>
        <v>44070</v>
      </c>
      <c r="Q4" s="203" t="s">
        <v>28</v>
      </c>
      <c r="R4" s="170">
        <v>43895</v>
      </c>
      <c r="S4" s="191">
        <f>R4+365</f>
        <v>44260</v>
      </c>
      <c r="T4" s="151"/>
    </row>
    <row r="5" spans="1:20" ht="60" customHeight="1" x14ac:dyDescent="0.25">
      <c r="A5" s="27">
        <v>102</v>
      </c>
      <c r="B5" s="107">
        <v>1000753</v>
      </c>
      <c r="C5" s="36" t="s">
        <v>33</v>
      </c>
      <c r="D5" s="107" t="s">
        <v>44</v>
      </c>
      <c r="E5" s="7" t="s">
        <v>149</v>
      </c>
      <c r="F5" s="105" t="s">
        <v>21</v>
      </c>
      <c r="G5" s="207"/>
      <c r="H5" s="37" t="s">
        <v>25</v>
      </c>
      <c r="I5" s="32" t="s">
        <v>1</v>
      </c>
      <c r="J5" s="32" t="s">
        <v>43</v>
      </c>
      <c r="K5" s="217"/>
      <c r="L5" s="198"/>
      <c r="M5" s="247"/>
      <c r="N5" s="201"/>
      <c r="O5" s="188">
        <v>43705</v>
      </c>
      <c r="P5" s="189">
        <f>O5+365</f>
        <v>44070</v>
      </c>
      <c r="Q5" s="204"/>
      <c r="R5" s="171">
        <v>43895</v>
      </c>
      <c r="S5" s="191">
        <f>R5+365</f>
        <v>44260</v>
      </c>
      <c r="T5" s="109"/>
    </row>
    <row r="6" spans="1:20" s="6" customFormat="1" ht="60" customHeight="1" x14ac:dyDescent="0.25">
      <c r="A6" s="78">
        <v>111</v>
      </c>
      <c r="B6" s="154">
        <v>1000938</v>
      </c>
      <c r="C6" s="154" t="s">
        <v>184</v>
      </c>
      <c r="D6" s="154" t="s">
        <v>183</v>
      </c>
      <c r="E6" s="80" t="s">
        <v>181</v>
      </c>
      <c r="F6" s="156" t="s">
        <v>18</v>
      </c>
      <c r="G6" s="207"/>
      <c r="H6" s="149" t="s">
        <v>24</v>
      </c>
      <c r="I6" s="150" t="s">
        <v>1</v>
      </c>
      <c r="J6" s="150" t="s">
        <v>43</v>
      </c>
      <c r="K6" s="166" t="s">
        <v>192</v>
      </c>
      <c r="L6" s="197" t="s">
        <v>186</v>
      </c>
      <c r="M6" s="247"/>
      <c r="N6" s="201"/>
      <c r="O6" s="169" t="s">
        <v>5</v>
      </c>
      <c r="P6" s="169">
        <v>44070</v>
      </c>
      <c r="Q6" s="204"/>
      <c r="R6" s="170" t="s">
        <v>5</v>
      </c>
      <c r="S6" s="170">
        <v>43927</v>
      </c>
      <c r="T6" s="168" t="s">
        <v>185</v>
      </c>
    </row>
    <row r="7" spans="1:20" ht="60" customHeight="1" x14ac:dyDescent="0.25">
      <c r="A7" s="27">
        <v>112</v>
      </c>
      <c r="B7" s="167">
        <v>1000938</v>
      </c>
      <c r="C7" s="36" t="s">
        <v>184</v>
      </c>
      <c r="D7" s="157" t="s">
        <v>183</v>
      </c>
      <c r="E7" s="7" t="s">
        <v>182</v>
      </c>
      <c r="F7" s="155" t="s">
        <v>21</v>
      </c>
      <c r="G7" s="208"/>
      <c r="H7" s="37" t="s">
        <v>25</v>
      </c>
      <c r="I7" s="32" t="s">
        <v>1</v>
      </c>
      <c r="J7" s="32" t="s">
        <v>43</v>
      </c>
      <c r="K7" s="166" t="s">
        <v>193</v>
      </c>
      <c r="L7" s="198"/>
      <c r="M7" s="247"/>
      <c r="N7" s="202"/>
      <c r="O7" s="169" t="s">
        <v>5</v>
      </c>
      <c r="P7" s="169">
        <v>44070</v>
      </c>
      <c r="Q7" s="205"/>
      <c r="R7" s="171" t="s">
        <v>5</v>
      </c>
      <c r="S7" s="171">
        <v>43927</v>
      </c>
      <c r="T7" s="168" t="s">
        <v>185</v>
      </c>
    </row>
    <row r="8" spans="1:20" ht="60" customHeight="1" x14ac:dyDescent="0.25">
      <c r="A8" s="27">
        <v>103</v>
      </c>
      <c r="B8" s="107">
        <v>1000753</v>
      </c>
      <c r="C8" s="36" t="s">
        <v>33</v>
      </c>
      <c r="D8" s="107" t="s">
        <v>44</v>
      </c>
      <c r="E8" s="7" t="s">
        <v>45</v>
      </c>
      <c r="F8" s="105" t="s">
        <v>133</v>
      </c>
      <c r="G8" s="211" t="s">
        <v>46</v>
      </c>
      <c r="H8" s="211" t="s">
        <v>26</v>
      </c>
      <c r="I8" s="32" t="s">
        <v>1</v>
      </c>
      <c r="J8" s="32" t="s">
        <v>43</v>
      </c>
      <c r="K8" s="217" t="s">
        <v>138</v>
      </c>
      <c r="L8" s="209" t="s">
        <v>200</v>
      </c>
      <c r="M8" s="247"/>
      <c r="N8" s="249" t="s">
        <v>150</v>
      </c>
      <c r="O8" s="189">
        <v>43714</v>
      </c>
      <c r="P8" s="189">
        <f t="shared" ref="P8:P11" si="0">O8+365</f>
        <v>44079</v>
      </c>
      <c r="Q8" s="250" t="s">
        <v>150</v>
      </c>
      <c r="R8" s="171">
        <v>43729</v>
      </c>
      <c r="S8" s="191">
        <f>R8+365</f>
        <v>44094</v>
      </c>
      <c r="T8" s="15" t="s">
        <v>134</v>
      </c>
    </row>
    <row r="9" spans="1:20" ht="60" x14ac:dyDescent="0.25">
      <c r="A9" s="27">
        <v>104</v>
      </c>
      <c r="B9" s="107">
        <v>1000753</v>
      </c>
      <c r="C9" s="36" t="s">
        <v>33</v>
      </c>
      <c r="D9" s="107" t="s">
        <v>44</v>
      </c>
      <c r="E9" s="7" t="s">
        <v>47</v>
      </c>
      <c r="F9" s="105" t="s">
        <v>132</v>
      </c>
      <c r="G9" s="207"/>
      <c r="H9" s="207"/>
      <c r="I9" s="32" t="s">
        <v>1</v>
      </c>
      <c r="J9" s="32" t="s">
        <v>43</v>
      </c>
      <c r="K9" s="217"/>
      <c r="L9" s="210"/>
      <c r="M9" s="247"/>
      <c r="N9" s="201"/>
      <c r="O9" s="189">
        <v>43714</v>
      </c>
      <c r="P9" s="189">
        <f t="shared" si="0"/>
        <v>44079</v>
      </c>
      <c r="Q9" s="204"/>
      <c r="R9" s="171">
        <v>43729</v>
      </c>
      <c r="S9" s="191">
        <f>R9+365</f>
        <v>44094</v>
      </c>
      <c r="T9" s="105" t="s">
        <v>135</v>
      </c>
    </row>
    <row r="10" spans="1:20" ht="60" x14ac:dyDescent="0.25">
      <c r="A10" s="27">
        <v>105</v>
      </c>
      <c r="B10" s="107">
        <v>1000753</v>
      </c>
      <c r="C10" s="36" t="s">
        <v>33</v>
      </c>
      <c r="D10" s="107" t="s">
        <v>44</v>
      </c>
      <c r="E10" s="7" t="s">
        <v>48</v>
      </c>
      <c r="F10" s="105" t="s">
        <v>133</v>
      </c>
      <c r="G10" s="207"/>
      <c r="H10" s="207"/>
      <c r="I10" s="32" t="s">
        <v>1</v>
      </c>
      <c r="J10" s="32" t="s">
        <v>43</v>
      </c>
      <c r="K10" s="77" t="s">
        <v>139</v>
      </c>
      <c r="L10" s="210"/>
      <c r="M10" s="247"/>
      <c r="N10" s="201"/>
      <c r="O10" s="189">
        <v>43714</v>
      </c>
      <c r="P10" s="189">
        <f t="shared" si="0"/>
        <v>44079</v>
      </c>
      <c r="Q10" s="204"/>
      <c r="R10" s="191">
        <v>43743</v>
      </c>
      <c r="S10" s="191">
        <f>R10+365</f>
        <v>44108</v>
      </c>
      <c r="T10" s="105" t="s">
        <v>136</v>
      </c>
    </row>
    <row r="11" spans="1:20" ht="60" x14ac:dyDescent="0.25">
      <c r="A11" s="27">
        <v>107</v>
      </c>
      <c r="B11" s="107" t="s">
        <v>5</v>
      </c>
      <c r="C11" s="107" t="s">
        <v>5</v>
      </c>
      <c r="D11" s="107" t="s">
        <v>151</v>
      </c>
      <c r="E11" s="7" t="s">
        <v>161</v>
      </c>
      <c r="F11" s="105" t="s">
        <v>132</v>
      </c>
      <c r="G11" s="207"/>
      <c r="H11" s="207"/>
      <c r="I11" s="32" t="s">
        <v>1</v>
      </c>
      <c r="J11" s="32" t="s">
        <v>43</v>
      </c>
      <c r="K11" s="15" t="s">
        <v>154</v>
      </c>
      <c r="L11" s="210"/>
      <c r="M11" s="247"/>
      <c r="N11" s="201"/>
      <c r="O11" s="189">
        <v>43714</v>
      </c>
      <c r="P11" s="189">
        <f t="shared" si="0"/>
        <v>44079</v>
      </c>
      <c r="Q11" s="204"/>
      <c r="R11" s="191">
        <v>43743</v>
      </c>
      <c r="S11" s="191">
        <f>R11+365</f>
        <v>44108</v>
      </c>
      <c r="T11" s="105" t="s">
        <v>153</v>
      </c>
    </row>
    <row r="12" spans="1:20" ht="60" x14ac:dyDescent="0.25">
      <c r="A12" s="27">
        <v>113</v>
      </c>
      <c r="B12" s="173">
        <v>1000752</v>
      </c>
      <c r="C12" s="173" t="s">
        <v>33</v>
      </c>
      <c r="D12" s="174" t="s">
        <v>187</v>
      </c>
      <c r="E12" s="53" t="s">
        <v>203</v>
      </c>
      <c r="F12" s="174" t="s">
        <v>188</v>
      </c>
      <c r="G12" s="207"/>
      <c r="H12" s="207"/>
      <c r="I12" s="32" t="s">
        <v>1</v>
      </c>
      <c r="J12" s="32" t="s">
        <v>43</v>
      </c>
      <c r="K12" s="212" t="s">
        <v>198</v>
      </c>
      <c r="L12" s="210" t="s">
        <v>201</v>
      </c>
      <c r="M12" s="247"/>
      <c r="N12" s="201"/>
      <c r="O12" s="189">
        <v>42926</v>
      </c>
      <c r="P12" s="178" t="s">
        <v>5</v>
      </c>
      <c r="Q12" s="204"/>
      <c r="R12" s="192">
        <v>43525</v>
      </c>
      <c r="S12" s="193" t="s">
        <v>5</v>
      </c>
      <c r="T12" s="174" t="s">
        <v>195</v>
      </c>
    </row>
    <row r="13" spans="1:20" ht="60" x14ac:dyDescent="0.25">
      <c r="A13" s="27">
        <v>114</v>
      </c>
      <c r="B13" s="173">
        <v>1000752</v>
      </c>
      <c r="C13" s="173" t="s">
        <v>33</v>
      </c>
      <c r="D13" s="174" t="s">
        <v>187</v>
      </c>
      <c r="E13" s="175" t="s">
        <v>189</v>
      </c>
      <c r="F13" s="174" t="s">
        <v>188</v>
      </c>
      <c r="G13" s="207"/>
      <c r="H13" s="207"/>
      <c r="I13" s="32" t="s">
        <v>1</v>
      </c>
      <c r="J13" s="32" t="s">
        <v>43</v>
      </c>
      <c r="K13" s="213"/>
      <c r="L13" s="210"/>
      <c r="M13" s="247"/>
      <c r="N13" s="201"/>
      <c r="O13" s="189">
        <v>42926</v>
      </c>
      <c r="P13" s="178" t="s">
        <v>5</v>
      </c>
      <c r="Q13" s="204"/>
      <c r="R13" s="192">
        <v>43525</v>
      </c>
      <c r="S13" s="193" t="s">
        <v>5</v>
      </c>
      <c r="T13" s="177" t="s">
        <v>194</v>
      </c>
    </row>
    <row r="14" spans="1:20" ht="60" x14ac:dyDescent="0.25">
      <c r="A14" s="27">
        <v>115</v>
      </c>
      <c r="B14" s="173">
        <v>1000752</v>
      </c>
      <c r="C14" s="173" t="s">
        <v>33</v>
      </c>
      <c r="D14" s="174" t="s">
        <v>187</v>
      </c>
      <c r="E14" s="175" t="s">
        <v>191</v>
      </c>
      <c r="F14" s="174" t="s">
        <v>188</v>
      </c>
      <c r="G14" s="208"/>
      <c r="H14" s="208"/>
      <c r="I14" s="32" t="s">
        <v>1</v>
      </c>
      <c r="J14" s="32" t="s">
        <v>43</v>
      </c>
      <c r="K14" s="214"/>
      <c r="L14" s="215"/>
      <c r="M14" s="247"/>
      <c r="N14" s="201"/>
      <c r="O14" s="189">
        <v>42926</v>
      </c>
      <c r="P14" s="178" t="s">
        <v>5</v>
      </c>
      <c r="Q14" s="205"/>
      <c r="R14" s="192">
        <v>43525</v>
      </c>
      <c r="S14" s="193" t="s">
        <v>5</v>
      </c>
      <c r="T14" s="174" t="s">
        <v>196</v>
      </c>
    </row>
    <row r="15" spans="1:20" ht="24" x14ac:dyDescent="0.25">
      <c r="A15" s="27">
        <v>108</v>
      </c>
      <c r="B15" s="105">
        <v>1000753</v>
      </c>
      <c r="C15" s="105" t="s">
        <v>33</v>
      </c>
      <c r="D15" s="105" t="s">
        <v>44</v>
      </c>
      <c r="E15" s="50" t="s">
        <v>72</v>
      </c>
      <c r="F15" s="109" t="s">
        <v>73</v>
      </c>
      <c r="G15" s="234" t="s">
        <v>74</v>
      </c>
      <c r="H15" s="109" t="s">
        <v>75</v>
      </c>
      <c r="I15" s="106" t="s">
        <v>1</v>
      </c>
      <c r="J15" s="106" t="s">
        <v>43</v>
      </c>
      <c r="K15" s="217" t="s">
        <v>5</v>
      </c>
      <c r="L15" s="210" t="s">
        <v>199</v>
      </c>
      <c r="M15" s="247"/>
      <c r="N15" s="201"/>
      <c r="O15" s="189">
        <v>43714</v>
      </c>
      <c r="P15" s="190">
        <f t="shared" ref="P15:P17" si="1">O15+365</f>
        <v>44079</v>
      </c>
      <c r="Q15" s="196" t="s">
        <v>5</v>
      </c>
      <c r="R15" s="196"/>
      <c r="S15" s="196"/>
      <c r="T15" s="241"/>
    </row>
    <row r="16" spans="1:20" ht="24" x14ac:dyDescent="0.25">
      <c r="A16" s="27">
        <v>109</v>
      </c>
      <c r="B16" s="105">
        <v>1000753</v>
      </c>
      <c r="C16" s="105" t="s">
        <v>33</v>
      </c>
      <c r="D16" s="105" t="s">
        <v>44</v>
      </c>
      <c r="E16" s="53" t="s">
        <v>76</v>
      </c>
      <c r="F16" s="109" t="s">
        <v>77</v>
      </c>
      <c r="G16" s="234"/>
      <c r="H16" s="109" t="s">
        <v>78</v>
      </c>
      <c r="I16" s="106" t="s">
        <v>1</v>
      </c>
      <c r="J16" s="106" t="s">
        <v>43</v>
      </c>
      <c r="K16" s="217"/>
      <c r="L16" s="210"/>
      <c r="M16" s="247"/>
      <c r="N16" s="201"/>
      <c r="O16" s="189">
        <v>43714</v>
      </c>
      <c r="P16" s="190">
        <f t="shared" si="1"/>
        <v>44079</v>
      </c>
      <c r="Q16" s="196"/>
      <c r="R16" s="196"/>
      <c r="S16" s="196"/>
      <c r="T16" s="241"/>
    </row>
    <row r="17" spans="1:20" ht="24" x14ac:dyDescent="0.25">
      <c r="A17" s="27">
        <v>110</v>
      </c>
      <c r="B17" s="105">
        <v>1000753</v>
      </c>
      <c r="C17" s="105" t="s">
        <v>33</v>
      </c>
      <c r="D17" s="105" t="s">
        <v>44</v>
      </c>
      <c r="E17" s="53" t="s">
        <v>79</v>
      </c>
      <c r="F17" s="32" t="s">
        <v>80</v>
      </c>
      <c r="G17" s="234"/>
      <c r="H17" s="32" t="s">
        <v>81</v>
      </c>
      <c r="I17" s="106" t="s">
        <v>1</v>
      </c>
      <c r="J17" s="106" t="s">
        <v>43</v>
      </c>
      <c r="K17" s="217"/>
      <c r="L17" s="215"/>
      <c r="M17" s="248"/>
      <c r="N17" s="202"/>
      <c r="O17" s="189">
        <v>43714</v>
      </c>
      <c r="P17" s="190">
        <f t="shared" si="1"/>
        <v>44079</v>
      </c>
      <c r="Q17" s="196"/>
      <c r="R17" s="196"/>
      <c r="S17" s="196"/>
      <c r="T17" s="241"/>
    </row>
    <row r="18" spans="1:20" ht="132.75" thickBot="1" x14ac:dyDescent="0.3">
      <c r="A18" s="39">
        <v>106</v>
      </c>
      <c r="B18" s="40" t="s">
        <v>5</v>
      </c>
      <c r="C18" s="40" t="s">
        <v>5</v>
      </c>
      <c r="D18" s="40" t="s">
        <v>5</v>
      </c>
      <c r="E18" s="41">
        <v>90100084</v>
      </c>
      <c r="F18" s="110" t="s">
        <v>50</v>
      </c>
      <c r="G18" s="42" t="s">
        <v>51</v>
      </c>
      <c r="H18" s="42" t="s">
        <v>52</v>
      </c>
      <c r="I18" s="42" t="s">
        <v>1</v>
      </c>
      <c r="J18" s="42" t="s">
        <v>43</v>
      </c>
      <c r="K18" s="108" t="s">
        <v>53</v>
      </c>
      <c r="L18" s="74" t="s">
        <v>5</v>
      </c>
      <c r="M18" s="75" t="s">
        <v>147</v>
      </c>
      <c r="N18" s="195" t="s">
        <v>5</v>
      </c>
      <c r="O18" s="195"/>
      <c r="P18" s="195"/>
      <c r="Q18" s="194" t="s">
        <v>5</v>
      </c>
      <c r="R18" s="194"/>
      <c r="S18" s="194"/>
      <c r="T18" s="111"/>
    </row>
    <row r="19" spans="1:20" s="114" customFormat="1" ht="24" customHeight="1" x14ac:dyDescent="0.25">
      <c r="A19" s="224" t="s">
        <v>170</v>
      </c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115"/>
      <c r="N19" s="115"/>
      <c r="O19" s="116"/>
      <c r="P19" s="116"/>
      <c r="Q19" s="115"/>
      <c r="R19" s="117"/>
      <c r="S19" s="117"/>
      <c r="T19" s="118"/>
    </row>
    <row r="20" spans="1:20" ht="23.25" customHeight="1" x14ac:dyDescent="0.25">
      <c r="A20" s="78">
        <v>201</v>
      </c>
      <c r="B20" s="44" t="s">
        <v>5</v>
      </c>
      <c r="C20" s="44" t="s">
        <v>5</v>
      </c>
      <c r="D20" s="44" t="s">
        <v>5</v>
      </c>
      <c r="E20" s="79" t="s">
        <v>54</v>
      </c>
      <c r="F20" s="242" t="s">
        <v>14</v>
      </c>
      <c r="G20" s="44" t="s">
        <v>13</v>
      </c>
      <c r="H20" s="45" t="s">
        <v>55</v>
      </c>
      <c r="I20" s="45" t="s">
        <v>1</v>
      </c>
      <c r="J20" s="45" t="s">
        <v>43</v>
      </c>
      <c r="K20" s="221" t="s">
        <v>5</v>
      </c>
      <c r="L20" s="221" t="s">
        <v>5</v>
      </c>
      <c r="M20" s="59"/>
      <c r="N20" s="119"/>
      <c r="O20" s="57"/>
      <c r="P20" s="58"/>
      <c r="Q20" s="11"/>
      <c r="R20" s="57"/>
      <c r="S20" s="58"/>
      <c r="T20" s="43"/>
    </row>
    <row r="21" spans="1:20" ht="23.25" customHeight="1" x14ac:dyDescent="0.25">
      <c r="A21" s="27">
        <v>202</v>
      </c>
      <c r="B21" s="35">
        <v>1000748</v>
      </c>
      <c r="C21" s="46" t="s">
        <v>56</v>
      </c>
      <c r="D21" s="35" t="s">
        <v>57</v>
      </c>
      <c r="E21" s="7" t="s">
        <v>58</v>
      </c>
      <c r="F21" s="243"/>
      <c r="G21" s="234" t="s">
        <v>59</v>
      </c>
      <c r="H21" s="47" t="s">
        <v>60</v>
      </c>
      <c r="I21" s="47" t="s">
        <v>1</v>
      </c>
      <c r="J21" s="47" t="s">
        <v>43</v>
      </c>
      <c r="K21" s="222"/>
      <c r="L21" s="222"/>
      <c r="M21" s="59"/>
      <c r="N21" s="119"/>
      <c r="O21" s="57"/>
      <c r="P21" s="58"/>
      <c r="Q21" s="11"/>
      <c r="R21" s="57"/>
      <c r="S21" s="58"/>
      <c r="T21" s="43"/>
    </row>
    <row r="22" spans="1:20" ht="28.5" customHeight="1" x14ac:dyDescent="0.25">
      <c r="A22" s="27">
        <v>203</v>
      </c>
      <c r="B22" s="35">
        <v>1000748</v>
      </c>
      <c r="C22" s="46" t="s">
        <v>56</v>
      </c>
      <c r="D22" s="35" t="s">
        <v>57</v>
      </c>
      <c r="E22" s="7" t="s">
        <v>61</v>
      </c>
      <c r="F22" s="234" t="s">
        <v>12</v>
      </c>
      <c r="G22" s="235"/>
      <c r="H22" s="243" t="s">
        <v>62</v>
      </c>
      <c r="I22" s="47" t="s">
        <v>1</v>
      </c>
      <c r="J22" s="47" t="s">
        <v>43</v>
      </c>
      <c r="K22" s="222"/>
      <c r="L22" s="241" t="s">
        <v>160</v>
      </c>
      <c r="M22" s="59"/>
      <c r="N22" s="119"/>
      <c r="O22" s="57"/>
      <c r="P22" s="58"/>
      <c r="Q22" s="11"/>
      <c r="R22" s="57"/>
      <c r="S22" s="58"/>
      <c r="T22" s="43"/>
    </row>
    <row r="23" spans="1:20" ht="28.5" customHeight="1" x14ac:dyDescent="0.25">
      <c r="A23" s="27">
        <v>204</v>
      </c>
      <c r="B23" s="35">
        <v>1000748</v>
      </c>
      <c r="C23" s="46" t="s">
        <v>56</v>
      </c>
      <c r="D23" s="35" t="s">
        <v>57</v>
      </c>
      <c r="E23" s="7" t="s">
        <v>63</v>
      </c>
      <c r="F23" s="234"/>
      <c r="G23" s="235"/>
      <c r="H23" s="243"/>
      <c r="I23" s="47" t="s">
        <v>1</v>
      </c>
      <c r="J23" s="47" t="s">
        <v>43</v>
      </c>
      <c r="K23" s="222"/>
      <c r="L23" s="241"/>
      <c r="M23" s="59"/>
      <c r="N23" s="119"/>
      <c r="O23" s="57"/>
      <c r="P23" s="58"/>
      <c r="Q23" s="11"/>
      <c r="R23" s="57"/>
      <c r="S23" s="58"/>
      <c r="T23" s="43"/>
    </row>
    <row r="24" spans="1:20" ht="23.25" customHeight="1" x14ac:dyDescent="0.25">
      <c r="A24" s="27">
        <v>207</v>
      </c>
      <c r="B24" s="35">
        <v>1000753</v>
      </c>
      <c r="C24" s="35" t="s">
        <v>33</v>
      </c>
      <c r="D24" s="35" t="s">
        <v>44</v>
      </c>
      <c r="E24" s="53" t="s">
        <v>65</v>
      </c>
      <c r="F24" s="35" t="s">
        <v>12</v>
      </c>
      <c r="G24" s="35" t="s">
        <v>66</v>
      </c>
      <c r="H24" s="47" t="s">
        <v>67</v>
      </c>
      <c r="I24" s="47" t="s">
        <v>1</v>
      </c>
      <c r="J24" s="47" t="s">
        <v>43</v>
      </c>
      <c r="K24" s="222"/>
      <c r="L24" s="92" t="s">
        <v>155</v>
      </c>
      <c r="M24" s="59"/>
      <c r="N24" s="119"/>
      <c r="O24" s="57"/>
      <c r="P24" s="58"/>
      <c r="Q24" s="11"/>
      <c r="R24" s="57"/>
      <c r="S24" s="58"/>
      <c r="T24" s="43"/>
    </row>
    <row r="25" spans="1:20" ht="23.25" customHeight="1" x14ac:dyDescent="0.25">
      <c r="A25" s="27">
        <v>208</v>
      </c>
      <c r="B25" s="35">
        <v>1000753</v>
      </c>
      <c r="C25" s="35" t="s">
        <v>33</v>
      </c>
      <c r="D25" s="35" t="s">
        <v>44</v>
      </c>
      <c r="E25" s="53" t="s">
        <v>68</v>
      </c>
      <c r="F25" s="35" t="s">
        <v>69</v>
      </c>
      <c r="G25" s="35" t="s">
        <v>70</v>
      </c>
      <c r="H25" s="47" t="s">
        <v>71</v>
      </c>
      <c r="I25" s="47" t="s">
        <v>1</v>
      </c>
      <c r="J25" s="47" t="s">
        <v>43</v>
      </c>
      <c r="K25" s="240"/>
      <c r="L25" s="140" t="s">
        <v>5</v>
      </c>
      <c r="M25" s="59"/>
      <c r="N25" s="119"/>
      <c r="O25" s="57"/>
      <c r="P25" s="58"/>
      <c r="Q25" s="11"/>
      <c r="R25" s="57"/>
      <c r="S25" s="58"/>
      <c r="T25" s="43"/>
    </row>
    <row r="26" spans="1:20" s="114" customFormat="1" ht="24" customHeight="1" x14ac:dyDescent="0.25">
      <c r="A26" s="199" t="s">
        <v>171</v>
      </c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59"/>
      <c r="N26" s="115"/>
      <c r="O26" s="116"/>
      <c r="P26" s="116"/>
      <c r="Q26" s="115"/>
      <c r="R26" s="117"/>
      <c r="S26" s="117"/>
      <c r="T26" s="118"/>
    </row>
    <row r="27" spans="1:20" ht="23.25" customHeight="1" x14ac:dyDescent="0.25">
      <c r="A27" s="27">
        <v>212</v>
      </c>
      <c r="B27" s="35" t="s">
        <v>5</v>
      </c>
      <c r="C27" s="35" t="s">
        <v>5</v>
      </c>
      <c r="D27" s="35" t="s">
        <v>5</v>
      </c>
      <c r="E27" s="53" t="s">
        <v>82</v>
      </c>
      <c r="F27" s="32" t="s">
        <v>83</v>
      </c>
      <c r="G27" s="35" t="s">
        <v>84</v>
      </c>
      <c r="H27" s="32" t="s">
        <v>85</v>
      </c>
      <c r="I27" s="47" t="s">
        <v>1</v>
      </c>
      <c r="J27" s="47" t="s">
        <v>43</v>
      </c>
      <c r="K27" s="221" t="s">
        <v>5</v>
      </c>
      <c r="L27" s="218" t="s">
        <v>5</v>
      </c>
      <c r="M27" s="59"/>
      <c r="N27" s="119"/>
      <c r="O27" s="57"/>
      <c r="P27" s="58"/>
      <c r="Q27" s="11"/>
      <c r="R27" s="57"/>
      <c r="S27" s="58"/>
      <c r="T27" s="43"/>
    </row>
    <row r="28" spans="1:20" ht="23.25" customHeight="1" x14ac:dyDescent="0.25">
      <c r="A28" s="27">
        <v>213</v>
      </c>
      <c r="B28" s="35" t="s">
        <v>5</v>
      </c>
      <c r="C28" s="35" t="s">
        <v>5</v>
      </c>
      <c r="D28" s="35" t="s">
        <v>5</v>
      </c>
      <c r="E28" s="53" t="s">
        <v>86</v>
      </c>
      <c r="F28" s="32" t="s">
        <v>87</v>
      </c>
      <c r="G28" s="35" t="s">
        <v>88</v>
      </c>
      <c r="H28" s="32" t="s">
        <v>89</v>
      </c>
      <c r="I28" s="47" t="s">
        <v>1</v>
      </c>
      <c r="J28" s="47" t="s">
        <v>43</v>
      </c>
      <c r="K28" s="222"/>
      <c r="L28" s="219"/>
      <c r="M28" s="59"/>
      <c r="N28" s="119"/>
      <c r="O28" s="57"/>
      <c r="P28" s="58"/>
      <c r="Q28" s="11"/>
      <c r="R28" s="57"/>
      <c r="S28" s="58"/>
      <c r="T28" s="43"/>
    </row>
    <row r="29" spans="1:20" ht="23.25" customHeight="1" x14ac:dyDescent="0.25">
      <c r="A29" s="27">
        <v>214</v>
      </c>
      <c r="B29" s="35" t="s">
        <v>5</v>
      </c>
      <c r="C29" s="35" t="s">
        <v>5</v>
      </c>
      <c r="D29" s="35" t="s">
        <v>5</v>
      </c>
      <c r="E29" s="53" t="s">
        <v>90</v>
      </c>
      <c r="F29" s="16" t="s">
        <v>91</v>
      </c>
      <c r="G29" s="35" t="s">
        <v>92</v>
      </c>
      <c r="H29" s="32" t="s">
        <v>93</v>
      </c>
      <c r="I29" s="47" t="s">
        <v>1</v>
      </c>
      <c r="J29" s="47" t="s">
        <v>43</v>
      </c>
      <c r="K29" s="222"/>
      <c r="L29" s="219"/>
      <c r="M29" s="59"/>
      <c r="N29" s="119"/>
      <c r="O29" s="57"/>
      <c r="P29" s="58"/>
      <c r="Q29" s="11"/>
      <c r="R29" s="57"/>
      <c r="S29" s="58"/>
      <c r="T29" s="43"/>
    </row>
    <row r="30" spans="1:20" ht="23.25" customHeight="1" x14ac:dyDescent="0.25">
      <c r="A30" s="27">
        <v>215</v>
      </c>
      <c r="B30" s="35" t="s">
        <v>5</v>
      </c>
      <c r="C30" s="35" t="s">
        <v>5</v>
      </c>
      <c r="D30" s="35" t="s">
        <v>5</v>
      </c>
      <c r="E30" s="53" t="s">
        <v>94</v>
      </c>
      <c r="F30" s="32" t="s">
        <v>95</v>
      </c>
      <c r="G30" s="35" t="s">
        <v>96</v>
      </c>
      <c r="H30" s="32" t="s">
        <v>97</v>
      </c>
      <c r="I30" s="47" t="s">
        <v>1</v>
      </c>
      <c r="J30" s="47" t="s">
        <v>43</v>
      </c>
      <c r="K30" s="222"/>
      <c r="L30" s="219"/>
      <c r="M30" s="59"/>
      <c r="N30" s="119"/>
      <c r="O30" s="57"/>
      <c r="P30" s="58"/>
      <c r="Q30" s="11"/>
      <c r="R30" s="57"/>
      <c r="S30" s="58"/>
      <c r="T30" s="43"/>
    </row>
    <row r="31" spans="1:20" ht="23.25" customHeight="1" x14ac:dyDescent="0.25">
      <c r="A31" s="38">
        <v>216</v>
      </c>
      <c r="B31" s="60" t="s">
        <v>5</v>
      </c>
      <c r="C31" s="60" t="s">
        <v>5</v>
      </c>
      <c r="D31" s="60" t="s">
        <v>98</v>
      </c>
      <c r="E31" s="17" t="s">
        <v>11</v>
      </c>
      <c r="F31" s="34" t="s">
        <v>99</v>
      </c>
      <c r="G31" s="34" t="s">
        <v>100</v>
      </c>
      <c r="H31" s="60" t="s">
        <v>101</v>
      </c>
      <c r="I31" s="60" t="s">
        <v>1</v>
      </c>
      <c r="J31" s="60" t="s">
        <v>43</v>
      </c>
      <c r="K31" s="240"/>
      <c r="L31" s="239"/>
      <c r="M31" s="59"/>
      <c r="N31" s="119"/>
      <c r="O31" s="57"/>
      <c r="P31" s="58"/>
      <c r="Q31" s="11"/>
      <c r="R31" s="57"/>
      <c r="S31" s="58"/>
      <c r="T31" s="43"/>
    </row>
    <row r="32" spans="1:20" s="114" customFormat="1" ht="24" customHeight="1" x14ac:dyDescent="0.25">
      <c r="A32" s="199" t="s">
        <v>172</v>
      </c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59"/>
      <c r="N32" s="115"/>
      <c r="O32" s="116"/>
      <c r="P32" s="116"/>
      <c r="Q32" s="115"/>
      <c r="R32" s="117"/>
      <c r="S32" s="117"/>
      <c r="T32" s="118"/>
    </row>
    <row r="33" spans="1:20" ht="23.25" customHeight="1" x14ac:dyDescent="0.25">
      <c r="A33" s="27">
        <v>225</v>
      </c>
      <c r="B33" s="35" t="s">
        <v>130</v>
      </c>
      <c r="C33" s="35" t="s">
        <v>140</v>
      </c>
      <c r="D33" s="35" t="s">
        <v>141</v>
      </c>
      <c r="E33" s="53" t="s">
        <v>142</v>
      </c>
      <c r="F33" s="35" t="s">
        <v>103</v>
      </c>
      <c r="G33" s="234" t="s">
        <v>104</v>
      </c>
      <c r="H33" s="234" t="s">
        <v>144</v>
      </c>
      <c r="I33" s="47" t="s">
        <v>1</v>
      </c>
      <c r="J33" s="47" t="s">
        <v>43</v>
      </c>
      <c r="K33" s="221" t="s">
        <v>5</v>
      </c>
      <c r="L33" s="218" t="s">
        <v>5</v>
      </c>
      <c r="M33" s="59"/>
      <c r="N33" s="119"/>
      <c r="O33" s="57"/>
      <c r="P33" s="58"/>
      <c r="Q33" s="11"/>
      <c r="R33" s="57"/>
      <c r="S33" s="58"/>
      <c r="T33" s="43"/>
    </row>
    <row r="34" spans="1:20" ht="23.25" customHeight="1" x14ac:dyDescent="0.25">
      <c r="A34" s="27">
        <v>226</v>
      </c>
      <c r="B34" s="35" t="s">
        <v>130</v>
      </c>
      <c r="C34" s="35" t="s">
        <v>140</v>
      </c>
      <c r="D34" s="35" t="s">
        <v>141</v>
      </c>
      <c r="E34" s="53" t="s">
        <v>143</v>
      </c>
      <c r="F34" s="35" t="s">
        <v>3</v>
      </c>
      <c r="G34" s="235"/>
      <c r="H34" s="235"/>
      <c r="I34" s="47" t="s">
        <v>1</v>
      </c>
      <c r="J34" s="47" t="s">
        <v>43</v>
      </c>
      <c r="K34" s="222"/>
      <c r="L34" s="219"/>
      <c r="M34" s="59"/>
      <c r="N34" s="119"/>
      <c r="O34" s="57"/>
      <c r="P34" s="58"/>
      <c r="Q34" s="11"/>
      <c r="R34" s="57"/>
      <c r="S34" s="58"/>
      <c r="T34" s="43"/>
    </row>
    <row r="35" spans="1:20" ht="23.25" customHeight="1" x14ac:dyDescent="0.25">
      <c r="A35" s="27">
        <v>219</v>
      </c>
      <c r="B35" s="47" t="s">
        <v>5</v>
      </c>
      <c r="C35" s="35" t="s">
        <v>5</v>
      </c>
      <c r="D35" s="47" t="s">
        <v>106</v>
      </c>
      <c r="E35" s="7" t="s">
        <v>107</v>
      </c>
      <c r="F35" s="35" t="s">
        <v>108</v>
      </c>
      <c r="G35" s="35" t="s">
        <v>109</v>
      </c>
      <c r="H35" s="35" t="s">
        <v>110</v>
      </c>
      <c r="I35" s="47" t="s">
        <v>1</v>
      </c>
      <c r="J35" s="47" t="s">
        <v>43</v>
      </c>
      <c r="K35" s="240"/>
      <c r="L35" s="239"/>
      <c r="M35" s="59"/>
      <c r="N35" s="119"/>
      <c r="O35" s="57"/>
      <c r="P35" s="58"/>
      <c r="Q35" s="11"/>
      <c r="R35" s="57"/>
      <c r="S35" s="58"/>
      <c r="T35" s="43"/>
    </row>
    <row r="36" spans="1:20" ht="23.25" customHeight="1" x14ac:dyDescent="0.25">
      <c r="A36" s="236" t="s">
        <v>173</v>
      </c>
      <c r="B36" s="237"/>
      <c r="C36" s="237"/>
      <c r="D36" s="237"/>
      <c r="E36" s="237"/>
      <c r="F36" s="237"/>
      <c r="G36" s="237"/>
      <c r="H36" s="237"/>
      <c r="I36" s="237"/>
      <c r="J36" s="237"/>
      <c r="K36" s="237"/>
      <c r="L36" s="238"/>
      <c r="M36" s="59"/>
      <c r="N36" s="119"/>
      <c r="O36" s="57"/>
      <c r="P36" s="58"/>
      <c r="Q36" s="11"/>
      <c r="R36" s="57"/>
      <c r="S36" s="58"/>
      <c r="T36" s="43"/>
    </row>
    <row r="37" spans="1:20" ht="23.25" customHeight="1" x14ac:dyDescent="0.25">
      <c r="A37" s="27">
        <v>220</v>
      </c>
      <c r="B37" s="35">
        <v>1000368</v>
      </c>
      <c r="C37" s="35" t="s">
        <v>111</v>
      </c>
      <c r="D37" s="35" t="s">
        <v>106</v>
      </c>
      <c r="E37" s="53">
        <v>11322520900508</v>
      </c>
      <c r="F37" s="35" t="s">
        <v>112</v>
      </c>
      <c r="G37" s="35" t="s">
        <v>113</v>
      </c>
      <c r="H37" s="47" t="s">
        <v>114</v>
      </c>
      <c r="I37" s="47" t="s">
        <v>1</v>
      </c>
      <c r="J37" s="47" t="s">
        <v>43</v>
      </c>
      <c r="K37" s="221" t="s">
        <v>5</v>
      </c>
      <c r="L37" s="218" t="s">
        <v>5</v>
      </c>
      <c r="M37" s="59"/>
      <c r="N37" s="119"/>
      <c r="O37" s="57"/>
      <c r="P37" s="58"/>
      <c r="Q37" s="11"/>
      <c r="R37" s="57"/>
      <c r="S37" s="58"/>
      <c r="T37" s="43"/>
    </row>
    <row r="38" spans="1:20" ht="23.25" customHeight="1" x14ac:dyDescent="0.25">
      <c r="A38" s="27">
        <v>227</v>
      </c>
      <c r="B38" s="35" t="s">
        <v>5</v>
      </c>
      <c r="C38" s="35" t="s">
        <v>5</v>
      </c>
      <c r="D38" s="35" t="s">
        <v>5</v>
      </c>
      <c r="E38" s="53" t="s">
        <v>163</v>
      </c>
      <c r="F38" s="228" t="s">
        <v>115</v>
      </c>
      <c r="G38" s="228" t="s">
        <v>29</v>
      </c>
      <c r="H38" s="232" t="s">
        <v>116</v>
      </c>
      <c r="I38" s="47" t="s">
        <v>1</v>
      </c>
      <c r="J38" s="47" t="s">
        <v>43</v>
      </c>
      <c r="K38" s="222"/>
      <c r="L38" s="219"/>
      <c r="M38" s="59"/>
      <c r="N38" s="119"/>
      <c r="O38" s="57"/>
      <c r="P38" s="58"/>
      <c r="Q38" s="11"/>
      <c r="R38" s="57"/>
      <c r="S38" s="58"/>
      <c r="T38" s="43"/>
    </row>
    <row r="39" spans="1:20" ht="23.25" customHeight="1" x14ac:dyDescent="0.25">
      <c r="A39" s="27">
        <v>228</v>
      </c>
      <c r="B39" s="35" t="s">
        <v>5</v>
      </c>
      <c r="C39" s="35" t="s">
        <v>5</v>
      </c>
      <c r="D39" s="35" t="s">
        <v>5</v>
      </c>
      <c r="E39" s="53">
        <v>9186000502122</v>
      </c>
      <c r="F39" s="230"/>
      <c r="G39" s="230"/>
      <c r="H39" s="233"/>
      <c r="I39" s="47" t="s">
        <v>1</v>
      </c>
      <c r="J39" s="47" t="s">
        <v>43</v>
      </c>
      <c r="K39" s="222"/>
      <c r="L39" s="219"/>
      <c r="M39" s="59"/>
      <c r="N39" s="119"/>
      <c r="O39" s="57"/>
      <c r="P39" s="58"/>
      <c r="Q39" s="11"/>
      <c r="R39" s="57"/>
      <c r="S39" s="58"/>
      <c r="T39" s="43"/>
    </row>
    <row r="40" spans="1:20" ht="23.25" customHeight="1" x14ac:dyDescent="0.25">
      <c r="A40" s="27">
        <v>230</v>
      </c>
      <c r="B40" s="35" t="s">
        <v>5</v>
      </c>
      <c r="C40" s="35" t="s">
        <v>5</v>
      </c>
      <c r="D40" s="35" t="s">
        <v>5</v>
      </c>
      <c r="E40" s="53">
        <v>9186000502136</v>
      </c>
      <c r="F40" s="230"/>
      <c r="G40" s="230"/>
      <c r="H40" s="233"/>
      <c r="I40" s="47" t="s">
        <v>1</v>
      </c>
      <c r="J40" s="47" t="s">
        <v>43</v>
      </c>
      <c r="K40" s="222"/>
      <c r="L40" s="219"/>
      <c r="M40" s="59"/>
      <c r="N40" s="119"/>
      <c r="O40" s="57"/>
      <c r="P40" s="58"/>
      <c r="Q40" s="11"/>
      <c r="R40" s="57"/>
      <c r="S40" s="58"/>
      <c r="T40" s="43"/>
    </row>
    <row r="41" spans="1:20" ht="23.25" customHeight="1" x14ac:dyDescent="0.25">
      <c r="A41" s="27">
        <v>231</v>
      </c>
      <c r="B41" s="35" t="s">
        <v>5</v>
      </c>
      <c r="C41" s="35" t="s">
        <v>5</v>
      </c>
      <c r="D41" s="35" t="s">
        <v>5</v>
      </c>
      <c r="E41" s="53">
        <v>1409300504822</v>
      </c>
      <c r="F41" s="231"/>
      <c r="G41" s="230"/>
      <c r="H41" s="106" t="s">
        <v>165</v>
      </c>
      <c r="I41" s="47" t="s">
        <v>1</v>
      </c>
      <c r="J41" s="47" t="s">
        <v>43</v>
      </c>
      <c r="K41" s="222"/>
      <c r="L41" s="219"/>
      <c r="M41" s="59"/>
      <c r="N41" s="119"/>
      <c r="O41" s="57"/>
      <c r="P41" s="58"/>
      <c r="Q41" s="11"/>
      <c r="R41" s="57"/>
      <c r="S41" s="58"/>
      <c r="T41" s="43"/>
    </row>
    <row r="42" spans="1:20" ht="23.25" customHeight="1" x14ac:dyDescent="0.25">
      <c r="A42" s="27">
        <v>223</v>
      </c>
      <c r="B42" s="35">
        <v>1000368</v>
      </c>
      <c r="C42" s="35" t="s">
        <v>111</v>
      </c>
      <c r="D42" s="35" t="s">
        <v>106</v>
      </c>
      <c r="E42" s="53">
        <v>1132900503110</v>
      </c>
      <c r="F42" s="228" t="s">
        <v>15</v>
      </c>
      <c r="G42" s="230"/>
      <c r="H42" s="45" t="s">
        <v>2</v>
      </c>
      <c r="I42" s="47" t="s">
        <v>1</v>
      </c>
      <c r="J42" s="47" t="s">
        <v>43</v>
      </c>
      <c r="K42" s="222"/>
      <c r="L42" s="219"/>
      <c r="M42" s="59"/>
      <c r="N42" s="119"/>
      <c r="O42" s="57"/>
      <c r="P42" s="58"/>
      <c r="Q42" s="11"/>
      <c r="R42" s="57"/>
      <c r="S42" s="58"/>
      <c r="T42" s="43"/>
    </row>
    <row r="43" spans="1:20" ht="23.25" customHeight="1" thickBot="1" x14ac:dyDescent="0.3">
      <c r="A43" s="39">
        <v>229</v>
      </c>
      <c r="B43" s="81" t="s">
        <v>5</v>
      </c>
      <c r="C43" s="81" t="s">
        <v>5</v>
      </c>
      <c r="D43" s="81" t="s">
        <v>5</v>
      </c>
      <c r="E43" s="49" t="s">
        <v>166</v>
      </c>
      <c r="F43" s="229"/>
      <c r="G43" s="229"/>
      <c r="H43" s="40" t="s">
        <v>2</v>
      </c>
      <c r="I43" s="40" t="s">
        <v>1</v>
      </c>
      <c r="J43" s="40" t="s">
        <v>43</v>
      </c>
      <c r="K43" s="223"/>
      <c r="L43" s="220"/>
      <c r="M43" s="59"/>
      <c r="N43" s="119"/>
      <c r="O43" s="57"/>
      <c r="P43" s="58"/>
      <c r="Q43" s="11"/>
      <c r="R43" s="57"/>
      <c r="S43" s="58"/>
      <c r="T43" s="43"/>
    </row>
    <row r="44" spans="1:20" s="114" customFormat="1" ht="24" customHeight="1" x14ac:dyDescent="0.25">
      <c r="A44" s="199" t="s">
        <v>174</v>
      </c>
      <c r="B44" s="199"/>
      <c r="C44" s="199"/>
      <c r="D44" s="199"/>
      <c r="E44" s="199"/>
      <c r="F44" s="199"/>
      <c r="G44" s="199"/>
      <c r="H44" s="199"/>
      <c r="I44" s="199"/>
      <c r="J44" s="199"/>
      <c r="K44" s="120"/>
      <c r="L44" s="120"/>
      <c r="M44" s="121"/>
      <c r="N44" s="121"/>
      <c r="O44" s="116"/>
      <c r="P44" s="116"/>
      <c r="Q44" s="122"/>
      <c r="R44" s="123"/>
      <c r="S44" s="123"/>
      <c r="T44" s="124"/>
    </row>
    <row r="45" spans="1:20" ht="23.25" customHeight="1" x14ac:dyDescent="0.25">
      <c r="A45" s="78">
        <v>301</v>
      </c>
      <c r="B45" s="45" t="s">
        <v>5</v>
      </c>
      <c r="C45" s="45" t="s">
        <v>5</v>
      </c>
      <c r="D45" s="45" t="s">
        <v>117</v>
      </c>
      <c r="E45" s="80" t="s">
        <v>11</v>
      </c>
      <c r="F45" s="44" t="s">
        <v>162</v>
      </c>
      <c r="G45" s="230" t="s">
        <v>118</v>
      </c>
      <c r="H45" s="44" t="s">
        <v>5</v>
      </c>
      <c r="I45" s="45" t="s">
        <v>1</v>
      </c>
      <c r="J45" s="45" t="s">
        <v>43</v>
      </c>
      <c r="K45" s="59"/>
      <c r="L45" s="119"/>
      <c r="M45" s="119"/>
      <c r="N45" s="119"/>
      <c r="O45" s="57"/>
      <c r="P45" s="58"/>
      <c r="Q45" s="11"/>
      <c r="R45" s="57"/>
      <c r="S45" s="58"/>
      <c r="T45" s="43"/>
    </row>
    <row r="46" spans="1:20" ht="23.25" customHeight="1" x14ac:dyDescent="0.25">
      <c r="A46" s="27">
        <v>302</v>
      </c>
      <c r="B46" s="35">
        <v>1000660</v>
      </c>
      <c r="C46" s="46" t="s">
        <v>119</v>
      </c>
      <c r="D46" s="35" t="s">
        <v>117</v>
      </c>
      <c r="E46" s="7" t="s">
        <v>11</v>
      </c>
      <c r="F46" s="35" t="s">
        <v>120</v>
      </c>
      <c r="G46" s="231"/>
      <c r="H46" s="35" t="s">
        <v>5</v>
      </c>
      <c r="I46" s="47" t="s">
        <v>1</v>
      </c>
      <c r="J46" s="47" t="s">
        <v>43</v>
      </c>
      <c r="K46" s="59"/>
      <c r="L46" s="119"/>
      <c r="M46" s="119"/>
      <c r="N46" s="119"/>
      <c r="O46" s="57"/>
      <c r="P46" s="58"/>
      <c r="Q46" s="11"/>
      <c r="R46" s="57"/>
      <c r="S46" s="58"/>
      <c r="T46" s="43"/>
    </row>
    <row r="47" spans="1:20" ht="23.25" customHeight="1" x14ac:dyDescent="0.25">
      <c r="A47" s="27">
        <v>303</v>
      </c>
      <c r="B47" s="35">
        <v>1000660</v>
      </c>
      <c r="C47" s="46" t="s">
        <v>119</v>
      </c>
      <c r="D47" s="35" t="s">
        <v>117</v>
      </c>
      <c r="E47" s="7" t="s">
        <v>11</v>
      </c>
      <c r="F47" s="33" t="s">
        <v>121</v>
      </c>
      <c r="G47" s="34" t="s">
        <v>122</v>
      </c>
      <c r="H47" s="34" t="s">
        <v>123</v>
      </c>
      <c r="I47" s="47" t="s">
        <v>1</v>
      </c>
      <c r="J47" s="47" t="s">
        <v>43</v>
      </c>
      <c r="K47" s="59"/>
      <c r="L47" s="119"/>
      <c r="M47" s="119"/>
      <c r="N47" s="119"/>
      <c r="O47" s="57"/>
      <c r="P47" s="58"/>
      <c r="Q47" s="11"/>
      <c r="R47" s="57"/>
      <c r="S47" s="58"/>
      <c r="T47" s="43"/>
    </row>
    <row r="48" spans="1:20" s="114" customFormat="1" ht="24" customHeight="1" x14ac:dyDescent="0.25">
      <c r="A48" s="199" t="s">
        <v>175</v>
      </c>
      <c r="B48" s="199"/>
      <c r="C48" s="199"/>
      <c r="D48" s="199"/>
      <c r="E48" s="199"/>
      <c r="F48" s="199"/>
      <c r="G48" s="199"/>
      <c r="H48" s="199"/>
      <c r="I48" s="199"/>
      <c r="J48" s="199"/>
      <c r="K48" s="59"/>
      <c r="L48" s="119"/>
      <c r="M48" s="119"/>
      <c r="N48" s="115"/>
      <c r="O48" s="116"/>
      <c r="P48" s="116"/>
      <c r="Q48" s="125"/>
      <c r="R48" s="123"/>
      <c r="S48" s="123"/>
      <c r="T48" s="124"/>
    </row>
    <row r="49" spans="1:20" ht="23.25" customHeight="1" x14ac:dyDescent="0.25">
      <c r="A49" s="27">
        <v>304</v>
      </c>
      <c r="B49" s="47" t="s">
        <v>5</v>
      </c>
      <c r="C49" s="47" t="s">
        <v>5</v>
      </c>
      <c r="D49" s="47" t="s">
        <v>124</v>
      </c>
      <c r="E49" s="7" t="s">
        <v>125</v>
      </c>
      <c r="F49" s="35" t="s">
        <v>126</v>
      </c>
      <c r="G49" s="35" t="s">
        <v>127</v>
      </c>
      <c r="H49" s="35" t="s">
        <v>128</v>
      </c>
      <c r="I49" s="47" t="s">
        <v>1</v>
      </c>
      <c r="J49" s="47" t="s">
        <v>43</v>
      </c>
      <c r="K49" s="59"/>
      <c r="L49" s="119"/>
      <c r="M49" s="119"/>
      <c r="N49" s="119"/>
      <c r="O49" s="57"/>
      <c r="P49" s="58"/>
      <c r="Q49" s="11"/>
      <c r="R49" s="57"/>
      <c r="S49" s="58"/>
      <c r="T49" s="43"/>
    </row>
    <row r="50" spans="1:20" ht="23.25" customHeight="1" x14ac:dyDescent="0.25">
      <c r="A50" s="129">
        <v>305</v>
      </c>
      <c r="B50" s="130" t="s">
        <v>5</v>
      </c>
      <c r="C50" s="130" t="s">
        <v>5</v>
      </c>
      <c r="D50" s="130" t="s">
        <v>5</v>
      </c>
      <c r="E50" s="131" t="s">
        <v>129</v>
      </c>
      <c r="F50" s="132" t="s">
        <v>129</v>
      </c>
      <c r="G50" s="133" t="s">
        <v>11</v>
      </c>
      <c r="H50" s="133" t="s">
        <v>5</v>
      </c>
      <c r="I50" s="133" t="s">
        <v>1</v>
      </c>
      <c r="J50" s="133" t="s">
        <v>43</v>
      </c>
      <c r="K50" s="59"/>
      <c r="L50" s="119"/>
      <c r="M50" s="119"/>
      <c r="N50" s="119"/>
      <c r="O50" s="57"/>
      <c r="P50" s="58"/>
      <c r="Q50" s="11"/>
      <c r="R50" s="57"/>
      <c r="S50" s="58"/>
      <c r="T50" s="43"/>
    </row>
    <row r="51" spans="1:20" s="114" customFormat="1" ht="24" customHeight="1" x14ac:dyDescent="0.25">
      <c r="A51" s="224" t="s">
        <v>176</v>
      </c>
      <c r="B51" s="224"/>
      <c r="C51" s="224"/>
      <c r="D51" s="224"/>
      <c r="E51" s="224"/>
      <c r="F51" s="224"/>
      <c r="G51" s="224"/>
      <c r="H51" s="224"/>
      <c r="I51" s="224"/>
      <c r="J51" s="224"/>
      <c r="K51" s="120"/>
      <c r="L51" s="120"/>
      <c r="M51" s="121"/>
      <c r="N51" s="121"/>
      <c r="O51" s="116"/>
      <c r="P51" s="116"/>
      <c r="Q51" s="122"/>
      <c r="R51" s="123"/>
      <c r="S51" s="123"/>
      <c r="T51" s="124"/>
    </row>
    <row r="52" spans="1:20" s="128" customFormat="1" ht="24" customHeight="1" thickBot="1" x14ac:dyDescent="0.3">
      <c r="A52" s="134">
        <v>306</v>
      </c>
      <c r="B52" s="135" t="s">
        <v>5</v>
      </c>
      <c r="C52" s="135" t="s">
        <v>5</v>
      </c>
      <c r="D52" s="135" t="s">
        <v>5</v>
      </c>
      <c r="E52" s="136" t="s">
        <v>177</v>
      </c>
      <c r="F52" s="137" t="s">
        <v>178</v>
      </c>
      <c r="G52" s="135">
        <v>2255</v>
      </c>
      <c r="H52" s="138" t="s">
        <v>179</v>
      </c>
      <c r="I52" s="135" t="s">
        <v>1</v>
      </c>
      <c r="J52" s="135" t="s">
        <v>180</v>
      </c>
      <c r="K52" s="120"/>
      <c r="L52" s="120"/>
      <c r="M52" s="121"/>
      <c r="N52" s="121"/>
      <c r="O52" s="126"/>
      <c r="P52" s="126"/>
      <c r="Q52" s="122"/>
      <c r="R52" s="127"/>
      <c r="S52" s="127"/>
      <c r="T52" s="124"/>
    </row>
    <row r="53" spans="1:20" s="4" customFormat="1" ht="13.5" customHeight="1" x14ac:dyDescent="0.25">
      <c r="A53" s="22"/>
      <c r="B53" s="18"/>
      <c r="C53" s="18"/>
      <c r="D53" s="18"/>
      <c r="E53" s="14"/>
      <c r="F53" s="10"/>
      <c r="G53" s="10"/>
      <c r="H53" s="10"/>
      <c r="I53" s="10"/>
      <c r="J53" s="10"/>
      <c r="K53" s="8"/>
      <c r="L53" s="8"/>
      <c r="M53" s="8"/>
      <c r="N53" s="10"/>
      <c r="O53" s="28"/>
      <c r="P53" s="28"/>
      <c r="Q53" s="10"/>
      <c r="R53" s="28"/>
      <c r="S53" s="28"/>
      <c r="T53" s="10"/>
    </row>
    <row r="54" spans="1:20" s="4" customFormat="1" ht="13.5" customHeight="1" x14ac:dyDescent="0.25">
      <c r="A54" s="25" t="s">
        <v>20</v>
      </c>
      <c r="B54" s="19"/>
      <c r="C54" s="19"/>
      <c r="D54" s="19"/>
      <c r="E54" s="26"/>
      <c r="F54" s="10"/>
      <c r="G54" s="10"/>
      <c r="H54" s="10"/>
      <c r="I54" s="10"/>
      <c r="J54" s="10"/>
      <c r="K54" s="10"/>
      <c r="L54" s="10"/>
      <c r="M54" s="10"/>
      <c r="N54" s="10"/>
      <c r="O54" s="28"/>
      <c r="P54" s="28"/>
      <c r="Q54" s="10"/>
      <c r="R54" s="28"/>
      <c r="S54" s="28"/>
      <c r="T54" s="10"/>
    </row>
    <row r="55" spans="1:20" s="63" customFormat="1" ht="12" x14ac:dyDescent="0.25">
      <c r="A55" s="95">
        <v>101</v>
      </c>
      <c r="B55" s="20"/>
      <c r="D55" s="20" t="s">
        <v>205</v>
      </c>
      <c r="E55" s="62"/>
      <c r="K55" s="64"/>
      <c r="L55" s="64"/>
      <c r="M55" s="64"/>
      <c r="O55" s="65"/>
      <c r="P55" s="65"/>
      <c r="R55" s="65"/>
      <c r="S55" s="65"/>
    </row>
    <row r="56" spans="1:20" s="63" customFormat="1" ht="12" x14ac:dyDescent="0.25">
      <c r="A56" s="23">
        <v>102</v>
      </c>
      <c r="B56" s="20"/>
      <c r="C56" s="172"/>
      <c r="D56" s="20" t="s">
        <v>205</v>
      </c>
      <c r="E56" s="172"/>
      <c r="K56" s="64"/>
      <c r="L56" s="64"/>
      <c r="M56" s="64"/>
      <c r="O56" s="65"/>
      <c r="P56" s="65"/>
      <c r="R56" s="65"/>
      <c r="S56" s="65"/>
    </row>
    <row r="57" spans="1:20" s="63" customFormat="1" ht="12" customHeight="1" x14ac:dyDescent="0.25">
      <c r="A57" s="23">
        <v>111</v>
      </c>
      <c r="B57" s="20"/>
      <c r="C57" s="172"/>
      <c r="D57" s="20" t="s">
        <v>206</v>
      </c>
      <c r="E57" s="172"/>
      <c r="F57" s="172"/>
      <c r="K57" s="64"/>
      <c r="L57" s="64"/>
      <c r="M57" s="64"/>
      <c r="O57" s="65"/>
      <c r="P57" s="65"/>
      <c r="R57" s="65"/>
      <c r="S57" s="65"/>
    </row>
    <row r="58" spans="1:20" s="63" customFormat="1" ht="12" x14ac:dyDescent="0.25">
      <c r="A58" s="23">
        <v>112</v>
      </c>
      <c r="B58" s="20"/>
      <c r="C58" s="20"/>
      <c r="D58" s="20" t="s">
        <v>206</v>
      </c>
      <c r="E58" s="62"/>
      <c r="K58" s="64"/>
      <c r="L58" s="64"/>
      <c r="M58" s="64"/>
      <c r="O58" s="65"/>
      <c r="P58" s="65"/>
      <c r="R58" s="65"/>
      <c r="S58" s="65"/>
    </row>
    <row r="59" spans="1:20" s="63" customFormat="1" ht="12" x14ac:dyDescent="0.25">
      <c r="A59" s="23"/>
      <c r="B59" s="20"/>
      <c r="C59" s="20"/>
      <c r="D59" s="61"/>
      <c r="E59" s="62"/>
      <c r="K59" s="64"/>
      <c r="L59" s="64"/>
      <c r="M59" s="64"/>
      <c r="O59" s="65"/>
      <c r="P59" s="65"/>
      <c r="R59" s="65"/>
      <c r="S59" s="65"/>
    </row>
    <row r="60" spans="1:20" s="63" customFormat="1" ht="12" x14ac:dyDescent="0.25">
      <c r="A60" s="23"/>
      <c r="B60" s="20"/>
      <c r="C60" s="20"/>
      <c r="D60" s="61"/>
      <c r="E60" s="62"/>
      <c r="K60" s="64"/>
      <c r="L60" s="64"/>
      <c r="M60" s="64"/>
      <c r="O60" s="65"/>
      <c r="P60" s="65"/>
      <c r="R60" s="65"/>
      <c r="S60" s="65"/>
    </row>
    <row r="61" spans="1:20" s="63" customFormat="1" ht="12" x14ac:dyDescent="0.25">
      <c r="A61" s="23"/>
      <c r="B61" s="20"/>
      <c r="C61" s="20"/>
      <c r="D61" s="61"/>
      <c r="E61" s="62"/>
      <c r="K61" s="64"/>
      <c r="L61" s="64"/>
      <c r="M61" s="64"/>
      <c r="O61" s="65"/>
      <c r="P61" s="65"/>
      <c r="R61" s="65"/>
      <c r="S61" s="65"/>
    </row>
    <row r="62" spans="1:20" s="63" customFormat="1" ht="12" x14ac:dyDescent="0.25">
      <c r="A62" s="23"/>
      <c r="B62" s="20"/>
      <c r="C62" s="20"/>
      <c r="D62" s="61"/>
      <c r="E62" s="62"/>
      <c r="K62" s="64"/>
      <c r="L62" s="64"/>
      <c r="M62" s="64"/>
      <c r="O62" s="65"/>
      <c r="P62" s="65"/>
      <c r="R62" s="65"/>
      <c r="S62" s="65"/>
    </row>
    <row r="63" spans="1:20" s="63" customFormat="1" ht="12" x14ac:dyDescent="0.25">
      <c r="A63" s="23"/>
      <c r="B63" s="20"/>
      <c r="C63" s="20"/>
      <c r="D63" s="61"/>
      <c r="E63" s="62"/>
      <c r="K63" s="64"/>
      <c r="L63" s="64"/>
      <c r="M63" s="64"/>
      <c r="O63" s="65"/>
      <c r="P63" s="65"/>
      <c r="R63" s="65"/>
      <c r="S63" s="65"/>
    </row>
    <row r="64" spans="1:20" s="63" customFormat="1" ht="12" x14ac:dyDescent="0.25">
      <c r="A64" s="23"/>
      <c r="B64" s="20"/>
      <c r="C64" s="20"/>
      <c r="D64" s="61"/>
      <c r="E64" s="62"/>
      <c r="K64" s="64"/>
      <c r="L64" s="64"/>
      <c r="M64" s="64"/>
      <c r="O64" s="65"/>
      <c r="P64" s="65"/>
      <c r="R64" s="65"/>
      <c r="S64" s="65"/>
    </row>
    <row r="65" spans="1:19" s="63" customFormat="1" ht="12" x14ac:dyDescent="0.25">
      <c r="A65" s="23"/>
      <c r="B65" s="61"/>
      <c r="C65" s="20"/>
      <c r="D65" s="61"/>
      <c r="E65" s="62"/>
      <c r="K65" s="64"/>
      <c r="L65" s="64"/>
      <c r="M65" s="64"/>
      <c r="O65" s="65"/>
      <c r="P65" s="65"/>
      <c r="R65" s="65"/>
      <c r="S65" s="65"/>
    </row>
    <row r="66" spans="1:19" s="9" customFormat="1" x14ac:dyDescent="0.25">
      <c r="A66" s="26"/>
      <c r="B66" s="20"/>
      <c r="C66" s="23"/>
      <c r="D66" s="18"/>
      <c r="E66" s="29"/>
      <c r="K66" s="8"/>
      <c r="L66" s="8"/>
      <c r="M66" s="12"/>
      <c r="O66" s="13"/>
      <c r="P66" s="13"/>
      <c r="R66" s="13"/>
      <c r="S66" s="13"/>
    </row>
  </sheetData>
  <autoFilter ref="A2:S18" xr:uid="{00000000-0009-0000-0000-000000000000}"/>
  <sortState xmlns:xlrd2="http://schemas.microsoft.com/office/spreadsheetml/2017/richdata2" ref="E86:E89">
    <sortCondition ref="E89"/>
  </sortState>
  <mergeCells count="53">
    <mergeCell ref="R1:S1"/>
    <mergeCell ref="M4:M17"/>
    <mergeCell ref="N8:N17"/>
    <mergeCell ref="Q8:Q14"/>
    <mergeCell ref="T15:T17"/>
    <mergeCell ref="K33:K35"/>
    <mergeCell ref="L22:L23"/>
    <mergeCell ref="G15:G17"/>
    <mergeCell ref="K15:K17"/>
    <mergeCell ref="A19:L19"/>
    <mergeCell ref="A26:L26"/>
    <mergeCell ref="K20:K25"/>
    <mergeCell ref="A32:L32"/>
    <mergeCell ref="K27:K31"/>
    <mergeCell ref="L27:L31"/>
    <mergeCell ref="L15:L17"/>
    <mergeCell ref="F20:F21"/>
    <mergeCell ref="G21:G23"/>
    <mergeCell ref="F22:F23"/>
    <mergeCell ref="H22:H23"/>
    <mergeCell ref="L20:L21"/>
    <mergeCell ref="L37:L43"/>
    <mergeCell ref="K37:K43"/>
    <mergeCell ref="A51:J51"/>
    <mergeCell ref="L1:P1"/>
    <mergeCell ref="A1:K1"/>
    <mergeCell ref="F42:F43"/>
    <mergeCell ref="F38:F41"/>
    <mergeCell ref="H38:H40"/>
    <mergeCell ref="G45:G46"/>
    <mergeCell ref="G33:G34"/>
    <mergeCell ref="H33:H34"/>
    <mergeCell ref="A44:J44"/>
    <mergeCell ref="A48:J48"/>
    <mergeCell ref="G38:G43"/>
    <mergeCell ref="A36:L36"/>
    <mergeCell ref="L33:L35"/>
    <mergeCell ref="Q18:S18"/>
    <mergeCell ref="N18:P18"/>
    <mergeCell ref="Q15:S17"/>
    <mergeCell ref="L6:L7"/>
    <mergeCell ref="A3:T3"/>
    <mergeCell ref="N4:N7"/>
    <mergeCell ref="Q4:Q7"/>
    <mergeCell ref="G4:G7"/>
    <mergeCell ref="L8:L11"/>
    <mergeCell ref="H8:H14"/>
    <mergeCell ref="G8:G14"/>
    <mergeCell ref="K12:K14"/>
    <mergeCell ref="L12:L14"/>
    <mergeCell ref="K4:K5"/>
    <mergeCell ref="L4:L5"/>
    <mergeCell ref="K8:K9"/>
  </mergeCells>
  <conditionalFormatting sqref="R2 O20:O25 R67:R1048576 R20:R25 R56:R65 R27:R31 O27:O31 O33:O43 R33:R43 R45:R47 O45:O47 O49:O50 R49:R50 R53:R54 O4:O7 O9:O14 R4:R11">
    <cfRule type="timePeriod" dxfId="40" priority="48" timePeriod="nextMonth">
      <formula>AND(MONTH(O2)=MONTH(EDATE(TODAY(),0+1)),YEAR(O2)=YEAR(EDATE(TODAY(),0+1)))</formula>
    </cfRule>
  </conditionalFormatting>
  <conditionalFormatting sqref="R66">
    <cfRule type="timePeriod" dxfId="39" priority="30" timePeriod="nextMonth">
      <formula>AND(MONTH(R66)=MONTH(EDATE(TODAY(),0+1)),YEAR(R66)=YEAR(EDATE(TODAY(),0+1)))</formula>
    </cfRule>
  </conditionalFormatting>
  <conditionalFormatting sqref="O15:O17">
    <cfRule type="timePeriod" dxfId="38" priority="27" timePeriod="nextMonth">
      <formula>AND(MONTH(O15)=MONTH(EDATE(TODAY(),0+1)),YEAR(O15)=YEAR(EDATE(TODAY(),0+1)))</formula>
    </cfRule>
  </conditionalFormatting>
  <conditionalFormatting sqref="A67:A1048576 A2 A41:A43 A20:A25 A27:A31 A33:A35 A37:A39 A45:A47 A49:A50 A4:A18">
    <cfRule type="duplicateValues" dxfId="37" priority="26"/>
  </conditionalFormatting>
  <conditionalFormatting sqref="A40">
    <cfRule type="duplicateValues" dxfId="36" priority="25"/>
  </conditionalFormatting>
  <conditionalFormatting sqref="R55">
    <cfRule type="timePeriod" dxfId="35" priority="24" timePeriod="nextMonth">
      <formula>AND(MONTH(R55)=MONTH(EDATE(TODAY(),0+1)),YEAR(R55)=YEAR(EDATE(TODAY(),0+1)))</formula>
    </cfRule>
  </conditionalFormatting>
  <conditionalFormatting sqref="A1">
    <cfRule type="duplicateValues" dxfId="34" priority="23"/>
  </conditionalFormatting>
  <conditionalFormatting sqref="R19">
    <cfRule type="timePeriod" dxfId="33" priority="22" timePeriod="nextMonth">
      <formula>AND(MONTH(R19)=MONTH(EDATE(TODAY(),0+1)),YEAR(R19)=YEAR(EDATE(TODAY(),0+1)))</formula>
    </cfRule>
  </conditionalFormatting>
  <conditionalFormatting sqref="R26">
    <cfRule type="timePeriod" dxfId="32" priority="19" timePeriod="nextMonth">
      <formula>AND(MONTH(R26)=MONTH(EDATE(TODAY(),0+1)),YEAR(R26)=YEAR(EDATE(TODAY(),0+1)))</formula>
    </cfRule>
  </conditionalFormatting>
  <conditionalFormatting sqref="R32">
    <cfRule type="timePeriod" dxfId="31" priority="18" timePeriod="nextMonth">
      <formula>AND(MONTH(R32)=MONTH(EDATE(TODAY(),0+1)),YEAR(R32)=YEAR(EDATE(TODAY(),0+1)))</formula>
    </cfRule>
  </conditionalFormatting>
  <conditionalFormatting sqref="R44">
    <cfRule type="timePeriod" dxfId="30" priority="17" timePeriod="nextMonth">
      <formula>AND(MONTH(R44)=MONTH(EDATE(TODAY(),0+1)),YEAR(R44)=YEAR(EDATE(TODAY(),0+1)))</formula>
    </cfRule>
  </conditionalFormatting>
  <conditionalFormatting sqref="R48">
    <cfRule type="timePeriod" dxfId="29" priority="16" timePeriod="nextMonth">
      <formula>AND(MONTH(R48)=MONTH(EDATE(TODAY(),0+1)),YEAR(R48)=YEAR(EDATE(TODAY(),0+1)))</formula>
    </cfRule>
  </conditionalFormatting>
  <conditionalFormatting sqref="R51">
    <cfRule type="timePeriod" dxfId="28" priority="15" timePeriod="nextMonth">
      <formula>AND(MONTH(R51)=MONTH(EDATE(TODAY(),0+1)),YEAR(R51)=YEAR(EDATE(TODAY(),0+1)))</formula>
    </cfRule>
  </conditionalFormatting>
  <conditionalFormatting sqref="R51">
    <cfRule type="timePeriod" dxfId="27" priority="14" timePeriod="nextMonth">
      <formula>AND(MONTH(R51)=MONTH(EDATE(TODAY(),0+1)),YEAR(R51)=YEAR(EDATE(TODAY(),0+1)))</formula>
    </cfRule>
  </conditionalFormatting>
  <conditionalFormatting sqref="R52">
    <cfRule type="timePeriod" dxfId="26" priority="12" timePeriod="nextMonth">
      <formula>AND(MONTH(R52)=MONTH(EDATE(TODAY(),0+1)),YEAR(R52)=YEAR(EDATE(TODAY(),0+1)))</formula>
    </cfRule>
  </conditionalFormatting>
  <conditionalFormatting sqref="A52">
    <cfRule type="duplicateValues" dxfId="25" priority="13"/>
  </conditionalFormatting>
  <conditionalFormatting sqref="O8">
    <cfRule type="timePeriod" dxfId="24" priority="11" timePeriod="nextMonth">
      <formula>AND(MONTH(O8)=MONTH(EDATE(TODAY(),0+1)),YEAR(O8)=YEAR(EDATE(TODAY(),0+1)))</formula>
    </cfRule>
  </conditionalFormatting>
  <conditionalFormatting sqref="A59:A1048576 A1:A56">
    <cfRule type="duplicateValues" dxfId="23" priority="10"/>
  </conditionalFormatting>
  <conditionalFormatting sqref="R12:R14">
    <cfRule type="timePeriod" dxfId="22" priority="9" timePeriod="nextMonth">
      <formula>AND(MONTH(R12)=MONTH(EDATE(TODAY(),0+1)),YEAR(R12)=YEAR(EDATE(TODAY(),0+1)))</formula>
    </cfRule>
  </conditionalFormatting>
  <conditionalFormatting sqref="S12">
    <cfRule type="timePeriod" dxfId="21" priority="8" timePeriod="nextMonth">
      <formula>AND(MONTH(S12)=MONTH(EDATE(TODAY(),0+1)),YEAR(S12)=YEAR(EDATE(TODAY(),0+1)))</formula>
    </cfRule>
  </conditionalFormatting>
  <conditionalFormatting sqref="R12">
    <cfRule type="timePeriod" dxfId="20" priority="7" timePeriod="nextMonth">
      <formula>AND(MONTH(R12)=MONTH(EDATE(TODAY(),0+1)),YEAR(R12)=YEAR(EDATE(TODAY(),0+1)))</formula>
    </cfRule>
  </conditionalFormatting>
  <conditionalFormatting sqref="S13:S14">
    <cfRule type="timePeriod" dxfId="19" priority="6" timePeriod="nextMonth">
      <formula>AND(MONTH(S13)=MONTH(EDATE(TODAY(),0+1)),YEAR(S13)=YEAR(EDATE(TODAY(),0+1)))</formula>
    </cfRule>
  </conditionalFormatting>
  <conditionalFormatting sqref="R13:R14">
    <cfRule type="timePeriod" dxfId="18" priority="5" timePeriod="nextMonth">
      <formula>AND(MONTH(R13)=MONTH(EDATE(TODAY(),0+1)),YEAR(R13)=YEAR(EDATE(TODAY(),0+1)))</formula>
    </cfRule>
  </conditionalFormatting>
  <conditionalFormatting sqref="A58">
    <cfRule type="duplicateValues" dxfId="17" priority="4"/>
  </conditionalFormatting>
  <conditionalFormatting sqref="A57">
    <cfRule type="duplicateValues" dxfId="16" priority="3"/>
  </conditionalFormatting>
  <conditionalFormatting sqref="A1:A1048576">
    <cfRule type="duplicateValues" dxfId="15" priority="2"/>
  </conditionalFormatting>
  <conditionalFormatting sqref="P1:P1048576 S1:S1048576">
    <cfRule type="timePeriod" dxfId="14" priority="1" timePeriod="nextMonth">
      <formula>AND(MONTH(P1)=MONTH(EDATE(TODAY(),0+1)),YEAR(P1)=YEAR(EDATE(TODAY(),0+1)))</formula>
    </cfRule>
  </conditionalFormatting>
  <printOptions horizontalCentered="1"/>
  <pageMargins left="0.19685039370078741" right="0.11811023622047245" top="0.55118110236220474" bottom="0.39370078740157483" header="0.19685039370078741" footer="0.19685039370078741"/>
  <pageSetup paperSize="9" scale="48" orientation="landscape" r:id="rId1"/>
  <headerFooter>
    <oddHeader>&amp;L&amp;G&amp;C&amp;"-,Bold"&amp;14DGP Equipment Maintenance/ Calibration Masterlist</oddHeader>
    <oddFooter>&amp;L&amp;8Prepared By (Sign/ Date):  _________________________
Lingling (DGP)&amp;C&amp;8Page &amp;P of &amp;N
NOTE * S/N# must not be changed at all times.&amp;R&amp;8WPPL Approval by (Sign/ Date): ____________________
Jerique Yew</oddFooter>
  </headerFooter>
  <rowBreaks count="1" manualBreakCount="1">
    <brk id="18" max="1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"/>
  <sheetViews>
    <sheetView view="pageBreakPreview" zoomScale="115" zoomScaleNormal="90" zoomScaleSheetLayoutView="115" workbookViewId="0">
      <selection sqref="A1:XFD8"/>
    </sheetView>
  </sheetViews>
  <sheetFormatPr defaultColWidth="9.140625" defaultRowHeight="12.75" x14ac:dyDescent="0.25"/>
  <cols>
    <col min="1" max="1" width="4.28515625" style="24" customWidth="1"/>
    <col min="2" max="2" width="8" style="21" customWidth="1"/>
    <col min="3" max="3" width="10.7109375" style="21" customWidth="1"/>
    <col min="4" max="4" width="9.140625" style="21" customWidth="1"/>
    <col min="5" max="5" width="29.140625" style="5" customWidth="1"/>
    <col min="6" max="6" width="25.85546875" style="1" customWidth="1"/>
    <col min="7" max="7" width="16.7109375" style="1" customWidth="1"/>
    <col min="8" max="8" width="17.42578125" style="1" customWidth="1"/>
    <col min="9" max="9" width="8.5703125" style="1" customWidth="1"/>
    <col min="10" max="10" width="11.42578125" style="1" customWidth="1"/>
    <col min="11" max="11" width="15.7109375" style="31" customWidth="1"/>
    <col min="12" max="12" width="22.85546875" style="31" customWidth="1"/>
    <col min="13" max="13" width="81.140625" style="1" customWidth="1"/>
    <col min="14" max="16384" width="9.140625" style="1"/>
  </cols>
  <sheetData>
    <row r="1" spans="1:13" ht="59.25" customHeight="1" thickTop="1" thickBot="1" x14ac:dyDescent="0.3">
      <c r="A1" s="84" t="s">
        <v>35</v>
      </c>
      <c r="B1" s="85" t="s">
        <v>30</v>
      </c>
      <c r="C1" s="85" t="s">
        <v>31</v>
      </c>
      <c r="D1" s="85" t="s">
        <v>32</v>
      </c>
      <c r="E1" s="86" t="s">
        <v>0</v>
      </c>
      <c r="F1" s="87" t="s">
        <v>6</v>
      </c>
      <c r="G1" s="87" t="s">
        <v>22</v>
      </c>
      <c r="H1" s="88" t="s">
        <v>7</v>
      </c>
      <c r="I1" s="88" t="s">
        <v>8</v>
      </c>
      <c r="J1" s="87" t="s">
        <v>16</v>
      </c>
      <c r="K1" s="87" t="s">
        <v>10</v>
      </c>
      <c r="L1" s="87" t="s">
        <v>39</v>
      </c>
      <c r="M1" s="89" t="s">
        <v>27</v>
      </c>
    </row>
    <row r="2" spans="1:13" ht="24" x14ac:dyDescent="0.25">
      <c r="A2" s="93">
        <v>221</v>
      </c>
      <c r="B2" s="52">
        <v>1000368</v>
      </c>
      <c r="C2" s="52" t="s">
        <v>111</v>
      </c>
      <c r="D2" s="52" t="s">
        <v>106</v>
      </c>
      <c r="E2" s="90">
        <v>1201000502820</v>
      </c>
      <c r="F2" s="258" t="s">
        <v>115</v>
      </c>
      <c r="G2" s="258" t="s">
        <v>29</v>
      </c>
      <c r="H2" s="259" t="s">
        <v>116</v>
      </c>
      <c r="I2" s="82" t="s">
        <v>1</v>
      </c>
      <c r="J2" s="82" t="s">
        <v>43</v>
      </c>
      <c r="K2" s="256" t="s">
        <v>5</v>
      </c>
      <c r="L2" s="255" t="s">
        <v>155</v>
      </c>
      <c r="M2" s="253" t="s">
        <v>158</v>
      </c>
    </row>
    <row r="3" spans="1:13" ht="24" x14ac:dyDescent="0.25">
      <c r="A3" s="94">
        <v>222</v>
      </c>
      <c r="B3" s="35">
        <v>1000368</v>
      </c>
      <c r="C3" s="35" t="s">
        <v>111</v>
      </c>
      <c r="D3" s="35" t="s">
        <v>106</v>
      </c>
      <c r="E3" s="53">
        <v>1201000502837</v>
      </c>
      <c r="F3" s="234"/>
      <c r="G3" s="234"/>
      <c r="H3" s="243"/>
      <c r="I3" s="47" t="s">
        <v>1</v>
      </c>
      <c r="J3" s="47" t="s">
        <v>43</v>
      </c>
      <c r="K3" s="257"/>
      <c r="L3" s="217"/>
      <c r="M3" s="254"/>
    </row>
    <row r="4" spans="1:13" ht="24" x14ac:dyDescent="0.25">
      <c r="A4" s="94">
        <v>224</v>
      </c>
      <c r="B4" s="35">
        <v>1000368</v>
      </c>
      <c r="C4" s="35" t="s">
        <v>111</v>
      </c>
      <c r="D4" s="35" t="s">
        <v>106</v>
      </c>
      <c r="E4" s="53">
        <v>1124900503721</v>
      </c>
      <c r="F4" s="35" t="s">
        <v>15</v>
      </c>
      <c r="G4" s="234"/>
      <c r="H4" s="91" t="s">
        <v>2</v>
      </c>
      <c r="I4" s="47" t="s">
        <v>1</v>
      </c>
      <c r="J4" s="47" t="s">
        <v>43</v>
      </c>
      <c r="K4" s="257"/>
      <c r="L4" s="217"/>
      <c r="M4" s="254"/>
    </row>
    <row r="5" spans="1:13" ht="23.25" customHeight="1" x14ac:dyDescent="0.25">
      <c r="A5" s="27">
        <v>205</v>
      </c>
      <c r="B5" s="48" t="s">
        <v>5</v>
      </c>
      <c r="C5" s="48" t="s">
        <v>5</v>
      </c>
      <c r="D5" s="48" t="s">
        <v>5</v>
      </c>
      <c r="E5" s="7" t="s">
        <v>156</v>
      </c>
      <c r="F5" s="35" t="s">
        <v>12</v>
      </c>
      <c r="G5" s="35" t="s">
        <v>13</v>
      </c>
      <c r="H5" s="47" t="s">
        <v>4</v>
      </c>
      <c r="I5" s="47" t="s">
        <v>1</v>
      </c>
      <c r="J5" s="47" t="s">
        <v>43</v>
      </c>
      <c r="K5" s="257" t="s">
        <v>5</v>
      </c>
      <c r="L5" s="217" t="s">
        <v>155</v>
      </c>
      <c r="M5" s="241" t="s">
        <v>159</v>
      </c>
    </row>
    <row r="6" spans="1:13" ht="23.25" customHeight="1" x14ac:dyDescent="0.25">
      <c r="A6" s="27">
        <v>206</v>
      </c>
      <c r="B6" s="35" t="s">
        <v>5</v>
      </c>
      <c r="C6" s="35" t="s">
        <v>5</v>
      </c>
      <c r="D6" s="35" t="s">
        <v>5</v>
      </c>
      <c r="E6" s="53" t="s">
        <v>157</v>
      </c>
      <c r="F6" s="35" t="s">
        <v>17</v>
      </c>
      <c r="G6" s="35" t="s">
        <v>13</v>
      </c>
      <c r="H6" s="47" t="s">
        <v>64</v>
      </c>
      <c r="I6" s="47" t="s">
        <v>1</v>
      </c>
      <c r="J6" s="47" t="s">
        <v>43</v>
      </c>
      <c r="K6" s="257"/>
      <c r="L6" s="217"/>
      <c r="M6" s="241"/>
    </row>
    <row r="7" spans="1:13" ht="23.25" customHeight="1" x14ac:dyDescent="0.25">
      <c r="A7" s="27">
        <v>217</v>
      </c>
      <c r="B7" s="47" t="s">
        <v>5</v>
      </c>
      <c r="C7" s="35" t="s">
        <v>5</v>
      </c>
      <c r="D7" s="47" t="s">
        <v>102</v>
      </c>
      <c r="E7" s="7" t="s">
        <v>145</v>
      </c>
      <c r="F7" s="35" t="s">
        <v>103</v>
      </c>
      <c r="G7" s="234" t="s">
        <v>104</v>
      </c>
      <c r="H7" s="234" t="s">
        <v>105</v>
      </c>
      <c r="I7" s="47" t="s">
        <v>1</v>
      </c>
      <c r="J7" s="47" t="s">
        <v>43</v>
      </c>
      <c r="K7" s="257" t="s">
        <v>5</v>
      </c>
      <c r="L7" s="217" t="s">
        <v>155</v>
      </c>
      <c r="M7" s="241"/>
    </row>
    <row r="8" spans="1:13" ht="23.25" customHeight="1" thickBot="1" x14ac:dyDescent="0.3">
      <c r="A8" s="39">
        <v>218</v>
      </c>
      <c r="B8" s="40" t="s">
        <v>5</v>
      </c>
      <c r="C8" s="81" t="s">
        <v>5</v>
      </c>
      <c r="D8" s="40" t="s">
        <v>34</v>
      </c>
      <c r="E8" s="83" t="s">
        <v>146</v>
      </c>
      <c r="F8" s="81" t="s">
        <v>3</v>
      </c>
      <c r="G8" s="252"/>
      <c r="H8" s="252"/>
      <c r="I8" s="40" t="s">
        <v>1</v>
      </c>
      <c r="J8" s="40" t="s">
        <v>43</v>
      </c>
      <c r="K8" s="261"/>
      <c r="L8" s="260"/>
      <c r="M8" s="251"/>
    </row>
  </sheetData>
  <mergeCells count="13">
    <mergeCell ref="F2:F3"/>
    <mergeCell ref="G2:G4"/>
    <mergeCell ref="H2:H3"/>
    <mergeCell ref="L7:L8"/>
    <mergeCell ref="K7:K8"/>
    <mergeCell ref="M5:M8"/>
    <mergeCell ref="G7:G8"/>
    <mergeCell ref="H7:H8"/>
    <mergeCell ref="M2:M4"/>
    <mergeCell ref="L2:L4"/>
    <mergeCell ref="K2:K4"/>
    <mergeCell ref="K5:K6"/>
    <mergeCell ref="L5:L6"/>
  </mergeCells>
  <pageMargins left="0.7" right="0.7" top="0.75" bottom="0.75" header="0.3" footer="0.3"/>
  <pageSetup paperSize="9" scale="3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N13"/>
  <sheetViews>
    <sheetView workbookViewId="0">
      <selection activeCell="D1" sqref="D1"/>
    </sheetView>
  </sheetViews>
  <sheetFormatPr defaultRowHeight="15" x14ac:dyDescent="0.25"/>
  <cols>
    <col min="1" max="1" width="9.140625" style="71"/>
    <col min="2" max="2" width="14.7109375" style="71" customWidth="1"/>
    <col min="3" max="3" width="24" style="71" customWidth="1"/>
    <col min="4" max="4" width="7.85546875" style="71" bestFit="1" customWidth="1"/>
    <col min="5" max="7" width="9.7109375" style="71" bestFit="1" customWidth="1"/>
    <col min="8" max="8" width="14" style="71" bestFit="1" customWidth="1"/>
    <col min="9" max="9" width="11.42578125" style="71" customWidth="1"/>
    <col min="10" max="10" width="11.85546875" style="71" customWidth="1"/>
    <col min="11" max="11" width="11.7109375" style="71" customWidth="1"/>
    <col min="12" max="12" width="14.42578125" style="71" customWidth="1"/>
    <col min="13" max="16384" width="9.140625" style="71"/>
  </cols>
  <sheetData>
    <row r="1" spans="1:14" ht="78.75" customHeight="1" x14ac:dyDescent="0.25">
      <c r="A1" s="181" t="s">
        <v>35</v>
      </c>
      <c r="B1" s="182" t="s">
        <v>0</v>
      </c>
      <c r="C1" s="182" t="s">
        <v>6</v>
      </c>
      <c r="D1" s="182" t="s">
        <v>38</v>
      </c>
      <c r="E1" s="66" t="s">
        <v>9</v>
      </c>
      <c r="F1" s="67" t="s">
        <v>36</v>
      </c>
      <c r="G1" s="67" t="s">
        <v>37</v>
      </c>
      <c r="H1" s="101" t="s">
        <v>148</v>
      </c>
      <c r="I1" s="182" t="s">
        <v>40</v>
      </c>
      <c r="J1" s="183" t="s">
        <v>41</v>
      </c>
      <c r="K1" s="183" t="s">
        <v>197</v>
      </c>
      <c r="L1" s="184" t="s">
        <v>164</v>
      </c>
    </row>
    <row r="2" spans="1:14" ht="78.75" hidden="1" customHeight="1" x14ac:dyDescent="0.25">
      <c r="A2" s="78">
        <v>103</v>
      </c>
      <c r="B2" s="80" t="s">
        <v>45</v>
      </c>
      <c r="C2" s="113" t="s">
        <v>133</v>
      </c>
      <c r="D2" s="158" t="s">
        <v>19</v>
      </c>
      <c r="E2" s="203" t="s">
        <v>28</v>
      </c>
      <c r="F2" s="139">
        <v>43729</v>
      </c>
      <c r="G2" s="179">
        <f>F2+365-1</f>
        <v>44093</v>
      </c>
      <c r="H2" s="102">
        <f t="shared" ref="H2:H3" si="0">G2-31</f>
        <v>44062</v>
      </c>
      <c r="I2" s="159" t="s">
        <v>150</v>
      </c>
      <c r="J2" s="97">
        <v>43714</v>
      </c>
      <c r="K2" s="160">
        <v>44076</v>
      </c>
      <c r="L2" s="161">
        <f>K2-31</f>
        <v>44045</v>
      </c>
      <c r="N2" s="180"/>
    </row>
    <row r="3" spans="1:14" ht="48" hidden="1" x14ac:dyDescent="0.25">
      <c r="A3" s="27">
        <v>104</v>
      </c>
      <c r="B3" s="7" t="s">
        <v>47</v>
      </c>
      <c r="C3" s="112" t="s">
        <v>132</v>
      </c>
      <c r="D3" s="72" t="s">
        <v>19</v>
      </c>
      <c r="E3" s="204"/>
      <c r="F3" s="139">
        <v>43729</v>
      </c>
      <c r="G3" s="179">
        <f>F3+365-1</f>
        <v>44093</v>
      </c>
      <c r="H3" s="102">
        <f t="shared" si="0"/>
        <v>44062</v>
      </c>
      <c r="I3" s="99" t="s">
        <v>150</v>
      </c>
      <c r="J3" s="97">
        <v>43714</v>
      </c>
      <c r="K3" s="160">
        <v>44076</v>
      </c>
      <c r="L3" s="73">
        <f>K3-31</f>
        <v>44045</v>
      </c>
    </row>
    <row r="4" spans="1:14" ht="48" hidden="1" x14ac:dyDescent="0.25">
      <c r="A4" s="68">
        <v>105</v>
      </c>
      <c r="B4" s="69" t="s">
        <v>48</v>
      </c>
      <c r="C4" s="69" t="s">
        <v>132</v>
      </c>
      <c r="D4" s="72" t="s">
        <v>19</v>
      </c>
      <c r="E4" s="204"/>
      <c r="F4" s="70">
        <v>43743</v>
      </c>
      <c r="G4" s="70">
        <f>F4+365</f>
        <v>44108</v>
      </c>
      <c r="H4" s="102">
        <f>G4-31</f>
        <v>44077</v>
      </c>
      <c r="I4" s="96" t="s">
        <v>150</v>
      </c>
      <c r="J4" s="97">
        <v>43714</v>
      </c>
      <c r="K4" s="160">
        <v>44076</v>
      </c>
      <c r="L4" s="73">
        <f>K4-31</f>
        <v>44045</v>
      </c>
    </row>
    <row r="5" spans="1:14" ht="36" hidden="1" x14ac:dyDescent="0.25">
      <c r="A5" s="68">
        <v>107</v>
      </c>
      <c r="B5" s="69" t="s">
        <v>161</v>
      </c>
      <c r="C5" s="69" t="s">
        <v>152</v>
      </c>
      <c r="D5" s="72" t="s">
        <v>19</v>
      </c>
      <c r="E5" s="205"/>
      <c r="F5" s="70">
        <v>43743</v>
      </c>
      <c r="G5" s="70">
        <f>F5+365</f>
        <v>44108</v>
      </c>
      <c r="H5" s="73">
        <f>G5-31</f>
        <v>44077</v>
      </c>
      <c r="I5" s="98" t="s">
        <v>150</v>
      </c>
      <c r="J5" s="97">
        <v>43714</v>
      </c>
      <c r="K5" s="160">
        <v>44076</v>
      </c>
      <c r="L5" s="73">
        <f>K5-31</f>
        <v>44045</v>
      </c>
    </row>
    <row r="6" spans="1:14" ht="24" hidden="1" x14ac:dyDescent="0.25">
      <c r="A6" s="68">
        <v>108</v>
      </c>
      <c r="B6" s="162" t="s">
        <v>72</v>
      </c>
      <c r="C6" s="163" t="s">
        <v>73</v>
      </c>
      <c r="D6" s="158" t="s">
        <v>19</v>
      </c>
      <c r="E6" s="159" t="s">
        <v>150</v>
      </c>
      <c r="F6" s="67"/>
      <c r="G6" s="67"/>
      <c r="H6" s="101"/>
      <c r="I6" s="99" t="s">
        <v>150</v>
      </c>
      <c r="J6" s="97">
        <v>43714</v>
      </c>
      <c r="K6" s="160">
        <v>44076</v>
      </c>
      <c r="L6" s="161">
        <f t="shared" ref="L6:L8" si="1">K6-31</f>
        <v>44045</v>
      </c>
    </row>
    <row r="7" spans="1:14" ht="24" hidden="1" x14ac:dyDescent="0.25">
      <c r="A7" s="68">
        <v>109</v>
      </c>
      <c r="B7" s="164" t="s">
        <v>76</v>
      </c>
      <c r="C7" s="163" t="s">
        <v>77</v>
      </c>
      <c r="D7" s="158" t="s">
        <v>19</v>
      </c>
      <c r="E7" s="159" t="s">
        <v>150</v>
      </c>
      <c r="F7" s="67"/>
      <c r="G7" s="67"/>
      <c r="H7" s="101"/>
      <c r="I7" s="99" t="s">
        <v>150</v>
      </c>
      <c r="J7" s="97">
        <v>43714</v>
      </c>
      <c r="K7" s="160">
        <v>44076</v>
      </c>
      <c r="L7" s="161">
        <f t="shared" si="1"/>
        <v>44045</v>
      </c>
    </row>
    <row r="8" spans="1:14" ht="24" hidden="1" x14ac:dyDescent="0.25">
      <c r="A8" s="68">
        <v>110</v>
      </c>
      <c r="B8" s="164" t="s">
        <v>79</v>
      </c>
      <c r="C8" s="165" t="s">
        <v>80</v>
      </c>
      <c r="D8" s="158" t="s">
        <v>19</v>
      </c>
      <c r="E8" s="159" t="s">
        <v>150</v>
      </c>
      <c r="F8" s="67"/>
      <c r="G8" s="67"/>
      <c r="H8" s="101"/>
      <c r="I8" s="159" t="s">
        <v>150</v>
      </c>
      <c r="J8" s="97">
        <v>43714</v>
      </c>
      <c r="K8" s="160">
        <v>44076</v>
      </c>
      <c r="L8" s="161">
        <f t="shared" si="1"/>
        <v>44045</v>
      </c>
    </row>
    <row r="9" spans="1:14" ht="36" x14ac:dyDescent="0.25">
      <c r="A9" s="51">
        <v>101</v>
      </c>
      <c r="B9" s="52" t="s">
        <v>131</v>
      </c>
      <c r="C9" s="52" t="s">
        <v>18</v>
      </c>
      <c r="D9" s="72" t="s">
        <v>19</v>
      </c>
      <c r="E9" s="66" t="s">
        <v>28</v>
      </c>
      <c r="F9" s="170">
        <v>43535</v>
      </c>
      <c r="G9" s="55">
        <f>F9+365</f>
        <v>43900</v>
      </c>
      <c r="H9" s="73">
        <f>G9-30</f>
        <v>43870</v>
      </c>
      <c r="I9" s="262" t="s">
        <v>49</v>
      </c>
      <c r="J9" s="100">
        <v>43705</v>
      </c>
      <c r="K9" s="76">
        <f>J9+365</f>
        <v>44070</v>
      </c>
      <c r="L9" s="73">
        <f t="shared" ref="L9:L10" si="2">K9-30</f>
        <v>44040</v>
      </c>
    </row>
    <row r="10" spans="1:14" ht="36" x14ac:dyDescent="0.25">
      <c r="A10" s="27">
        <v>102</v>
      </c>
      <c r="B10" s="35" t="s">
        <v>149</v>
      </c>
      <c r="C10" s="35" t="s">
        <v>21</v>
      </c>
      <c r="D10" s="72" t="s">
        <v>19</v>
      </c>
      <c r="E10" s="66" t="s">
        <v>28</v>
      </c>
      <c r="F10" s="171">
        <v>43535</v>
      </c>
      <c r="G10" s="54">
        <f>F10+365</f>
        <v>43900</v>
      </c>
      <c r="H10" s="73">
        <f>G10-30</f>
        <v>43870</v>
      </c>
      <c r="I10" s="263"/>
      <c r="J10" s="100">
        <v>43705</v>
      </c>
      <c r="K10" s="56">
        <f>J10+365</f>
        <v>44070</v>
      </c>
      <c r="L10" s="73">
        <f t="shared" si="2"/>
        <v>44040</v>
      </c>
    </row>
    <row r="11" spans="1:14" ht="36" hidden="1" x14ac:dyDescent="0.25">
      <c r="A11" s="27">
        <v>113</v>
      </c>
      <c r="B11" s="175" t="s">
        <v>190</v>
      </c>
      <c r="C11" s="174" t="s">
        <v>188</v>
      </c>
      <c r="D11" s="72" t="s">
        <v>19</v>
      </c>
      <c r="E11" s="159" t="s">
        <v>150</v>
      </c>
      <c r="F11" s="176">
        <v>43525</v>
      </c>
      <c r="G11" s="54">
        <f>F11+364</f>
        <v>43889</v>
      </c>
      <c r="H11" s="73">
        <f t="shared" ref="H11:H13" si="3">G11-30</f>
        <v>43859</v>
      </c>
    </row>
    <row r="12" spans="1:14" ht="36" hidden="1" x14ac:dyDescent="0.25">
      <c r="A12" s="27">
        <v>114</v>
      </c>
      <c r="B12" s="175" t="s">
        <v>189</v>
      </c>
      <c r="C12" s="174" t="s">
        <v>188</v>
      </c>
      <c r="D12" s="72" t="s">
        <v>19</v>
      </c>
      <c r="E12" s="159" t="s">
        <v>150</v>
      </c>
      <c r="F12" s="176">
        <v>43525</v>
      </c>
      <c r="G12" s="54">
        <f t="shared" ref="G12:G13" si="4">F12+364</f>
        <v>43889</v>
      </c>
      <c r="H12" s="73">
        <f t="shared" si="3"/>
        <v>43859</v>
      </c>
    </row>
    <row r="13" spans="1:14" ht="36" hidden="1" x14ac:dyDescent="0.25">
      <c r="A13" s="27">
        <v>115</v>
      </c>
      <c r="B13" s="175" t="s">
        <v>191</v>
      </c>
      <c r="C13" s="174" t="s">
        <v>188</v>
      </c>
      <c r="D13" s="72" t="s">
        <v>19</v>
      </c>
      <c r="E13" s="159" t="s">
        <v>150</v>
      </c>
      <c r="F13" s="176">
        <v>43525</v>
      </c>
      <c r="G13" s="54">
        <f t="shared" si="4"/>
        <v>43889</v>
      </c>
      <c r="H13" s="73">
        <f t="shared" si="3"/>
        <v>43859</v>
      </c>
    </row>
  </sheetData>
  <autoFilter ref="A1:A13" xr:uid="{00000000-0009-0000-0000-000002000000}">
    <filterColumn colId="0">
      <filters>
        <filter val="101"/>
        <filter val="102"/>
      </filters>
    </filterColumn>
  </autoFilter>
  <mergeCells count="2">
    <mergeCell ref="I9:I10"/>
    <mergeCell ref="E2:E5"/>
  </mergeCells>
  <conditionalFormatting sqref="F6:F8 F1 J2:J5 J7:J8 F4">
    <cfRule type="timePeriod" dxfId="13" priority="27" timePeriod="nextMonth">
      <formula>AND(MONTH(F1)=MONTH(EDATE(TODAY(),0+1)),YEAR(F1)=YEAR(EDATE(TODAY(),0+1)))</formula>
    </cfRule>
  </conditionalFormatting>
  <conditionalFormatting sqref="F5:F8">
    <cfRule type="timePeriod" dxfId="12" priority="25" timePeriod="nextMonth">
      <formula>AND(MONTH(F5)=MONTH(EDATE(TODAY(),0+1)),YEAR(F5)=YEAR(EDATE(TODAY(),0+1)))</formula>
    </cfRule>
  </conditionalFormatting>
  <conditionalFormatting sqref="A9:A10">
    <cfRule type="duplicateValues" dxfId="11" priority="21"/>
  </conditionalFormatting>
  <conditionalFormatting sqref="A2:A3">
    <cfRule type="duplicateValues" dxfId="10" priority="18"/>
  </conditionalFormatting>
  <conditionalFormatting sqref="A6:A8">
    <cfRule type="duplicateValues" dxfId="9" priority="16"/>
  </conditionalFormatting>
  <conditionalFormatting sqref="J6">
    <cfRule type="timePeriod" dxfId="8" priority="15" timePeriod="nextMonth">
      <formula>AND(MONTH(J6)=MONTH(EDATE(TODAY(),0+1)),YEAR(J6)=YEAR(EDATE(TODAY(),0+1)))</formula>
    </cfRule>
  </conditionalFormatting>
  <conditionalFormatting sqref="F2:F3">
    <cfRule type="timePeriod" dxfId="7" priority="11" timePeriod="nextMonth">
      <formula>AND(MONTH(F2)=MONTH(EDATE(TODAY(),0+1)),YEAR(F2)=YEAR(EDATE(TODAY(),0+1)))</formula>
    </cfRule>
  </conditionalFormatting>
  <conditionalFormatting sqref="A11:A13">
    <cfRule type="duplicateValues" dxfId="6" priority="10"/>
  </conditionalFormatting>
  <conditionalFormatting sqref="A11:A13">
    <cfRule type="duplicateValues" dxfId="5" priority="9"/>
  </conditionalFormatting>
  <conditionalFormatting sqref="A11:A13">
    <cfRule type="duplicateValues" dxfId="4" priority="8"/>
  </conditionalFormatting>
  <conditionalFormatting sqref="F11:F13">
    <cfRule type="timePeriod" dxfId="3" priority="4" timePeriod="nextMonth">
      <formula>AND(MONTH(F11)=MONTH(EDATE(TODAY(),0+1)),YEAR(F11)=YEAR(EDATE(TODAY(),0+1)))</formula>
    </cfRule>
  </conditionalFormatting>
  <conditionalFormatting sqref="F11">
    <cfRule type="timePeriod" dxfId="2" priority="3" timePeriod="nextMonth">
      <formula>AND(MONTH(F11)=MONTH(EDATE(TODAY(),0+1)),YEAR(F11)=YEAR(EDATE(TODAY(),0+1)))</formula>
    </cfRule>
  </conditionalFormatting>
  <conditionalFormatting sqref="F12:F13">
    <cfRule type="timePeriod" dxfId="1" priority="2" timePeriod="nextMonth">
      <formula>AND(MONTH(F12)=MONTH(EDATE(TODAY(),0+1)),YEAR(F12)=YEAR(EDATE(TODAY(),0+1)))</formula>
    </cfRule>
  </conditionalFormatting>
  <conditionalFormatting sqref="F9:F10">
    <cfRule type="timePeriod" dxfId="0" priority="1" timePeriod="nextMonth">
      <formula>AND(MONTH(F9)=MONTH(EDATE(TODAY(),0+1)),YEAR(F9)=YEAR(EDATE(TODAY(),0+1)))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Waters</vt:lpstr>
      <vt:lpstr>Removed</vt:lpstr>
      <vt:lpstr>Reminder Alert</vt:lpstr>
      <vt:lpstr>Waters!_FilterDatabase</vt:lpstr>
      <vt:lpstr>Removed!Print_Area</vt:lpstr>
      <vt:lpstr>Waters!Print_Area</vt:lpstr>
      <vt:lpstr>Waters!Print_Titles</vt:lpstr>
    </vt:vector>
  </TitlesOfParts>
  <Company>Waters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WATERSROOM</cp:lastModifiedBy>
  <cp:lastPrinted>2019-05-06T10:25:50Z</cp:lastPrinted>
  <dcterms:created xsi:type="dcterms:W3CDTF">2011-04-01T05:43:40Z</dcterms:created>
  <dcterms:modified xsi:type="dcterms:W3CDTF">2020-03-07T05:11:51Z</dcterms:modified>
</cp:coreProperties>
</file>