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terscorp-my.sharepoint.com/personal/huazhen_luo_waters_com/Documents/TE/Calibration/Estimate cost 2020/"/>
    </mc:Choice>
  </mc:AlternateContent>
  <xr:revisionPtr revIDLastSave="0" documentId="8_{8CAF97DC-A49D-4C73-BE49-389DBAA2FA98}" xr6:coauthVersionLast="44" xr6:coauthVersionMax="44" xr10:uidLastSave="{00000000-0000-0000-0000-000000000000}"/>
  <bookViews>
    <workbookView xWindow="-120" yWindow="-120" windowWidth="20730" windowHeight="11160" xr2:uid="{CE076554-A435-4462-B117-A7481F72E406}"/>
  </bookViews>
  <sheets>
    <sheet name="2020 estima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4" i="2" l="1"/>
  <c r="C5" i="2" l="1"/>
  <c r="D5" i="2"/>
  <c r="D8" i="2" s="1"/>
  <c r="E5" i="2"/>
  <c r="F5" i="2"/>
  <c r="F8" i="2" s="1"/>
  <c r="F10" i="2" s="1"/>
  <c r="G5" i="2"/>
  <c r="G8" i="2" s="1"/>
  <c r="G10" i="2" s="1"/>
  <c r="H5" i="2"/>
  <c r="I5" i="2"/>
  <c r="I8" i="2" s="1"/>
  <c r="I10" i="2" s="1"/>
  <c r="J5" i="2"/>
  <c r="J8" i="2" s="1"/>
  <c r="J10" i="2" s="1"/>
  <c r="K5" i="2"/>
  <c r="K8" i="2" s="1"/>
  <c r="K10" i="2" s="1"/>
  <c r="L5" i="2"/>
  <c r="L8" i="2" s="1"/>
  <c r="L10" i="2" s="1"/>
  <c r="M5" i="2"/>
  <c r="M8" i="2" s="1"/>
  <c r="M10" i="2" s="1"/>
  <c r="B5" i="2"/>
  <c r="B8" i="2" s="1"/>
  <c r="D10" i="2" l="1"/>
  <c r="D9" i="2"/>
  <c r="C9" i="2"/>
  <c r="B9" i="2"/>
  <c r="N9" i="2" l="1"/>
  <c r="B10" i="2"/>
  <c r="N7" i="2"/>
  <c r="H8" i="2"/>
  <c r="H10" i="2" s="1"/>
  <c r="E8" i="2"/>
  <c r="E10" i="2" s="1"/>
  <c r="C6" i="2"/>
  <c r="C8" i="2" s="1"/>
  <c r="C10" i="2" s="1"/>
  <c r="N3" i="2"/>
  <c r="N6" i="2" l="1"/>
  <c r="N5" i="2"/>
  <c r="N8" i="2" l="1"/>
  <c r="N10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</authors>
  <commentList>
    <comment ref="C6" authorId="0" shapeId="0" xr:uid="{F80341F5-D952-4D87-A93A-A64542B8A63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2 x GTS in Venture due on 18 Feb 2021</t>
        </r>
      </text>
    </comment>
  </commentList>
</comments>
</file>

<file path=xl/sharedStrings.xml><?xml version="1.0" encoding="utf-8"?>
<sst xmlns="http://schemas.openxmlformats.org/spreadsheetml/2006/main" count="22" uniqueCount="22">
  <si>
    <t>Row Labels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</si>
  <si>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</si>
  <si>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</si>
  <si>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</si>
  <si>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</si>
  <si>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</si>
  <si>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</si>
  <si>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</si>
  <si>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</si>
  <si>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</si>
  <si>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Calibration $ to Venture</t>
  </si>
  <si>
    <t>Calibration $ to Venture PCBA</t>
  </si>
  <si>
    <t>Adhoc calibration</t>
  </si>
  <si>
    <t>Jan(Act)</t>
  </si>
  <si>
    <t>Feb(Act)</t>
  </si>
  <si>
    <t>Mar(Act)</t>
  </si>
  <si>
    <t>MPC Calibration contract (GTS) estimated</t>
  </si>
  <si>
    <t>MPC Calibration contract (Calibration) estimated</t>
  </si>
  <si>
    <t>Total calibration Cost in 2020</t>
  </si>
  <si>
    <t>Total calibration Cost with Adhoc in 2020</t>
  </si>
  <si>
    <r>
      <t>Total calibration cost from</t>
    </r>
    <r>
      <rPr>
        <b/>
        <i/>
        <sz val="11"/>
        <color theme="1"/>
        <rFont val="Calibri"/>
        <family val="2"/>
        <scheme val="minor"/>
      </rPr>
      <t xml:space="preserve"> other Vendors</t>
    </r>
  </si>
  <si>
    <t>Total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</si>
</sst>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###,000"/>
    <numFmt numFmtId="165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1F497D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</borders>
  <cellStyleXfs count="3">
    <xf numFmtId="0" fontId="0" fillId="0" borderId="0"/>
    <xf numFmtId="164" fontId="4" fillId="0" borderId="2" applyNumberFormat="0" applyProtection="0">
      <alignment horizontal="right" vertical="center"/>
    </xf>
    <xf numFmtId="165" fontId="2" fillId="0" borderId="0" applyFon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/>
    <xf numFmtId="0" fontId="1" fillId="2" borderId="0" xfId="0" applyFont="1" applyFill="1" applyBorder="1"/>
    <xf numFmtId="44" fontId="0" fillId="3" borderId="0" xfId="0" applyNumberFormat="1" applyFill="1"/>
    <xf numFmtId="44" fontId="0" fillId="0" borderId="0" xfId="0" applyNumberFormat="1" applyFill="1"/>
    <xf numFmtId="0" fontId="3" fillId="0" borderId="0" xfId="0" applyFont="1"/>
    <xf numFmtId="0" fontId="0" fillId="0" borderId="0" xfId="0" applyFill="1" applyAlignment="1">
      <alignment horizontal="left"/>
    </xf>
    <xf numFmtId="0" fontId="0" fillId="0" borderId="0" xfId="0" applyFill="1"/>
    <xf numFmtId="44" fontId="0" fillId="4" borderId="0" xfId="0" applyNumberFormat="1" applyFill="1"/>
    <xf numFmtId="44" fontId="7" fillId="3" borderId="0" xfId="0" applyNumberFormat="1" applyFont="1" applyFill="1"/>
    <xf numFmtId="44" fontId="7" fillId="0" borderId="0" xfId="0" applyNumberFormat="1" applyFont="1" applyFill="1"/>
    <xf numFmtId="0" fontId="8" fillId="2" borderId="1" xfId="0" applyFont="1" applyFill="1" applyBorder="1"/>
    <xf numFmtId="44" fontId="0" fillId="0" borderId="0" xfId="0" applyNumberFormat="1"/>
    <xf numFmtId="0" fontId="1" fillId="0" borderId="0" xfId="0" applyFont="1" applyFill="1" applyAlignment="1">
      <alignment horizontal="left"/>
    </xf>
    <xf numFmtId="44" fontId="1" fillId="0" borderId="0" xfId="0" applyNumberFormat="1" applyFont="1" applyFill="1"/>
    <xf numFmtId="0" fontId="1" fillId="0" borderId="0" xfId="0" applyFont="1" applyFill="1"/>
    <xf numFmtId="0" fontId="1" fillId="0" borderId="0" xfId="0" applyFont="1"/>
    <xf numFmtId="0" fontId="0" fillId="4" borderId="0" xfId="0" applyFill="1" applyAlignment="1">
      <alignment horizontal="left"/>
    </xf>
    <xf numFmtId="0" fontId="0" fillId="5" borderId="0" xfId="0" applyFill="1" applyAlignment="1">
      <alignment horizontal="left"/>
    </xf>
    <xf numFmtId="44" fontId="0" fillId="5" borderId="0" xfId="0" applyNumberFormat="1" applyFill="1"/>
    <xf numFmtId="0" fontId="9" fillId="0" borderId="0" xfId="0" applyFont="1" applyFill="1" applyAlignment="1">
      <alignment horizontal="left"/>
    </xf>
  </cellXfs>
  <cellStyles count="3">
    <cellStyle name="Comma 4 2" xfId="2" xr:uid="{D2405EDA-0ED7-40AA-9E0F-37648C961268}"/>
    <cellStyle name="Normal" xfId="0" builtinId="0"/>
    <cellStyle name="SAPDataCell" xfId="1" xr:uid="{78000EFF-4232-4569-B4A1-A569A13BCC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40E46-1211-4581-B0E3-0706FFAB0CA7}">
  <dimension ref="A1:O10"/>
  <sheetViews>
    <sheetView tabSelected="1" workbookViewId="0">
      <selection activeCell="K14" sqref="K14"/>
    </sheetView>
  </sheetViews>
  <sheetFormatPr defaultRowHeight="15" x14ac:dyDescent="0.25"/>
  <cols>
    <col min="1" max="1" width="51" bestFit="1" customWidth="1"/>
    <col min="2" max="13" width="12.7109375" customWidth="1"/>
    <col min="14" max="14" width="12.5703125" bestFit="1" customWidth="1"/>
  </cols>
  <sheetData>
    <row r="1" spans="1:15" x14ac:dyDescent="0.25">
      <c r="F1" s="5"/>
    </row>
    <row r="2" spans="1:15" x14ac:dyDescent="0.25">
      <c r="A2" s="1" t="s">
        <v>0</v>
      </c>
      <c r="B2" s="1" t="s">
        <v>13</v>
      </c>
      <c r="C2" s="1" t="s">
        <v>14</v>
      </c>
      <c r="D2" s="1" t="s">
        <v>15</v>
      </c>
      <c r="E2" s="11" t="s">
        <v>1</v>
      </c>
      <c r="F2" s="11" t="s">
        <v>2</v>
      </c>
      <c r="G2" s="11" t="s">
        <v>3</v>
      </c>
      <c r="H2" s="11" t="s">
        <v>4</v>
      </c>
      <c r="I2" s="11" t="s">
        <v>5</v>
      </c>
      <c r="J2" s="11" t="s">
        <v>6</v>
      </c>
      <c r="K2" s="11" t="s">
        <v>7</v>
      </c>
      <c r="L2" s="11" t="s">
        <v>8</v>
      </c>
      <c r="M2" s="11" t="s">
        <v>9</v>
      </c>
      <c r="N2" s="2" t="s">
        <v>21</v>
      </c>
    </row>
    <row r="3" spans="1:15" x14ac:dyDescent="0.25">
      <c r="A3" s="6" t="s">
        <v>10</v>
      </c>
      <c r="B3" s="10">
        <v>807.84</v>
      </c>
      <c r="C3" s="10">
        <v>0</v>
      </c>
      <c r="D3" s="10">
        <v>4087.69</v>
      </c>
      <c r="E3" s="9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4">
        <f t="shared" ref="N3:N4" si="0">SUM(B3:M3)</f>
        <v>4895.53</v>
      </c>
      <c r="O3" s="7"/>
    </row>
    <row r="4" spans="1:15" x14ac:dyDescent="0.25">
      <c r="A4" s="6" t="s">
        <v>11</v>
      </c>
      <c r="B4" s="4"/>
      <c r="C4" s="4"/>
      <c r="D4" s="4"/>
      <c r="E4" s="3"/>
      <c r="F4" s="3"/>
      <c r="G4" s="3"/>
      <c r="H4" s="3"/>
      <c r="I4" s="3"/>
      <c r="J4" s="3"/>
      <c r="K4" s="3"/>
      <c r="L4" s="3"/>
      <c r="M4" s="3"/>
      <c r="N4" s="4">
        <f t="shared" si="0"/>
        <v>0</v>
      </c>
      <c r="O4" s="7"/>
    </row>
    <row r="5" spans="1:15" x14ac:dyDescent="0.25">
      <c r="A5" s="20" t="s">
        <v>20</v>
      </c>
      <c r="B5" s="12">
        <f t="shared" ref="B5:N5" si="1">SUM(B3:B4)</f>
        <v>807.84</v>
      </c>
      <c r="C5" s="12">
        <f t="shared" si="1"/>
        <v>0</v>
      </c>
      <c r="D5" s="12">
        <f t="shared" si="1"/>
        <v>4087.69</v>
      </c>
      <c r="E5" s="12">
        <f t="shared" si="1"/>
        <v>0</v>
      </c>
      <c r="F5" s="12">
        <f t="shared" si="1"/>
        <v>0</v>
      </c>
      <c r="G5" s="12">
        <f t="shared" si="1"/>
        <v>0</v>
      </c>
      <c r="H5" s="12">
        <f t="shared" si="1"/>
        <v>0</v>
      </c>
      <c r="I5" s="12">
        <f t="shared" si="1"/>
        <v>0</v>
      </c>
      <c r="J5" s="12">
        <f t="shared" si="1"/>
        <v>0</v>
      </c>
      <c r="K5" s="12">
        <f t="shared" si="1"/>
        <v>0</v>
      </c>
      <c r="L5" s="12">
        <f t="shared" si="1"/>
        <v>0</v>
      </c>
      <c r="M5" s="12">
        <f t="shared" si="1"/>
        <v>0</v>
      </c>
      <c r="N5" s="12">
        <f t="shared" si="1"/>
        <v>4895.53</v>
      </c>
    </row>
    <row r="6" spans="1:15" x14ac:dyDescent="0.25">
      <c r="A6" s="17" t="s">
        <v>16</v>
      </c>
      <c r="B6" s="8">
        <v>0</v>
      </c>
      <c r="C6" s="8">
        <f>3284.36*2</f>
        <v>6568.72</v>
      </c>
      <c r="D6" s="8">
        <v>0</v>
      </c>
      <c r="E6" s="8"/>
      <c r="F6" s="8"/>
      <c r="G6" s="8"/>
      <c r="H6" s="8"/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f>SUM(B6:M6)</f>
        <v>6568.72</v>
      </c>
      <c r="O6" s="5"/>
    </row>
    <row r="7" spans="1:15" x14ac:dyDescent="0.25">
      <c r="A7" s="17" t="s">
        <v>17</v>
      </c>
      <c r="B7" s="8">
        <v>1022.2222222222222</v>
      </c>
      <c r="C7" s="8">
        <v>481.48148148148152</v>
      </c>
      <c r="D7" s="8">
        <v>1333.3333333333333</v>
      </c>
      <c r="E7" s="8">
        <v>566.66999999999996</v>
      </c>
      <c r="F7" s="8">
        <v>1992.5951851851848</v>
      </c>
      <c r="G7" s="8">
        <v>392.59259259259255</v>
      </c>
      <c r="H7" s="8">
        <v>907.40740740740739</v>
      </c>
      <c r="I7" s="8">
        <v>2785.1851851851843</v>
      </c>
      <c r="J7" s="8">
        <v>51.851851851851848</v>
      </c>
      <c r="K7" s="8">
        <v>1888.8888888888887</v>
      </c>
      <c r="L7" s="8">
        <v>1211.1111111111106</v>
      </c>
      <c r="M7" s="8">
        <v>607.40740740740705</v>
      </c>
      <c r="N7" s="8">
        <f>SUM(B7:M7)</f>
        <v>13240.746666666664</v>
      </c>
      <c r="O7" s="5"/>
    </row>
    <row r="8" spans="1:15" s="16" customFormat="1" x14ac:dyDescent="0.25">
      <c r="A8" s="13" t="s">
        <v>18</v>
      </c>
      <c r="B8" s="14">
        <f>SUM(B5:B7)</f>
        <v>1830.0622222222223</v>
      </c>
      <c r="C8" s="14">
        <f t="shared" ref="C8:M8" si="2">SUM(C5:C7)</f>
        <v>7050.201481481482</v>
      </c>
      <c r="D8" s="14">
        <f t="shared" si="2"/>
        <v>5421.0233333333335</v>
      </c>
      <c r="E8" s="14">
        <f t="shared" si="2"/>
        <v>566.66999999999996</v>
      </c>
      <c r="F8" s="14">
        <f t="shared" si="2"/>
        <v>1992.5951851851848</v>
      </c>
      <c r="G8" s="14">
        <f t="shared" si="2"/>
        <v>392.59259259259255</v>
      </c>
      <c r="H8" s="14">
        <f t="shared" si="2"/>
        <v>907.40740740740739</v>
      </c>
      <c r="I8" s="14">
        <f t="shared" si="2"/>
        <v>2785.1851851851843</v>
      </c>
      <c r="J8" s="14">
        <f t="shared" si="2"/>
        <v>51.851851851851848</v>
      </c>
      <c r="K8" s="14">
        <f t="shared" si="2"/>
        <v>1888.8888888888887</v>
      </c>
      <c r="L8" s="14">
        <f t="shared" si="2"/>
        <v>1211.1111111111106</v>
      </c>
      <c r="M8" s="14">
        <f t="shared" si="2"/>
        <v>607.40740740740705</v>
      </c>
      <c r="N8" s="14">
        <f t="shared" ref="N8" si="3">SUM(B8:M8)</f>
        <v>24704.996666666659</v>
      </c>
      <c r="O8" s="15"/>
    </row>
    <row r="9" spans="1:15" x14ac:dyDescent="0.25">
      <c r="A9" s="18" t="s">
        <v>12</v>
      </c>
      <c r="B9" s="19">
        <f>449.2+179.88</f>
        <v>629.07999999999993</v>
      </c>
      <c r="C9" s="19">
        <f>459.8+181.02</f>
        <v>640.82000000000005</v>
      </c>
      <c r="D9" s="19">
        <f>790.43+724.66</f>
        <v>1515.09</v>
      </c>
      <c r="E9" s="3"/>
      <c r="F9" s="3"/>
      <c r="G9" s="3"/>
      <c r="H9" s="3"/>
      <c r="I9" s="3"/>
      <c r="J9" s="3"/>
      <c r="K9" s="3"/>
      <c r="L9" s="3"/>
      <c r="M9" s="3"/>
      <c r="N9" s="19">
        <f>SUM(B9:M9)</f>
        <v>2784.99</v>
      </c>
      <c r="O9" s="7"/>
    </row>
    <row r="10" spans="1:15" x14ac:dyDescent="0.25">
      <c r="A10" s="6" t="s">
        <v>19</v>
      </c>
      <c r="B10" s="12">
        <f>SUM(B8:B9)</f>
        <v>2459.1422222222222</v>
      </c>
      <c r="C10" s="12">
        <f t="shared" ref="C10" si="4">SUM(C8:C9)</f>
        <v>7691.0214814814817</v>
      </c>
      <c r="D10" s="12">
        <f>SUM(D8:D9)</f>
        <v>6936.1133333333337</v>
      </c>
      <c r="E10" s="12">
        <f t="shared" ref="E10:N10" si="5">SUM(E8:E9)</f>
        <v>566.66999999999996</v>
      </c>
      <c r="F10" s="12">
        <f t="shared" si="5"/>
        <v>1992.5951851851848</v>
      </c>
      <c r="G10" s="12">
        <f t="shared" si="5"/>
        <v>392.59259259259255</v>
      </c>
      <c r="H10" s="12">
        <f t="shared" si="5"/>
        <v>907.40740740740739</v>
      </c>
      <c r="I10" s="12">
        <f t="shared" si="5"/>
        <v>2785.1851851851843</v>
      </c>
      <c r="J10" s="12">
        <f t="shared" si="5"/>
        <v>51.851851851851848</v>
      </c>
      <c r="K10" s="12">
        <f t="shared" si="5"/>
        <v>1888.8888888888887</v>
      </c>
      <c r="L10" s="12">
        <f t="shared" si="5"/>
        <v>1211.1111111111106</v>
      </c>
      <c r="M10" s="12">
        <f t="shared" si="5"/>
        <v>607.40740740740705</v>
      </c>
      <c r="N10" s="12">
        <f t="shared" si="5"/>
        <v>27489.986666666657</v>
      </c>
    </row>
  </sheetData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35D39ECF8F6C4EA7C6F0EFBFCE6F83" ma:contentTypeVersion="13" ma:contentTypeDescription="Create a new document." ma:contentTypeScope="" ma:versionID="8932eebef50b5263b99db8d84d9ecb21">
  <xsd:schema xmlns:xsd="http://www.w3.org/2001/XMLSchema" xmlns:xs="http://www.w3.org/2001/XMLSchema" xmlns:p="http://schemas.microsoft.com/office/2006/metadata/properties" xmlns:ns3="aea9ea73-34d9-45e8-acbb-0ab804ccd4f6" xmlns:ns4="5ca6415a-0c97-4c39-b3bb-ffce26572dde" targetNamespace="http://schemas.microsoft.com/office/2006/metadata/properties" ma:root="true" ma:fieldsID="28cc30a8eaa91b1897ac92a663a1da56" ns3:_="" ns4:_="">
    <xsd:import namespace="aea9ea73-34d9-45e8-acbb-0ab804ccd4f6"/>
    <xsd:import namespace="5ca6415a-0c97-4c39-b3bb-ffce26572d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9ea73-34d9-45e8-acbb-0ab804ccd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6415a-0c97-4c39-b3bb-ffce26572dd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32A880F-D1EC-4A7C-A447-F176270ADFD1}">
  <ds:schemaRefs>
    <ds:schemaRef ds:uri="http://purl.org/dc/dcmitype/"/>
    <ds:schemaRef ds:uri="5ca6415a-0c97-4c39-b3bb-ffce26572dde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aea9ea73-34d9-45e8-acbb-0ab804ccd4f6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8CFC6C7-9BF8-41BE-8EFD-5B8D6F7A8B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a9ea73-34d9-45e8-acbb-0ab804ccd4f6"/>
    <ds:schemaRef ds:uri="5ca6415a-0c97-4c39-b3bb-ffce26572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42F74D4-10D6-4CF3-BA5B-83ADB8867D2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 estimate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sgyyso</dc:creator>
  <cp:lastModifiedBy>HuaZhen Luo</cp:lastModifiedBy>
  <dcterms:created xsi:type="dcterms:W3CDTF">2019-05-29T08:49:28Z</dcterms:created>
  <dcterms:modified xsi:type="dcterms:W3CDTF">2020-05-08T07:13:03Z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0x010100F335D39ECF8F6C4EA7C6F0EFBFCE6F83</vt:lpwstr>
  </property>
</Properties>
</file>